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305" yWindow="-15" windowWidth="10200" windowHeight="7380" activeTab="6"/>
  </bookViews>
  <sheets>
    <sheet name="FACTURA" sheetId="1" r:id="rId1"/>
    <sheet name="INGENIERIA" sheetId="3" r:id="rId2"/>
    <sheet name="SINDICATO" sheetId="4" r:id="rId3"/>
    <sheet name="BANCOS" sheetId="5" r:id="rId4"/>
    <sheet name="BANCOS (2)" sheetId="6" r:id="rId5"/>
    <sheet name="Hoja2" sheetId="2" r:id="rId6"/>
    <sheet name="POLIZA" sheetId="7" r:id="rId7"/>
  </sheets>
  <definedNames>
    <definedName name="_xlnm._FilterDatabase" localSheetId="0" hidden="1">FACTURA!$N$12:$W$45</definedName>
    <definedName name="_xlnm.Print_Area" localSheetId="3">BANCOS!$D$1:$F$52</definedName>
    <definedName name="_xlnm.Print_Area" localSheetId="4">'BANCOS (2)'!$D$1:$J$8</definedName>
    <definedName name="_xlnm.Print_Area" localSheetId="1">INGENIERIA!$C$1:$Q$49</definedName>
    <definedName name="_xlnm.Print_Area" localSheetId="2">SINDICATO!$C$1:$M$61</definedName>
  </definedNames>
  <calcPr calcId="124519"/>
</workbook>
</file>

<file path=xl/calcChain.xml><?xml version="1.0" encoding="utf-8"?>
<calcChain xmlns="http://schemas.openxmlformats.org/spreadsheetml/2006/main">
  <c r="B34" i="7"/>
  <c r="B35" s="1"/>
  <c r="B13"/>
  <c r="B14" s="1"/>
  <c r="B36" l="1"/>
  <c r="B38" s="1"/>
  <c r="B15"/>
  <c r="B17" s="1"/>
  <c r="F59" i="4"/>
  <c r="G59"/>
  <c r="H59"/>
  <c r="I59"/>
  <c r="J59"/>
  <c r="K59"/>
  <c r="L59"/>
  <c r="M59"/>
  <c r="E59"/>
  <c r="M50" s="1"/>
  <c r="AQ47" i="1"/>
  <c r="N14" i="3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L14"/>
  <c r="J14" i="4" s="1"/>
  <c r="L15" i="3"/>
  <c r="J15" i="4" s="1"/>
  <c r="L16" i="3"/>
  <c r="J16" i="4" s="1"/>
  <c r="L17" i="3"/>
  <c r="J17" i="4" s="1"/>
  <c r="L18" i="3"/>
  <c r="J18" i="4" s="1"/>
  <c r="L19" i="3"/>
  <c r="J19" i="4" s="1"/>
  <c r="L20" i="3"/>
  <c r="J20" i="4" s="1"/>
  <c r="L21" i="3"/>
  <c r="J21" i="4" s="1"/>
  <c r="L22" i="3"/>
  <c r="J22" i="4" s="1"/>
  <c r="L23" i="3"/>
  <c r="J23" i="4" s="1"/>
  <c r="L24" i="3"/>
  <c r="J24" i="4" s="1"/>
  <c r="L25" i="3"/>
  <c r="J25" i="4" s="1"/>
  <c r="L26" i="3"/>
  <c r="J26" i="4" s="1"/>
  <c r="L27" i="3"/>
  <c r="J27" i="4" s="1"/>
  <c r="L28" i="3"/>
  <c r="J28" i="4" s="1"/>
  <c r="L29" i="3"/>
  <c r="J29" i="4" s="1"/>
  <c r="L30" i="3"/>
  <c r="J30" i="4" s="1"/>
  <c r="L31" i="3"/>
  <c r="J31" i="4" s="1"/>
  <c r="L32" i="3"/>
  <c r="J32" i="4" s="1"/>
  <c r="L33" i="3"/>
  <c r="J33" i="4" s="1"/>
  <c r="L34" i="3"/>
  <c r="J34" i="4" s="1"/>
  <c r="L35" i="3"/>
  <c r="J35" i="4" s="1"/>
  <c r="L36" i="3"/>
  <c r="J36" i="4" s="1"/>
  <c r="L37" i="3"/>
  <c r="J37" i="4" s="1"/>
  <c r="L38" i="3"/>
  <c r="J38" i="4" s="1"/>
  <c r="L39" i="3"/>
  <c r="J39" i="4" s="1"/>
  <c r="L40" i="3"/>
  <c r="J40" i="4" s="1"/>
  <c r="L41" i="3"/>
  <c r="J41" i="4" s="1"/>
  <c r="L42" i="3"/>
  <c r="J42" i="4" s="1"/>
  <c r="L43" i="3"/>
  <c r="J43" i="4" s="1"/>
  <c r="L44" i="3"/>
  <c r="J44" i="4" s="1"/>
  <c r="L45" i="3"/>
  <c r="J45" i="4" s="1"/>
  <c r="K14" i="3"/>
  <c r="K15"/>
  <c r="P15" s="1"/>
  <c r="K16"/>
  <c r="K17"/>
  <c r="P17" s="1"/>
  <c r="K18"/>
  <c r="P18" s="1"/>
  <c r="K19"/>
  <c r="P19" s="1"/>
  <c r="K20"/>
  <c r="P20" s="1"/>
  <c r="K21"/>
  <c r="P21" s="1"/>
  <c r="K22"/>
  <c r="P22" s="1"/>
  <c r="K23"/>
  <c r="P23" s="1"/>
  <c r="K24"/>
  <c r="P24" s="1"/>
  <c r="K25"/>
  <c r="P25" s="1"/>
  <c r="K26"/>
  <c r="P26" s="1"/>
  <c r="K27"/>
  <c r="P27" s="1"/>
  <c r="K28"/>
  <c r="P28" s="1"/>
  <c r="K29"/>
  <c r="P29" s="1"/>
  <c r="K30"/>
  <c r="P30" s="1"/>
  <c r="K31"/>
  <c r="P31" s="1"/>
  <c r="K32"/>
  <c r="P32" s="1"/>
  <c r="K33"/>
  <c r="P33" s="1"/>
  <c r="K34"/>
  <c r="P34" s="1"/>
  <c r="K35"/>
  <c r="P35" s="1"/>
  <c r="K36"/>
  <c r="P36" s="1"/>
  <c r="K37"/>
  <c r="P37" s="1"/>
  <c r="K38"/>
  <c r="P38" s="1"/>
  <c r="K39"/>
  <c r="P39" s="1"/>
  <c r="K40"/>
  <c r="P40" s="1"/>
  <c r="K41"/>
  <c r="P41" s="1"/>
  <c r="K42"/>
  <c r="P42" s="1"/>
  <c r="K43"/>
  <c r="P43" s="1"/>
  <c r="K44"/>
  <c r="P44" s="1"/>
  <c r="K45"/>
  <c r="P45" s="1"/>
  <c r="Q14" i="1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P14" i="3" l="1"/>
  <c r="P16"/>
  <c r="G45" i="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D14"/>
  <c r="D15"/>
  <c r="D16"/>
  <c r="E16" i="4" s="1"/>
  <c r="G16" s="1"/>
  <c r="I16" s="1"/>
  <c r="D17" i="1"/>
  <c r="D18"/>
  <c r="D19"/>
  <c r="E19" i="4" s="1"/>
  <c r="G19" s="1"/>
  <c r="I19" s="1"/>
  <c r="D20" i="1"/>
  <c r="D21"/>
  <c r="N21" s="1"/>
  <c r="D22"/>
  <c r="D23"/>
  <c r="D24"/>
  <c r="D25"/>
  <c r="D26"/>
  <c r="D27"/>
  <c r="E27" i="4" s="1"/>
  <c r="G27" s="1"/>
  <c r="I27" s="1"/>
  <c r="D28" i="1"/>
  <c r="N28" s="1"/>
  <c r="D29"/>
  <c r="E29" i="4" s="1"/>
  <c r="G29" s="1"/>
  <c r="I29" s="1"/>
  <c r="D30" i="1"/>
  <c r="D31"/>
  <c r="D32"/>
  <c r="E32" i="4" s="1"/>
  <c r="G32" s="1"/>
  <c r="I32" s="1"/>
  <c r="D33" i="1"/>
  <c r="D34"/>
  <c r="D35"/>
  <c r="N35" s="1"/>
  <c r="O35" s="1"/>
  <c r="P35" s="1"/>
  <c r="D36"/>
  <c r="D37"/>
  <c r="E37" i="4" s="1"/>
  <c r="G37" s="1"/>
  <c r="I37" s="1"/>
  <c r="D38" i="1"/>
  <c r="D39"/>
  <c r="D40"/>
  <c r="D41"/>
  <c r="D42"/>
  <c r="D43"/>
  <c r="E43" i="4" s="1"/>
  <c r="G43" s="1"/>
  <c r="I43" s="1"/>
  <c r="D44" i="1"/>
  <c r="D45"/>
  <c r="E45" i="4" s="1"/>
  <c r="G45" s="1"/>
  <c r="I45" s="1"/>
  <c r="G21"/>
  <c r="I21" s="1"/>
  <c r="G28"/>
  <c r="I28" s="1"/>
  <c r="AW45" i="1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G35" i="4"/>
  <c r="I35" s="1"/>
  <c r="AS14" i="1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N32" l="1"/>
  <c r="N41"/>
  <c r="E41" i="4"/>
  <c r="G41" s="1"/>
  <c r="I41" s="1"/>
  <c r="L41" s="1"/>
  <c r="M41" s="1"/>
  <c r="N25" i="1"/>
  <c r="O25" s="1"/>
  <c r="P25" s="1"/>
  <c r="E25" i="4"/>
  <c r="G25" s="1"/>
  <c r="I25" s="1"/>
  <c r="L25" s="1"/>
  <c r="M25" s="1"/>
  <c r="N17" i="1"/>
  <c r="E17" i="4"/>
  <c r="G17" s="1"/>
  <c r="I17" s="1"/>
  <c r="L17" s="1"/>
  <c r="M17" s="1"/>
  <c r="N42" i="1"/>
  <c r="O42" s="1"/>
  <c r="P42" s="1"/>
  <c r="E42" i="4"/>
  <c r="G42" s="1"/>
  <c r="N38" i="1"/>
  <c r="O38" s="1"/>
  <c r="P38" s="1"/>
  <c r="E38" i="4"/>
  <c r="N34" i="1"/>
  <c r="O34" s="1"/>
  <c r="P34" s="1"/>
  <c r="E34" i="4"/>
  <c r="G34" s="1"/>
  <c r="I34" s="1"/>
  <c r="L34" s="1"/>
  <c r="M34" s="1"/>
  <c r="N30" i="1"/>
  <c r="O30" s="1"/>
  <c r="P30" s="1"/>
  <c r="E30" i="4"/>
  <c r="G30" s="1"/>
  <c r="I30" s="1"/>
  <c r="L30" s="1"/>
  <c r="M30" s="1"/>
  <c r="N26" i="1"/>
  <c r="E26" i="4"/>
  <c r="G26" s="1"/>
  <c r="I26" s="1"/>
  <c r="N22" i="1"/>
  <c r="O22" s="1"/>
  <c r="P22" s="1"/>
  <c r="E22" i="4"/>
  <c r="G22" s="1"/>
  <c r="I22" s="1"/>
  <c r="N18" i="1"/>
  <c r="O18" s="1"/>
  <c r="P18" s="1"/>
  <c r="E18" i="4"/>
  <c r="G18" s="1"/>
  <c r="I18" s="1"/>
  <c r="L18" s="1"/>
  <c r="M18" s="1"/>
  <c r="N14" i="1"/>
  <c r="O14" s="1"/>
  <c r="P14" s="1"/>
  <c r="E14" i="4"/>
  <c r="G14" s="1"/>
  <c r="I14" s="1"/>
  <c r="N45" i="1"/>
  <c r="O45" s="1"/>
  <c r="N19"/>
  <c r="O19" s="1"/>
  <c r="P19" s="1"/>
  <c r="N31"/>
  <c r="O31" s="1"/>
  <c r="P31" s="1"/>
  <c r="E31" i="4"/>
  <c r="G31" s="1"/>
  <c r="I31" s="1"/>
  <c r="L31" s="1"/>
  <c r="M31" s="1"/>
  <c r="N37" i="1"/>
  <c r="O37" s="1"/>
  <c r="P37" s="1"/>
  <c r="N39"/>
  <c r="O39" s="1"/>
  <c r="P39" s="1"/>
  <c r="E39" i="4"/>
  <c r="G39" s="1"/>
  <c r="I39" s="1"/>
  <c r="N23" i="1"/>
  <c r="O23" s="1"/>
  <c r="P23" s="1"/>
  <c r="E23" i="4"/>
  <c r="G23" s="1"/>
  <c r="I23" s="1"/>
  <c r="L23" s="1"/>
  <c r="M23" s="1"/>
  <c r="N15" i="1"/>
  <c r="O15" s="1"/>
  <c r="P15" s="1"/>
  <c r="E15" i="4"/>
  <c r="G15" s="1"/>
  <c r="I15" s="1"/>
  <c r="L15" s="1"/>
  <c r="M15" s="1"/>
  <c r="N44" i="1"/>
  <c r="O44" s="1"/>
  <c r="P44" s="1"/>
  <c r="E44" i="4"/>
  <c r="G44" s="1"/>
  <c r="E40"/>
  <c r="G40" s="1"/>
  <c r="I40" s="1"/>
  <c r="L40" s="1"/>
  <c r="M40" s="1"/>
  <c r="E36"/>
  <c r="G36" s="1"/>
  <c r="I36" s="1"/>
  <c r="L36" s="1"/>
  <c r="M36" s="1"/>
  <c r="N24" i="1"/>
  <c r="O24" s="1"/>
  <c r="P24" s="1"/>
  <c r="E24" i="4"/>
  <c r="G24" s="1"/>
  <c r="I24" s="1"/>
  <c r="N20" i="1"/>
  <c r="O20" s="1"/>
  <c r="P20" s="1"/>
  <c r="E20" i="4"/>
  <c r="G20" s="1"/>
  <c r="I20" s="1"/>
  <c r="N27" i="1"/>
  <c r="O27" s="1"/>
  <c r="P27" s="1"/>
  <c r="N43"/>
  <c r="O43" s="1"/>
  <c r="P43" s="1"/>
  <c r="N29"/>
  <c r="O29" s="1"/>
  <c r="N16"/>
  <c r="N33"/>
  <c r="O33" s="1"/>
  <c r="P33" s="1"/>
  <c r="E33" i="4"/>
  <c r="G33" s="1"/>
  <c r="I33" s="1"/>
  <c r="L33" s="1"/>
  <c r="M33" s="1"/>
  <c r="O26" i="1"/>
  <c r="P26" s="1"/>
  <c r="G38" i="4"/>
  <c r="N36" i="1"/>
  <c r="O36" s="1"/>
  <c r="P36" s="1"/>
  <c r="N40"/>
  <c r="O40" s="1"/>
  <c r="P40" s="1"/>
  <c r="O21"/>
  <c r="P21" s="1"/>
  <c r="L26" i="4"/>
  <c r="M26" s="1"/>
  <c r="L14"/>
  <c r="M14" s="1"/>
  <c r="L19"/>
  <c r="M19" s="1"/>
  <c r="O32" i="1"/>
  <c r="P32" s="1"/>
  <c r="O28"/>
  <c r="P28" s="1"/>
  <c r="O16"/>
  <c r="P16" s="1"/>
  <c r="L43" i="4"/>
  <c r="M43" s="1"/>
  <c r="L39"/>
  <c r="M39" s="1"/>
  <c r="L45"/>
  <c r="M45" s="1"/>
  <c r="L37"/>
  <c r="M37" s="1"/>
  <c r="L29"/>
  <c r="M29" s="1"/>
  <c r="L21"/>
  <c r="M21" s="1"/>
  <c r="L32"/>
  <c r="M32" s="1"/>
  <c r="L24"/>
  <c r="M24" s="1"/>
  <c r="L16"/>
  <c r="M16" s="1"/>
  <c r="L35"/>
  <c r="M35" s="1"/>
  <c r="L22"/>
  <c r="M22" s="1"/>
  <c r="L28"/>
  <c r="M28" s="1"/>
  <c r="L20"/>
  <c r="M20" s="1"/>
  <c r="L27"/>
  <c r="M27" s="1"/>
  <c r="P45" i="1" l="1"/>
  <c r="P29"/>
  <c r="O17"/>
  <c r="P17" s="1"/>
  <c r="O41"/>
  <c r="P41" s="1"/>
  <c r="I42" i="4"/>
  <c r="L42" s="1"/>
  <c r="M42" s="1"/>
  <c r="I44"/>
  <c r="L44" s="1"/>
  <c r="M44" s="1"/>
  <c r="I38"/>
  <c r="L38" s="1"/>
  <c r="M38" s="1"/>
  <c r="F54" i="3"/>
  <c r="E54" s="1"/>
  <c r="E55" s="1"/>
  <c r="G13" i="1" l="1"/>
  <c r="AW13"/>
  <c r="G47" l="1"/>
  <c r="B43" i="4" l="1"/>
  <c r="B44"/>
  <c r="B45"/>
  <c r="B36"/>
  <c r="B37"/>
  <c r="B38"/>
  <c r="B39"/>
  <c r="B40"/>
  <c r="B41"/>
  <c r="B42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13"/>
  <c r="B43" i="3"/>
  <c r="B44"/>
  <c r="B45"/>
  <c r="B46"/>
  <c r="B36"/>
  <c r="B37"/>
  <c r="B38"/>
  <c r="B39"/>
  <c r="B40"/>
  <c r="B41"/>
  <c r="B42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13"/>
  <c r="Q13" i="1"/>
  <c r="G42" i="3" l="1"/>
  <c r="Q42" s="1"/>
  <c r="H42" i="1" l="1"/>
  <c r="F42"/>
  <c r="C42"/>
  <c r="AV42"/>
  <c r="AX42" s="1"/>
  <c r="G51" i="3"/>
  <c r="AS13" i="1"/>
  <c r="I42" l="1"/>
  <c r="J42" s="1"/>
  <c r="K42" l="1"/>
  <c r="L42" s="1"/>
  <c r="G44" i="3"/>
  <c r="Q44" s="1"/>
  <c r="AS2" i="1"/>
  <c r="H49" i="3"/>
  <c r="G16"/>
  <c r="Q16" s="1"/>
  <c r="G17"/>
  <c r="Q17" s="1"/>
  <c r="G18"/>
  <c r="Q18" s="1"/>
  <c r="K13"/>
  <c r="E49"/>
  <c r="F49"/>
  <c r="I49"/>
  <c r="J49"/>
  <c r="O49"/>
  <c r="N13"/>
  <c r="D13" i="1"/>
  <c r="H16" l="1"/>
  <c r="F16"/>
  <c r="C16"/>
  <c r="AV16"/>
  <c r="AX16" s="1"/>
  <c r="H18"/>
  <c r="F18"/>
  <c r="C18"/>
  <c r="AV18"/>
  <c r="AX18" s="1"/>
  <c r="H17"/>
  <c r="F17"/>
  <c r="C17"/>
  <c r="AV17"/>
  <c r="AX17" s="1"/>
  <c r="H44"/>
  <c r="F44"/>
  <c r="C44"/>
  <c r="AV44"/>
  <c r="AX44" s="1"/>
  <c r="D47"/>
  <c r="N13"/>
  <c r="N47" s="1"/>
  <c r="AT2"/>
  <c r="N49" i="3"/>
  <c r="K48" i="4"/>
  <c r="F48"/>
  <c r="H48"/>
  <c r="I44" i="1" l="1"/>
  <c r="J44" s="1"/>
  <c r="I17"/>
  <c r="J17" s="1"/>
  <c r="I18"/>
  <c r="J18" s="1"/>
  <c r="I16"/>
  <c r="J16" s="1"/>
  <c r="E41" i="5"/>
  <c r="E44"/>
  <c r="K16" i="1" l="1"/>
  <c r="L16" s="1"/>
  <c r="K18"/>
  <c r="L18" s="1"/>
  <c r="K17"/>
  <c r="L17" s="1"/>
  <c r="K44"/>
  <c r="L44" s="1"/>
  <c r="J31" i="5"/>
  <c r="J26"/>
  <c r="J33" s="1"/>
  <c r="N49"/>
  <c r="E48"/>
  <c r="E50"/>
  <c r="L38"/>
  <c r="L30"/>
  <c r="L31"/>
  <c r="L32"/>
  <c r="L33"/>
  <c r="L34"/>
  <c r="L35"/>
  <c r="L36"/>
  <c r="L37"/>
  <c r="L26"/>
  <c r="L27"/>
  <c r="L28"/>
  <c r="L29"/>
  <c r="L23"/>
  <c r="L24"/>
  <c r="L25"/>
  <c r="L19"/>
  <c r="L20"/>
  <c r="L21"/>
  <c r="L22"/>
  <c r="L10"/>
  <c r="L11"/>
  <c r="L12"/>
  <c r="L13"/>
  <c r="L14"/>
  <c r="L15"/>
  <c r="L16"/>
  <c r="L17"/>
  <c r="L18"/>
  <c r="K49" i="3" l="1"/>
  <c r="G45"/>
  <c r="Q45" s="1"/>
  <c r="G43"/>
  <c r="Q43" s="1"/>
  <c r="G41"/>
  <c r="Q41" s="1"/>
  <c r="G40"/>
  <c r="Q40" s="1"/>
  <c r="G39"/>
  <c r="Q39" s="1"/>
  <c r="G38"/>
  <c r="Q38" s="1"/>
  <c r="G37"/>
  <c r="Q37" s="1"/>
  <c r="G36"/>
  <c r="Q36" s="1"/>
  <c r="G35"/>
  <c r="Q35" s="1"/>
  <c r="G34"/>
  <c r="Q34" s="1"/>
  <c r="G33"/>
  <c r="Q33" s="1"/>
  <c r="G32"/>
  <c r="Q32" s="1"/>
  <c r="G31"/>
  <c r="Q31" s="1"/>
  <c r="G30"/>
  <c r="Q30" s="1"/>
  <c r="G29"/>
  <c r="Q29" s="1"/>
  <c r="G28"/>
  <c r="Q28" s="1"/>
  <c r="G27"/>
  <c r="Q27" s="1"/>
  <c r="G26"/>
  <c r="Q26" s="1"/>
  <c r="G25"/>
  <c r="Q25" s="1"/>
  <c r="G24"/>
  <c r="Q24" s="1"/>
  <c r="G23"/>
  <c r="Q23" s="1"/>
  <c r="G22"/>
  <c r="Q22" s="1"/>
  <c r="G21"/>
  <c r="Q21" s="1"/>
  <c r="G20"/>
  <c r="Q20" s="1"/>
  <c r="G19"/>
  <c r="Q19" s="1"/>
  <c r="G15"/>
  <c r="Q15" s="1"/>
  <c r="G14"/>
  <c r="Q14" s="1"/>
  <c r="G13"/>
  <c r="H14" i="1" l="1"/>
  <c r="F14"/>
  <c r="C14"/>
  <c r="AV14"/>
  <c r="AX14" s="1"/>
  <c r="H21"/>
  <c r="F21"/>
  <c r="C21"/>
  <c r="AV21"/>
  <c r="AX21" s="1"/>
  <c r="F25"/>
  <c r="H25"/>
  <c r="C25"/>
  <c r="AV25"/>
  <c r="AX25" s="1"/>
  <c r="H29"/>
  <c r="F29"/>
  <c r="C29"/>
  <c r="AV29"/>
  <c r="AX29" s="1"/>
  <c r="H33"/>
  <c r="F33"/>
  <c r="C33"/>
  <c r="AV33"/>
  <c r="AX33" s="1"/>
  <c r="H37"/>
  <c r="F37"/>
  <c r="C37"/>
  <c r="AV37"/>
  <c r="AX37" s="1"/>
  <c r="H41"/>
  <c r="F41"/>
  <c r="C41"/>
  <c r="AV41"/>
  <c r="AX41" s="1"/>
  <c r="H15"/>
  <c r="F15"/>
  <c r="C15"/>
  <c r="AV15"/>
  <c r="AX15" s="1"/>
  <c r="H22"/>
  <c r="F22"/>
  <c r="C22"/>
  <c r="AV22"/>
  <c r="AX22" s="1"/>
  <c r="H26"/>
  <c r="F26"/>
  <c r="C26"/>
  <c r="AV26"/>
  <c r="AX26" s="1"/>
  <c r="H30"/>
  <c r="F30"/>
  <c r="C30"/>
  <c r="AV30"/>
  <c r="AX30" s="1"/>
  <c r="H34"/>
  <c r="F34"/>
  <c r="C34"/>
  <c r="AV34"/>
  <c r="AX34" s="1"/>
  <c r="H38"/>
  <c r="F38"/>
  <c r="C38"/>
  <c r="AV38"/>
  <c r="AX38" s="1"/>
  <c r="H43"/>
  <c r="F43"/>
  <c r="C43"/>
  <c r="AV43"/>
  <c r="AX43" s="1"/>
  <c r="H19"/>
  <c r="F19"/>
  <c r="C19"/>
  <c r="AV19"/>
  <c r="AX19" s="1"/>
  <c r="H23"/>
  <c r="F23"/>
  <c r="C23"/>
  <c r="AV23"/>
  <c r="AX23" s="1"/>
  <c r="H27"/>
  <c r="F27"/>
  <c r="C27"/>
  <c r="AV27"/>
  <c r="AX27" s="1"/>
  <c r="H31"/>
  <c r="F31"/>
  <c r="C31"/>
  <c r="AV31"/>
  <c r="AX31" s="1"/>
  <c r="H35"/>
  <c r="F35"/>
  <c r="C35"/>
  <c r="AV35"/>
  <c r="AX35" s="1"/>
  <c r="H39"/>
  <c r="F39"/>
  <c r="C39"/>
  <c r="AV39"/>
  <c r="AX39" s="1"/>
  <c r="H45"/>
  <c r="F45"/>
  <c r="C45"/>
  <c r="AV45"/>
  <c r="AX45" s="1"/>
  <c r="C20"/>
  <c r="H20"/>
  <c r="F20"/>
  <c r="AV20"/>
  <c r="AX20" s="1"/>
  <c r="H24"/>
  <c r="F24"/>
  <c r="C24"/>
  <c r="AV24"/>
  <c r="AX24" s="1"/>
  <c r="H28"/>
  <c r="F28"/>
  <c r="C28"/>
  <c r="AV28"/>
  <c r="AX28" s="1"/>
  <c r="H32"/>
  <c r="F32"/>
  <c r="C32"/>
  <c r="AV32"/>
  <c r="AX32" s="1"/>
  <c r="H36"/>
  <c r="F36"/>
  <c r="C36"/>
  <c r="AV36"/>
  <c r="AX36" s="1"/>
  <c r="H40"/>
  <c r="F40"/>
  <c r="C40"/>
  <c r="AV40"/>
  <c r="AX40" s="1"/>
  <c r="G49" i="3"/>
  <c r="I40" i="1" l="1"/>
  <c r="J40" s="1"/>
  <c r="I32"/>
  <c r="J32" s="1"/>
  <c r="I39"/>
  <c r="J39" s="1"/>
  <c r="I20"/>
  <c r="J20" s="1"/>
  <c r="I36"/>
  <c r="J36" s="1"/>
  <c r="I28"/>
  <c r="J28" s="1"/>
  <c r="I24"/>
  <c r="J24" s="1"/>
  <c r="I45"/>
  <c r="J45" s="1"/>
  <c r="I35"/>
  <c r="J35" s="1"/>
  <c r="I31"/>
  <c r="J31" s="1"/>
  <c r="I27"/>
  <c r="J27" s="1"/>
  <c r="I23"/>
  <c r="J23" s="1"/>
  <c r="I19"/>
  <c r="J19" s="1"/>
  <c r="I43"/>
  <c r="J43" s="1"/>
  <c r="I38"/>
  <c r="J38" s="1"/>
  <c r="I34"/>
  <c r="J34" s="1"/>
  <c r="I30"/>
  <c r="J30" s="1"/>
  <c r="I26"/>
  <c r="J26" s="1"/>
  <c r="I22"/>
  <c r="J22" s="1"/>
  <c r="I15"/>
  <c r="J15" s="1"/>
  <c r="I41"/>
  <c r="J41" s="1"/>
  <c r="I37"/>
  <c r="J37" s="1"/>
  <c r="I33"/>
  <c r="J33" s="1"/>
  <c r="I29"/>
  <c r="J29" s="1"/>
  <c r="I21"/>
  <c r="J21" s="1"/>
  <c r="I14"/>
  <c r="J14" s="1"/>
  <c r="I25"/>
  <c r="J25" s="1"/>
  <c r="M13" i="3"/>
  <c r="M49" s="1"/>
  <c r="L13"/>
  <c r="K33" i="1" l="1"/>
  <c r="L33" s="1"/>
  <c r="K19"/>
  <c r="L19" s="1"/>
  <c r="K24"/>
  <c r="L24" s="1"/>
  <c r="K39"/>
  <c r="L39" s="1"/>
  <c r="K21"/>
  <c r="L21" s="1"/>
  <c r="K38"/>
  <c r="L38" s="1"/>
  <c r="K28"/>
  <c r="L28" s="1"/>
  <c r="K25"/>
  <c r="L25" s="1"/>
  <c r="K30"/>
  <c r="L30" s="1"/>
  <c r="K35"/>
  <c r="L35" s="1"/>
  <c r="K36"/>
  <c r="L36" s="1"/>
  <c r="K22"/>
  <c r="L22" s="1"/>
  <c r="K27"/>
  <c r="L27" s="1"/>
  <c r="K45"/>
  <c r="L45" s="1"/>
  <c r="K20"/>
  <c r="L20" s="1"/>
  <c r="K40"/>
  <c r="L40" s="1"/>
  <c r="K14"/>
  <c r="L14" s="1"/>
  <c r="K37"/>
  <c r="L37" s="1"/>
  <c r="K26"/>
  <c r="L26" s="1"/>
  <c r="K43"/>
  <c r="L43" s="1"/>
  <c r="K31"/>
  <c r="L31" s="1"/>
  <c r="K32"/>
  <c r="L32" s="1"/>
  <c r="K41"/>
  <c r="L41" s="1"/>
  <c r="K29"/>
  <c r="L29" s="1"/>
  <c r="K15"/>
  <c r="L15" s="1"/>
  <c r="K34"/>
  <c r="L34" s="1"/>
  <c r="K23"/>
  <c r="L23" s="1"/>
  <c r="J13" i="4"/>
  <c r="L49" i="3"/>
  <c r="P13"/>
  <c r="Q13" l="1"/>
  <c r="P49"/>
  <c r="Q49" l="1"/>
  <c r="J48" i="4"/>
  <c r="E13"/>
  <c r="E48" s="1"/>
  <c r="M52" s="1"/>
  <c r="L52" s="1"/>
  <c r="O13" i="1" l="1"/>
  <c r="P13" l="1"/>
  <c r="P47" s="1"/>
  <c r="O47"/>
  <c r="F13"/>
  <c r="F47" l="1"/>
  <c r="I13"/>
  <c r="I47" s="1"/>
  <c r="H13"/>
  <c r="H47" s="1"/>
  <c r="G13" i="4"/>
  <c r="AV13" i="1" s="1"/>
  <c r="AX13" s="1"/>
  <c r="C13"/>
  <c r="C47" s="1"/>
  <c r="J13" l="1"/>
  <c r="J47" s="1"/>
  <c r="G48" i="4"/>
  <c r="M53"/>
  <c r="I13"/>
  <c r="I27" i="6"/>
  <c r="L11"/>
  <c r="L12"/>
  <c r="L13"/>
  <c r="L14"/>
  <c r="L15"/>
  <c r="L16"/>
  <c r="L17"/>
  <c r="L18"/>
  <c r="L19"/>
  <c r="L20"/>
  <c r="L21"/>
  <c r="L22"/>
  <c r="L23"/>
  <c r="L24"/>
  <c r="L25"/>
  <c r="L26"/>
  <c r="L10"/>
  <c r="K11"/>
  <c r="K12"/>
  <c r="K13"/>
  <c r="K14"/>
  <c r="K15"/>
  <c r="K16"/>
  <c r="K17"/>
  <c r="K18"/>
  <c r="K19"/>
  <c r="K20"/>
  <c r="K21"/>
  <c r="K22"/>
  <c r="K23"/>
  <c r="K24"/>
  <c r="K25"/>
  <c r="K26"/>
  <c r="K10"/>
  <c r="J58" i="5"/>
  <c r="E51"/>
  <c r="E52" s="1"/>
  <c r="J57"/>
  <c r="J59" s="1"/>
  <c r="V780" i="6"/>
  <c r="V779"/>
  <c r="V778"/>
  <c r="V777"/>
  <c r="V776"/>
  <c r="V775"/>
  <c r="V774"/>
  <c r="V773"/>
  <c r="V772"/>
  <c r="V771"/>
  <c r="V770"/>
  <c r="V769"/>
  <c r="V768"/>
  <c r="V767"/>
  <c r="V766"/>
  <c r="V765"/>
  <c r="V764"/>
  <c r="V763"/>
  <c r="V762"/>
  <c r="V761"/>
  <c r="V760"/>
  <c r="V759"/>
  <c r="V758"/>
  <c r="V757"/>
  <c r="V756"/>
  <c r="V755"/>
  <c r="V754"/>
  <c r="V753"/>
  <c r="V752"/>
  <c r="V751"/>
  <c r="V750"/>
  <c r="V749"/>
  <c r="V748"/>
  <c r="V747"/>
  <c r="V746"/>
  <c r="V745"/>
  <c r="V744"/>
  <c r="V743"/>
  <c r="V742"/>
  <c r="V741"/>
  <c r="V740"/>
  <c r="V739"/>
  <c r="V738"/>
  <c r="V737"/>
  <c r="V736"/>
  <c r="V735"/>
  <c r="V734"/>
  <c r="V733"/>
  <c r="V732"/>
  <c r="V731"/>
  <c r="V730"/>
  <c r="V729"/>
  <c r="V728"/>
  <c r="V727"/>
  <c r="V726"/>
  <c r="V725"/>
  <c r="V724"/>
  <c r="G39"/>
  <c r="G38"/>
  <c r="C38"/>
  <c r="G37"/>
  <c r="C37"/>
  <c r="G36"/>
  <c r="C36"/>
  <c r="G35"/>
  <c r="C35"/>
  <c r="G34"/>
  <c r="C34"/>
  <c r="G33"/>
  <c r="C33"/>
  <c r="G32"/>
  <c r="C32"/>
  <c r="G31"/>
  <c r="C31"/>
  <c r="G30"/>
  <c r="C30"/>
  <c r="G29"/>
  <c r="C29"/>
  <c r="G28"/>
  <c r="C28"/>
  <c r="G27"/>
  <c r="C27"/>
  <c r="G26"/>
  <c r="C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K13" i="1" l="1"/>
  <c r="K47" s="1"/>
  <c r="I48" i="4"/>
  <c r="C33" i="5"/>
  <c r="C34"/>
  <c r="C35"/>
  <c r="C36"/>
  <c r="C37"/>
  <c r="C46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9"/>
  <c r="G10"/>
  <c r="G11"/>
  <c r="G12"/>
  <c r="G13"/>
  <c r="G14"/>
  <c r="G15"/>
  <c r="G16"/>
  <c r="G17"/>
  <c r="G18"/>
  <c r="G19"/>
  <c r="G20"/>
  <c r="G21"/>
  <c r="G22"/>
  <c r="G23"/>
  <c r="G24"/>
  <c r="G25"/>
  <c r="G26"/>
  <c r="G50"/>
  <c r="G27"/>
  <c r="G28"/>
  <c r="G29"/>
  <c r="G30"/>
  <c r="G31"/>
  <c r="G32"/>
  <c r="G33"/>
  <c r="G34"/>
  <c r="G35"/>
  <c r="G36"/>
  <c r="G37"/>
  <c r="G49"/>
  <c r="D4" i="3"/>
  <c r="L13" i="1" l="1"/>
  <c r="L47" s="1"/>
  <c r="D3" i="5"/>
  <c r="D3" i="6"/>
  <c r="H3" s="1"/>
  <c r="L13" i="4" l="1"/>
  <c r="M13" l="1"/>
  <c r="L48"/>
  <c r="I48" i="2"/>
  <c r="M48" i="4" l="1"/>
  <c r="D4"/>
  <c r="I3" i="5" s="1"/>
  <c r="P48" i="2"/>
  <c r="AB4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13"/>
  <c r="P49" l="1"/>
</calcChain>
</file>

<file path=xl/comments1.xml><?xml version="1.0" encoding="utf-8"?>
<comments xmlns="http://schemas.openxmlformats.org/spreadsheetml/2006/main">
  <authors>
    <author>HP</author>
  </authors>
  <commentList>
    <comment ref="V2299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BANCOMER
</t>
        </r>
      </text>
    </comment>
    <comment ref="V2302" authorId="0">
      <text>
        <r>
          <rPr>
            <b/>
            <sz val="9"/>
            <color indexed="81"/>
            <rFont val="Tahoma"/>
            <family val="2"/>
          </rPr>
          <t>HP:
BANORTE</t>
        </r>
      </text>
    </comment>
  </commentList>
</comments>
</file>

<file path=xl/sharedStrings.xml><?xml version="1.0" encoding="utf-8"?>
<sst xmlns="http://schemas.openxmlformats.org/spreadsheetml/2006/main" count="12912" uniqueCount="9144">
  <si>
    <t>CONTPAQ i</t>
  </si>
  <si>
    <t xml:space="preserve">      NÓMINAS</t>
  </si>
  <si>
    <t>05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</si>
  <si>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</si>
  <si>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</si>
  <si>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</si>
  <si>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</si>
  <si>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</si>
  <si>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</si>
  <si>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</si>
  <si>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</si>
  <si>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</si>
  <si>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</si>
  <si>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</si>
  <si>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</si>
  <si>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</si>
  <si>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</si>
  <si>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</si>
  <si>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</si>
  <si>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</si>
  <si>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</si>
  <si>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</si>
  <si>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</si>
  <si>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</si>
  <si>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</si>
  <si>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</si>
  <si>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</si>
  <si>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</si>
  <si>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</si>
  <si>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</si>
  <si>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</si>
  <si>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</si>
  <si>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</si>
  <si>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</si>
  <si>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</si>
  <si>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</si>
  <si>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</si>
  <si>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</si>
  <si>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</si>
  <si>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</si>
  <si>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</si>
  <si>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</si>
  <si>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</si>
  <si>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</si>
  <si>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</si>
  <si>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</si>
  <si>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00010</t>
  </si>
  <si>
    <t>Guzman Espiller Sergio Luis Alberto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</si>
  <si>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</si>
  <si>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</si>
  <si>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</si>
  <si>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</si>
  <si>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</si>
  <si>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</si>
  <si>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</si>
  <si>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</si>
  <si>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</si>
  <si>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</si>
  <si>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OMM01</t>
  </si>
  <si>
    <t>Oliveros Maldonado Miguel</t>
  </si>
  <si>
    <t>OSG21</t>
  </si>
  <si>
    <t>Ortega Sosa Guillermo</t>
  </si>
  <si>
    <t>PBG19</t>
  </si>
  <si>
    <t>Picazo Bastida Gustavo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</si>
  <si>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</si>
  <si>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</si>
  <si>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</si>
  <si>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</si>
  <si>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</si>
  <si>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</si>
  <si>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TBN05</t>
  </si>
  <si>
    <t>Tapia Bolaños Nancy</t>
  </si>
  <si>
    <t>0TE10</t>
  </si>
  <si>
    <t>Tierrafria Escaramusa Israel</t>
  </si>
  <si>
    <t>0VV28</t>
  </si>
  <si>
    <t>Vazquez  Villalobos Ma Felisa</t>
  </si>
  <si>
    <t>VSE07</t>
  </si>
  <si>
    <t>Ventura Santamaria Efrain Enrique</t>
  </si>
  <si>
    <t>0ZM30</t>
  </si>
  <si>
    <t>Zarate Martinez Ricardo</t>
  </si>
  <si>
    <t xml:space="preserve">  =============</t>
  </si>
  <si>
    <t>Total Gral.</t>
  </si>
  <si>
    <t xml:space="preserve"> </t>
  </si>
  <si>
    <t>Servicios Prestados a :  ALECSA CELAYA S DE RL DE CV</t>
  </si>
  <si>
    <t>devuelto a empresa</t>
  </si>
  <si>
    <t>Periodo Semana 40</t>
  </si>
  <si>
    <t>28/09/2016 AL 04/10/2016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</si>
  <si>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</si>
  <si>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</si>
  <si>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</si>
  <si>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</si>
  <si>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</si>
  <si>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</si>
  <si>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</si>
  <si>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</si>
  <si>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</si>
  <si>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</si>
  <si>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</si>
  <si>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</si>
  <si>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</si>
  <si>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</si>
  <si>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</si>
  <si>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</si>
  <si>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</si>
  <si>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</si>
  <si>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</si>
  <si>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</si>
  <si>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</si>
  <si>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</si>
  <si>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</si>
  <si>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Comisiones</t>
  </si>
  <si>
    <t>FALTAS</t>
  </si>
  <si>
    <t>CONSULTORES</t>
  </si>
  <si>
    <t>SINDICATO</t>
  </si>
  <si>
    <t>DIFERENCIA</t>
  </si>
  <si>
    <t>VENTAS</t>
  </si>
  <si>
    <t>ALFARO QUEZADA PABLO FRANCISCO</t>
  </si>
  <si>
    <t>AQ28</t>
  </si>
  <si>
    <t>ASESOR DE VENTAS</t>
  </si>
  <si>
    <t>CUENTA BANORTE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</si>
  <si>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</si>
  <si>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</si>
  <si>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</si>
  <si>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</si>
  <si>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</si>
  <si>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</si>
  <si>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</si>
  <si>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</si>
  <si>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</si>
  <si>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</si>
  <si>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</si>
  <si>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</si>
  <si>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</si>
  <si>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CAMARENA GAMEZ GUILLERMO</t>
  </si>
  <si>
    <t>CG22</t>
  </si>
  <si>
    <t>2799505563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</si>
  <si>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</si>
  <si>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</si>
  <si>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</si>
  <si>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</si>
  <si>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</si>
  <si>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</si>
  <si>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</si>
  <si>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</si>
  <si>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</si>
  <si>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</si>
  <si>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</si>
  <si>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</si>
  <si>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</si>
  <si>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</si>
  <si>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</si>
  <si>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</si>
  <si>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</si>
  <si>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</si>
  <si>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</si>
  <si>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</si>
  <si>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GUTIERREZ OLVERA MARIHURI</t>
  </si>
  <si>
    <t>1499469494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</si>
  <si>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</si>
  <si>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</si>
  <si>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</si>
  <si>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</si>
  <si>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</si>
  <si>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</si>
  <si>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</si>
  <si>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</si>
  <si>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</si>
  <si>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</si>
  <si>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MONZON MARROQUIN JUAN ARCADIO</t>
  </si>
  <si>
    <t>0208632386 BANORTE</t>
  </si>
  <si>
    <t>OLIVEROS MALDONADO MIGUEL</t>
  </si>
  <si>
    <t>ORTEGA SOSA GUILLERMO</t>
  </si>
  <si>
    <t>PICAZO BASTIDA GUSTAVO</t>
  </si>
  <si>
    <t>NUEVO INGRESO 19/09/2016</t>
  </si>
  <si>
    <t>RL14</t>
  </si>
  <si>
    <t>2986347665</t>
  </si>
  <si>
    <t>RMR26</t>
  </si>
  <si>
    <t>2885838584</t>
  </si>
  <si>
    <t>RODRIGUEZ MEDINA CESAR</t>
  </si>
  <si>
    <t>TAPIA BOLAÑOS NANCY</t>
  </si>
  <si>
    <t>TE10</t>
  </si>
  <si>
    <t>2906306063</t>
  </si>
  <si>
    <t>VV28</t>
  </si>
  <si>
    <t>VENTURA SANTAMARIA EFRAIN ENRIQUE</t>
  </si>
  <si>
    <t>WEB MASTER</t>
  </si>
  <si>
    <t>ZARATE MARTINEZ RICARDO</t>
  </si>
  <si>
    <t>ZM30</t>
  </si>
  <si>
    <t>1473959848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</si>
  <si>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</si>
  <si>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</si>
  <si>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</si>
  <si>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</si>
  <si>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</si>
  <si>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</si>
  <si>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</si>
  <si>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</si>
  <si>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</si>
  <si>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</si>
  <si>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INGENIERIA FISCAL LABORAL SC</t>
  </si>
  <si>
    <t>BECERRA JIMENEZ ALEJANDRO BONIFACIO</t>
  </si>
  <si>
    <t>GONZALEZ  DUARTE DAVID</t>
  </si>
  <si>
    <t>GUZMAN ESPILLER SERGIO LUIS ALBERTO</t>
  </si>
  <si>
    <t>RAMIREZ LATOUR VICTOR MANUEL MARTIN</t>
  </si>
  <si>
    <t>RAMIREZ MONDRAGON RICARDO HERIBERTO</t>
  </si>
  <si>
    <t>TIERRAFRIA ESCARAMUSA ISRAEL</t>
  </si>
  <si>
    <t>VAZQUEZ  VILLALOBOS MA FELISA</t>
  </si>
  <si>
    <t>Préstamo Infonavit</t>
  </si>
  <si>
    <t>Préstamo FONACOT</t>
  </si>
  <si>
    <t>FACTURA</t>
  </si>
  <si>
    <t>2% NOMINA</t>
  </si>
  <si>
    <t>7.5 % COMISIÓN</t>
  </si>
  <si>
    <t>SUBTOTAL</t>
  </si>
  <si>
    <t>IVA</t>
  </si>
  <si>
    <t>TOTAL</t>
  </si>
  <si>
    <t>COMIONES</t>
  </si>
  <si>
    <t>05 SINDICATO ASOCIACIÓN -- CELAYA</t>
  </si>
  <si>
    <t>SGMM</t>
  </si>
  <si>
    <t>APOYO</t>
  </si>
  <si>
    <t>OTROS 1</t>
  </si>
  <si>
    <t>OTROS 2</t>
  </si>
  <si>
    <t>Departamento 1 1200X05</t>
  </si>
  <si>
    <t>05 INGENIERIA FISCAL LABORAL SC -- CELAYA</t>
  </si>
  <si>
    <t>FISCAL</t>
  </si>
  <si>
    <t>CUENTA / TDP</t>
  </si>
  <si>
    <t>IMPORTE</t>
  </si>
  <si>
    <t>NOMBRE</t>
  </si>
  <si>
    <t xml:space="preserve">BANORTE </t>
  </si>
  <si>
    <t>1112995379</t>
  </si>
  <si>
    <t>1129582916</t>
  </si>
  <si>
    <t>1148534756</t>
  </si>
  <si>
    <t>1156979076</t>
  </si>
  <si>
    <t>1167172540</t>
  </si>
  <si>
    <t>1169179984</t>
  </si>
  <si>
    <t>1449517286</t>
  </si>
  <si>
    <t>2866078516</t>
  </si>
  <si>
    <t>B A N O R T E</t>
  </si>
  <si>
    <t>2971591843</t>
  </si>
  <si>
    <t>BANCOMER</t>
  </si>
  <si>
    <t>BANORTE</t>
  </si>
  <si>
    <t>Reg Pat IMSS: Z3422423106</t>
  </si>
  <si>
    <t>descuento SGV</t>
  </si>
  <si>
    <t>GARCIA RAMIREZ JUDITH</t>
  </si>
  <si>
    <t>ASIMILADOS</t>
  </si>
  <si>
    <t>Consultores &amp; Asesores Integrales S.C.</t>
  </si>
  <si>
    <t>si</t>
  </si>
  <si>
    <t>CTA</t>
  </si>
  <si>
    <t>BANCO</t>
  </si>
  <si>
    <t>CUENTA CLAVE</t>
  </si>
  <si>
    <t>0001</t>
  </si>
  <si>
    <t>QUIROZ LAUREL MERCEDES</t>
  </si>
  <si>
    <t>1101305581</t>
  </si>
  <si>
    <t>012680011013055818</t>
  </si>
  <si>
    <t>0002</t>
  </si>
  <si>
    <t>RODRIGUEZ NUÑEZ PABLO</t>
  </si>
  <si>
    <t>1102120151</t>
  </si>
  <si>
    <t>012680011021201515</t>
  </si>
  <si>
    <t>0003</t>
  </si>
  <si>
    <t>CAMPOS SANTOS JOSE OSVALDO</t>
  </si>
  <si>
    <t>1137960131</t>
  </si>
  <si>
    <t>012680011379601317</t>
  </si>
  <si>
    <t>0004</t>
  </si>
  <si>
    <t>ROMERO AVILA KARLA STEFANIE</t>
  </si>
  <si>
    <t>1144135628</t>
  </si>
  <si>
    <t>012680011441356286</t>
  </si>
  <si>
    <t>0005</t>
  </si>
  <si>
    <t xml:space="preserve">ORDUÑA RIOS FRANCISCO </t>
  </si>
  <si>
    <t>1154747925</t>
  </si>
  <si>
    <t>012680011547479258</t>
  </si>
  <si>
    <t>0006</t>
  </si>
  <si>
    <t xml:space="preserve">FALCON MEJIA SERGIO ANTONIO </t>
  </si>
  <si>
    <t>1158528233</t>
  </si>
  <si>
    <t>012680011585282339</t>
  </si>
  <si>
    <t>0007</t>
  </si>
  <si>
    <t>PICHARDO RAMIREZ JESUS</t>
  </si>
  <si>
    <t>1171018094</t>
  </si>
  <si>
    <t>012680011710180947</t>
  </si>
  <si>
    <t>0008</t>
  </si>
  <si>
    <t xml:space="preserve">GUTIERREZ GARCIA ABEL </t>
  </si>
  <si>
    <t>1174004582</t>
  </si>
  <si>
    <t>012180011740045824</t>
  </si>
  <si>
    <t>0009</t>
  </si>
  <si>
    <t>YAÑEZ VEGA BRISSA YULIANA</t>
  </si>
  <si>
    <t>1174359151</t>
  </si>
  <si>
    <t>012680011743591516</t>
  </si>
  <si>
    <t>0010</t>
  </si>
  <si>
    <t>ARCHUNDIA LOPEZ JESUS ADRIAN</t>
  </si>
  <si>
    <t>1183239268</t>
  </si>
  <si>
    <t>012680011832392684</t>
  </si>
  <si>
    <t>0011</t>
  </si>
  <si>
    <t>CARVAJAL OTEO MIGUEL ANGEL</t>
  </si>
  <si>
    <t>1246524494</t>
  </si>
  <si>
    <t>012680012465244946</t>
  </si>
  <si>
    <t>0012</t>
  </si>
  <si>
    <t>PELLICER BRUNO ZOAR ALEJANDRA</t>
  </si>
  <si>
    <t>1270848085</t>
  </si>
  <si>
    <t>012680012708480852</t>
  </si>
  <si>
    <t>0013</t>
  </si>
  <si>
    <t xml:space="preserve">REYES GONZALES CORNELIO </t>
  </si>
  <si>
    <t>1281931261</t>
  </si>
  <si>
    <t>012680012819312615</t>
  </si>
  <si>
    <t>0014</t>
  </si>
  <si>
    <t xml:space="preserve">GIOVANI ADONIS SALINAS VILLA </t>
  </si>
  <si>
    <t>1292243946</t>
  </si>
  <si>
    <t>012680012922439469</t>
  </si>
  <si>
    <t>0015</t>
  </si>
  <si>
    <t>MARTINEZ SAIN REYNA MARKEL</t>
  </si>
  <si>
    <t>1292812274</t>
  </si>
  <si>
    <t>012680012928122741</t>
  </si>
  <si>
    <t>0016</t>
  </si>
  <si>
    <t>CADENA JAIMES JUAN</t>
  </si>
  <si>
    <t>1437581661</t>
  </si>
  <si>
    <t>012680014375816611</t>
  </si>
  <si>
    <t>0017</t>
  </si>
  <si>
    <t>HERNANDEZ PAZ ALDO CESAR</t>
  </si>
  <si>
    <t>1437918771</t>
  </si>
  <si>
    <t>012680014379187715</t>
  </si>
  <si>
    <t>0018</t>
  </si>
  <si>
    <t>LOPEZ BELTRAN LUIS ENRIQUE</t>
  </si>
  <si>
    <t>1438064946</t>
  </si>
  <si>
    <t>012680014380649462</t>
  </si>
  <si>
    <t>0019</t>
  </si>
  <si>
    <t xml:space="preserve">ARROYO PEREZ FABIOLA </t>
  </si>
  <si>
    <t>1450967548</t>
  </si>
  <si>
    <t>012290014509675487</t>
  </si>
  <si>
    <t>0020</t>
  </si>
  <si>
    <t>GARCIA RUELAS MARIA DE GUADALUPE</t>
  </si>
  <si>
    <t>1485111684</t>
  </si>
  <si>
    <t>012680014851116848</t>
  </si>
  <si>
    <t>0021</t>
  </si>
  <si>
    <t>GARCIA GONZALEZ HECTOR MANUEL</t>
  </si>
  <si>
    <t>1499239685</t>
  </si>
  <si>
    <t>012680014992396857</t>
  </si>
  <si>
    <t>0022</t>
  </si>
  <si>
    <t>OCHOA VAZQUEZ ADRIANA</t>
  </si>
  <si>
    <t>2611732897</t>
  </si>
  <si>
    <t>012680026117328973</t>
  </si>
  <si>
    <t>0023</t>
  </si>
  <si>
    <t>GARCIA LANDAVERDE JESSICA ALEJANDRA</t>
  </si>
  <si>
    <t>2641438204</t>
  </si>
  <si>
    <t>012680026414382049</t>
  </si>
  <si>
    <t>0024</t>
  </si>
  <si>
    <t>GOMEZ DUARTE VICTOR</t>
  </si>
  <si>
    <t>2650748390</t>
  </si>
  <si>
    <t>012180026507483902</t>
  </si>
  <si>
    <t>0025</t>
  </si>
  <si>
    <t>ROJAS ZAVALA ERNESTO</t>
  </si>
  <si>
    <t>2658474435</t>
  </si>
  <si>
    <t>012680026584744355</t>
  </si>
  <si>
    <t>0026</t>
  </si>
  <si>
    <t>HERNANDEZ SANCHEZ ADAN</t>
  </si>
  <si>
    <t>2666570747</t>
  </si>
  <si>
    <t>012180026665707478</t>
  </si>
  <si>
    <t>0027</t>
  </si>
  <si>
    <t>NIETO DURAN MARTHA</t>
  </si>
  <si>
    <t>2677455844</t>
  </si>
  <si>
    <t>012680026774558445</t>
  </si>
  <si>
    <t>0028</t>
  </si>
  <si>
    <t>DURAN ROBLEDO JOSE JESUS</t>
  </si>
  <si>
    <t>2695890365</t>
  </si>
  <si>
    <t>012680026958903654</t>
  </si>
  <si>
    <t>0029</t>
  </si>
  <si>
    <t>RUIZ HERNANDEZ JOSÉ NOE</t>
  </si>
  <si>
    <t>2695890500</t>
  </si>
  <si>
    <t>012680026958905005</t>
  </si>
  <si>
    <t>0030</t>
  </si>
  <si>
    <t>ZEPEDA JACALES MARICELA</t>
  </si>
  <si>
    <t>2704420594</t>
  </si>
  <si>
    <t>012680027044205948</t>
  </si>
  <si>
    <t>0031</t>
  </si>
  <si>
    <t>SALINAS FRIAS MONICA</t>
  </si>
  <si>
    <t>2711963902</t>
  </si>
  <si>
    <t>012680027119639025</t>
  </si>
  <si>
    <t>0032</t>
  </si>
  <si>
    <t>ALDANA MIRANDA GERARDO</t>
  </si>
  <si>
    <t>2724772830</t>
  </si>
  <si>
    <t>012680027247728303</t>
  </si>
  <si>
    <t>0033</t>
  </si>
  <si>
    <t>GARZA LOPEZ DE HEREDIA LUIS RODRIGO GERARDO</t>
  </si>
  <si>
    <t>2734522524</t>
  </si>
  <si>
    <t>012680027345225245</t>
  </si>
  <si>
    <t>0034</t>
  </si>
  <si>
    <t>DIAZ GARCIA CESAR ARTURO</t>
  </si>
  <si>
    <t>2734761022</t>
  </si>
  <si>
    <t>012680027347610227</t>
  </si>
  <si>
    <t>0035</t>
  </si>
  <si>
    <t>RESENDIZ  HERRERA  ADELAIDA</t>
  </si>
  <si>
    <t>2742931052</t>
  </si>
  <si>
    <t>012680027429310526</t>
  </si>
  <si>
    <t>0036</t>
  </si>
  <si>
    <t>MONTES DE OCA VALENCIA LUIS RENAN</t>
  </si>
  <si>
    <t>2758613834</t>
  </si>
  <si>
    <t>012680027586138340</t>
  </si>
  <si>
    <t>0037</t>
  </si>
  <si>
    <t>PEREDA MENDIOLA MARIA ALEJANDRA</t>
  </si>
  <si>
    <t>2766648355</t>
  </si>
  <si>
    <t>012680027666483559</t>
  </si>
  <si>
    <t>0038</t>
  </si>
  <si>
    <t>IBARRA RODRIGUEZ LUIS JORGE AGUSTIN</t>
  </si>
  <si>
    <t>2766886507</t>
  </si>
  <si>
    <t>012680027668865078</t>
  </si>
  <si>
    <t>0039</t>
  </si>
  <si>
    <t>BLANCO TIBURCIO FRANCISCO JAVIER</t>
  </si>
  <si>
    <t>2776280374</t>
  </si>
  <si>
    <t>012680027762803745</t>
  </si>
  <si>
    <t>0040</t>
  </si>
  <si>
    <t>CORTES LOPEZ SERGIO ARMANDO</t>
  </si>
  <si>
    <t>2776318614</t>
  </si>
  <si>
    <t>012680027763186144</t>
  </si>
  <si>
    <t>0041</t>
  </si>
  <si>
    <t>HERNANDEZ HERNANDEZ LILIANA</t>
  </si>
  <si>
    <t>2792775557</t>
  </si>
  <si>
    <t>012180027927755578</t>
  </si>
  <si>
    <t>0042</t>
  </si>
  <si>
    <t>MOTA RANGEL LUIS EDUARDO</t>
  </si>
  <si>
    <t>2835746345</t>
  </si>
  <si>
    <t>012680028357463450</t>
  </si>
  <si>
    <t>0043</t>
  </si>
  <si>
    <t xml:space="preserve">OLIVERA ZETINA VICTOR MANUEL </t>
  </si>
  <si>
    <t>2856714099</t>
  </si>
  <si>
    <t>012680028567140990</t>
  </si>
  <si>
    <t>0044</t>
  </si>
  <si>
    <t>ZUÑIGA REYNAGA MARIA JOSE</t>
  </si>
  <si>
    <t>2861456903</t>
  </si>
  <si>
    <t>012680028614569039</t>
  </si>
  <si>
    <t>0045</t>
  </si>
  <si>
    <t>RAMOS ESPINOZA RAQUEL</t>
  </si>
  <si>
    <t>2866668801</t>
  </si>
  <si>
    <t>012680028666688010</t>
  </si>
  <si>
    <t>0046</t>
  </si>
  <si>
    <t>GARCIA BOCANEGRA MARIA SANDRA</t>
  </si>
  <si>
    <t>2873686078</t>
  </si>
  <si>
    <t>012680028736860784</t>
  </si>
  <si>
    <t>0047</t>
  </si>
  <si>
    <t>QUINTANAR BAUTISTA JUAN ROBERTO</t>
  </si>
  <si>
    <t>2881119478</t>
  </si>
  <si>
    <t>012680028811194786</t>
  </si>
  <si>
    <t>0048</t>
  </si>
  <si>
    <t>MENA ALEXANDERS ABRAHAM</t>
  </si>
  <si>
    <t>2883270076</t>
  </si>
  <si>
    <t>012680028832700764</t>
  </si>
  <si>
    <t>0049</t>
  </si>
  <si>
    <t>FLORES ALONSO VERONICA</t>
  </si>
  <si>
    <t>2884118502</t>
  </si>
  <si>
    <t>012320028841185025</t>
  </si>
  <si>
    <t>0050</t>
  </si>
  <si>
    <t>CERRITOS TREJO NOHELIA</t>
  </si>
  <si>
    <t>2887423144</t>
  </si>
  <si>
    <t>012680028874231440</t>
  </si>
  <si>
    <t>0051</t>
  </si>
  <si>
    <t xml:space="preserve">SAMANO MENDOZA JUAN PABLO </t>
  </si>
  <si>
    <t>2889528369</t>
  </si>
  <si>
    <t>012680028895283697</t>
  </si>
  <si>
    <t>0052</t>
  </si>
  <si>
    <t>UVIAS VEGA CARLOS ALBERTO</t>
  </si>
  <si>
    <t>2891671359</t>
  </si>
  <si>
    <t>012680028916713596</t>
  </si>
  <si>
    <t>0053</t>
  </si>
  <si>
    <t>RAMIREZ MENDOZA EMMA JANET</t>
  </si>
  <si>
    <t>2891849387</t>
  </si>
  <si>
    <t>012680028918493872</t>
  </si>
  <si>
    <t>0054</t>
  </si>
  <si>
    <t>HERNANDEZ LARA ELIZABETH NANCY</t>
  </si>
  <si>
    <t>2894923081</t>
  </si>
  <si>
    <t>012680028949230813</t>
  </si>
  <si>
    <t>0055</t>
  </si>
  <si>
    <t>TOVAR ELIZONDO EBER DAVID</t>
  </si>
  <si>
    <t>2895920108</t>
  </si>
  <si>
    <t>012680028959201081</t>
  </si>
  <si>
    <t>0056</t>
  </si>
  <si>
    <t>MANDUJANO RODRIGUEZ ERICK</t>
  </si>
  <si>
    <t>2906139051</t>
  </si>
  <si>
    <t>012680029061390517</t>
  </si>
  <si>
    <t>0057</t>
  </si>
  <si>
    <t>CARRILLO MARTINEZ TOMAS</t>
  </si>
  <si>
    <t>2911258486</t>
  </si>
  <si>
    <t>012680029112584861</t>
  </si>
  <si>
    <t>0058</t>
  </si>
  <si>
    <t>VIGUERAS MARTINEZ GUSTAVO</t>
  </si>
  <si>
    <t>2915253136</t>
  </si>
  <si>
    <t>012680029152531366</t>
  </si>
  <si>
    <t>0059</t>
  </si>
  <si>
    <t>ROSALES RAMIREZ J. FELIPE</t>
  </si>
  <si>
    <t>2925201608</t>
  </si>
  <si>
    <t>012680029252016082</t>
  </si>
  <si>
    <t>0060</t>
  </si>
  <si>
    <t>HERNANDEZ GODINEZ NORMA MARIA</t>
  </si>
  <si>
    <t>2926981747</t>
  </si>
  <si>
    <t>012680029269817478</t>
  </si>
  <si>
    <t>0061</t>
  </si>
  <si>
    <t>CHAVEZ GUTIERREZ FRANCISCO</t>
  </si>
  <si>
    <t>2932800144</t>
  </si>
  <si>
    <t>012225029328001441</t>
  </si>
  <si>
    <t>0062</t>
  </si>
  <si>
    <t>RAMIREZ MOYA NESTOR</t>
  </si>
  <si>
    <t>2949678867</t>
  </si>
  <si>
    <t>012680029496788671</t>
  </si>
  <si>
    <t>0063</t>
  </si>
  <si>
    <t>ALVARADO AREVALO NOE GUADALUPE</t>
  </si>
  <si>
    <t>2951560921</t>
  </si>
  <si>
    <t>012680029515609217</t>
  </si>
  <si>
    <t>0064</t>
  </si>
  <si>
    <t>VALLE MORALES ANDRES</t>
  </si>
  <si>
    <t>2958173672</t>
  </si>
  <si>
    <t>012680029581736729</t>
  </si>
  <si>
    <t>0065</t>
  </si>
  <si>
    <t xml:space="preserve">RODRIGUEZ CARMONA ESTHER BEATRIZ </t>
  </si>
  <si>
    <t>2964490347</t>
  </si>
  <si>
    <t>012680029644903473</t>
  </si>
  <si>
    <t>0066</t>
  </si>
  <si>
    <t>MENDOZA CORREA FERNANDO NEFTALI</t>
  </si>
  <si>
    <t>2968981566</t>
  </si>
  <si>
    <t>012680029689815665</t>
  </si>
  <si>
    <t>0067</t>
  </si>
  <si>
    <t>SALINAS AGUILAR  PATRICIA</t>
  </si>
  <si>
    <t>2975865182</t>
  </si>
  <si>
    <t>012680029758651828</t>
  </si>
  <si>
    <t>0068</t>
  </si>
  <si>
    <t>MEJIA YAÑEZ NAHUM</t>
  </si>
  <si>
    <t>2981896822</t>
  </si>
  <si>
    <t>012680029818968228</t>
  </si>
  <si>
    <t>0069</t>
  </si>
  <si>
    <t>RAMIREZ OLVERA ALEJANDRA DANIELA</t>
  </si>
  <si>
    <t>2981916092</t>
  </si>
  <si>
    <t>012680029819160928</t>
  </si>
  <si>
    <t>0070</t>
  </si>
  <si>
    <t>ESCALERA MANZO CARLOS RICARDO</t>
  </si>
  <si>
    <t>2982830469</t>
  </si>
  <si>
    <t>012680029828304694</t>
  </si>
  <si>
    <t>0071</t>
  </si>
  <si>
    <t>BLANCO ORECNIO ARTURO</t>
  </si>
  <si>
    <t>2987839642</t>
  </si>
  <si>
    <t>012680029878396429</t>
  </si>
  <si>
    <t>0072</t>
  </si>
  <si>
    <t>VILLALOBOS GONZALEZ COSSIO ABRAHAM</t>
  </si>
  <si>
    <t>2993305589</t>
  </si>
  <si>
    <t>012680029933055896</t>
  </si>
  <si>
    <t>0073</t>
  </si>
  <si>
    <t>CERVANTES HERNANDEZ JUAN BERNARDO</t>
  </si>
  <si>
    <t>2993359255</t>
  </si>
  <si>
    <t>012680029933592553</t>
  </si>
  <si>
    <t>0074</t>
  </si>
  <si>
    <t>MERINO BASURTO ENRIQUE</t>
  </si>
  <si>
    <t>2995532442</t>
  </si>
  <si>
    <t>012680029955324424</t>
  </si>
  <si>
    <t>0075</t>
  </si>
  <si>
    <t>OSUNA ROMAN JOEL DAVID</t>
  </si>
  <si>
    <t>2996773907</t>
  </si>
  <si>
    <t>012680029967739078</t>
  </si>
  <si>
    <t>0076</t>
  </si>
  <si>
    <t>ESCOBAR PAZ VICTOR ARMANDO</t>
  </si>
  <si>
    <t>2990983837</t>
  </si>
  <si>
    <t>012680029909838377</t>
  </si>
  <si>
    <t>0077</t>
  </si>
  <si>
    <t>MORALES MENDOZA KATIA</t>
  </si>
  <si>
    <t>1448427941</t>
  </si>
  <si>
    <t>012680014484279411</t>
  </si>
  <si>
    <t>0078</t>
  </si>
  <si>
    <t>TIENDA ROMERO MARTIN JAIME</t>
  </si>
  <si>
    <t>1150898570</t>
  </si>
  <si>
    <t>012680011508985707</t>
  </si>
  <si>
    <t>0079</t>
  </si>
  <si>
    <t>SEGUNDO SALINAS JULIO</t>
  </si>
  <si>
    <t>1151364308</t>
  </si>
  <si>
    <t>012680011513643089</t>
  </si>
  <si>
    <t>0080</t>
  </si>
  <si>
    <t xml:space="preserve">SALAZAR MORALES JOSE ALBERTO </t>
  </si>
  <si>
    <t>1156841481</t>
  </si>
  <si>
    <t>012680011568414810</t>
  </si>
  <si>
    <t>0081</t>
  </si>
  <si>
    <t>VALENCIA MARTINEZ ALVARO ANGEL</t>
  </si>
  <si>
    <t>1161562894</t>
  </si>
  <si>
    <t>012680011615628944</t>
  </si>
  <si>
    <t>0082</t>
  </si>
  <si>
    <t>MENDOZA YAÑEZ ERNESTINA</t>
  </si>
  <si>
    <t>1161599208</t>
  </si>
  <si>
    <t>012680011615992081</t>
  </si>
  <si>
    <t>0083</t>
  </si>
  <si>
    <t>RAMIREZ AGUILAR BEATRIZ</t>
  </si>
  <si>
    <t>1164367006</t>
  </si>
  <si>
    <t>012680011643670061</t>
  </si>
  <si>
    <t>0084</t>
  </si>
  <si>
    <t>HERNANDEZ TORRES JUANA</t>
  </si>
  <si>
    <t>1179412379</t>
  </si>
  <si>
    <t>012680011794123797</t>
  </si>
  <si>
    <t>0085</t>
  </si>
  <si>
    <t>MARTINEZ BARQUERA SILVESTRE</t>
  </si>
  <si>
    <t>1203443426</t>
  </si>
  <si>
    <t>012680012034434268</t>
  </si>
  <si>
    <t>0086</t>
  </si>
  <si>
    <t xml:space="preserve">BAUTISTA AVILES VICTOR </t>
  </si>
  <si>
    <t>1263192326</t>
  </si>
  <si>
    <t>012680012631923266</t>
  </si>
  <si>
    <t>0087</t>
  </si>
  <si>
    <t>BECERRA MERCADO MARTIN</t>
  </si>
  <si>
    <t>1292812169</t>
  </si>
  <si>
    <t>012680012928121690</t>
  </si>
  <si>
    <t>0088</t>
  </si>
  <si>
    <t>MENDOZA VEGA LUIS ENRIQUE</t>
  </si>
  <si>
    <t>1296331106</t>
  </si>
  <si>
    <t>012680012963311067</t>
  </si>
  <si>
    <t>0089</t>
  </si>
  <si>
    <t>BAUTISTA GOMEZ SIMON</t>
  </si>
  <si>
    <t>1455484278</t>
  </si>
  <si>
    <t>012680014554842781</t>
  </si>
  <si>
    <t>0090</t>
  </si>
  <si>
    <t>JIMENEZ CENTENO JORGE LUIS</t>
  </si>
  <si>
    <t>1485823463</t>
  </si>
  <si>
    <t>012680014858234639</t>
  </si>
  <si>
    <t>0091</t>
  </si>
  <si>
    <t>ARIAS MOYA MIGUEL ANGEL</t>
  </si>
  <si>
    <t>1487642725</t>
  </si>
  <si>
    <t>012680014876427253</t>
  </si>
  <si>
    <t>0092</t>
  </si>
  <si>
    <t>ESPINOZA OLVERA MOISES</t>
  </si>
  <si>
    <t>1497213727</t>
  </si>
  <si>
    <t>012680014972137272</t>
  </si>
  <si>
    <t>0093</t>
  </si>
  <si>
    <t>JUAREZ VEGA EDUARDO</t>
  </si>
  <si>
    <t>2695890403</t>
  </si>
  <si>
    <t>012680026958904035</t>
  </si>
  <si>
    <t>0094</t>
  </si>
  <si>
    <t>PAZ HERRERA JUAN</t>
  </si>
  <si>
    <t>2695890462</t>
  </si>
  <si>
    <t>012680026958904624</t>
  </si>
  <si>
    <t>0095</t>
  </si>
  <si>
    <t>PEREZ MARTINEZ JORGE JONATHAN</t>
  </si>
  <si>
    <t>2841405969</t>
  </si>
  <si>
    <t>012680028414059697</t>
  </si>
  <si>
    <t>0096</t>
  </si>
  <si>
    <t>OLALDE PIÑA JUAN LUIS</t>
  </si>
  <si>
    <t>2864307291</t>
  </si>
  <si>
    <t>012680028643072911</t>
  </si>
  <si>
    <t>0097</t>
  </si>
  <si>
    <t>OLVERA CAMACHO BRUNO ADOLFO</t>
  </si>
  <si>
    <t>2886258972</t>
  </si>
  <si>
    <t>012680028862589722</t>
  </si>
  <si>
    <t>0098</t>
  </si>
  <si>
    <t>HERNANDEZ BOLAÑOS CARLOS ALBERTO</t>
  </si>
  <si>
    <t>2894841387</t>
  </si>
  <si>
    <t>012680028948413877</t>
  </si>
  <si>
    <t>0099</t>
  </si>
  <si>
    <t>CANCINO ANGELES ALEJANDRO</t>
  </si>
  <si>
    <t>2950733520</t>
  </si>
  <si>
    <t>012680029507335201</t>
  </si>
  <si>
    <t>0100</t>
  </si>
  <si>
    <t>RICO OLVERA ISRAEL</t>
  </si>
  <si>
    <t>2952265893</t>
  </si>
  <si>
    <t>012680029522658934</t>
  </si>
  <si>
    <t>0101</t>
  </si>
  <si>
    <t>HERNANDEZ JIMENEZ JOSE BERNARDO</t>
  </si>
  <si>
    <t>2960106380</t>
  </si>
  <si>
    <t>012680029601063806</t>
  </si>
  <si>
    <t>0102</t>
  </si>
  <si>
    <t>MORALES MORALES EDGAR</t>
  </si>
  <si>
    <t>2960133329</t>
  </si>
  <si>
    <t>012680029601333293</t>
  </si>
  <si>
    <t>0103</t>
  </si>
  <si>
    <t>CABALLERO DELGADO JUAN CARLOS</t>
  </si>
  <si>
    <t>2960167290</t>
  </si>
  <si>
    <t>012680029601672909</t>
  </si>
  <si>
    <t>0104</t>
  </si>
  <si>
    <t>RAMIREZ RAMIREZ JOSE ANDRES</t>
  </si>
  <si>
    <t>2965224527</t>
  </si>
  <si>
    <t>012680029652245275</t>
  </si>
  <si>
    <t>0105</t>
  </si>
  <si>
    <t>ORTIZ AGUILAR OBED</t>
  </si>
  <si>
    <t>2971143670</t>
  </si>
  <si>
    <t>012680029711436705</t>
  </si>
  <si>
    <t>0106</t>
  </si>
  <si>
    <t>HERNANDEZ RODRIGUEZ JOSE EMMANUEL</t>
  </si>
  <si>
    <t>2974014340</t>
  </si>
  <si>
    <t>012680029740143409</t>
  </si>
  <si>
    <t>0107</t>
  </si>
  <si>
    <t>VAZQUEZ RIVERA FERNANDO</t>
  </si>
  <si>
    <t>2986658393</t>
  </si>
  <si>
    <t>012680029866583930</t>
  </si>
  <si>
    <t>0108</t>
  </si>
  <si>
    <t>TIRADO NAVARRETE EDGAR</t>
  </si>
  <si>
    <t>2988423644</t>
  </si>
  <si>
    <t>012227029884236444</t>
  </si>
  <si>
    <t>0109</t>
  </si>
  <si>
    <t>MELENDREZ ALVARADO HORACIO CESAR</t>
  </si>
  <si>
    <t>2992838141</t>
  </si>
  <si>
    <t>012680029928381410</t>
  </si>
  <si>
    <t>0110</t>
  </si>
  <si>
    <t>NIETO MAQUEDA GERARDO</t>
  </si>
  <si>
    <t>2996865372</t>
  </si>
  <si>
    <t>012680029968653726</t>
  </si>
  <si>
    <t>0111</t>
  </si>
  <si>
    <t>GOMEZ RAMIREZ JOSE SALVADOR</t>
  </si>
  <si>
    <t>2911951904</t>
  </si>
  <si>
    <t>012680029119519046</t>
  </si>
  <si>
    <t>0112</t>
  </si>
  <si>
    <t>MALPICA AGUILAR OSCAR IVAN</t>
  </si>
  <si>
    <t>1258363064</t>
  </si>
  <si>
    <t>012680012583630649</t>
  </si>
  <si>
    <t>0113</t>
  </si>
  <si>
    <t>MOYA PACHECO PEDRO</t>
  </si>
  <si>
    <t>2901796011</t>
  </si>
  <si>
    <t>000000000000000000000000000000</t>
  </si>
  <si>
    <t>0114</t>
  </si>
  <si>
    <t>GAONA PEREZ LUIS RICARDO</t>
  </si>
  <si>
    <t>2858875766</t>
  </si>
  <si>
    <t>012680028588757663</t>
  </si>
  <si>
    <t>0115</t>
  </si>
  <si>
    <t>GARCIA MONDRAGON JOSE</t>
  </si>
  <si>
    <t>2898022925</t>
  </si>
  <si>
    <t>012522028980229255</t>
  </si>
  <si>
    <t>0116</t>
  </si>
  <si>
    <t>RODRIGUEZ GARCIA JOAQUIN</t>
  </si>
  <si>
    <t>2862126486</t>
  </si>
  <si>
    <t>012680028621264864</t>
  </si>
  <si>
    <t>0117</t>
  </si>
  <si>
    <t>Rangel Breña Martha</t>
  </si>
  <si>
    <t>2890311405</t>
  </si>
  <si>
    <t>012680028903114056</t>
  </si>
  <si>
    <t>0118</t>
  </si>
  <si>
    <t>Aguilar Santiago Vilma</t>
  </si>
  <si>
    <t>2762522837</t>
  </si>
  <si>
    <t>012680027625228373</t>
  </si>
  <si>
    <t>0119</t>
  </si>
  <si>
    <t>Carstensen Gonzalez Karla Maria</t>
  </si>
  <si>
    <t>1447237162</t>
  </si>
  <si>
    <t>012680014472371622</t>
  </si>
  <si>
    <t>0120</t>
  </si>
  <si>
    <t>Franco Morales Saul</t>
  </si>
  <si>
    <t>2995812941</t>
  </si>
  <si>
    <t>012680029958129419</t>
  </si>
  <si>
    <t>0121</t>
  </si>
  <si>
    <t>Reyes Garcia Aaron</t>
  </si>
  <si>
    <t>2864161734</t>
  </si>
  <si>
    <t>012680028641617349</t>
  </si>
  <si>
    <t>0122</t>
  </si>
  <si>
    <t>Gaytan Martinez Raul</t>
  </si>
  <si>
    <t>0174544935</t>
  </si>
  <si>
    <t>012222001745449351</t>
  </si>
  <si>
    <t>0123</t>
  </si>
  <si>
    <t>Martinez Diaz Leobardo Adrian</t>
  </si>
  <si>
    <t>1118281017</t>
  </si>
  <si>
    <t>012215011182810171</t>
  </si>
  <si>
    <t>0124</t>
  </si>
  <si>
    <t>Escamilla Lopez Rogelio</t>
  </si>
  <si>
    <t>1143805395</t>
  </si>
  <si>
    <t>012215011438053954</t>
  </si>
  <si>
    <t>0125</t>
  </si>
  <si>
    <t>Maldonado Cruz  Carlos Ivan</t>
  </si>
  <si>
    <t>1147943679</t>
  </si>
  <si>
    <t>012215011479436792</t>
  </si>
  <si>
    <t>0126</t>
  </si>
  <si>
    <t>Guerrero Martinez Juan Pablo</t>
  </si>
  <si>
    <t>1155298938</t>
  </si>
  <si>
    <t>012215011552989386</t>
  </si>
  <si>
    <t>0127</t>
  </si>
  <si>
    <t>Gallegos Morales Roberto</t>
  </si>
  <si>
    <t>1165894999</t>
  </si>
  <si>
    <t>012215011658949990</t>
  </si>
  <si>
    <t>0128</t>
  </si>
  <si>
    <t>Guerrero Hernandez Juan Carlos</t>
  </si>
  <si>
    <t>1167104413</t>
  </si>
  <si>
    <t>012215011671044131</t>
  </si>
  <si>
    <t>0129</t>
  </si>
  <si>
    <t>Salas Correa Victor Eduardo</t>
  </si>
  <si>
    <t>1169445331</t>
  </si>
  <si>
    <t>012215011694453314</t>
  </si>
  <si>
    <t>0130</t>
  </si>
  <si>
    <t>Yerena Martinez Cinthia Guadalupe</t>
  </si>
  <si>
    <t>1171167405</t>
  </si>
  <si>
    <t>012215011711674050</t>
  </si>
  <si>
    <t>0131</t>
  </si>
  <si>
    <t>Martinez Ortiz Josue Alejandro</t>
  </si>
  <si>
    <t>1190429015</t>
  </si>
  <si>
    <t>012215011904290157</t>
  </si>
  <si>
    <t>0132</t>
  </si>
  <si>
    <t>Gallegos Rios Octavio Alberto</t>
  </si>
  <si>
    <t>1256980872</t>
  </si>
  <si>
    <t>012215012569808721</t>
  </si>
  <si>
    <t>0133</t>
  </si>
  <si>
    <t>Tierrablanca Sanchez Victor Hugo</t>
  </si>
  <si>
    <t>1443382265</t>
  </si>
  <si>
    <t>012680014433822657</t>
  </si>
  <si>
    <t>0134</t>
  </si>
  <si>
    <t>Navarrete Rodriguez Maria Teresa</t>
  </si>
  <si>
    <t>1473807924</t>
  </si>
  <si>
    <t>012215014738079240</t>
  </si>
  <si>
    <t>0135</t>
  </si>
  <si>
    <t>Salcedo Moreno Janitzy Xochitl</t>
  </si>
  <si>
    <t>1496058264</t>
  </si>
  <si>
    <t>012215014960582644</t>
  </si>
  <si>
    <t>0136</t>
  </si>
  <si>
    <t>Prieto Lopez Leobigildo</t>
  </si>
  <si>
    <t>2603237745</t>
  </si>
  <si>
    <t>012215026032377458</t>
  </si>
  <si>
    <t>0137</t>
  </si>
  <si>
    <t>Jimenez Suarez Ludivina</t>
  </si>
  <si>
    <t>2606499058</t>
  </si>
  <si>
    <t>012680026064990580</t>
  </si>
  <si>
    <t>0138</t>
  </si>
  <si>
    <t>Sanchez Veana Javier</t>
  </si>
  <si>
    <t>2621332406</t>
  </si>
  <si>
    <t>012215026213324068</t>
  </si>
  <si>
    <t>0139</t>
  </si>
  <si>
    <t>Patiño Muñoz Ana Laura</t>
  </si>
  <si>
    <t>2650346551</t>
  </si>
  <si>
    <t>012680026503465518</t>
  </si>
  <si>
    <t>0140</t>
  </si>
  <si>
    <t>Rodriguez Nuñez Jose Antonio</t>
  </si>
  <si>
    <t>2665864283</t>
  </si>
  <si>
    <t>012215026658642839</t>
  </si>
  <si>
    <t>0141</t>
  </si>
  <si>
    <t>Muñoz Macias Marco Alfredo</t>
  </si>
  <si>
    <t>2691096109</t>
  </si>
  <si>
    <t>012215026910961096</t>
  </si>
  <si>
    <t>0142</t>
  </si>
  <si>
    <t>Diaz Rojas Rocio Janet</t>
  </si>
  <si>
    <t>2693866491</t>
  </si>
  <si>
    <t>012180026938664918</t>
  </si>
  <si>
    <t>0143</t>
  </si>
  <si>
    <t>Navarro Macias Jennifer</t>
  </si>
  <si>
    <t>2694584996</t>
  </si>
  <si>
    <t>012680026945849967</t>
  </si>
  <si>
    <t>0144</t>
  </si>
  <si>
    <t>Nieves Osornio Silvestre</t>
  </si>
  <si>
    <t>2705849497</t>
  </si>
  <si>
    <t>012215027058494974</t>
  </si>
  <si>
    <t>0145</t>
  </si>
  <si>
    <t>Sambrano Villarreal Hernan Andres</t>
  </si>
  <si>
    <t>2728413096</t>
  </si>
  <si>
    <t>012215027284130963</t>
  </si>
  <si>
    <t>0146</t>
  </si>
  <si>
    <t>Lizardi Urzua Arizbeth</t>
  </si>
  <si>
    <t>2745564778</t>
  </si>
  <si>
    <t>012680027455647784</t>
  </si>
  <si>
    <t>0147</t>
  </si>
  <si>
    <t>Vega Fernandez Amalia</t>
  </si>
  <si>
    <t>2759868704</t>
  </si>
  <si>
    <t>012215027598687047</t>
  </si>
  <si>
    <t>0148</t>
  </si>
  <si>
    <t>Avendaño Jauregui Mauricio</t>
  </si>
  <si>
    <t>2774318390</t>
  </si>
  <si>
    <t>012215027743183901</t>
  </si>
  <si>
    <t>0149</t>
  </si>
  <si>
    <t>Santana Anaya Gildardo Enrique</t>
  </si>
  <si>
    <t>2849178457</t>
  </si>
  <si>
    <t>012680028491784574</t>
  </si>
  <si>
    <t>0150</t>
  </si>
  <si>
    <t>Herrera Almaraz Blanca Sofia</t>
  </si>
  <si>
    <t>2849681825</t>
  </si>
  <si>
    <t>012215028496818250</t>
  </si>
  <si>
    <t>0151</t>
  </si>
  <si>
    <t>Toledo Perez Jose Francisco</t>
  </si>
  <si>
    <t>2850265330</t>
  </si>
  <si>
    <t>012215028502653309</t>
  </si>
  <si>
    <t>0152</t>
  </si>
  <si>
    <t>Castillo Galindo Marlene Samantha Graciela</t>
  </si>
  <si>
    <t>2852539802</t>
  </si>
  <si>
    <t>012215028525398023</t>
  </si>
  <si>
    <t>0153</t>
  </si>
  <si>
    <t>Baez Monroy Elizabeth</t>
  </si>
  <si>
    <t>2858200513</t>
  </si>
  <si>
    <t>012215028582005139</t>
  </si>
  <si>
    <t>0154</t>
  </si>
  <si>
    <t>Campos Sancen Luis Felipe</t>
  </si>
  <si>
    <t>2871175246</t>
  </si>
  <si>
    <t>012680028711752464</t>
  </si>
  <si>
    <t>0155</t>
  </si>
  <si>
    <t>Guillen Ayala Juan Carlos</t>
  </si>
  <si>
    <t>2885831555</t>
  </si>
  <si>
    <t>012215028858315553</t>
  </si>
  <si>
    <t>0156</t>
  </si>
  <si>
    <t>Solorzano Juarez Monica Elisa</t>
  </si>
  <si>
    <t>2885978777</t>
  </si>
  <si>
    <t>012215028859787779</t>
  </si>
  <si>
    <t>0157</t>
  </si>
  <si>
    <t>Baltazar Cruz Desiree De Jesus</t>
  </si>
  <si>
    <t>2887403623</t>
  </si>
  <si>
    <t>012215028874036230</t>
  </si>
  <si>
    <t>0158</t>
  </si>
  <si>
    <t>Mejia Villegas Nallely Beatriz</t>
  </si>
  <si>
    <t>2892547139</t>
  </si>
  <si>
    <t>012215028925471391</t>
  </si>
  <si>
    <t>0159</t>
  </si>
  <si>
    <t>Rodriguez Cruz Fernando Antonio</t>
  </si>
  <si>
    <t>2898118957</t>
  </si>
  <si>
    <t>012680028981189579</t>
  </si>
  <si>
    <t>0160</t>
  </si>
  <si>
    <t>Medina Puga Sandra</t>
  </si>
  <si>
    <t>2898125260</t>
  </si>
  <si>
    <t>012215028981252606</t>
  </si>
  <si>
    <t>0161</t>
  </si>
  <si>
    <t>Guerra Aguilar Alejandro</t>
  </si>
  <si>
    <t>2903153908</t>
  </si>
  <si>
    <t>012215029031539087</t>
  </si>
  <si>
    <t>0162</t>
  </si>
  <si>
    <t>Camacho Rivera Martha Sarahi</t>
  </si>
  <si>
    <t>2903220311</t>
  </si>
  <si>
    <t>012215029032203118</t>
  </si>
  <si>
    <t>0163</t>
  </si>
  <si>
    <t>Hernandez Perez Jose Ricardo</t>
  </si>
  <si>
    <t>2944314115</t>
  </si>
  <si>
    <t>012215029443141157</t>
  </si>
  <si>
    <t>0164</t>
  </si>
  <si>
    <t>Loyola Acosta Carlos Alberto</t>
  </si>
  <si>
    <t>2948180032</t>
  </si>
  <si>
    <t>012215029481800324</t>
  </si>
  <si>
    <t>0165</t>
  </si>
  <si>
    <t>Toledo Moreno Elizabeth Victoria</t>
  </si>
  <si>
    <t>2956160948</t>
  </si>
  <si>
    <t>012215029561609487</t>
  </si>
  <si>
    <t>0166</t>
  </si>
  <si>
    <t>Vazquez Amezcua Gilberto Ramon</t>
  </si>
  <si>
    <t>2964966236</t>
  </si>
  <si>
    <t>012215029649662362</t>
  </si>
  <si>
    <t>0167</t>
  </si>
  <si>
    <t>Sanchez Escamilla Rosalba</t>
  </si>
  <si>
    <t>2968629145</t>
  </si>
  <si>
    <t>012215029686291453</t>
  </si>
  <si>
    <t>0168</t>
  </si>
  <si>
    <t>Nava Ambriz Thania</t>
  </si>
  <si>
    <t>2970227897</t>
  </si>
  <si>
    <t>012215029702278978</t>
  </si>
  <si>
    <t>0169</t>
  </si>
  <si>
    <t>Morales Naif Diana</t>
  </si>
  <si>
    <t>2972030985</t>
  </si>
  <si>
    <t>012215029720309858</t>
  </si>
  <si>
    <t>0170</t>
  </si>
  <si>
    <t>Del Alto Castellanos Xochitl</t>
  </si>
  <si>
    <t>2972862034</t>
  </si>
  <si>
    <t>012215029728620348</t>
  </si>
  <si>
    <t>0171</t>
  </si>
  <si>
    <t>Yerena Vazquez Alejandro</t>
  </si>
  <si>
    <t>2976521746</t>
  </si>
  <si>
    <t>012215029765217468</t>
  </si>
  <si>
    <t>0172</t>
  </si>
  <si>
    <t>Martinez Herrera Cristian</t>
  </si>
  <si>
    <t>2981497219</t>
  </si>
  <si>
    <t>012215029814972191</t>
  </si>
  <si>
    <t>0173</t>
  </si>
  <si>
    <t>Hernandez Espinoza Victor BenjamiN</t>
  </si>
  <si>
    <t>2984454235</t>
  </si>
  <si>
    <t>012680029844542359</t>
  </si>
  <si>
    <t>0174</t>
  </si>
  <si>
    <t>Mandujano Estrada  Ilse Georgina</t>
  </si>
  <si>
    <t>2990259950</t>
  </si>
  <si>
    <t>012215029902599509</t>
  </si>
  <si>
    <t>0175</t>
  </si>
  <si>
    <t>Muñoz Martinez Patricia Vanessa</t>
  </si>
  <si>
    <t>1151171305</t>
  </si>
  <si>
    <t>012215011511713056</t>
  </si>
  <si>
    <t>0176</t>
  </si>
  <si>
    <t>012215011129953790</t>
  </si>
  <si>
    <t>0177</t>
  </si>
  <si>
    <t>012215011295829169</t>
  </si>
  <si>
    <t>0178</t>
  </si>
  <si>
    <t>012215011569790762</t>
  </si>
  <si>
    <t>0179</t>
  </si>
  <si>
    <t>012215011671725405</t>
  </si>
  <si>
    <t>0180</t>
  </si>
  <si>
    <t>012215011691799848</t>
  </si>
  <si>
    <t>0181</t>
  </si>
  <si>
    <t>Hernandez Aquiles Heriberto</t>
  </si>
  <si>
    <t>1170279722</t>
  </si>
  <si>
    <t>012215011702797221</t>
  </si>
  <si>
    <t>0182</t>
  </si>
  <si>
    <t>Valderrabano  Gomez  Alejandro</t>
  </si>
  <si>
    <t>1423506142</t>
  </si>
  <si>
    <t>012650014235061426</t>
  </si>
  <si>
    <t>0183</t>
  </si>
  <si>
    <t>012680014495172866</t>
  </si>
  <si>
    <t>0184</t>
  </si>
  <si>
    <t>012215014574821160</t>
  </si>
  <si>
    <t>0185</t>
  </si>
  <si>
    <t>012215014739598487</t>
  </si>
  <si>
    <t>0186</t>
  </si>
  <si>
    <t>012215014821652529</t>
  </si>
  <si>
    <t>0187</t>
  </si>
  <si>
    <t>012215014994694948</t>
  </si>
  <si>
    <t>0188</t>
  </si>
  <si>
    <t>012680027174304777</t>
  </si>
  <si>
    <t>0189</t>
  </si>
  <si>
    <t>012215027308943036</t>
  </si>
  <si>
    <t>0190</t>
  </si>
  <si>
    <t>012215027355399947</t>
  </si>
  <si>
    <t>0191</t>
  </si>
  <si>
    <t>012680027995055632</t>
  </si>
  <si>
    <t>0192</t>
  </si>
  <si>
    <t>012215028451195536</t>
  </si>
  <si>
    <t>0193</t>
  </si>
  <si>
    <t>012215028636327844</t>
  </si>
  <si>
    <t>0194</t>
  </si>
  <si>
    <t>012680028660785168</t>
  </si>
  <si>
    <t>0195</t>
  </si>
  <si>
    <t>012215028723289170</t>
  </si>
  <si>
    <t>0196</t>
  </si>
  <si>
    <t>012215028752146886</t>
  </si>
  <si>
    <t>0197</t>
  </si>
  <si>
    <t>012215028858385842</t>
  </si>
  <si>
    <t>0198</t>
  </si>
  <si>
    <t>012215029063060634</t>
  </si>
  <si>
    <t>0199</t>
  </si>
  <si>
    <t>012215029482146702</t>
  </si>
  <si>
    <t>0200</t>
  </si>
  <si>
    <t>012215029521199432</t>
  </si>
  <si>
    <t>0201</t>
  </si>
  <si>
    <t>012215029715918432</t>
  </si>
  <si>
    <t>0202</t>
  </si>
  <si>
    <t>012215029863476651</t>
  </si>
  <si>
    <t>0203</t>
  </si>
  <si>
    <t>Oviedo Flores Maria Antonieta</t>
  </si>
  <si>
    <t>2836135471</t>
  </si>
  <si>
    <t>012290028361354712</t>
  </si>
  <si>
    <t>0204</t>
  </si>
  <si>
    <t>Reyes Lopez Apolonia</t>
  </si>
  <si>
    <t>2680890979</t>
  </si>
  <si>
    <t>012680026808909795</t>
  </si>
  <si>
    <t>0205</t>
  </si>
  <si>
    <t>Reyes Tello Rocio</t>
  </si>
  <si>
    <t>2864895541</t>
  </si>
  <si>
    <t>012680028648955415</t>
  </si>
  <si>
    <t>0206</t>
  </si>
  <si>
    <t>Sanchez Morales Joel Jose</t>
  </si>
  <si>
    <t>2871192027</t>
  </si>
  <si>
    <t>012680028711920270</t>
  </si>
  <si>
    <t>0207</t>
  </si>
  <si>
    <t>Juarez Castañeda Minerva</t>
  </si>
  <si>
    <t>2971634089</t>
  </si>
  <si>
    <t>012700029716340899</t>
  </si>
  <si>
    <t>0208</t>
  </si>
  <si>
    <t>JOSE CARLOS LOPEZ OLVERA</t>
  </si>
  <si>
    <t>1438844046</t>
  </si>
  <si>
    <t>000000000000000000</t>
  </si>
  <si>
    <t>0209</t>
  </si>
  <si>
    <t>SERVIN HERNNADEZ RICARDO</t>
  </si>
  <si>
    <t>1166558097</t>
  </si>
  <si>
    <t>012680011665580977</t>
  </si>
  <si>
    <t>0210</t>
  </si>
  <si>
    <t>ARISTA REYES JOSE ISAY</t>
  </si>
  <si>
    <t>1263192296</t>
  </si>
  <si>
    <t>012680012631922966</t>
  </si>
  <si>
    <t>0211</t>
  </si>
  <si>
    <t>HERNANDEZ GONZALEZ ABEL</t>
  </si>
  <si>
    <t>1437420838</t>
  </si>
  <si>
    <t>012713014374208388</t>
  </si>
  <si>
    <t>0212</t>
  </si>
  <si>
    <t>ROMERO OLVERA WALTER</t>
  </si>
  <si>
    <t>2729884068</t>
  </si>
  <si>
    <t>012680027298840683</t>
  </si>
  <si>
    <t>0213</t>
  </si>
  <si>
    <t>CALLEJAS MARTINEZ SALVADOR</t>
  </si>
  <si>
    <t>2731634895</t>
  </si>
  <si>
    <t>012680027316348957</t>
  </si>
  <si>
    <t>0214</t>
  </si>
  <si>
    <t>TREJO GRESS ANTONIO EDMUNDO</t>
  </si>
  <si>
    <t>2786008917</t>
  </si>
  <si>
    <t>012290027860089178</t>
  </si>
  <si>
    <t>0215</t>
  </si>
  <si>
    <t>RENE DE JESUS TORRES TORRES</t>
  </si>
  <si>
    <t>2879820205</t>
  </si>
  <si>
    <t>012680028798202050</t>
  </si>
  <si>
    <t>0216</t>
  </si>
  <si>
    <t>HERNANDEZ GARCÍA JOSE ABRAHAM</t>
  </si>
  <si>
    <t>2881307614</t>
  </si>
  <si>
    <t>012680028813076145</t>
  </si>
  <si>
    <t>0217</t>
  </si>
  <si>
    <t>JUAN ANTONIO VACA SOTO</t>
  </si>
  <si>
    <t>2887245491</t>
  </si>
  <si>
    <t>012700028872454918</t>
  </si>
  <si>
    <t>0218</t>
  </si>
  <si>
    <t>PARRA OLMOS ADRIAN</t>
  </si>
  <si>
    <t>2906161456</t>
  </si>
  <si>
    <t>012680029061614565</t>
  </si>
  <si>
    <t>0219</t>
  </si>
  <si>
    <t>UGALDE GONZALEZ GUSTAVO</t>
  </si>
  <si>
    <t>2960338931</t>
  </si>
  <si>
    <t>012680029603389313</t>
  </si>
  <si>
    <t>0220</t>
  </si>
  <si>
    <t>AYALA ROSALES CARLOS GABRIEL</t>
  </si>
  <si>
    <t>2979574816</t>
  </si>
  <si>
    <t>012680029795748163</t>
  </si>
  <si>
    <t>0221</t>
  </si>
  <si>
    <t>ARMANDO  POZOS SALAZAR</t>
  </si>
  <si>
    <t>2983843335</t>
  </si>
  <si>
    <t>012700029838433354</t>
  </si>
  <si>
    <t>0222</t>
  </si>
  <si>
    <t>Aguilar Morales Marco Antonio</t>
  </si>
  <si>
    <t>2914907426</t>
  </si>
  <si>
    <t>012290029149074268</t>
  </si>
  <si>
    <t>0223</t>
  </si>
  <si>
    <t>Aguilar Ramirez Oscar</t>
  </si>
  <si>
    <t>2845247047</t>
  </si>
  <si>
    <t>012290028452470479</t>
  </si>
  <si>
    <t>0224</t>
  </si>
  <si>
    <t>Aguilar Rosas Ana Maria</t>
  </si>
  <si>
    <t>1401382012</t>
  </si>
  <si>
    <t>012680014013820121</t>
  </si>
  <si>
    <t>0225</t>
  </si>
  <si>
    <t>Alamilla Perez Pedro</t>
  </si>
  <si>
    <t>1152957574</t>
  </si>
  <si>
    <t>012290011529575748</t>
  </si>
  <si>
    <t>0226</t>
  </si>
  <si>
    <t>Altamirano Gomez Jose</t>
  </si>
  <si>
    <t>2664038339</t>
  </si>
  <si>
    <t>012680026640383391</t>
  </si>
  <si>
    <t>0227</t>
  </si>
  <si>
    <t>Amador Espinoza Juan Luis</t>
  </si>
  <si>
    <t>2963868052</t>
  </si>
  <si>
    <t>012290029638680529</t>
  </si>
  <si>
    <t>0228</t>
  </si>
  <si>
    <t>Andrade Ramos Eduardo</t>
  </si>
  <si>
    <t>2743028348</t>
  </si>
  <si>
    <t>012680027430283480</t>
  </si>
  <si>
    <t>0229</t>
  </si>
  <si>
    <t>Animas Palma Margarita</t>
  </si>
  <si>
    <t>1112269775</t>
  </si>
  <si>
    <t>012290011122697751</t>
  </si>
  <si>
    <t>0230</t>
  </si>
  <si>
    <t>Barron Chavez Irene</t>
  </si>
  <si>
    <t>1176607314</t>
  </si>
  <si>
    <t>012290011766073142</t>
  </si>
  <si>
    <t>0231</t>
  </si>
  <si>
    <t>Bautista Valencia Jorge</t>
  </si>
  <si>
    <t>2736798659</t>
  </si>
  <si>
    <t>012680027367986591</t>
  </si>
  <si>
    <t>0232</t>
  </si>
  <si>
    <t>Bautista Zamora Mary Mar</t>
  </si>
  <si>
    <t>1128583153</t>
  </si>
  <si>
    <t>012290011285831535</t>
  </si>
  <si>
    <t>0233</t>
  </si>
  <si>
    <t>Blancas Santos Luis Alberto</t>
  </si>
  <si>
    <t>2906631398</t>
  </si>
  <si>
    <t>012290029066313989</t>
  </si>
  <si>
    <t>0234</t>
  </si>
  <si>
    <t>Bravo Perez Valeria</t>
  </si>
  <si>
    <t>2951882236</t>
  </si>
  <si>
    <t>012290029518822368</t>
  </si>
  <si>
    <t>0235</t>
  </si>
  <si>
    <t>Cabañas Martinez Marciano</t>
  </si>
  <si>
    <t>1175228298</t>
  </si>
  <si>
    <t>012290011752282989</t>
  </si>
  <si>
    <t>0236</t>
  </si>
  <si>
    <t>Calva Acuña Lizbeth</t>
  </si>
  <si>
    <t>2749444645</t>
  </si>
  <si>
    <t>012680027494446454</t>
  </si>
  <si>
    <t>0237</t>
  </si>
  <si>
    <t>Casañas Cortes Oscar</t>
  </si>
  <si>
    <t>2761165836</t>
  </si>
  <si>
    <t>012680027611658368</t>
  </si>
  <si>
    <t>0238</t>
  </si>
  <si>
    <t>Cervantes Gonzalez Enrique</t>
  </si>
  <si>
    <t>2947499566</t>
  </si>
  <si>
    <t>012290029474995669</t>
  </si>
  <si>
    <t>0239</t>
  </si>
  <si>
    <t>Chavez Florez Gabriel</t>
  </si>
  <si>
    <t>2911652745</t>
  </si>
  <si>
    <t>012290029116527450</t>
  </si>
  <si>
    <t>0240</t>
  </si>
  <si>
    <t>Colin Morado Jose Antonio</t>
  </si>
  <si>
    <t>2871166166</t>
  </si>
  <si>
    <t>012290028711661660</t>
  </si>
  <si>
    <t>0241</t>
  </si>
  <si>
    <t>Corona Escobar Ma Guadalupe</t>
  </si>
  <si>
    <t>1110348686</t>
  </si>
  <si>
    <t>012680011103486863</t>
  </si>
  <si>
    <t>0242</t>
  </si>
  <si>
    <t>Cruz Aboytes Oscar</t>
  </si>
  <si>
    <t>2897422350</t>
  </si>
  <si>
    <t>012680028974223507</t>
  </si>
  <si>
    <t>0243</t>
  </si>
  <si>
    <t>Cruz Acosta Diego</t>
  </si>
  <si>
    <t>1146286038</t>
  </si>
  <si>
    <t>012290011462860387</t>
  </si>
  <si>
    <t>0244</t>
  </si>
  <si>
    <t>Cruz Oliver Barbara</t>
  </si>
  <si>
    <t>2779252576</t>
  </si>
  <si>
    <t>012290027792525768</t>
  </si>
  <si>
    <t>0245</t>
  </si>
  <si>
    <t>CRUZ OSORNO JOSE MANUEL</t>
  </si>
  <si>
    <t>1139096949</t>
  </si>
  <si>
    <t>012290011390969499</t>
  </si>
  <si>
    <t>0246</t>
  </si>
  <si>
    <t>Cruz Palacios Esli Yonathan</t>
  </si>
  <si>
    <t>2734443063</t>
  </si>
  <si>
    <t>012680027344430633</t>
  </si>
  <si>
    <t>0247</t>
  </si>
  <si>
    <t>Curiel Ramirez Yuridia</t>
  </si>
  <si>
    <t>2864563700</t>
  </si>
  <si>
    <t>012290028645637003</t>
  </si>
  <si>
    <t>0248</t>
  </si>
  <si>
    <t>Dajui Montiel Susana</t>
  </si>
  <si>
    <t>2784176553</t>
  </si>
  <si>
    <t>012290027841765534</t>
  </si>
  <si>
    <t>0249</t>
  </si>
  <si>
    <t>De La Cruz Gonzalez Arturo</t>
  </si>
  <si>
    <t>2986010113</t>
  </si>
  <si>
    <t>012290029860101135</t>
  </si>
  <si>
    <t>0250</t>
  </si>
  <si>
    <t>Diaz Gutierrez Juan Francisco</t>
  </si>
  <si>
    <t>2947981880</t>
  </si>
  <si>
    <t>012290029479818806</t>
  </si>
  <si>
    <t>0251</t>
  </si>
  <si>
    <t>Escalante Bautista Leticia</t>
  </si>
  <si>
    <t>1470206199</t>
  </si>
  <si>
    <t>012290014702061995</t>
  </si>
  <si>
    <t>0252</t>
  </si>
  <si>
    <t>Escamilla Hinojosa Ma. Esther</t>
  </si>
  <si>
    <t>2971838857</t>
  </si>
  <si>
    <t>012290029718388576</t>
  </si>
  <si>
    <t>0253</t>
  </si>
  <si>
    <t>Farias Delgado Marco Polo</t>
  </si>
  <si>
    <t>2664038363</t>
  </si>
  <si>
    <t>012680026640383634</t>
  </si>
  <si>
    <t>0254</t>
  </si>
  <si>
    <t>Felipe Alvarado Abraham</t>
  </si>
  <si>
    <t>2854384083</t>
  </si>
  <si>
    <t>012290028543840837</t>
  </si>
  <si>
    <t>0255</t>
  </si>
  <si>
    <t>Fernandez Cruz Jose Alejandro</t>
  </si>
  <si>
    <t>1186851835</t>
  </si>
  <si>
    <t>012290011868518356</t>
  </si>
  <si>
    <t>0256</t>
  </si>
  <si>
    <t>Flores Luna Reyna Patricia</t>
  </si>
  <si>
    <t>2931691546</t>
  </si>
  <si>
    <t>012312029316915465</t>
  </si>
  <si>
    <t>0257</t>
  </si>
  <si>
    <t>Flores Sanchez Martin Alejandro</t>
  </si>
  <si>
    <t>1136902677</t>
  </si>
  <si>
    <t>012290011369026774</t>
  </si>
  <si>
    <t>0258</t>
  </si>
  <si>
    <t>Flores Sosa Juan Carlos</t>
  </si>
  <si>
    <t>1425518822</t>
  </si>
  <si>
    <t>012290014255188228</t>
  </si>
  <si>
    <t>0259</t>
  </si>
  <si>
    <t>Fuentes Garcia Daniel Abisay</t>
  </si>
  <si>
    <t>2687322046</t>
  </si>
  <si>
    <t>012680026873220467</t>
  </si>
  <si>
    <t>0260</t>
  </si>
  <si>
    <t>Gachuz Hernandez Carlos Antonio</t>
  </si>
  <si>
    <t>2872902990</t>
  </si>
  <si>
    <t>012290028729029906</t>
  </si>
  <si>
    <t>0261</t>
  </si>
  <si>
    <t>Galvan Garcia Adilene</t>
  </si>
  <si>
    <t>2864539796</t>
  </si>
  <si>
    <t>012290028645397961</t>
  </si>
  <si>
    <t>0262</t>
  </si>
  <si>
    <t>Garcia Barrera Luis Alberto</t>
  </si>
  <si>
    <t>2756401783</t>
  </si>
  <si>
    <t>012680027564017836</t>
  </si>
  <si>
    <t>0263</t>
  </si>
  <si>
    <t>García Espinoza Ma De la Luz</t>
  </si>
  <si>
    <t>2747164971</t>
  </si>
  <si>
    <t>012680027471649711</t>
  </si>
  <si>
    <t>0264</t>
  </si>
  <si>
    <t>Garcia Ornelas Rubi</t>
  </si>
  <si>
    <t>1158103518</t>
  </si>
  <si>
    <t>012290011581035187</t>
  </si>
  <si>
    <t>0265</t>
  </si>
  <si>
    <t>Garcia Sanchez Jose Domingo</t>
  </si>
  <si>
    <t>2950420654</t>
  </si>
  <si>
    <t>012290029504206545</t>
  </si>
  <si>
    <t>0266</t>
  </si>
  <si>
    <t>Garnica Téllez Adriana Miriam</t>
  </si>
  <si>
    <t>2664038185</t>
  </si>
  <si>
    <t>012680026640381856</t>
  </si>
  <si>
    <t>0267</t>
  </si>
  <si>
    <t>Giron Mendez Luis Eduardo</t>
  </si>
  <si>
    <t>2851522795</t>
  </si>
  <si>
    <t>012290028515227954</t>
  </si>
  <si>
    <t>0268</t>
  </si>
  <si>
    <t>Godinez Aviles Efrén</t>
  </si>
  <si>
    <t>2664038398</t>
  </si>
  <si>
    <t>012680026640383980</t>
  </si>
  <si>
    <t>0269</t>
  </si>
  <si>
    <t>Gómez López Jaime</t>
  </si>
  <si>
    <t>2675357861</t>
  </si>
  <si>
    <t>012680026753578611</t>
  </si>
  <si>
    <t>0270</t>
  </si>
  <si>
    <t>Gonzalez Castro Roberto</t>
  </si>
  <si>
    <t>2736798667</t>
  </si>
  <si>
    <t>012680027367986672</t>
  </si>
  <si>
    <t>0271</t>
  </si>
  <si>
    <t>Gonzalez Hernandez Jesus</t>
  </si>
  <si>
    <t>2841038567</t>
  </si>
  <si>
    <t>012290028410385674</t>
  </si>
  <si>
    <t>0272</t>
  </si>
  <si>
    <t>González Mejía Jesús Eduardo</t>
  </si>
  <si>
    <t>2664038304</t>
  </si>
  <si>
    <t>012680026640383045</t>
  </si>
  <si>
    <t>0273</t>
  </si>
  <si>
    <t xml:space="preserve">Gonzalez Paredes Leonardo </t>
  </si>
  <si>
    <t>1164311795</t>
  </si>
  <si>
    <t>012290011643117956</t>
  </si>
  <si>
    <t>0274</t>
  </si>
  <si>
    <t>Gudiño Olvera Daniel</t>
  </si>
  <si>
    <t>2957907591</t>
  </si>
  <si>
    <t>012290029579075918</t>
  </si>
  <si>
    <t>0275</t>
  </si>
  <si>
    <t>Guerra Gonzalez Karla Soledad</t>
  </si>
  <si>
    <t>1119238824</t>
  </si>
  <si>
    <t>012290011192388249</t>
  </si>
  <si>
    <t>0276</t>
  </si>
  <si>
    <t>Guzman Tejeda Luis Emanuel</t>
  </si>
  <si>
    <t>2895631475</t>
  </si>
  <si>
    <t>012290028956314756</t>
  </si>
  <si>
    <t>0277</t>
  </si>
  <si>
    <t>Hernandez Anaya Edgar Enrique</t>
  </si>
  <si>
    <t>1161457969</t>
  </si>
  <si>
    <t>012290011614579691</t>
  </si>
  <si>
    <t>0278</t>
  </si>
  <si>
    <t>Hernandez Copca Guillermo</t>
  </si>
  <si>
    <t>1203536270</t>
  </si>
  <si>
    <t>012290012035362703</t>
  </si>
  <si>
    <t>0279</t>
  </si>
  <si>
    <t>Hernandez Lopez Roberto</t>
  </si>
  <si>
    <t>1149871845</t>
  </si>
  <si>
    <t>012290011498718458</t>
  </si>
  <si>
    <t>0280</t>
  </si>
  <si>
    <t>Hernandez Lugo Saira Betzabe</t>
  </si>
  <si>
    <t>1431661108</t>
  </si>
  <si>
    <t>012290014316611087</t>
  </si>
  <si>
    <t>0281</t>
  </si>
  <si>
    <t>Hernandez Pelcastre Pedro Israel</t>
  </si>
  <si>
    <t>2898141983</t>
  </si>
  <si>
    <t>012290028981419833</t>
  </si>
  <si>
    <t>0282</t>
  </si>
  <si>
    <t>Hernandez Perez Giovanny</t>
  </si>
  <si>
    <t>2870904236</t>
  </si>
  <si>
    <t>012290028709042369</t>
  </si>
  <si>
    <t>0283</t>
  </si>
  <si>
    <t>Hernandez Rodriguez Armando</t>
  </si>
  <si>
    <t>1135883946</t>
  </si>
  <si>
    <t>012290011358839464</t>
  </si>
  <si>
    <t>0284</t>
  </si>
  <si>
    <t>Herrera Batrez Miguel Angel</t>
  </si>
  <si>
    <t>2892916908</t>
  </si>
  <si>
    <t>012290028929169080</t>
  </si>
  <si>
    <t>0285</t>
  </si>
  <si>
    <t>Ibarra Angeles  Guadalupe</t>
  </si>
  <si>
    <t>2761405225</t>
  </si>
  <si>
    <t>012290027614052254</t>
  </si>
  <si>
    <t>0286</t>
  </si>
  <si>
    <t>Islas Merida Ilse Mariela</t>
  </si>
  <si>
    <t>2858535663</t>
  </si>
  <si>
    <t>012290028585356635</t>
  </si>
  <si>
    <t>0287</t>
  </si>
  <si>
    <t>Jardines Cardenas Ricardo</t>
  </si>
  <si>
    <t>1496582702</t>
  </si>
  <si>
    <t>012290014965827028</t>
  </si>
  <si>
    <t>0288</t>
  </si>
  <si>
    <t>Jimenez Jimenez Jesus Rolando</t>
  </si>
  <si>
    <t>2876262937</t>
  </si>
  <si>
    <t>012290028762629376</t>
  </si>
  <si>
    <t>0289</t>
  </si>
  <si>
    <t>Jimenez Perez Marciano</t>
  </si>
  <si>
    <t>2925057167</t>
  </si>
  <si>
    <t>012290029250571676</t>
  </si>
  <si>
    <t>0290</t>
  </si>
  <si>
    <t>Jimenez Zapata Ivan</t>
  </si>
  <si>
    <t>2868503001</t>
  </si>
  <si>
    <t>012290028685030013</t>
  </si>
  <si>
    <t>0291</t>
  </si>
  <si>
    <t>Lara Carmona Felix</t>
  </si>
  <si>
    <t>2834827473</t>
  </si>
  <si>
    <t>012290028348274734</t>
  </si>
  <si>
    <t>0292</t>
  </si>
  <si>
    <t>Lopez Piña Yessenia</t>
  </si>
  <si>
    <t>2911780069</t>
  </si>
  <si>
    <t>012290029117800697</t>
  </si>
  <si>
    <t>0293</t>
  </si>
  <si>
    <t>Lopez Salas Brenda Yolanda</t>
  </si>
  <si>
    <t>2841684132</t>
  </si>
  <si>
    <t>012680028416841324</t>
  </si>
  <si>
    <t>0294</t>
  </si>
  <si>
    <t>Lopez Soriano Francisco</t>
  </si>
  <si>
    <t>2934324714</t>
  </si>
  <si>
    <t>012290029343247147</t>
  </si>
  <si>
    <t>0295</t>
  </si>
  <si>
    <t xml:space="preserve">Lopez Villavicencion Gabriel Gerardo </t>
  </si>
  <si>
    <t>2602411938</t>
  </si>
  <si>
    <t>012290026024119380</t>
  </si>
  <si>
    <t>0296</t>
  </si>
  <si>
    <t>Lopez Zamora Karen Guadalupe</t>
  </si>
  <si>
    <t>1484219317</t>
  </si>
  <si>
    <t>012290014842193176</t>
  </si>
  <si>
    <t>0297</t>
  </si>
  <si>
    <t>Luna Flores Julio Cesar</t>
  </si>
  <si>
    <t>2945409055</t>
  </si>
  <si>
    <t>012290029454090555</t>
  </si>
  <si>
    <t>0298</t>
  </si>
  <si>
    <t>Marquez Salvador Constantino</t>
  </si>
  <si>
    <t>1166899560</t>
  </si>
  <si>
    <t>012290011668995603</t>
  </si>
  <si>
    <t>0299</t>
  </si>
  <si>
    <t>Martinez Barragan Enoc</t>
  </si>
  <si>
    <t>2917518110</t>
  </si>
  <si>
    <t>012290029175181109</t>
  </si>
  <si>
    <t>0300</t>
  </si>
  <si>
    <t>Martinez Gaytan Erika</t>
  </si>
  <si>
    <t>2894162897</t>
  </si>
  <si>
    <t>012290028941628978</t>
  </si>
  <si>
    <t>0301</t>
  </si>
  <si>
    <t>Martinez Hernandez Hermilo</t>
  </si>
  <si>
    <t>2983984613</t>
  </si>
  <si>
    <t>012290029839846133</t>
  </si>
  <si>
    <t>0302</t>
  </si>
  <si>
    <t>Martinez Trejo Emmmanuel</t>
  </si>
  <si>
    <t>2958908842</t>
  </si>
  <si>
    <t>012290029589088429</t>
  </si>
  <si>
    <t>0303</t>
  </si>
  <si>
    <t>Moctezuma Hernandez Cesar</t>
  </si>
  <si>
    <t>2872133326</t>
  </si>
  <si>
    <t>012290028721333263</t>
  </si>
  <si>
    <t>0304</t>
  </si>
  <si>
    <t>Montaño Garcia Oscar Francisco</t>
  </si>
  <si>
    <t>2959823565</t>
  </si>
  <si>
    <t>012290029598235658</t>
  </si>
  <si>
    <t>0305</t>
  </si>
  <si>
    <t>Montes Levano Jarel</t>
  </si>
  <si>
    <t>2766988946</t>
  </si>
  <si>
    <t>012680027669889464</t>
  </si>
  <si>
    <t>0306</t>
  </si>
  <si>
    <t>Olguin Sanchez Sharol Yesenia</t>
  </si>
  <si>
    <t>2885513006</t>
  </si>
  <si>
    <t>012290028855130060</t>
  </si>
  <si>
    <t>0307</t>
  </si>
  <si>
    <t>Olivares Hernandez Angel Bernardo</t>
  </si>
  <si>
    <t>2842977206</t>
  </si>
  <si>
    <t>012290028429772061</t>
  </si>
  <si>
    <t>0308</t>
  </si>
  <si>
    <t>Olivares Hernandez Erick</t>
  </si>
  <si>
    <t>1145218918</t>
  </si>
  <si>
    <t>012290011452189188</t>
  </si>
  <si>
    <t>0309</t>
  </si>
  <si>
    <t>Padron Lorenzo Christian Josue</t>
  </si>
  <si>
    <t>2793905438</t>
  </si>
  <si>
    <t>012290027939054380</t>
  </si>
  <si>
    <t>0310</t>
  </si>
  <si>
    <t xml:space="preserve">Palacio Tapia Jose Miguel </t>
  </si>
  <si>
    <t>1161872494</t>
  </si>
  <si>
    <t>012290011618724947</t>
  </si>
  <si>
    <t>0311</t>
  </si>
  <si>
    <t>Pedraza Gutierrez Ilian</t>
  </si>
  <si>
    <t>2961428950</t>
  </si>
  <si>
    <t>012290029614289504</t>
  </si>
  <si>
    <t>0312</t>
  </si>
  <si>
    <t>Perez Cabrera Ignacio</t>
  </si>
  <si>
    <t>2849833153</t>
  </si>
  <si>
    <t>012580028498331538</t>
  </si>
  <si>
    <t>0313</t>
  </si>
  <si>
    <t>Perez Granados Hector Esteban</t>
  </si>
  <si>
    <t>1149872728</t>
  </si>
  <si>
    <t>012290011498727287</t>
  </si>
  <si>
    <t>0314</t>
  </si>
  <si>
    <t>Perez Jimenez Yusseli</t>
  </si>
  <si>
    <t>2947197055</t>
  </si>
  <si>
    <t>012290029471970551</t>
  </si>
  <si>
    <t>0315</t>
  </si>
  <si>
    <t>Perez Medina Janeth</t>
  </si>
  <si>
    <t>2968885052</t>
  </si>
  <si>
    <t>012290029688850529</t>
  </si>
  <si>
    <t>0316</t>
  </si>
  <si>
    <t>Perez Vargas Laura Beatriz</t>
  </si>
  <si>
    <t>2858139539</t>
  </si>
  <si>
    <t>012290028581395399</t>
  </si>
  <si>
    <t>0317</t>
  </si>
  <si>
    <t>Perez Vega Eduardo</t>
  </si>
  <si>
    <t>2957472617</t>
  </si>
  <si>
    <t>012290029574726178</t>
  </si>
  <si>
    <t>0318</t>
  </si>
  <si>
    <t>Porras Alvarez Raul</t>
  </si>
  <si>
    <t>2892940469</t>
  </si>
  <si>
    <t>012290028929404693</t>
  </si>
  <si>
    <t>0319</t>
  </si>
  <si>
    <t>Portilla Silva Leonides</t>
  </si>
  <si>
    <t>2753286940</t>
  </si>
  <si>
    <t>012180027532869406</t>
  </si>
  <si>
    <t>0320</t>
  </si>
  <si>
    <t>Quijada Callejas Yizmel</t>
  </si>
  <si>
    <t>2992451751</t>
  </si>
  <si>
    <t>012680029924517518</t>
  </si>
  <si>
    <t>0321</t>
  </si>
  <si>
    <t>Ramirez Rojas Jhonissel</t>
  </si>
  <si>
    <t>2857116187</t>
  </si>
  <si>
    <t>012290028571161876</t>
  </si>
  <si>
    <t>0322</t>
  </si>
  <si>
    <t>Reyes Villanueva Miguel Arturo</t>
  </si>
  <si>
    <t>1128285527</t>
  </si>
  <si>
    <t>012290011282855271</t>
  </si>
  <si>
    <t>0323</t>
  </si>
  <si>
    <t>Rivera Ramirez Manuel Alejandro</t>
  </si>
  <si>
    <t>2919915362</t>
  </si>
  <si>
    <t>012290029199153621</t>
  </si>
  <si>
    <t>0324</t>
  </si>
  <si>
    <t>Rodriguez Garcia David Manuel</t>
  </si>
  <si>
    <t>2979983686</t>
  </si>
  <si>
    <t>012290029799836869</t>
  </si>
  <si>
    <t>0325</t>
  </si>
  <si>
    <t>Rodriguez Ponce Zozimo Enoch</t>
  </si>
  <si>
    <t>2997714726</t>
  </si>
  <si>
    <t>012290029977147260</t>
  </si>
  <si>
    <t>0326</t>
  </si>
  <si>
    <t>Rogel Garcia Alejandro</t>
  </si>
  <si>
    <t>1122789299</t>
  </si>
  <si>
    <t>012290011227892998</t>
  </si>
  <si>
    <t>0327</t>
  </si>
  <si>
    <t>Rosales Ortiz Ma. Araceli</t>
  </si>
  <si>
    <t>2998550875</t>
  </si>
  <si>
    <t>012290029985508752</t>
  </si>
  <si>
    <t>0328</t>
  </si>
  <si>
    <t>Sanchez Silva Jose Manuel</t>
  </si>
  <si>
    <t>2675357888</t>
  </si>
  <si>
    <t>012680026753578886</t>
  </si>
  <si>
    <t>0329</t>
  </si>
  <si>
    <t>Sanchez Vega Jonathan</t>
  </si>
  <si>
    <t>2969845682</t>
  </si>
  <si>
    <t>012290029698456829</t>
  </si>
  <si>
    <t>0330</t>
  </si>
  <si>
    <t>Sánchez Villeda Ma. Del Rosario</t>
  </si>
  <si>
    <t>2982866110</t>
  </si>
  <si>
    <t>012290029828661109</t>
  </si>
  <si>
    <t>0331</t>
  </si>
  <si>
    <t>Santander Baños Pedro Pablo</t>
  </si>
  <si>
    <t>2664038452</t>
  </si>
  <si>
    <t>012680026640384523</t>
  </si>
  <si>
    <t>0332</t>
  </si>
  <si>
    <t>Santiago Melo Leoncio</t>
  </si>
  <si>
    <t>2862833255</t>
  </si>
  <si>
    <t>012290028628332558</t>
  </si>
  <si>
    <t>0333</t>
  </si>
  <si>
    <t>Santillan Lopez Luis Alberto</t>
  </si>
  <si>
    <t>1146173322</t>
  </si>
  <si>
    <t>012290011461733224</t>
  </si>
  <si>
    <t>0334</t>
  </si>
  <si>
    <t>Solis Medina Guadalupe Beatriz</t>
  </si>
  <si>
    <t>1412934388</t>
  </si>
  <si>
    <t>012680014129343880</t>
  </si>
  <si>
    <t>0335</t>
  </si>
  <si>
    <t>Sosa Ramirez Nataly Guadalupe</t>
  </si>
  <si>
    <t>1179407286</t>
  </si>
  <si>
    <t>012312011794072860</t>
  </si>
  <si>
    <t>0336</t>
  </si>
  <si>
    <t>Soto Pelcastre Luis Felipe</t>
  </si>
  <si>
    <t>1187138784</t>
  </si>
  <si>
    <t>012290011871387846</t>
  </si>
  <si>
    <t>0337</t>
  </si>
  <si>
    <t>Suarez Martínez Salvador</t>
  </si>
  <si>
    <t>2664038258</t>
  </si>
  <si>
    <t>012680026640382583</t>
  </si>
  <si>
    <t>0338</t>
  </si>
  <si>
    <t>Tellez Hernandez Francisco</t>
  </si>
  <si>
    <t>2778331294</t>
  </si>
  <si>
    <t>012290027783312948</t>
  </si>
  <si>
    <t>0339</t>
  </si>
  <si>
    <t>Valdespino Prieto Ulises</t>
  </si>
  <si>
    <t>2894168119</t>
  </si>
  <si>
    <t>012290028941681193</t>
  </si>
  <si>
    <t>0340</t>
  </si>
  <si>
    <t>Valdez Ruiz Alejandra</t>
  </si>
  <si>
    <t>2886735525</t>
  </si>
  <si>
    <t>012680028867355252</t>
  </si>
  <si>
    <t>0341</t>
  </si>
  <si>
    <t>Vazquez Cortes Fabiola</t>
  </si>
  <si>
    <t>2714591984</t>
  </si>
  <si>
    <t>012680027145919845</t>
  </si>
  <si>
    <t>0342</t>
  </si>
  <si>
    <t>Vazquez Espinoza Idalid</t>
  </si>
  <si>
    <t>2956613586</t>
  </si>
  <si>
    <t>012290029566135861</t>
  </si>
  <si>
    <t>0343</t>
  </si>
  <si>
    <t>Vazquez Mejia Jorge Alberto</t>
  </si>
  <si>
    <t>2874562550</t>
  </si>
  <si>
    <t>012290028745625504</t>
  </si>
  <si>
    <t>0344</t>
  </si>
  <si>
    <t>Vecino Amador Arturo</t>
  </si>
  <si>
    <t>2906613225</t>
  </si>
  <si>
    <t>012290029066132254</t>
  </si>
  <si>
    <t>0345</t>
  </si>
  <si>
    <t>Velazquez Reyes Jose</t>
  </si>
  <si>
    <t>2882813556</t>
  </si>
  <si>
    <t>012290028828135568</t>
  </si>
  <si>
    <t>0346</t>
  </si>
  <si>
    <t>Veloz Sandoval Edgar</t>
  </si>
  <si>
    <t>2859315012</t>
  </si>
  <si>
    <t>012290028593150124</t>
  </si>
  <si>
    <t>0347</t>
  </si>
  <si>
    <t xml:space="preserve">Vite Vite Cristhian Alfedro </t>
  </si>
  <si>
    <t>2994861299</t>
  </si>
  <si>
    <t>012180029948612999</t>
  </si>
  <si>
    <t>0348</t>
  </si>
  <si>
    <t>Mendoza Velasco Norma</t>
  </si>
  <si>
    <t>2798776105</t>
  </si>
  <si>
    <t>012680027987761057</t>
  </si>
  <si>
    <t>0349</t>
  </si>
  <si>
    <t>Mendoza Piña Junaideen</t>
  </si>
  <si>
    <t>2790746274</t>
  </si>
  <si>
    <t>012680027907462747</t>
  </si>
  <si>
    <t>0350</t>
  </si>
  <si>
    <t>Cruz Briseño Abigail</t>
  </si>
  <si>
    <t>2750736813</t>
  </si>
  <si>
    <t>012680027507368131</t>
  </si>
  <si>
    <t>0351</t>
  </si>
  <si>
    <t>Jaramillo Mondragon Marco Antonio</t>
  </si>
  <si>
    <t>2945737265</t>
  </si>
  <si>
    <t>012680029457372657</t>
  </si>
  <si>
    <t>0352</t>
  </si>
  <si>
    <t>Centeno Gonzalez Liliana Patricia</t>
  </si>
  <si>
    <t>2907647190</t>
  </si>
  <si>
    <t>012680029076471900</t>
  </si>
  <si>
    <t>0353</t>
  </si>
  <si>
    <t>Ruiz Moreno Efrain</t>
  </si>
  <si>
    <t>1294760077</t>
  </si>
  <si>
    <t>012680012947600778</t>
  </si>
  <si>
    <t>0354</t>
  </si>
  <si>
    <t>Barcenas Pacheco Maria Dolores</t>
  </si>
  <si>
    <t>1297190948</t>
  </si>
  <si>
    <t>012680012971909487</t>
  </si>
  <si>
    <t>0355</t>
  </si>
  <si>
    <t>Gonzalez Lopez Daniel</t>
  </si>
  <si>
    <t>2945737273</t>
  </si>
  <si>
    <t>012680029457372738</t>
  </si>
  <si>
    <t>0356</t>
  </si>
  <si>
    <t>Macias Luna Alvaro</t>
  </si>
  <si>
    <t>2792869276</t>
  </si>
  <si>
    <t>012680027928692761</t>
  </si>
  <si>
    <t>0357</t>
  </si>
  <si>
    <t>Hernandez Aguilar Oscar</t>
  </si>
  <si>
    <t>2968192626</t>
  </si>
  <si>
    <t>012680029681926264</t>
  </si>
  <si>
    <t>0358</t>
  </si>
  <si>
    <t>Soria López Rogelio</t>
  </si>
  <si>
    <t>2980515639</t>
  </si>
  <si>
    <t>012680029805156399</t>
  </si>
  <si>
    <t>0359</t>
  </si>
  <si>
    <t>Martinez Gómez Maria Belen</t>
  </si>
  <si>
    <t>2980515655</t>
  </si>
  <si>
    <t>012680029805156551</t>
  </si>
  <si>
    <t>0360</t>
  </si>
  <si>
    <t>Bombela Castillejos Gerardo Ivan</t>
  </si>
  <si>
    <t>2992393298</t>
  </si>
  <si>
    <t>012680029923932987</t>
  </si>
  <si>
    <t>0361</t>
  </si>
  <si>
    <t>Rodriguez Ugalde Etzael</t>
  </si>
  <si>
    <t>2834591941</t>
  </si>
  <si>
    <t>012680028345919411</t>
  </si>
  <si>
    <t>0362</t>
  </si>
  <si>
    <t>Jose Manuel Ruiz</t>
  </si>
  <si>
    <t>1493032213</t>
  </si>
  <si>
    <t>012680014930322139</t>
  </si>
  <si>
    <t>0363</t>
  </si>
  <si>
    <t>Gonzalez Manjarrez Bogar Daniel</t>
  </si>
  <si>
    <t>2848614261</t>
  </si>
  <si>
    <t>012680028486142613</t>
  </si>
  <si>
    <t>0364</t>
  </si>
  <si>
    <t>Toribio Villegas Maria Soledad</t>
  </si>
  <si>
    <t>1297190921</t>
  </si>
  <si>
    <t>012680012971909212</t>
  </si>
  <si>
    <t>0365</t>
  </si>
  <si>
    <t>Vega Martínez Jose</t>
  </si>
  <si>
    <t>2996411894</t>
  </si>
  <si>
    <t>012680029964118948</t>
  </si>
  <si>
    <t>0366</t>
  </si>
  <si>
    <t>Barrera Almanza Martha Alelí</t>
  </si>
  <si>
    <t>2895799082</t>
  </si>
  <si>
    <t>012680028957990828</t>
  </si>
  <si>
    <t>0367</t>
  </si>
  <si>
    <t>Camaño Chavez Martha Patricia</t>
  </si>
  <si>
    <t>2895799090</t>
  </si>
  <si>
    <t>012680028957990909</t>
  </si>
  <si>
    <t>0368</t>
  </si>
  <si>
    <t>Cruz Diosiris  Guadalupe Rivera</t>
  </si>
  <si>
    <t>1428161437</t>
  </si>
  <si>
    <t>012680014281614376</t>
  </si>
  <si>
    <t>0369</t>
  </si>
  <si>
    <t>Suarez Pacheco Sandra Lizbeth</t>
  </si>
  <si>
    <t>1432660032</t>
  </si>
  <si>
    <t>012680014326600326</t>
  </si>
  <si>
    <t>0370</t>
  </si>
  <si>
    <t>Avila Mayorga Hugo</t>
  </si>
  <si>
    <t>1480513075</t>
  </si>
  <si>
    <t>012680014805130757</t>
  </si>
  <si>
    <t>0371</t>
  </si>
  <si>
    <t>Lopez Ruiz Ana Gabriela</t>
  </si>
  <si>
    <t>2700939366</t>
  </si>
  <si>
    <t>012680027009393662</t>
  </si>
  <si>
    <t>0372</t>
  </si>
  <si>
    <t>Marin Jimenez Mariana</t>
  </si>
  <si>
    <t>2877331037</t>
  </si>
  <si>
    <t>012680028773310378</t>
  </si>
  <si>
    <t>0373</t>
  </si>
  <si>
    <t>Mandujano Colchado Juan Carlos</t>
  </si>
  <si>
    <t>1141314149</t>
  </si>
  <si>
    <t>012680011413141490</t>
  </si>
  <si>
    <t>0374</t>
  </si>
  <si>
    <t>Alvarado Reyes Elba Lydia</t>
  </si>
  <si>
    <t>2894752082</t>
  </si>
  <si>
    <t>012680028947520826</t>
  </si>
  <si>
    <t>0375</t>
  </si>
  <si>
    <t>Segundo Rodriguez Adriana</t>
  </si>
  <si>
    <t>1268961204</t>
  </si>
  <si>
    <t>012680012689612040</t>
  </si>
  <si>
    <t>0376</t>
  </si>
  <si>
    <t>Diaz De La Vega Daniela</t>
  </si>
  <si>
    <t>2829106898</t>
  </si>
  <si>
    <t>012680028291068982</t>
  </si>
  <si>
    <t>0377</t>
  </si>
  <si>
    <t>Hernandez Alvarez Oscar Eduardo</t>
  </si>
  <si>
    <t>1293266222</t>
  </si>
  <si>
    <t>012680012932662226</t>
  </si>
  <si>
    <t>0378</t>
  </si>
  <si>
    <t>Solis Puente Lorena</t>
  </si>
  <si>
    <t>2988481539</t>
  </si>
  <si>
    <t>012180029884815397</t>
  </si>
  <si>
    <t>0379</t>
  </si>
  <si>
    <t>Vargas Rangel Kimberly Lidset</t>
  </si>
  <si>
    <t>1288840040</t>
  </si>
  <si>
    <t>012680012888400406</t>
  </si>
  <si>
    <t>0380</t>
  </si>
  <si>
    <t>Garcia Cruz Alejandra Margarita</t>
  </si>
  <si>
    <t>2874274369</t>
  </si>
  <si>
    <t>012680028742743691</t>
  </si>
  <si>
    <t>0381</t>
  </si>
  <si>
    <t>Guillen Gallegos Cesar Alberto</t>
  </si>
  <si>
    <t>2832028778</t>
  </si>
  <si>
    <t>012470028320287789</t>
  </si>
  <si>
    <t>0382</t>
  </si>
  <si>
    <t>Frias Amieva Alejandra</t>
  </si>
  <si>
    <t>2687189915</t>
  </si>
  <si>
    <t>012680026871899159</t>
  </si>
  <si>
    <t>0383</t>
  </si>
  <si>
    <t>Romero Baltazar Lucia Guadalupe</t>
  </si>
  <si>
    <t>1168851891</t>
  </si>
  <si>
    <t>012680011688518913</t>
  </si>
  <si>
    <t>0384</t>
  </si>
  <si>
    <t>Pineda Osorno Jesus Saul</t>
  </si>
  <si>
    <t>1275014972</t>
  </si>
  <si>
    <t>012680012750149727</t>
  </si>
  <si>
    <t>0385</t>
  </si>
  <si>
    <t>Rosas Luna Maria Guadalupe</t>
  </si>
  <si>
    <t>1265248507</t>
  </si>
  <si>
    <t>012680012652485071</t>
  </si>
  <si>
    <t>0386</t>
  </si>
  <si>
    <t>Zuñiga Pacheco Maria Lucero</t>
  </si>
  <si>
    <t>1246096808</t>
  </si>
  <si>
    <t>012680012460968081</t>
  </si>
  <si>
    <t>0387</t>
  </si>
  <si>
    <t>Maldonado Garnica Adrian</t>
  </si>
  <si>
    <t>1205914922</t>
  </si>
  <si>
    <t>012680012059149224</t>
  </si>
  <si>
    <t>0388</t>
  </si>
  <si>
    <t>Marquez Garcia Francisco David</t>
  </si>
  <si>
    <t>1294759877</t>
  </si>
  <si>
    <t>012680012947598770</t>
  </si>
  <si>
    <t>0389</t>
  </si>
  <si>
    <t>Duplan Berezowsky Tatiana</t>
  </si>
  <si>
    <t>1293265889</t>
  </si>
  <si>
    <t>012680012932658890</t>
  </si>
  <si>
    <t>0390</t>
  </si>
  <si>
    <t>Ramirez Acosta Edgar Daniel</t>
  </si>
  <si>
    <t>1292243202</t>
  </si>
  <si>
    <t>012680012922432026</t>
  </si>
  <si>
    <t>0391</t>
  </si>
  <si>
    <t>Uribe Fontes Sonia Leticia</t>
  </si>
  <si>
    <t>1290340065</t>
  </si>
  <si>
    <t>012680012903400653</t>
  </si>
  <si>
    <t>0392</t>
  </si>
  <si>
    <t>Urtiz Ceja Maria Elena</t>
  </si>
  <si>
    <t>1281931679</t>
  </si>
  <si>
    <t>012680012819316792</t>
  </si>
  <si>
    <t>0393</t>
  </si>
  <si>
    <t>Martinez Barcena Karina</t>
  </si>
  <si>
    <t>1286844987</t>
  </si>
  <si>
    <t>012680012868449872</t>
  </si>
  <si>
    <t>0394</t>
  </si>
  <si>
    <t>Ramirez Acosta Octavio</t>
  </si>
  <si>
    <t>1286844928</t>
  </si>
  <si>
    <t>012680012868449283</t>
  </si>
  <si>
    <t>0395</t>
  </si>
  <si>
    <t>Arreola Ortega Jose Omar</t>
  </si>
  <si>
    <t>1286844863</t>
  </si>
  <si>
    <t>012680012868448637</t>
  </si>
  <si>
    <t>0396</t>
  </si>
  <si>
    <t>Gonzalez Hernandez Marco Antonio</t>
  </si>
  <si>
    <t>1286844804</t>
  </si>
  <si>
    <t>012680012868448048</t>
  </si>
  <si>
    <t>0397</t>
  </si>
  <si>
    <t>Navidad Niebla Beatriz Azucena</t>
  </si>
  <si>
    <t>1280565571</t>
  </si>
  <si>
    <t>012680012805655713</t>
  </si>
  <si>
    <t>0398</t>
  </si>
  <si>
    <t>Figueroa Garrido Vania Monserrat</t>
  </si>
  <si>
    <t>1274508572</t>
  </si>
  <si>
    <t>012680012745085728</t>
  </si>
  <si>
    <t>0399</t>
  </si>
  <si>
    <t>Jimenez Barboza Maria Soledad</t>
  </si>
  <si>
    <t>1272792125</t>
  </si>
  <si>
    <t>012680012727921253</t>
  </si>
  <si>
    <t>0400</t>
  </si>
  <si>
    <t>Salgado Martinez Elena</t>
  </si>
  <si>
    <t>1272792052</t>
  </si>
  <si>
    <t>012680012727920526</t>
  </si>
  <si>
    <t>0401</t>
  </si>
  <si>
    <t>Muñoz Hernandez Alejandra</t>
  </si>
  <si>
    <t>1272103303</t>
  </si>
  <si>
    <t>012680012721033037</t>
  </si>
  <si>
    <t>0402</t>
  </si>
  <si>
    <t>Montero Escamilla Brenda Belen</t>
  </si>
  <si>
    <t>1266954863</t>
  </si>
  <si>
    <t>012680012669548639</t>
  </si>
  <si>
    <t>0403</t>
  </si>
  <si>
    <t>Ramirez Guado Ana Laura</t>
  </si>
  <si>
    <t>1265802784</t>
  </si>
  <si>
    <t>012680012658027844</t>
  </si>
  <si>
    <t>0404</t>
  </si>
  <si>
    <t>Rodriguez Piña Martha Patricia</t>
  </si>
  <si>
    <t>1265802768</t>
  </si>
  <si>
    <t>012680012658027682</t>
  </si>
  <si>
    <t>0405</t>
  </si>
  <si>
    <t>Saenz Olguin Juan Pablo</t>
  </si>
  <si>
    <t>1265802679</t>
  </si>
  <si>
    <t>012680012658026793</t>
  </si>
  <si>
    <t>0406</t>
  </si>
  <si>
    <t>Gaytan Nuñez Rafael Alejandro</t>
  </si>
  <si>
    <t>1263836541</t>
  </si>
  <si>
    <t>012680012638365416</t>
  </si>
  <si>
    <t>0407</t>
  </si>
  <si>
    <t>Rangel Cruz Daniel Alberto</t>
  </si>
  <si>
    <t>1263836487</t>
  </si>
  <si>
    <t>012680012638364873</t>
  </si>
  <si>
    <t>0408</t>
  </si>
  <si>
    <t>Olvera Carrillo Jesus Domingo</t>
  </si>
  <si>
    <t>1262814323</t>
  </si>
  <si>
    <t>012680012628143237</t>
  </si>
  <si>
    <t>0409</t>
  </si>
  <si>
    <t>Martinez Veronica Lucia Gabriela</t>
  </si>
  <si>
    <t>1259893970</t>
  </si>
  <si>
    <t>012680012598939704</t>
  </si>
  <si>
    <t>0410</t>
  </si>
  <si>
    <t>Labastida Maldonado Mirna</t>
  </si>
  <si>
    <t>1259496785</t>
  </si>
  <si>
    <t>012680012594967851</t>
  </si>
  <si>
    <t>0411</t>
  </si>
  <si>
    <t>Rivera Silva Oscar Alfredo</t>
  </si>
  <si>
    <t>1288573883</t>
  </si>
  <si>
    <t>012680012885738838</t>
  </si>
  <si>
    <t>0412</t>
  </si>
  <si>
    <t>Ramirez Silva Miguel Eduardo</t>
  </si>
  <si>
    <t>1262814293</t>
  </si>
  <si>
    <t>012680012628142937</t>
  </si>
  <si>
    <t>0413</t>
  </si>
  <si>
    <t>Atanasio Arteaga Jose Israel</t>
  </si>
  <si>
    <t>1264883470</t>
  </si>
  <si>
    <t>012680012648834704</t>
  </si>
  <si>
    <t>0414</t>
  </si>
  <si>
    <t>Flores Arias Juan Antonio</t>
  </si>
  <si>
    <t>2987799276</t>
  </si>
  <si>
    <t>012680029877992769</t>
  </si>
  <si>
    <t>0415</t>
  </si>
  <si>
    <t>Aguado Perez Raul</t>
  </si>
  <si>
    <t>1296854389</t>
  </si>
  <si>
    <t>012680012968543898</t>
  </si>
  <si>
    <t>0416</t>
  </si>
  <si>
    <t>Vazquez Moctezuma Francisco Alejandro</t>
  </si>
  <si>
    <t>2702113414</t>
  </si>
  <si>
    <t>012680027021134142</t>
  </si>
  <si>
    <t>0417</t>
  </si>
  <si>
    <t>Chavez Perez Oscar</t>
  </si>
  <si>
    <t>2783263606</t>
  </si>
  <si>
    <t>012680027832636062</t>
  </si>
  <si>
    <t>0418</t>
  </si>
  <si>
    <t>ARELLANO GOMEZ MARIA MARTHA FABIOLA</t>
  </si>
  <si>
    <t>1110329835</t>
  </si>
  <si>
    <t>012680011103298352</t>
  </si>
  <si>
    <t>0419</t>
  </si>
  <si>
    <t>FRANCO ROSAS RITA GABRIELA</t>
  </si>
  <si>
    <t>1163295133</t>
  </si>
  <si>
    <t>012680011632951335</t>
  </si>
  <si>
    <t>0420</t>
  </si>
  <si>
    <t>AGUILAR CORNEJO ENRIQUE</t>
  </si>
  <si>
    <t>2648514151</t>
  </si>
  <si>
    <t>012680026485141510</t>
  </si>
  <si>
    <t>0421</t>
  </si>
  <si>
    <t>ALCALDE LIAñO FERNANDO JAVIER</t>
  </si>
  <si>
    <t>1413692450</t>
  </si>
  <si>
    <t>012680014136924506</t>
  </si>
  <si>
    <t>0422</t>
  </si>
  <si>
    <t>ALCANTARA SANCHEZ SILVIA DEL CARMEN GEORGINA</t>
  </si>
  <si>
    <t>2623969495</t>
  </si>
  <si>
    <t>012680026239694954</t>
  </si>
  <si>
    <t>0423</t>
  </si>
  <si>
    <t>BORJA ARTEAGA RICARDO</t>
  </si>
  <si>
    <t>2669147063</t>
  </si>
  <si>
    <t>012180026691470630</t>
  </si>
  <si>
    <t>0424</t>
  </si>
  <si>
    <t>BARUCH DEL BOSQUE MEJIA ANDRES</t>
  </si>
  <si>
    <t>1277561342</t>
  </si>
  <si>
    <t>012680012775613429</t>
  </si>
  <si>
    <t>0425</t>
  </si>
  <si>
    <t>CRUZ DIAZ ULISES</t>
  </si>
  <si>
    <t>1159055568</t>
  </si>
  <si>
    <t>012680011590555682</t>
  </si>
  <si>
    <t>0426</t>
  </si>
  <si>
    <t>CARRANZA FIERRO JOSE ROMAN</t>
  </si>
  <si>
    <t>2854466845</t>
  </si>
  <si>
    <t>012680028544668453</t>
  </si>
  <si>
    <t>0427</t>
  </si>
  <si>
    <t>CAMPUZANO FRIAS MARIA DEL PUEBLITO</t>
  </si>
  <si>
    <t>2936585787</t>
  </si>
  <si>
    <t>012680029365857879</t>
  </si>
  <si>
    <t>0428</t>
  </si>
  <si>
    <t>CUEVAS GARCIA JESSICA YADIRA</t>
  </si>
  <si>
    <t>1262264889</t>
  </si>
  <si>
    <t>012680012622648893</t>
  </si>
  <si>
    <t>0429</t>
  </si>
  <si>
    <t>CAREAGA HIDALGO ISRAEL DE JESUS</t>
  </si>
  <si>
    <t>1401753649</t>
  </si>
  <si>
    <t>012650014017536496</t>
  </si>
  <si>
    <t>0430</t>
  </si>
  <si>
    <t>CAMACHO LOMELI ATZELBY JOCELYN</t>
  </si>
  <si>
    <t>2907055986</t>
  </si>
  <si>
    <t>012680029070559860</t>
  </si>
  <si>
    <t>0431</t>
  </si>
  <si>
    <t>CASTELLANOS MARTINEZ MARTHA</t>
  </si>
  <si>
    <t>1407281919</t>
  </si>
  <si>
    <t>012680014072819199</t>
  </si>
  <si>
    <t>0432</t>
  </si>
  <si>
    <t>CAMACHO OLALDE ISIDRO CARLOS</t>
  </si>
  <si>
    <t>1178415110</t>
  </si>
  <si>
    <t>012680011784151106</t>
  </si>
  <si>
    <t>0433</t>
  </si>
  <si>
    <t>CRUZ VIZUET JEHOSUA CALEB</t>
  </si>
  <si>
    <t>1262264846</t>
  </si>
  <si>
    <t>012680012622648466</t>
  </si>
  <si>
    <t>0434</t>
  </si>
  <si>
    <t>DURAN BECERRA JUAN FRANCISCO</t>
  </si>
  <si>
    <t>2648513848</t>
  </si>
  <si>
    <t>012680026485138484</t>
  </si>
  <si>
    <t>0435</t>
  </si>
  <si>
    <t>DIAZ GODINEZ GABRIEL</t>
  </si>
  <si>
    <t>2765407869</t>
  </si>
  <si>
    <t>012680027654078691</t>
  </si>
  <si>
    <t>0436</t>
  </si>
  <si>
    <t>ESTRADA CRUZ EDUARDO DANIEL</t>
  </si>
  <si>
    <t>2886516459</t>
  </si>
  <si>
    <t>012680028865164597</t>
  </si>
  <si>
    <t>0437</t>
  </si>
  <si>
    <t>FLORES BENITEZ JORGE ALBERTO</t>
  </si>
  <si>
    <t>2988539103</t>
  </si>
  <si>
    <t>012680029885391035</t>
  </si>
  <si>
    <t>0438</t>
  </si>
  <si>
    <t>FLORES ZURITA MANUEL ANGEL</t>
  </si>
  <si>
    <t>1272955091</t>
  </si>
  <si>
    <t>012680012729550910</t>
  </si>
  <si>
    <t>0439</t>
  </si>
  <si>
    <t>GOMEZ ANAYA ADRIANA</t>
  </si>
  <si>
    <t>2627791143</t>
  </si>
  <si>
    <t>012680026277911437</t>
  </si>
  <si>
    <t>0440</t>
  </si>
  <si>
    <t>GONZALEZ HERNADEZ MARTHA ELENA</t>
  </si>
  <si>
    <t>1271689762</t>
  </si>
  <si>
    <t>012680012716897628</t>
  </si>
  <si>
    <t>0441</t>
  </si>
  <si>
    <t>GONZALEZ HERNADEZ RAUL</t>
  </si>
  <si>
    <t>1259893512</t>
  </si>
  <si>
    <t>012680012598935122</t>
  </si>
  <si>
    <t>0442</t>
  </si>
  <si>
    <t>GARCIA LOPEZ ANTONIO</t>
  </si>
  <si>
    <t>2714688198</t>
  </si>
  <si>
    <t>012680027146881985</t>
  </si>
  <si>
    <t>0443</t>
  </si>
  <si>
    <t>MELCHOR GASPAR MARISOL</t>
  </si>
  <si>
    <t>1257082762</t>
  </si>
  <si>
    <t>012680012570827627</t>
  </si>
  <si>
    <t>0444</t>
  </si>
  <si>
    <t>GOMEZ TREJO ANA KAREN</t>
  </si>
  <si>
    <t>2887847629</t>
  </si>
  <si>
    <t>012680028878476298</t>
  </si>
  <si>
    <t>0445</t>
  </si>
  <si>
    <t>HERNANDEZ GARCIA PEDRO</t>
  </si>
  <si>
    <t>1265248132</t>
  </si>
  <si>
    <t>012680012652481321</t>
  </si>
  <si>
    <t>0446</t>
  </si>
  <si>
    <t>HERNANDEZ GOMEZ FLORA ESTEFANIA</t>
  </si>
  <si>
    <t>1408954488</t>
  </si>
  <si>
    <t>012680014089544884</t>
  </si>
  <si>
    <t>0447</t>
  </si>
  <si>
    <t>HERNADEZ RICO JOSE RAUL</t>
  </si>
  <si>
    <t>1271689681</t>
  </si>
  <si>
    <t>012680012716896810</t>
  </si>
  <si>
    <t>0448</t>
  </si>
  <si>
    <t>HERNADEZ TAVAREZ MARIA JOSE</t>
  </si>
  <si>
    <t>1263192075</t>
  </si>
  <si>
    <t>012680012631920751</t>
  </si>
  <si>
    <t>0449</t>
  </si>
  <si>
    <t>HERNADEZ ZEPEDA BERENICE</t>
  </si>
  <si>
    <t>1277561407</t>
  </si>
  <si>
    <t>012680012775614075</t>
  </si>
  <si>
    <t>0450</t>
  </si>
  <si>
    <t>JIMENEZ CABRALES CARLOS MARTIN</t>
  </si>
  <si>
    <t>2861781235</t>
  </si>
  <si>
    <t>012680028617812356</t>
  </si>
  <si>
    <t>0451</t>
  </si>
  <si>
    <t>JIMENEZ MEDEL JULIO CESAR</t>
  </si>
  <si>
    <t>2866782973</t>
  </si>
  <si>
    <t>012261028667829734</t>
  </si>
  <si>
    <t>0452</t>
  </si>
  <si>
    <t>LIZARDI GONZALEZ JULIO CESAR</t>
  </si>
  <si>
    <t>1269941517</t>
  </si>
  <si>
    <t>012680012699415172</t>
  </si>
  <si>
    <t>0453</t>
  </si>
  <si>
    <t>LECONA MIGUEL JUAN JAVIER</t>
  </si>
  <si>
    <t>2875486300</t>
  </si>
  <si>
    <t>012680028754863006</t>
  </si>
  <si>
    <t>0454</t>
  </si>
  <si>
    <t>LOPEZ OLVERA JOSE CARLOS</t>
  </si>
  <si>
    <t>0455</t>
  </si>
  <si>
    <t>LEAL RAMIREZ ARTURO EDUARDO</t>
  </si>
  <si>
    <t>2960805076</t>
  </si>
  <si>
    <t>012680029608050760</t>
  </si>
  <si>
    <t>0456</t>
  </si>
  <si>
    <t>LOZANO ROMERO JOSUE IVAN</t>
  </si>
  <si>
    <t>2959355413</t>
  </si>
  <si>
    <t>012680029593554135</t>
  </si>
  <si>
    <t>0457</t>
  </si>
  <si>
    <t>LOPEZ SANCHEZ FERMIN</t>
  </si>
  <si>
    <t>1444343247</t>
  </si>
  <si>
    <t>012680014443432477</t>
  </si>
  <si>
    <t>0458</t>
  </si>
  <si>
    <t>MENDOZA CARDENAS JORGE ROBERTO</t>
  </si>
  <si>
    <t>2669147128</t>
  </si>
  <si>
    <t>012180026691471286</t>
  </si>
  <si>
    <t>0459</t>
  </si>
  <si>
    <t>MARTINEZ DIONICIO JACINTO</t>
  </si>
  <si>
    <t>2861037153</t>
  </si>
  <si>
    <t>012680028610371535</t>
  </si>
  <si>
    <t>0460</t>
  </si>
  <si>
    <t>MEDINA GUERRERO SERGIO</t>
  </si>
  <si>
    <t>2726772730</t>
  </si>
  <si>
    <t>012680027267727300</t>
  </si>
  <si>
    <t>0461</t>
  </si>
  <si>
    <t>MONTAñO GONNZALEZ JUAN ANTONIO</t>
  </si>
  <si>
    <t>2949159916</t>
  </si>
  <si>
    <t>012680029491599166</t>
  </si>
  <si>
    <t>0462</t>
  </si>
  <si>
    <t>MICHAUS HERNADEZ JULIO CESAR</t>
  </si>
  <si>
    <t>1267357982</t>
  </si>
  <si>
    <t>012680012673579827</t>
  </si>
  <si>
    <t>0463</t>
  </si>
  <si>
    <t>MANDUJANO PIñA CRISTHIAN ARATH</t>
  </si>
  <si>
    <t>2911258508</t>
  </si>
  <si>
    <t>012680029112585080</t>
  </si>
  <si>
    <t>0464</t>
  </si>
  <si>
    <t>MARTINEZ ROBLES MIGUEL ANGEL</t>
  </si>
  <si>
    <t>2919303650</t>
  </si>
  <si>
    <t>012680029193036503</t>
  </si>
  <si>
    <t>0465</t>
  </si>
  <si>
    <t>MEDINA RODRIGUEZ EDUARDO RODRIGO</t>
  </si>
  <si>
    <t>2718910103</t>
  </si>
  <si>
    <t>012680027189101033</t>
  </si>
  <si>
    <t>0466</t>
  </si>
  <si>
    <t>MORALES TEJEDO JAVIER IVAN</t>
  </si>
  <si>
    <t>1295755573</t>
  </si>
  <si>
    <t>012680012957555732</t>
  </si>
  <si>
    <t>0467</t>
  </si>
  <si>
    <t>MORALES ZAPATA OMAR</t>
  </si>
  <si>
    <t>1263192105</t>
  </si>
  <si>
    <t>012680012631921051</t>
  </si>
  <si>
    <t>0468</t>
  </si>
  <si>
    <t>OROZCO GONZALEZ WILLEBALDO</t>
  </si>
  <si>
    <t>1141748084</t>
  </si>
  <si>
    <t>012680011417480843</t>
  </si>
  <si>
    <t>0469</t>
  </si>
  <si>
    <t>PEREZ GALVAN FIDEL</t>
  </si>
  <si>
    <t>2979609717</t>
  </si>
  <si>
    <t>012540029796097173</t>
  </si>
  <si>
    <t>0470</t>
  </si>
  <si>
    <t>PERALES HERNANDEZ IVAN</t>
  </si>
  <si>
    <t>1297208472</t>
  </si>
  <si>
    <t>012680012972084725</t>
  </si>
  <si>
    <t>0471</t>
  </si>
  <si>
    <t>RODRIGUEZ CERVANTES RICARDO RAYMUNDO</t>
  </si>
  <si>
    <t>1481428497</t>
  </si>
  <si>
    <t>012680014814284979</t>
  </si>
  <si>
    <t>0472</t>
  </si>
  <si>
    <t>RAMIREZ CERVANTES BRAYAN JOSE</t>
  </si>
  <si>
    <t>1295755603</t>
  </si>
  <si>
    <t>012680012957556032</t>
  </si>
  <si>
    <t>0473</t>
  </si>
  <si>
    <t>ROSAS DIAZ HECTOR</t>
  </si>
  <si>
    <t>2912796988</t>
  </si>
  <si>
    <t>012680029127969882</t>
  </si>
  <si>
    <t>0474</t>
  </si>
  <si>
    <t>RAMIREZ DELGADO JULIO CESAR</t>
  </si>
  <si>
    <t>1245683386</t>
  </si>
  <si>
    <t>012680012456833861</t>
  </si>
  <si>
    <t>0475</t>
  </si>
  <si>
    <t>ROJAS FLORES JUAN IGNACIO</t>
  </si>
  <si>
    <t>1115502292</t>
  </si>
  <si>
    <t>012680011155022929</t>
  </si>
  <si>
    <t>0476</t>
  </si>
  <si>
    <t>ROBLES GUDIñO LUIS EDUARDO</t>
  </si>
  <si>
    <t>2887806450</t>
  </si>
  <si>
    <t>012680028878064503</t>
  </si>
  <si>
    <t>0477</t>
  </si>
  <si>
    <t>RAIGOSA GARCIA PAULA REGINA</t>
  </si>
  <si>
    <t>1261255304</t>
  </si>
  <si>
    <t>012680012612553040</t>
  </si>
  <si>
    <t>0478</t>
  </si>
  <si>
    <t>RIOS GARCIA ARTURO YESSID</t>
  </si>
  <si>
    <t>1295562287</t>
  </si>
  <si>
    <t>012680012955622874</t>
  </si>
  <si>
    <t>0479</t>
  </si>
  <si>
    <t>RIVERA GARCIA CARLOS ALBERTO</t>
  </si>
  <si>
    <t>1277561563</t>
  </si>
  <si>
    <t>012680012775615634</t>
  </si>
  <si>
    <t>0480</t>
  </si>
  <si>
    <t>RODRIGUEZ OLVERA VICTOR MANUEL</t>
  </si>
  <si>
    <t>1272955083</t>
  </si>
  <si>
    <t>012680012729550839</t>
  </si>
  <si>
    <t>0481</t>
  </si>
  <si>
    <t>ROMAN RIVERA HIPOLITO</t>
  </si>
  <si>
    <t>2730403644</t>
  </si>
  <si>
    <t>012680027304036446</t>
  </si>
  <si>
    <t>0482</t>
  </si>
  <si>
    <t>RAMIREZ ZAMORA DANIEL</t>
  </si>
  <si>
    <t>2960660426</t>
  </si>
  <si>
    <t>012680029606604260</t>
  </si>
  <si>
    <t>0483</t>
  </si>
  <si>
    <t>SANTOS CHAPARRO LUZ GISEL</t>
  </si>
  <si>
    <t>2886460445</t>
  </si>
  <si>
    <t>012680028864604456</t>
  </si>
  <si>
    <t>0484</t>
  </si>
  <si>
    <t>SALAZAR DOMINGUEZ ROBERTO</t>
  </si>
  <si>
    <t>1408958203</t>
  </si>
  <si>
    <t>012680014089582037</t>
  </si>
  <si>
    <t>0485</t>
  </si>
  <si>
    <t>SOSA MENDOZA JUAN FERNANDO</t>
  </si>
  <si>
    <t>1440708720</t>
  </si>
  <si>
    <t>012680014407087208</t>
  </si>
  <si>
    <t>0486</t>
  </si>
  <si>
    <t>SEVILLA MATEOS ANGEL</t>
  </si>
  <si>
    <t>2782478587</t>
  </si>
  <si>
    <t>012680027824785879</t>
  </si>
  <si>
    <t>0487</t>
  </si>
  <si>
    <t>SOTO OLVERA MARIA RAQUEL</t>
  </si>
  <si>
    <t>1277561539</t>
  </si>
  <si>
    <t>012680012775615391</t>
  </si>
  <si>
    <t>0488</t>
  </si>
  <si>
    <t>SEGURA PALLARES JOAQUIN</t>
  </si>
  <si>
    <t>2959392262</t>
  </si>
  <si>
    <t>012680029593922628</t>
  </si>
  <si>
    <t>0489</t>
  </si>
  <si>
    <t>SERVIN PADRON HUGO</t>
  </si>
  <si>
    <t>1261255274</t>
  </si>
  <si>
    <t>012680012612552740</t>
  </si>
  <si>
    <t>0490</t>
  </si>
  <si>
    <t>SILVA RAMOS GUSTAVO OCTAVIO</t>
  </si>
  <si>
    <t>2613180832</t>
  </si>
  <si>
    <t>012180026131808322</t>
  </si>
  <si>
    <t>0491</t>
  </si>
  <si>
    <t>SANCHEZ RODRIGUEZ JUAN JESUS</t>
  </si>
  <si>
    <t>2796134777</t>
  </si>
  <si>
    <t>012680027961347772</t>
  </si>
  <si>
    <t>0492</t>
  </si>
  <si>
    <t>TREJO HERNANDEZ ROBERTO CARLOS</t>
  </si>
  <si>
    <t>1178232547</t>
  </si>
  <si>
    <t>012680011782325471</t>
  </si>
  <si>
    <t>0493</t>
  </si>
  <si>
    <t>TORRES LIRA KAREN</t>
  </si>
  <si>
    <t>1261255630</t>
  </si>
  <si>
    <t>012680012612556306</t>
  </si>
  <si>
    <t>0494</t>
  </si>
  <si>
    <t>TELLES SAN ROMAN ELIAS MIGUEL</t>
  </si>
  <si>
    <t>1272955105</t>
  </si>
  <si>
    <t>012680012729551058</t>
  </si>
  <si>
    <t>0495</t>
  </si>
  <si>
    <t>VELAZQUEZ IBARRA MARIA DEL CARMEN</t>
  </si>
  <si>
    <t>2954612760</t>
  </si>
  <si>
    <t>012680029546127603</t>
  </si>
  <si>
    <t>0496</t>
  </si>
  <si>
    <t>VAZQUEZ MUñOZ ROSALIA VIRIDIANA</t>
  </si>
  <si>
    <t>1257082959</t>
  </si>
  <si>
    <t>012680012570829599</t>
  </si>
  <si>
    <t>0497</t>
  </si>
  <si>
    <t>VELASQUEZ PEÑA ESAU ALEJANDRO</t>
  </si>
  <si>
    <t>2835741823</t>
  </si>
  <si>
    <t>012680028357418230</t>
  </si>
  <si>
    <t>0498</t>
  </si>
  <si>
    <t>CORONA ESCOBAR MIGUEL</t>
  </si>
  <si>
    <t>1463777057</t>
  </si>
  <si>
    <t>012680014637770576</t>
  </si>
  <si>
    <t>0499</t>
  </si>
  <si>
    <t>FLORES NUÑEZ PATRICIA MAYELA</t>
  </si>
  <si>
    <t>2648513783</t>
  </si>
  <si>
    <t>012680026485137838</t>
  </si>
  <si>
    <t>0500</t>
  </si>
  <si>
    <t>FRIAS ORDUÑA ISRAEL</t>
  </si>
  <si>
    <t>2774519159</t>
  </si>
  <si>
    <t>012680027745191597</t>
  </si>
  <si>
    <t>0501</t>
  </si>
  <si>
    <t>GALLARDO MORALES DENISSE JOMARA</t>
  </si>
  <si>
    <t>2852384388</t>
  </si>
  <si>
    <t>012680028523843888</t>
  </si>
  <si>
    <t>0502</t>
  </si>
  <si>
    <t>GAYTAN ALVARADO CLAUDIA</t>
  </si>
  <si>
    <t>2952021501</t>
  </si>
  <si>
    <t>012680029520215010</t>
  </si>
  <si>
    <t>0503</t>
  </si>
  <si>
    <t>IBARRA BALVERDE LETICIA</t>
  </si>
  <si>
    <t>1487520433</t>
  </si>
  <si>
    <t>012680014875204338</t>
  </si>
  <si>
    <t>0504</t>
  </si>
  <si>
    <t>LEDESMA COLUNGA NAILA GPE ALEJANDRA</t>
  </si>
  <si>
    <t>2857957718</t>
  </si>
  <si>
    <t>012680028579577182</t>
  </si>
  <si>
    <t>0505</t>
  </si>
  <si>
    <t>LIRA IBARRA EDUARDO</t>
  </si>
  <si>
    <t>2796559026</t>
  </si>
  <si>
    <t>012680027965590266</t>
  </si>
  <si>
    <t>0506</t>
  </si>
  <si>
    <t>LOZANO ROMERO ANA LUISA</t>
  </si>
  <si>
    <t>2926859526</t>
  </si>
  <si>
    <t>012680029268595267</t>
  </si>
  <si>
    <t>0507</t>
  </si>
  <si>
    <t>TORRES BRAMBILA DULCE FATIMA</t>
  </si>
  <si>
    <t>2706300294</t>
  </si>
  <si>
    <t>012180027063002949</t>
  </si>
  <si>
    <t>0508</t>
  </si>
  <si>
    <t>TREJO CENTENO MARIA TRINIDAD</t>
  </si>
  <si>
    <t>1267358369</t>
  </si>
  <si>
    <t>012680012673583693</t>
  </si>
  <si>
    <t>0509</t>
  </si>
  <si>
    <t>URIBE ROJAS MA GUADALUPE</t>
  </si>
  <si>
    <t>1464657977</t>
  </si>
  <si>
    <t>012680014646579771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</si>
  <si>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</si>
  <si>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</si>
  <si>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</si>
  <si>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</si>
  <si>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</si>
  <si>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</si>
  <si>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</si>
  <si>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</si>
  <si>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</si>
  <si>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</si>
  <si>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</si>
  <si>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</si>
  <si>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</si>
  <si>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</si>
  <si>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</si>
  <si>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</si>
  <si>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</si>
  <si>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</si>
  <si>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</si>
  <si>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</si>
  <si>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</si>
  <si>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</si>
  <si>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</si>
  <si>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</si>
  <si>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</si>
  <si>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</si>
  <si>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</si>
  <si>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</si>
  <si>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</si>
  <si>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</si>
  <si>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</si>
  <si>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</si>
  <si>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</si>
  <si>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</si>
  <si>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</si>
  <si>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</si>
  <si>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</si>
  <si>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</si>
  <si>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</si>
  <si>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</si>
  <si>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</si>
  <si>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</si>
  <si>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</si>
  <si>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</si>
  <si>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</si>
  <si>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</si>
  <si>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</si>
  <si>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</si>
  <si>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</si>
  <si>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</si>
  <si>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</si>
  <si>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</si>
  <si>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</si>
  <si>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</si>
  <si>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</si>
  <si>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</si>
  <si>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</si>
  <si>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</si>
  <si>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</si>
  <si>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</si>
  <si>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</si>
  <si>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</si>
  <si>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</si>
  <si>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</si>
  <si>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</si>
  <si>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</si>
  <si>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</si>
  <si>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</si>
  <si>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</si>
  <si>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</si>
  <si>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</si>
  <si>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</si>
  <si>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</si>
  <si>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</si>
  <si>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</si>
  <si>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</si>
  <si>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</si>
  <si>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</si>
  <si>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</si>
  <si>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Hernandez Gonzalez Fernando</t>
  </si>
  <si>
    <t>012680028608188361</t>
  </si>
  <si>
    <t>0589</t>
  </si>
  <si>
    <t>Valencia Perrusquia  Adrian</t>
  </si>
  <si>
    <t>012680028608188015</t>
  </si>
  <si>
    <t>0590</t>
  </si>
  <si>
    <t>Acevedo Cardenas Aracely</t>
  </si>
  <si>
    <t>1459979271</t>
  </si>
  <si>
    <t>012680014599792715</t>
  </si>
  <si>
    <t>0591</t>
  </si>
  <si>
    <t>Acosta Lindero Felipe</t>
  </si>
  <si>
    <t>2892040794</t>
  </si>
  <si>
    <t>012680028920407940</t>
  </si>
  <si>
    <t>0592</t>
  </si>
  <si>
    <t>Alvarado Sanchez Karen</t>
  </si>
  <si>
    <t>1277325959</t>
  </si>
  <si>
    <t>012680012773259597</t>
  </si>
  <si>
    <t>0593</t>
  </si>
  <si>
    <t>Alvarez Cruz Edwing Uriel</t>
  </si>
  <si>
    <t>1265801737</t>
  </si>
  <si>
    <t>012680012658017375</t>
  </si>
  <si>
    <t>0594</t>
  </si>
  <si>
    <t>Alvarez Gutierrez Jose Mauricio</t>
  </si>
  <si>
    <t>2879797149</t>
  </si>
  <si>
    <t>012680028797971492</t>
  </si>
  <si>
    <t>0595</t>
  </si>
  <si>
    <t>Arredondo Nuñez Ana Cecilia</t>
  </si>
  <si>
    <t>1261255258</t>
  </si>
  <si>
    <t>012680012612552588</t>
  </si>
  <si>
    <t>0596</t>
  </si>
  <si>
    <t>Balcazar Jimenez Jose Fernando</t>
  </si>
  <si>
    <t>1293502864</t>
  </si>
  <si>
    <t>012680012935028647</t>
  </si>
  <si>
    <t>0597</t>
  </si>
  <si>
    <t>Balcazar Jimenez Osmar Aldair</t>
  </si>
  <si>
    <t>1277325843</t>
  </si>
  <si>
    <t>012680012773258433</t>
  </si>
  <si>
    <t>0598</t>
  </si>
  <si>
    <t>Barrera Medeguin Maria Teresa Paz</t>
  </si>
  <si>
    <t>2666570844</t>
  </si>
  <si>
    <t>012180026665708448</t>
  </si>
  <si>
    <t>0599</t>
  </si>
  <si>
    <t>Castillo  Flores Raul</t>
  </si>
  <si>
    <t>2888677468</t>
  </si>
  <si>
    <t>012680028886774681</t>
  </si>
  <si>
    <t>0600</t>
  </si>
  <si>
    <t>Cruz Hernandez Norma Angelica</t>
  </si>
  <si>
    <t>1296330789</t>
  </si>
  <si>
    <t>012680012963307893</t>
  </si>
  <si>
    <t>0601</t>
  </si>
  <si>
    <t>Cruz Robles Diego</t>
  </si>
  <si>
    <t>2728364133</t>
  </si>
  <si>
    <t>012680027283641334</t>
  </si>
  <si>
    <t>0602</t>
  </si>
  <si>
    <t>Cruz Robles Jose Eduardo</t>
  </si>
  <si>
    <t>1479590544</t>
  </si>
  <si>
    <t>012680014795905445</t>
  </si>
  <si>
    <t>0603</t>
  </si>
  <si>
    <t>Cruz Robles Jose Miguel</t>
  </si>
  <si>
    <t>2890962074</t>
  </si>
  <si>
    <t>012680028909620748</t>
  </si>
  <si>
    <t>0604</t>
  </si>
  <si>
    <t>Dionicio Perez Maria Del Rosario</t>
  </si>
  <si>
    <t>2706107079</t>
  </si>
  <si>
    <t>012680027061070790</t>
  </si>
  <si>
    <t>0605</t>
  </si>
  <si>
    <t>Escobar Contreras Maria Jose</t>
  </si>
  <si>
    <t>2627790759</t>
  </si>
  <si>
    <t>012680026277907593</t>
  </si>
  <si>
    <t>0606</t>
  </si>
  <si>
    <t>Flor Gonzalez Carmen</t>
  </si>
  <si>
    <t>2895955955</t>
  </si>
  <si>
    <t>012680028959559555</t>
  </si>
  <si>
    <t>0607</t>
  </si>
  <si>
    <t>Flores Gallegos  Julia Alicia</t>
  </si>
  <si>
    <t>2760071625</t>
  </si>
  <si>
    <t>012680027600716253</t>
  </si>
  <si>
    <t>0608</t>
  </si>
  <si>
    <t>Flores Garduño Miguel Agustin</t>
  </si>
  <si>
    <t>2849498214</t>
  </si>
  <si>
    <t>012680028494982140</t>
  </si>
  <si>
    <t>0609</t>
  </si>
  <si>
    <t>Gallegos Atilano Bryan</t>
  </si>
  <si>
    <t>1265802032</t>
  </si>
  <si>
    <t>012680012658020320</t>
  </si>
  <si>
    <t>0610</t>
  </si>
  <si>
    <t>Garcia Sanchez Paulina</t>
  </si>
  <si>
    <t>1265801796</t>
  </si>
  <si>
    <t>012680012658017964</t>
  </si>
  <si>
    <t>0611</t>
  </si>
  <si>
    <t>Garcia Villeda Cristopher</t>
  </si>
  <si>
    <t>1280565423</t>
  </si>
  <si>
    <t>012680012805654235</t>
  </si>
  <si>
    <t>0612</t>
  </si>
  <si>
    <t>Gonzalez Perruzquia Ma. Adriana</t>
  </si>
  <si>
    <t>2984625595</t>
  </si>
  <si>
    <t>012680029846255958</t>
  </si>
  <si>
    <t>0613</t>
  </si>
  <si>
    <t>Gonzalez Vega Sandra Paola</t>
  </si>
  <si>
    <t>2616791255</t>
  </si>
  <si>
    <t>012680026167912559</t>
  </si>
  <si>
    <t>0614</t>
  </si>
  <si>
    <t>Guerrero Morales Gustavo</t>
  </si>
  <si>
    <t>1459979727</t>
  </si>
  <si>
    <t>012680014599797273</t>
  </si>
  <si>
    <t>0615</t>
  </si>
  <si>
    <t>Hernandez Lopez Alfonso</t>
  </si>
  <si>
    <t>1272792222</t>
  </si>
  <si>
    <t>012680012727922223</t>
  </si>
  <si>
    <t>0616</t>
  </si>
  <si>
    <t>Hernandez Quintero Jose Angel</t>
  </si>
  <si>
    <t>1259893997</t>
  </si>
  <si>
    <t>012680012598939979</t>
  </si>
  <si>
    <t>0617</t>
  </si>
  <si>
    <t>Hernandez Rocha Jakqueline</t>
  </si>
  <si>
    <t>1286844669</t>
  </si>
  <si>
    <t>012680012868446697</t>
  </si>
  <si>
    <t>0618</t>
  </si>
  <si>
    <t>Jimenez Ferrusca Jose Alfredo</t>
  </si>
  <si>
    <t>2760582964</t>
  </si>
  <si>
    <t>012680027605829640</t>
  </si>
  <si>
    <t>0619</t>
  </si>
  <si>
    <t>Lazaro Pacheco Cristina</t>
  </si>
  <si>
    <t>1473950867</t>
  </si>
  <si>
    <t>012680014739508675</t>
  </si>
  <si>
    <t>0620</t>
  </si>
  <si>
    <t>Leon Mancera Leandro</t>
  </si>
  <si>
    <t>1272954915</t>
  </si>
  <si>
    <t>012680012729549154</t>
  </si>
  <si>
    <t>0621</t>
  </si>
  <si>
    <t>Lopez Martinez Delia</t>
  </si>
  <si>
    <t>1270437956</t>
  </si>
  <si>
    <t>012680012704379569</t>
  </si>
  <si>
    <t>0622</t>
  </si>
  <si>
    <t>Lopez Parra Juan Luis</t>
  </si>
  <si>
    <t>2971750305</t>
  </si>
  <si>
    <t>012215029717503052</t>
  </si>
  <si>
    <t>0623</t>
  </si>
  <si>
    <t>Medina Romero Veronica</t>
  </si>
  <si>
    <t>1286845045</t>
  </si>
  <si>
    <t>012680012868450450</t>
  </si>
  <si>
    <t>0624</t>
  </si>
  <si>
    <t>Mendoza Mendoza Eusebio</t>
  </si>
  <si>
    <t>1296330657</t>
  </si>
  <si>
    <t>012680012963306577</t>
  </si>
  <si>
    <t>0625</t>
  </si>
  <si>
    <t>Mendoza Salinas Jose De Jesus</t>
  </si>
  <si>
    <t>1499238875</t>
  </si>
  <si>
    <t>012680014992388755</t>
  </si>
  <si>
    <t>0626</t>
  </si>
  <si>
    <t>Molina Martinez Diego</t>
  </si>
  <si>
    <t>2637840527</t>
  </si>
  <si>
    <t>012680026378405279</t>
  </si>
  <si>
    <t>0627</t>
  </si>
  <si>
    <t>Montero Anaya Eva Melissa Roselina</t>
  </si>
  <si>
    <t>2864108124</t>
  </si>
  <si>
    <t>012680028641081247</t>
  </si>
  <si>
    <t>0628</t>
  </si>
  <si>
    <t>Montero Sanchez Rafael</t>
  </si>
  <si>
    <t>1261255029</t>
  </si>
  <si>
    <t>012680012612550292</t>
  </si>
  <si>
    <t>0629</t>
  </si>
  <si>
    <t>Morales Medrano Gerardo</t>
  </si>
  <si>
    <t>1265801729</t>
  </si>
  <si>
    <t>012680012658017294</t>
  </si>
  <si>
    <t>0630</t>
  </si>
  <si>
    <t>Narvaez Garcia Carlos Fernando</t>
  </si>
  <si>
    <t>2892275171</t>
  </si>
  <si>
    <t>012680028922751717</t>
  </si>
  <si>
    <t>0631</t>
  </si>
  <si>
    <t>Olvera Sanchez Gabriela</t>
  </si>
  <si>
    <t>1243579514</t>
  </si>
  <si>
    <t>012680012435795140</t>
  </si>
  <si>
    <t>0632</t>
  </si>
  <si>
    <t>Olvera Santos Jose Salvador</t>
  </si>
  <si>
    <t>1473957063</t>
  </si>
  <si>
    <t>012680014739570632</t>
  </si>
  <si>
    <t>0633</t>
  </si>
  <si>
    <t>Pacheco Ortiz Juan Manuel</t>
  </si>
  <si>
    <t>2666571247</t>
  </si>
  <si>
    <t>012180026665712476</t>
  </si>
  <si>
    <t>0634</t>
  </si>
  <si>
    <t>Palomares Dueñas Reina Guadalupe</t>
  </si>
  <si>
    <t>2873300072</t>
  </si>
  <si>
    <t>012680028733000725</t>
  </si>
  <si>
    <t>0635</t>
  </si>
  <si>
    <t>Perez Martinez Brenda Nayeli</t>
  </si>
  <si>
    <t>1105440017</t>
  </si>
  <si>
    <t>012680011054400176</t>
  </si>
  <si>
    <t>0636</t>
  </si>
  <si>
    <t>Perez Martinez Daniel</t>
  </si>
  <si>
    <t>1270437972</t>
  </si>
  <si>
    <t>012680012704379721</t>
  </si>
  <si>
    <t>0637</t>
  </si>
  <si>
    <t>Perez Viera Christian Diego</t>
  </si>
  <si>
    <t>1270438103</t>
  </si>
  <si>
    <t>012680012704381036</t>
  </si>
  <si>
    <t>0638</t>
  </si>
  <si>
    <t>Rafael Gonzalez Maricela</t>
  </si>
  <si>
    <t>2852889552</t>
  </si>
  <si>
    <t>012680028528895527</t>
  </si>
  <si>
    <t>0639</t>
  </si>
  <si>
    <t>Ramirez Reyes Mardonio</t>
  </si>
  <si>
    <t>2714591887</t>
  </si>
  <si>
    <t>012680027145918875</t>
  </si>
  <si>
    <t>0640</t>
  </si>
  <si>
    <t>Ramos Ferrer Carlos Manuel</t>
  </si>
  <si>
    <t>1261982478</t>
  </si>
  <si>
    <t>012680012619824785</t>
  </si>
  <si>
    <t>0641</t>
  </si>
  <si>
    <t>Ramos Ferrer Martha Elvia</t>
  </si>
  <si>
    <t>1277561571</t>
  </si>
  <si>
    <t>012680012775615715</t>
  </si>
  <si>
    <t>0642</t>
  </si>
  <si>
    <t>Ramos Ferrer Veronica</t>
  </si>
  <si>
    <t>2787124414</t>
  </si>
  <si>
    <t>012680027871244143</t>
  </si>
  <si>
    <t>0643</t>
  </si>
  <si>
    <t>Rangel Juarez Jose Gerardo</t>
  </si>
  <si>
    <t>2666570860</t>
  </si>
  <si>
    <t>012180026665708600</t>
  </si>
  <si>
    <t>0644</t>
  </si>
  <si>
    <t>Robles Robles Isidro</t>
  </si>
  <si>
    <t>2879797165</t>
  </si>
  <si>
    <t>012680028797971654</t>
  </si>
  <si>
    <t>0645</t>
  </si>
  <si>
    <t>Robles Robles Juan Carlos</t>
  </si>
  <si>
    <t>2602287358</t>
  </si>
  <si>
    <t>012680026022873584</t>
  </si>
  <si>
    <t>0646</t>
  </si>
  <si>
    <t>Rodriguez Valdez Catalina</t>
  </si>
  <si>
    <t>2759648631</t>
  </si>
  <si>
    <t>012680027596486312</t>
  </si>
  <si>
    <t>0647</t>
  </si>
  <si>
    <t>Salinas Sanchez Manuel Alejandro</t>
  </si>
  <si>
    <t>1280565466</t>
  </si>
  <si>
    <t>012680012805654662</t>
  </si>
  <si>
    <t>0648</t>
  </si>
  <si>
    <t>Sanchez De Jesus Maria Eva</t>
  </si>
  <si>
    <t>2666570909</t>
  </si>
  <si>
    <t>012180026665709094</t>
  </si>
  <si>
    <t>0649</t>
  </si>
  <si>
    <t>Santiago Muñoz Cristobal Uriel</t>
  </si>
  <si>
    <t>1245682738</t>
  </si>
  <si>
    <t>012680012456827385</t>
  </si>
  <si>
    <t>0650</t>
  </si>
  <si>
    <t>Silva Rodriguez Geovanna Siquen</t>
  </si>
  <si>
    <t>1459439390</t>
  </si>
  <si>
    <t>012680014594393902</t>
  </si>
  <si>
    <t>0651</t>
  </si>
  <si>
    <t>Soto Avila  Allan Michell</t>
  </si>
  <si>
    <t>1272954737</t>
  </si>
  <si>
    <t>012680012729547376</t>
  </si>
  <si>
    <t>0652</t>
  </si>
  <si>
    <t>Torres Acosta Francisco Javier</t>
  </si>
  <si>
    <t>2728364303</t>
  </si>
  <si>
    <t>012680027283643031</t>
  </si>
  <si>
    <t>0653</t>
  </si>
  <si>
    <t>Vargas Diaz Elia</t>
  </si>
  <si>
    <t>1281418475</t>
  </si>
  <si>
    <t>012680012814184754</t>
  </si>
  <si>
    <t>0654</t>
  </si>
  <si>
    <t>Villafuerte Perez Blandy</t>
  </si>
  <si>
    <t>1137444427</t>
  </si>
  <si>
    <t>012680011374444278</t>
  </si>
  <si>
    <t>0655</t>
  </si>
  <si>
    <t>Alvarez Muñoz Irene</t>
  </si>
  <si>
    <t>2658836647</t>
  </si>
  <si>
    <t>012680026588366470</t>
  </si>
  <si>
    <t>0656</t>
  </si>
  <si>
    <t>Amador Jimenez Abraham</t>
  </si>
  <si>
    <t>2987316844</t>
  </si>
  <si>
    <t>012680029873168445</t>
  </si>
  <si>
    <t>0657</t>
  </si>
  <si>
    <t>Arauz De Jesus Magdalena</t>
  </si>
  <si>
    <t>1295755522</t>
  </si>
  <si>
    <t>012680012957555224</t>
  </si>
  <si>
    <t>0658</t>
  </si>
  <si>
    <t>Arroyo Delgado Obed Rene</t>
  </si>
  <si>
    <t>1263674819</t>
  </si>
  <si>
    <t>012680012636748190</t>
  </si>
  <si>
    <t>0659</t>
  </si>
  <si>
    <t>Barcenas Aguilar Francisco Raul</t>
  </si>
  <si>
    <t>2870696986</t>
  </si>
  <si>
    <t>012680028706969864</t>
  </si>
  <si>
    <t>0660</t>
  </si>
  <si>
    <t>Barraza Segovia Cynthia Gabriela</t>
  </si>
  <si>
    <t>2751365290</t>
  </si>
  <si>
    <t>012680027513652909</t>
  </si>
  <si>
    <t>0661</t>
  </si>
  <si>
    <t>Batalla Flores Heriberto</t>
  </si>
  <si>
    <t>2793038130</t>
  </si>
  <si>
    <t>012680027930381303</t>
  </si>
  <si>
    <t>0662</t>
  </si>
  <si>
    <t>Cardenas Gonzalez Raul</t>
  </si>
  <si>
    <t>1485770513</t>
  </si>
  <si>
    <t>012680014857705130</t>
  </si>
  <si>
    <t>0663</t>
  </si>
  <si>
    <t>Castro Cañas Blanca Briscila</t>
  </si>
  <si>
    <t>2765426871</t>
  </si>
  <si>
    <t>012680027654268715</t>
  </si>
  <si>
    <t>0664</t>
  </si>
  <si>
    <t>Cruz Blancas Vanessa</t>
  </si>
  <si>
    <t>1296579655</t>
  </si>
  <si>
    <t>012680012965796554</t>
  </si>
  <si>
    <t>0665</t>
  </si>
  <si>
    <t>De La Cruz Guerrero Jazael</t>
  </si>
  <si>
    <t>1261255215</t>
  </si>
  <si>
    <t>012680012612552151</t>
  </si>
  <si>
    <t>0666</t>
  </si>
  <si>
    <t>Duarte Ramirez Juan Carlos</t>
  </si>
  <si>
    <t>2969303766</t>
  </si>
  <si>
    <t>012680029693037662</t>
  </si>
  <si>
    <t>0667</t>
  </si>
  <si>
    <t>Espinoza Gonzalez Clemente</t>
  </si>
  <si>
    <t>2712971356</t>
  </si>
  <si>
    <t>012680027129713562</t>
  </si>
  <si>
    <t>0668</t>
  </si>
  <si>
    <t>Estrada Dorantes Marcos Rafael</t>
  </si>
  <si>
    <t>1298963983</t>
  </si>
  <si>
    <t>012680012989639833</t>
  </si>
  <si>
    <t>0669</t>
  </si>
  <si>
    <t>Flores Piña Ivan Misael</t>
  </si>
  <si>
    <t>2957139047</t>
  </si>
  <si>
    <t>012180029571390471</t>
  </si>
  <si>
    <t>0670</t>
  </si>
  <si>
    <t>Garcia Sandoval Jose Luis</t>
  </si>
  <si>
    <t>1259607323</t>
  </si>
  <si>
    <t>012680012596073235</t>
  </si>
  <si>
    <t>0671</t>
  </si>
  <si>
    <t>Garcia Vazquez Maria Dolores</t>
  </si>
  <si>
    <t>2743583058</t>
  </si>
  <si>
    <t>012680027435830582</t>
  </si>
  <si>
    <t>0672</t>
  </si>
  <si>
    <t>Gonzalez Pereda Andres</t>
  </si>
  <si>
    <t>2881118935</t>
  </si>
  <si>
    <t>012680028811189351</t>
  </si>
  <si>
    <t>0673</t>
  </si>
  <si>
    <t>Gutierrez Galvan Martin</t>
  </si>
  <si>
    <t>1259893989</t>
  </si>
  <si>
    <t>012680012598939898</t>
  </si>
  <si>
    <t>0674</t>
  </si>
  <si>
    <t>Gutierrez Hernandez Thalia Arminda</t>
  </si>
  <si>
    <t>2847294182</t>
  </si>
  <si>
    <t>012680028472941828</t>
  </si>
  <si>
    <t>0675</t>
  </si>
  <si>
    <t>Hernandez Flores Efrain</t>
  </si>
  <si>
    <t>2890194832</t>
  </si>
  <si>
    <t>012680028901948321</t>
  </si>
  <si>
    <t>0676</t>
  </si>
  <si>
    <t>Hernandez Gomez Matxalen Asaliah</t>
  </si>
  <si>
    <t>1293555356</t>
  </si>
  <si>
    <t>012680012935553565</t>
  </si>
  <si>
    <t>0677</t>
  </si>
  <si>
    <t>Hernandez Gonzalez Alba Lucia</t>
  </si>
  <si>
    <t>2866054951</t>
  </si>
  <si>
    <t>012680028660549511</t>
  </si>
  <si>
    <t>0678</t>
  </si>
  <si>
    <t>Hernandez Santiago Teresa Yezenia</t>
  </si>
  <si>
    <t>2961578197</t>
  </si>
  <si>
    <t>012180029615781975</t>
  </si>
  <si>
    <t>0679</t>
  </si>
  <si>
    <t>Hernandez Vite Eyward Alberto</t>
  </si>
  <si>
    <t>2700916773</t>
  </si>
  <si>
    <t>012680027009167733</t>
  </si>
  <si>
    <t>0680</t>
  </si>
  <si>
    <t>Jimenez Montoya Victor Hugo</t>
  </si>
  <si>
    <t>1276704743</t>
  </si>
  <si>
    <t>012680012767047430</t>
  </si>
  <si>
    <t>0681</t>
  </si>
  <si>
    <t>Lopez Martinez Alexis</t>
  </si>
  <si>
    <t>1274835573</t>
  </si>
  <si>
    <t>012680012748355730</t>
  </si>
  <si>
    <t>0682</t>
  </si>
  <si>
    <t>Morales Cornejo  Jose</t>
  </si>
  <si>
    <t>2890962090</t>
  </si>
  <si>
    <t>012680028909620900</t>
  </si>
  <si>
    <t>0683</t>
  </si>
  <si>
    <t>Nieves Resendiz Janely</t>
  </si>
  <si>
    <t>2884942817</t>
  </si>
  <si>
    <t>012680028849428178</t>
  </si>
  <si>
    <t>0684</t>
  </si>
  <si>
    <t>Nolasco Maximo Juan Daniel</t>
  </si>
  <si>
    <t>2689175725</t>
  </si>
  <si>
    <t>012680026891757255</t>
  </si>
  <si>
    <t>0685</t>
  </si>
  <si>
    <t>Orduña Rodriguez Adriana</t>
  </si>
  <si>
    <t>1293265897</t>
  </si>
  <si>
    <t>012680012932658971</t>
  </si>
  <si>
    <t>0686</t>
  </si>
  <si>
    <t>Parra Trejo Rafael</t>
  </si>
  <si>
    <t>2671861050</t>
  </si>
  <si>
    <t>012180026718610506</t>
  </si>
  <si>
    <t>0687</t>
  </si>
  <si>
    <t>Perez Avila Victoria Dinora</t>
  </si>
  <si>
    <t>2745159121</t>
  </si>
  <si>
    <t>012680027451591216</t>
  </si>
  <si>
    <t>0688</t>
  </si>
  <si>
    <t>Quintana Flores Maritza</t>
  </si>
  <si>
    <t>1247353367</t>
  </si>
  <si>
    <t>012680012473533678</t>
  </si>
  <si>
    <t>0689</t>
  </si>
  <si>
    <t>Ramirez Ramirez Ricardo Moises</t>
  </si>
  <si>
    <t>2903758184</t>
  </si>
  <si>
    <t>012680029037581842</t>
  </si>
  <si>
    <t>0690</t>
  </si>
  <si>
    <t>Ramiro Ruiz Edgar</t>
  </si>
  <si>
    <t>2884115058</t>
  </si>
  <si>
    <t>012680028841150583</t>
  </si>
  <si>
    <t>0691</t>
  </si>
  <si>
    <t>Resendiz Gonzalez Brenda</t>
  </si>
  <si>
    <t>1265248310</t>
  </si>
  <si>
    <t>012680012652483109</t>
  </si>
  <si>
    <t>0692</t>
  </si>
  <si>
    <t>Reyes Mora Laura</t>
  </si>
  <si>
    <t>1150185698</t>
  </si>
  <si>
    <t>012680011501856985</t>
  </si>
  <si>
    <t>0693</t>
  </si>
  <si>
    <t>Rodriguez Perez Romina</t>
  </si>
  <si>
    <t>1265801966</t>
  </si>
  <si>
    <t>012680012658019661</t>
  </si>
  <si>
    <t>0694</t>
  </si>
  <si>
    <t>Roman Laredo Zahandra</t>
  </si>
  <si>
    <t>2979830731</t>
  </si>
  <si>
    <t>012680029798307310</t>
  </si>
  <si>
    <t>0695</t>
  </si>
  <si>
    <t>Romero Chavez Amelia</t>
  </si>
  <si>
    <t>1270437921</t>
  </si>
  <si>
    <t>012680012704379213</t>
  </si>
  <si>
    <t>0696</t>
  </si>
  <si>
    <t>Saldaña Sanchez Thannya Patricia</t>
  </si>
  <si>
    <t>2694745582</t>
  </si>
  <si>
    <t>012680026947455825</t>
  </si>
  <si>
    <t>0697</t>
  </si>
  <si>
    <t>Seañez Baltazar Oscar Osvaldo</t>
  </si>
  <si>
    <t>2648513961</t>
  </si>
  <si>
    <t>012680026485139616</t>
  </si>
  <si>
    <t>0698</t>
  </si>
  <si>
    <t>Toledo Sanchez Cesar</t>
  </si>
  <si>
    <t>1276704719</t>
  </si>
  <si>
    <t>012680012767047197</t>
  </si>
  <si>
    <t>0699</t>
  </si>
  <si>
    <t>Tommasi Gabilondo Yianco</t>
  </si>
  <si>
    <t>1272954591</t>
  </si>
  <si>
    <t>012680012729545912</t>
  </si>
  <si>
    <t>0700</t>
  </si>
  <si>
    <t>Tovar Camacho Ulises</t>
  </si>
  <si>
    <t>1261982656</t>
  </si>
  <si>
    <t>012680012619826563</t>
  </si>
  <si>
    <t>0701</t>
  </si>
  <si>
    <t>Vargas Escobar Patricia</t>
  </si>
  <si>
    <t>2864134621</t>
  </si>
  <si>
    <t>012680028641346212</t>
  </si>
  <si>
    <t>0702</t>
  </si>
  <si>
    <t>Vargas Tapia Juan Jose</t>
  </si>
  <si>
    <t>1477101724</t>
  </si>
  <si>
    <t>012680014771017247</t>
  </si>
  <si>
    <t>0703</t>
  </si>
  <si>
    <t>Vazquez Moedano Delia Beatriz</t>
  </si>
  <si>
    <t>2922847779</t>
  </si>
  <si>
    <t>012680029228477794</t>
  </si>
  <si>
    <t>0704</t>
  </si>
  <si>
    <t>Vazquez Parcero Maria Del Carmen</t>
  </si>
  <si>
    <t>1294759826</t>
  </si>
  <si>
    <t>012680012947598262</t>
  </si>
  <si>
    <t>0705</t>
  </si>
  <si>
    <t>Zapata Duran Ricardo</t>
  </si>
  <si>
    <t>2837433611</t>
  </si>
  <si>
    <t>012680028374336117</t>
  </si>
  <si>
    <t>0706</t>
  </si>
  <si>
    <t>Oseguedad Murcio Abraham</t>
  </si>
  <si>
    <t>0707</t>
  </si>
  <si>
    <t>Sanchez Perusquia Jorge Humberto</t>
  </si>
  <si>
    <t>2860818836</t>
  </si>
  <si>
    <t>0708</t>
  </si>
  <si>
    <t>0709</t>
  </si>
  <si>
    <t>Jimenez Trejo Juan Carlos</t>
  </si>
  <si>
    <t>012680028399501257</t>
  </si>
  <si>
    <t>0710</t>
  </si>
  <si>
    <t>Mendoza Martinez Cinthia Denise</t>
  </si>
  <si>
    <t>012680028569105218</t>
  </si>
  <si>
    <t>0711</t>
  </si>
  <si>
    <t>Silvestre Hernandez Adrian</t>
  </si>
  <si>
    <t>012680028967010002</t>
  </si>
  <si>
    <t>0712</t>
  </si>
  <si>
    <t>Campos Hernandez Jose Emilio</t>
  </si>
  <si>
    <t>012680014088102735</t>
  </si>
  <si>
    <t>0713</t>
  </si>
  <si>
    <t>Juarez Romero Anuar</t>
  </si>
  <si>
    <t>012180027032934679</t>
  </si>
  <si>
    <t>0714</t>
  </si>
  <si>
    <t>Moreno Sanchez Veremundo</t>
  </si>
  <si>
    <t>012180027212904283</t>
  </si>
  <si>
    <t>0715</t>
  </si>
  <si>
    <t>Resendiz Rincon Araceli</t>
  </si>
  <si>
    <t>012680011704324900</t>
  </si>
  <si>
    <t>0716</t>
  </si>
  <si>
    <t>Gonzalez Tobilla Gustavo Adolfo</t>
  </si>
  <si>
    <t>012680012721032575</t>
  </si>
  <si>
    <t>0717</t>
  </si>
  <si>
    <t>Pineda Hernandez Francisco Antonio</t>
  </si>
  <si>
    <t>012680012619809205</t>
  </si>
  <si>
    <t>0718</t>
  </si>
  <si>
    <t>ARTEAGA AVILA MARIA GUADALUPE</t>
  </si>
  <si>
    <t>1261255401</t>
  </si>
  <si>
    <t>BACOMER</t>
  </si>
  <si>
    <t>0719</t>
  </si>
  <si>
    <t>ARROYO HERRERA RENATO VLADIMIR</t>
  </si>
  <si>
    <t>2904430808</t>
  </si>
  <si>
    <t>0720</t>
  </si>
  <si>
    <t>ARTEAGA DE JESUS JOSE PABLO</t>
  </si>
  <si>
    <t>2922488574</t>
  </si>
  <si>
    <t>0721</t>
  </si>
  <si>
    <t>ARCINIEGA OBREGON ROSALIA</t>
  </si>
  <si>
    <t>2872393239</t>
  </si>
  <si>
    <t>0722</t>
  </si>
  <si>
    <t>BARRERA FERRER SERGIO</t>
  </si>
  <si>
    <t>2911258478</t>
  </si>
  <si>
    <t>0723</t>
  </si>
  <si>
    <t>BERNAL GUERRERO GABRIEL</t>
  </si>
  <si>
    <t>2982052326</t>
  </si>
  <si>
    <t>0724</t>
  </si>
  <si>
    <t>BARRERA MIRANDA ALMA ESTRELLA</t>
  </si>
  <si>
    <t>2753687805</t>
  </si>
  <si>
    <t>0725</t>
  </si>
  <si>
    <t>BARCENA PACHECO ANA KAREN</t>
  </si>
  <si>
    <t>1257082266</t>
  </si>
  <si>
    <t>0726</t>
  </si>
  <si>
    <t>BAUTISTA SANTANA ELENA MONSERRAT</t>
  </si>
  <si>
    <t>2759232818</t>
  </si>
  <si>
    <t>0727</t>
  </si>
  <si>
    <t>CAMACHO HERNADEZ EFRAIN ALEAJANDRO</t>
  </si>
  <si>
    <t>1267358210</t>
  </si>
  <si>
    <t>0728</t>
  </si>
  <si>
    <t>CABELLO PEREZ PALOMA DEL CARMEN</t>
  </si>
  <si>
    <t>1262265869</t>
  </si>
  <si>
    <t>0729</t>
  </si>
  <si>
    <t>ESQUIVEL CASTRO JUAN MANUEL</t>
  </si>
  <si>
    <t>2953295362</t>
  </si>
  <si>
    <t>0730</t>
  </si>
  <si>
    <t>ESCOBAR CARRILLO JOSE DE JESUS</t>
  </si>
  <si>
    <t>1261255517</t>
  </si>
  <si>
    <t>0731</t>
  </si>
  <si>
    <t>ENRIQUEZ MEDINA JOSE EDUARDO</t>
  </si>
  <si>
    <t>2678355630</t>
  </si>
  <si>
    <t>0732</t>
  </si>
  <si>
    <t>EUGENIO TREJO ADRIANA</t>
  </si>
  <si>
    <t>1265248140</t>
  </si>
  <si>
    <t>0733</t>
  </si>
  <si>
    <t>GONZALEZ BARRON RAUL</t>
  </si>
  <si>
    <t>2617028903</t>
  </si>
  <si>
    <t>0734</t>
  </si>
  <si>
    <t>GONZALEZ GUZMAN ANA MARIA</t>
  </si>
  <si>
    <t>2888677441</t>
  </si>
  <si>
    <t>0735</t>
  </si>
  <si>
    <t>GACHUZO GUDIñO OMAR</t>
  </si>
  <si>
    <t>1262265524</t>
  </si>
  <si>
    <t>0736</t>
  </si>
  <si>
    <t>GONZALEZ RUIZ JULIETA</t>
  </si>
  <si>
    <t>2784817699</t>
  </si>
  <si>
    <t>0737</t>
  </si>
  <si>
    <t>HERNANDEZ MORALES ENRIQUE</t>
  </si>
  <si>
    <t>2997012179</t>
  </si>
  <si>
    <t>0738</t>
  </si>
  <si>
    <t>HERNANDEZ RESENDIZ DIEGO</t>
  </si>
  <si>
    <t>2922660490</t>
  </si>
  <si>
    <t>0739</t>
  </si>
  <si>
    <t>JIMENEZ GASCA JESUS ANTONIO</t>
  </si>
  <si>
    <t>1268479046</t>
  </si>
  <si>
    <t>0740</t>
  </si>
  <si>
    <t>JIMENEZ RAMIREZ FRANCISCO</t>
  </si>
  <si>
    <t>2773306887</t>
  </si>
  <si>
    <t>0741</t>
  </si>
  <si>
    <t>JASSO RAMIREZ JUAN MANUEL</t>
  </si>
  <si>
    <t>1243579549</t>
  </si>
  <si>
    <t>0742</t>
  </si>
  <si>
    <t>JULIAN SILVESTRE PAULINA</t>
  </si>
  <si>
    <t>1245682851</t>
  </si>
  <si>
    <t>0743</t>
  </si>
  <si>
    <t>LEON OLVERA ERICK GUSTAVO</t>
  </si>
  <si>
    <t>1296331092</t>
  </si>
  <si>
    <t>0744</t>
  </si>
  <si>
    <t>MORALES GONZALES JORGE ALBERTO</t>
  </si>
  <si>
    <t>2901457594</t>
  </si>
  <si>
    <t>0745</t>
  </si>
  <si>
    <t>MENDEZ RESENDIZ JUAN MANUEL</t>
  </si>
  <si>
    <t>2781183966</t>
  </si>
  <si>
    <t>0746</t>
  </si>
  <si>
    <t>NIEVES LOPEZ OSCAR</t>
  </si>
  <si>
    <t>1268478430</t>
  </si>
  <si>
    <t>0747</t>
  </si>
  <si>
    <t>NIETO NIETO LORENA LILI</t>
  </si>
  <si>
    <t>1245683173</t>
  </si>
  <si>
    <t>0748</t>
  </si>
  <si>
    <t>ORDAZ GABINO LEONARDO</t>
  </si>
  <si>
    <t>2862139707</t>
  </si>
  <si>
    <t>0749</t>
  </si>
  <si>
    <t>ORDINOLA GONZALEZ HUGO</t>
  </si>
  <si>
    <t>2798769303</t>
  </si>
  <si>
    <t>0750</t>
  </si>
  <si>
    <t>PACHECO CHAVEZ IVAN</t>
  </si>
  <si>
    <t>1263192180</t>
  </si>
  <si>
    <t>0751</t>
  </si>
  <si>
    <t>PEREZ GONZALEZ GORETTY</t>
  </si>
  <si>
    <t>2953503062</t>
  </si>
  <si>
    <t>0752</t>
  </si>
  <si>
    <t>PECERO GONZALEZ ROSA EDITH</t>
  </si>
  <si>
    <t>1243580458</t>
  </si>
  <si>
    <t>0753</t>
  </si>
  <si>
    <t>PEÑA PERRUSQUIA OSWALDO</t>
  </si>
  <si>
    <t>1263363465</t>
  </si>
  <si>
    <t>0754</t>
  </si>
  <si>
    <t>REMIGIO CAMACHO JUAN</t>
  </si>
  <si>
    <t>2707418124</t>
  </si>
  <si>
    <t>0755</t>
  </si>
  <si>
    <t>RODRIGUEZ CHAVEZ LAURA ESPERANZA</t>
  </si>
  <si>
    <t>2995279232</t>
  </si>
  <si>
    <t>0756</t>
  </si>
  <si>
    <t>ROSILES LEYVA DANIEL HAMDI</t>
  </si>
  <si>
    <t>1450220515</t>
  </si>
  <si>
    <t>0757</t>
  </si>
  <si>
    <t>RAMIREZ RONUILLO JUAN DE DIO</t>
  </si>
  <si>
    <t>2857812531</t>
  </si>
  <si>
    <t>0758</t>
  </si>
  <si>
    <t>RAMIREZ RUFINO DAVID</t>
  </si>
  <si>
    <t>2885364116</t>
  </si>
  <si>
    <t>0759</t>
  </si>
  <si>
    <t>RESENDIZ RESENDIZ SONIA</t>
  </si>
  <si>
    <t>2909277854</t>
  </si>
  <si>
    <t>0760</t>
  </si>
  <si>
    <t>SOLTERO ACOSTA MARIA DEL SOCORRO</t>
  </si>
  <si>
    <t>1287972520</t>
  </si>
  <si>
    <t>0761</t>
  </si>
  <si>
    <t>SALAZAR CABALLERO BERNABE</t>
  </si>
  <si>
    <t>1273910725</t>
  </si>
  <si>
    <t>0762</t>
  </si>
  <si>
    <t>SALDAÑA FEREGRINO ALEJANDRO</t>
  </si>
  <si>
    <t>2793724050</t>
  </si>
  <si>
    <t>0763</t>
  </si>
  <si>
    <t>SANCHEZ FERNANDEZ YAIR</t>
  </si>
  <si>
    <t>2882346745</t>
  </si>
  <si>
    <t>0764</t>
  </si>
  <si>
    <t>SINECIO RESENDIZ NAYELI</t>
  </si>
  <si>
    <t>2836767346</t>
  </si>
  <si>
    <t>0765</t>
  </si>
  <si>
    <t>TREJO MAQUEDA ALFREDO</t>
  </si>
  <si>
    <t>2835722608</t>
  </si>
  <si>
    <t>0766</t>
  </si>
  <si>
    <t>TREJO UGALDE OSCAR RAUL</t>
  </si>
  <si>
    <t>2951883097</t>
  </si>
  <si>
    <t>0767</t>
  </si>
  <si>
    <t>UGALDE NIETO JORGE DE JESUS</t>
  </si>
  <si>
    <t>2966022863</t>
  </si>
  <si>
    <t>0768</t>
  </si>
  <si>
    <t>VALDEZ GUTIERREZ TEOYAOMIQUI MOYSES</t>
  </si>
  <si>
    <t>2880278106</t>
  </si>
  <si>
    <t>0769</t>
  </si>
  <si>
    <t>VARELA ORTIZ JORGE</t>
  </si>
  <si>
    <t>2897181760</t>
  </si>
  <si>
    <t>0770</t>
  </si>
  <si>
    <t>VENEGAS TRUJILLO FRANCISCO SALVADOR</t>
  </si>
  <si>
    <t>2897058845</t>
  </si>
  <si>
    <t>0771</t>
  </si>
  <si>
    <t>YAñEZ CONTRERAS JOSE DAVID</t>
  </si>
  <si>
    <t>1267358237</t>
  </si>
  <si>
    <t>0772</t>
  </si>
  <si>
    <t>YAñEZ HERNANDEZ MARCO ANTONIO</t>
  </si>
  <si>
    <t>2998452679</t>
  </si>
  <si>
    <t>0773</t>
  </si>
  <si>
    <t>ZARRAGA MEJIA CHRISTIAN</t>
  </si>
  <si>
    <t>2990750239</t>
  </si>
  <si>
    <t>0774</t>
  </si>
  <si>
    <t>ZUñIGA MASCAREñO DANIEL</t>
  </si>
  <si>
    <t>1267358199</t>
  </si>
  <si>
    <t>0775</t>
  </si>
  <si>
    <t>PEREZ AVILES CARLOS</t>
  </si>
  <si>
    <t>EFECTIVO</t>
  </si>
  <si>
    <t>0776</t>
  </si>
  <si>
    <t>Aguilera Portillo Luz Maria</t>
  </si>
  <si>
    <t>2776698506</t>
  </si>
  <si>
    <t>012680027766985067</t>
  </si>
  <si>
    <t>0777</t>
  </si>
  <si>
    <t>Herrera Ruiz Jose</t>
  </si>
  <si>
    <t>2776698514</t>
  </si>
  <si>
    <t>012680027766985148</t>
  </si>
  <si>
    <t>0778</t>
  </si>
  <si>
    <t>Priess Novak Silke Manuela</t>
  </si>
  <si>
    <t>2776698522</t>
  </si>
  <si>
    <t>012680027766985229</t>
  </si>
  <si>
    <t>0779</t>
  </si>
  <si>
    <t>Quevedo Felix Luis Enrique</t>
  </si>
  <si>
    <t>2776698530</t>
  </si>
  <si>
    <t>012680027766985300</t>
  </si>
  <si>
    <t>0780</t>
  </si>
  <si>
    <t>Salazar Martinez Daniel</t>
  </si>
  <si>
    <t>2776698484</t>
  </si>
  <si>
    <t>012680027766984848</t>
  </si>
  <si>
    <t>0781</t>
  </si>
  <si>
    <t>Martinez Rojas Hector</t>
  </si>
  <si>
    <t>2776698492</t>
  </si>
  <si>
    <t>012680027766984929</t>
  </si>
  <si>
    <t>0782</t>
  </si>
  <si>
    <t>Davila Rojas Ramon</t>
  </si>
  <si>
    <t>2776698565</t>
  </si>
  <si>
    <t>012680027766985656</t>
  </si>
  <si>
    <t>0783</t>
  </si>
  <si>
    <t>Carmona Gama Sergio</t>
  </si>
  <si>
    <t>2776698573</t>
  </si>
  <si>
    <t>012680027766985737</t>
  </si>
  <si>
    <t>0784</t>
  </si>
  <si>
    <t>Barrios Gomez Jesus</t>
  </si>
  <si>
    <t>2776698581</t>
  </si>
  <si>
    <t>012680027766985818</t>
  </si>
  <si>
    <t>0785</t>
  </si>
  <si>
    <t>Hernandez Lozano Tito</t>
  </si>
  <si>
    <t>2776698603</t>
  </si>
  <si>
    <t>012680027766986037</t>
  </si>
  <si>
    <t>0786</t>
  </si>
  <si>
    <t>Boer Wollschlaeger Andreas Manfred</t>
  </si>
  <si>
    <t>2776698611</t>
  </si>
  <si>
    <t>012680027766986118</t>
  </si>
  <si>
    <t>0787</t>
  </si>
  <si>
    <t>Aleman Guido Edgar</t>
  </si>
  <si>
    <t>2776698476</t>
  </si>
  <si>
    <t>012680027766984767</t>
  </si>
  <si>
    <t>0788</t>
  </si>
  <si>
    <t>Villegas Torres Maria Cristina</t>
  </si>
  <si>
    <t>2776698646</t>
  </si>
  <si>
    <t>012680027766986464</t>
  </si>
  <si>
    <t>0789</t>
  </si>
  <si>
    <t>Llaca Moya Maria Cristina</t>
  </si>
  <si>
    <t>2970441600</t>
  </si>
  <si>
    <t>012680029704416004</t>
  </si>
  <si>
    <t>0790</t>
  </si>
  <si>
    <t>Gomez Briceño Roberto</t>
  </si>
  <si>
    <t>2776698654</t>
  </si>
  <si>
    <t>012680027766986545</t>
  </si>
  <si>
    <t>0791</t>
  </si>
  <si>
    <t>Rodriguez Garcia Alfonso</t>
  </si>
  <si>
    <t>2776698662</t>
  </si>
  <si>
    <t>012680027766986626</t>
  </si>
  <si>
    <t>0792</t>
  </si>
  <si>
    <t>Garcia Jimenez Bernardo</t>
  </si>
  <si>
    <t>2776698670</t>
  </si>
  <si>
    <t>012680027766986707</t>
  </si>
  <si>
    <t>0793</t>
  </si>
  <si>
    <t>Garcia Jimenez Hermelindo</t>
  </si>
  <si>
    <t>2776698689</t>
  </si>
  <si>
    <t>012680027766986891</t>
  </si>
  <si>
    <t>0794</t>
  </si>
  <si>
    <t>Nieves Martinez Fidel</t>
  </si>
  <si>
    <t>2776698697</t>
  </si>
  <si>
    <t>012680027766986972</t>
  </si>
  <si>
    <t>0795</t>
  </si>
  <si>
    <t>Aguilera Portillo Jose María</t>
  </si>
  <si>
    <t>2776698700</t>
  </si>
  <si>
    <t>012680027766987007</t>
  </si>
  <si>
    <t>0796</t>
  </si>
  <si>
    <t>Gonzalez Olvera Moises</t>
  </si>
  <si>
    <t>2776698727</t>
  </si>
  <si>
    <t>012680027766987272</t>
  </si>
  <si>
    <t>0797</t>
  </si>
  <si>
    <t>Gutierrez Hernandez Jose Armando</t>
  </si>
  <si>
    <t>2776698735</t>
  </si>
  <si>
    <t>012680027766987353</t>
  </si>
  <si>
    <t>0798</t>
  </si>
  <si>
    <t>Jaime Angeles Juan</t>
  </si>
  <si>
    <t>2776698751</t>
  </si>
  <si>
    <t>012680027766987515</t>
  </si>
  <si>
    <t>0799</t>
  </si>
  <si>
    <t>Romero Alvarez Moises</t>
  </si>
  <si>
    <t>2972249588</t>
  </si>
  <si>
    <t>012680029722495887</t>
  </si>
  <si>
    <t>0800</t>
  </si>
  <si>
    <t>Robles Maldonado Ma Graciela</t>
  </si>
  <si>
    <t>2776698794</t>
  </si>
  <si>
    <t>012680027766987942</t>
  </si>
  <si>
    <t>0801</t>
  </si>
  <si>
    <t>Alonso Villagran J Pedro Reyes</t>
  </si>
  <si>
    <t>2776698808</t>
  </si>
  <si>
    <t>012680027766988080</t>
  </si>
  <si>
    <t>0802</t>
  </si>
  <si>
    <t>Cruz Gallegos Ruperto</t>
  </si>
  <si>
    <t>2776698816</t>
  </si>
  <si>
    <t>012680027766988161</t>
  </si>
  <si>
    <t>0803</t>
  </si>
  <si>
    <t>Gomez Briceño Manuel</t>
  </si>
  <si>
    <t>2776698824</t>
  </si>
  <si>
    <t>012680027766988242</t>
  </si>
  <si>
    <t>0804</t>
  </si>
  <si>
    <t>Salinas Perez Angel</t>
  </si>
  <si>
    <t>2776698840</t>
  </si>
  <si>
    <t>012680027766988404</t>
  </si>
  <si>
    <t>0805</t>
  </si>
  <si>
    <t>Gonzalez Malagon Gabriel</t>
  </si>
  <si>
    <t>2776698859</t>
  </si>
  <si>
    <t>012680027766988598</t>
  </si>
  <si>
    <t>0806</t>
  </si>
  <si>
    <t>Martinez Lopez David</t>
  </si>
  <si>
    <t>2776698883</t>
  </si>
  <si>
    <t>012680027766988831</t>
  </si>
  <si>
    <t>0807</t>
  </si>
  <si>
    <t>Rodriguez Franco Juan Jose</t>
  </si>
  <si>
    <t>2776698891</t>
  </si>
  <si>
    <t>012680027766988912</t>
  </si>
  <si>
    <t>0808</t>
  </si>
  <si>
    <t>Cruz Cabello Jose Joel</t>
  </si>
  <si>
    <t>2776698905</t>
  </si>
  <si>
    <t>012680027766989050</t>
  </si>
  <si>
    <t>0809</t>
  </si>
  <si>
    <t>Sanchez Estrada Rogelio</t>
  </si>
  <si>
    <t>2776698921</t>
  </si>
  <si>
    <t>012680027766989212</t>
  </si>
  <si>
    <t>0810</t>
  </si>
  <si>
    <t>Gallegos Jimenez Jose Juan</t>
  </si>
  <si>
    <t>2776698972</t>
  </si>
  <si>
    <t>012680027766989720</t>
  </si>
  <si>
    <t>0811</t>
  </si>
  <si>
    <t>Gonzalez Olvera Rigoberto</t>
  </si>
  <si>
    <t>2776699006</t>
  </si>
  <si>
    <t>012680027766990065</t>
  </si>
  <si>
    <t>0812</t>
  </si>
  <si>
    <t>Arreguin Molina Victor Hugo</t>
  </si>
  <si>
    <t>2776699014</t>
  </si>
  <si>
    <t>012680027766990146</t>
  </si>
  <si>
    <t>0813</t>
  </si>
  <si>
    <t>Salinas Sanchez Lucio</t>
  </si>
  <si>
    <t>2776699022</t>
  </si>
  <si>
    <t>012680027766990227</t>
  </si>
  <si>
    <t>0814</t>
  </si>
  <si>
    <t>Rodriguez Garcia Juan Miguel</t>
  </si>
  <si>
    <t>2776699030</t>
  </si>
  <si>
    <t>012680027766990308</t>
  </si>
  <si>
    <t>0815</t>
  </si>
  <si>
    <t>Castro Dominguez Marco Antonio</t>
  </si>
  <si>
    <t>2776699049</t>
  </si>
  <si>
    <t>012680027766990492</t>
  </si>
  <si>
    <t>0816</t>
  </si>
  <si>
    <t>Garcia Lopez Jose Antonio</t>
  </si>
  <si>
    <t>2776699057</t>
  </si>
  <si>
    <t>012680027766990573</t>
  </si>
  <si>
    <t>0817</t>
  </si>
  <si>
    <t>Centeno Maldonado Rigoberto</t>
  </si>
  <si>
    <t>2776699065</t>
  </si>
  <si>
    <t>012680027766990654</t>
  </si>
  <si>
    <t>0818</t>
  </si>
  <si>
    <t>Garcia Jimenez Emma</t>
  </si>
  <si>
    <t>2776699073</t>
  </si>
  <si>
    <t>012680027766990735</t>
  </si>
  <si>
    <t>0819</t>
  </si>
  <si>
    <t>Cruz Gallegos Jesus</t>
  </si>
  <si>
    <t>2776699103</t>
  </si>
  <si>
    <t>012680027766991035</t>
  </si>
  <si>
    <t>0820</t>
  </si>
  <si>
    <t>Sanchez Mendieta Daniel</t>
  </si>
  <si>
    <t>2776699138</t>
  </si>
  <si>
    <t>012680027766991381</t>
  </si>
  <si>
    <t>0821</t>
  </si>
  <si>
    <t>Salinas Vega Luis Angel</t>
  </si>
  <si>
    <t>2968861129</t>
  </si>
  <si>
    <t>012680029688611297</t>
  </si>
  <si>
    <t>0822</t>
  </si>
  <si>
    <t>Gallegos Mendieta Jose Concepcion</t>
  </si>
  <si>
    <t>2776699170</t>
  </si>
  <si>
    <t>012680027766991705</t>
  </si>
  <si>
    <t>0823</t>
  </si>
  <si>
    <t>Nieves Montes Heriberto</t>
  </si>
  <si>
    <t>2776699189</t>
  </si>
  <si>
    <t>012680027766991899</t>
  </si>
  <si>
    <t>0824</t>
  </si>
  <si>
    <t>Hernandez Ramos Jose Asencion</t>
  </si>
  <si>
    <t>2776699200</t>
  </si>
  <si>
    <t>012680027766992005</t>
  </si>
  <si>
    <t>0825</t>
  </si>
  <si>
    <t>Aguas Aguas Eulogio</t>
  </si>
  <si>
    <t>2776699219</t>
  </si>
  <si>
    <t>012680027766992199</t>
  </si>
  <si>
    <t>0826</t>
  </si>
  <si>
    <t>Herrera Velazquez Javier</t>
  </si>
  <si>
    <t>2776699235</t>
  </si>
  <si>
    <t>012680027766992351</t>
  </si>
  <si>
    <t>0827</t>
  </si>
  <si>
    <t>Robles Barcenas Mario</t>
  </si>
  <si>
    <t>2776699243</t>
  </si>
  <si>
    <t>012680027766992432</t>
  </si>
  <si>
    <t>0828</t>
  </si>
  <si>
    <t>Mendoza Moreno J Cruz Isidro</t>
  </si>
  <si>
    <t>2776699251</t>
  </si>
  <si>
    <t>012680027766992513</t>
  </si>
  <si>
    <t>0829</t>
  </si>
  <si>
    <t>Perez Perez Calixto Moises</t>
  </si>
  <si>
    <t>2776699278</t>
  </si>
  <si>
    <t>012680027766992788</t>
  </si>
  <si>
    <t>0830</t>
  </si>
  <si>
    <t>Hurtado Mata Miguel Angel</t>
  </si>
  <si>
    <t>2776699286</t>
  </si>
  <si>
    <t>012680027766992869</t>
  </si>
  <si>
    <t>0831</t>
  </si>
  <si>
    <t>Robles Perez Rene</t>
  </si>
  <si>
    <t>2776699308</t>
  </si>
  <si>
    <t>012680027766993088</t>
  </si>
  <si>
    <t>0832</t>
  </si>
  <si>
    <t>Cruz Gallegos Yoni</t>
  </si>
  <si>
    <t>2776699316</t>
  </si>
  <si>
    <t>012680027766993169</t>
  </si>
  <si>
    <t>0833</t>
  </si>
  <si>
    <t>Hernandez Ramos Rogelio</t>
  </si>
  <si>
    <t>2776699332</t>
  </si>
  <si>
    <t>012680027766993321</t>
  </si>
  <si>
    <t>0834</t>
  </si>
  <si>
    <t>Gonzalez Ramirez Juan Daniel</t>
  </si>
  <si>
    <t>2776699367</t>
  </si>
  <si>
    <t>012680027766993677</t>
  </si>
  <si>
    <t>0835</t>
  </si>
  <si>
    <t>Rodriguez Franco Jose Armando</t>
  </si>
  <si>
    <t>2776699375</t>
  </si>
  <si>
    <t>012680027766993758</t>
  </si>
  <si>
    <t>0836</t>
  </si>
  <si>
    <t>Ledesma Gallegos Jose Misael</t>
  </si>
  <si>
    <t>2776699391</t>
  </si>
  <si>
    <t>012680027766993910</t>
  </si>
  <si>
    <t>0837</t>
  </si>
  <si>
    <t>Cruz Gallegos Hugo</t>
  </si>
  <si>
    <t>2776699413</t>
  </si>
  <si>
    <t>012680027766994139</t>
  </si>
  <si>
    <t>0838</t>
  </si>
  <si>
    <t>Mendieta Robles Maria Del Carmen</t>
  </si>
  <si>
    <t>2776699421</t>
  </si>
  <si>
    <t>012680027766994210</t>
  </si>
  <si>
    <t>0839</t>
  </si>
  <si>
    <t>Mendieta Robles Veronica</t>
  </si>
  <si>
    <t>2776699448</t>
  </si>
  <si>
    <t>012680027766994485</t>
  </si>
  <si>
    <t>0840</t>
  </si>
  <si>
    <t>Macias Mata Jaime</t>
  </si>
  <si>
    <t>2776699472</t>
  </si>
  <si>
    <t>012680027766994728</t>
  </si>
  <si>
    <t>0841</t>
  </si>
  <si>
    <t>Moreno Cruz Javier</t>
  </si>
  <si>
    <t>2776699529</t>
  </si>
  <si>
    <t>012680027766995293</t>
  </si>
  <si>
    <t>0842</t>
  </si>
  <si>
    <t>Castro Lopez Diego Antonio</t>
  </si>
  <si>
    <t>2776699561</t>
  </si>
  <si>
    <t>012680027766995617</t>
  </si>
  <si>
    <t>0843</t>
  </si>
  <si>
    <t>Tovar Maldonado Reyes</t>
  </si>
  <si>
    <t>2786630669</t>
  </si>
  <si>
    <t>012680027866306698</t>
  </si>
  <si>
    <t>0844</t>
  </si>
  <si>
    <t>Maldonado Cruz Baldo</t>
  </si>
  <si>
    <t>2776699596</t>
  </si>
  <si>
    <t>012680027766995963</t>
  </si>
  <si>
    <t>0845</t>
  </si>
  <si>
    <t>Alonso Balderas Leonardo Daniel</t>
  </si>
  <si>
    <t>2776699618</t>
  </si>
  <si>
    <t>012680027766996182</t>
  </si>
  <si>
    <t>0846</t>
  </si>
  <si>
    <t>Robles Robles Mario Alberto</t>
  </si>
  <si>
    <t>1272955016</t>
  </si>
  <si>
    <t>012680012729550169</t>
  </si>
  <si>
    <t>0847</t>
  </si>
  <si>
    <t>Meza Sanchez Juan Jose</t>
  </si>
  <si>
    <t>2922979640</t>
  </si>
  <si>
    <t>012680029229796403</t>
  </si>
  <si>
    <t>0848</t>
  </si>
  <si>
    <t>Lopez Gonzalez Efrain</t>
  </si>
  <si>
    <t>2922966751</t>
  </si>
  <si>
    <t>012680029229667516</t>
  </si>
  <si>
    <t>0849</t>
  </si>
  <si>
    <t>Gonzalez Gutierrez Hector Jovani</t>
  </si>
  <si>
    <t>2968833583</t>
  </si>
  <si>
    <t>012680029688335832</t>
  </si>
  <si>
    <t>0850</t>
  </si>
  <si>
    <t>Sanchez . Gerardo</t>
  </si>
  <si>
    <t>2776698786</t>
  </si>
  <si>
    <t>012680027766987861</t>
  </si>
  <si>
    <t>0851</t>
  </si>
  <si>
    <t>Cabrera Perez Jose Edmundo Ruben</t>
  </si>
  <si>
    <t>2873833984</t>
  </si>
  <si>
    <t>012680028738339844</t>
  </si>
  <si>
    <t>0852</t>
  </si>
  <si>
    <t>Hiraldo Sanchez Martin</t>
  </si>
  <si>
    <t>2885501563</t>
  </si>
  <si>
    <t>012680028855015630</t>
  </si>
  <si>
    <t>0853</t>
  </si>
  <si>
    <t>Servin Medina Isidro</t>
  </si>
  <si>
    <t>2896843271</t>
  </si>
  <si>
    <t>012680028968432715</t>
  </si>
  <si>
    <t>0854</t>
  </si>
  <si>
    <t>Ledezma Yañez Maria Mariela</t>
  </si>
  <si>
    <t>2897181787</t>
  </si>
  <si>
    <t>012680028971817877</t>
  </si>
  <si>
    <t>0855</t>
  </si>
  <si>
    <t>Gonzalez Perez Mario</t>
  </si>
  <si>
    <t>1407101562</t>
  </si>
  <si>
    <t>012680014071015622</t>
  </si>
  <si>
    <t>0856</t>
  </si>
  <si>
    <t>Sanchez Mendoza Jose Alfredo</t>
  </si>
  <si>
    <t>2846327974</t>
  </si>
  <si>
    <t>012180028463279740</t>
  </si>
  <si>
    <t>0857</t>
  </si>
  <si>
    <t>Sanchez Gonzalez Luis Gerardo</t>
  </si>
  <si>
    <t>2654690109</t>
  </si>
  <si>
    <t>012680026546901097</t>
  </si>
  <si>
    <t>0858</t>
  </si>
  <si>
    <t>Rodriguez Mendieta Gabriela</t>
  </si>
  <si>
    <t>2784722663</t>
  </si>
  <si>
    <t>012680027847226632</t>
  </si>
  <si>
    <t>0859</t>
  </si>
  <si>
    <t>Carvajal Luna Pamela</t>
  </si>
  <si>
    <t>2721846973</t>
  </si>
  <si>
    <t>012680027218469730</t>
  </si>
  <si>
    <t>0860</t>
  </si>
  <si>
    <t>Salinas Aguilar Eduardo Luis</t>
  </si>
  <si>
    <t>2712968207</t>
  </si>
  <si>
    <t>012680027129682075</t>
  </si>
  <si>
    <t>0861</t>
  </si>
  <si>
    <t>Nava Trujillo Fernando Ismael</t>
  </si>
  <si>
    <t>1292811588</t>
  </si>
  <si>
    <t>012680012928115884</t>
  </si>
  <si>
    <t>0862</t>
  </si>
  <si>
    <t>Juarez Gonzalez Santiago</t>
  </si>
  <si>
    <t>1257081308</t>
  </si>
  <si>
    <t>012680012570813084</t>
  </si>
  <si>
    <t>0863</t>
  </si>
  <si>
    <t>Martinez Bautista Juan Carlos</t>
  </si>
  <si>
    <t>1288839999</t>
  </si>
  <si>
    <t>012680012888399999</t>
  </si>
  <si>
    <t>0864</t>
  </si>
  <si>
    <t>Olalde Contreras Jose</t>
  </si>
  <si>
    <t>2757023316</t>
  </si>
  <si>
    <t>012680027570233167</t>
  </si>
  <si>
    <t>0865</t>
  </si>
  <si>
    <t>Gonzalez Sanchez Sabino</t>
  </si>
  <si>
    <t>1169820639</t>
  </si>
  <si>
    <t>012680011698206396</t>
  </si>
  <si>
    <t>0866</t>
  </si>
  <si>
    <t>De Jesus Trejo Saul</t>
  </si>
  <si>
    <t>1272103125</t>
  </si>
  <si>
    <t>012680012721031259</t>
  </si>
  <si>
    <t>0867</t>
  </si>
  <si>
    <t>Rodriguez Garcia Maria Isabel</t>
  </si>
  <si>
    <t>1270437905</t>
  </si>
  <si>
    <t>012680012704379051</t>
  </si>
  <si>
    <t>0868</t>
  </si>
  <si>
    <t>Rico Ramirez Victor Manuel</t>
  </si>
  <si>
    <t>1269941460</t>
  </si>
  <si>
    <t>012680012699414607</t>
  </si>
  <si>
    <t>0869</t>
  </si>
  <si>
    <t>Garcia Nieves Joel Rafael</t>
  </si>
  <si>
    <t>1265802482</t>
  </si>
  <si>
    <t>012680012658024821</t>
  </si>
  <si>
    <t>0870</t>
  </si>
  <si>
    <t>Garcia Servin Rafael</t>
  </si>
  <si>
    <t>1259894004</t>
  </si>
  <si>
    <t>012680012598940049</t>
  </si>
  <si>
    <t>0871</t>
  </si>
  <si>
    <t>Moreno Delgado Rafael</t>
  </si>
  <si>
    <t>0872</t>
  </si>
  <si>
    <t>Chavero Miranda Felix</t>
  </si>
  <si>
    <t>2666570992</t>
  </si>
  <si>
    <t>012180026665709926</t>
  </si>
  <si>
    <t>0873</t>
  </si>
  <si>
    <t>Garcia Hernandez Andres</t>
  </si>
  <si>
    <t>1461125966</t>
  </si>
  <si>
    <t>012680014611259660</t>
  </si>
  <si>
    <t>0874</t>
  </si>
  <si>
    <t>Jaen Camacho Ambrosio</t>
  </si>
  <si>
    <t>1461125869</t>
  </si>
  <si>
    <t>012680014611258690</t>
  </si>
  <si>
    <t>0875</t>
  </si>
  <si>
    <t>Vergara Montalvo Martin</t>
  </si>
  <si>
    <t>2897167644</t>
  </si>
  <si>
    <t>012680028971676445</t>
  </si>
  <si>
    <t>0876</t>
  </si>
  <si>
    <t>Mancera Santos Adolfo</t>
  </si>
  <si>
    <t>1485770343</t>
  </si>
  <si>
    <t>012680014857703433</t>
  </si>
  <si>
    <t>0877</t>
  </si>
  <si>
    <t>Martinez Rivera Maria Paz</t>
  </si>
  <si>
    <t>2837433727</t>
  </si>
  <si>
    <t>012680028374337271</t>
  </si>
  <si>
    <t>0878</t>
  </si>
  <si>
    <t>De Santiago Sanchez Viviana</t>
  </si>
  <si>
    <t>2886152961</t>
  </si>
  <si>
    <t>012680028861529615</t>
  </si>
  <si>
    <t>0879</t>
  </si>
  <si>
    <t>Tavera Santana Angeles</t>
  </si>
  <si>
    <t>0880</t>
  </si>
  <si>
    <t>ZAPATA PADILLA RAQUEL IVONNE</t>
  </si>
  <si>
    <t>2858753059</t>
  </si>
  <si>
    <t>012680028587530593</t>
  </si>
  <si>
    <t>0881</t>
  </si>
  <si>
    <t>Pacheco Barron Perla Jazmine</t>
  </si>
  <si>
    <t>2865821614</t>
  </si>
  <si>
    <t>012680028658216144</t>
  </si>
  <si>
    <t>0882</t>
  </si>
  <si>
    <t>Ruiz Garcia J Concepcion</t>
  </si>
  <si>
    <t>2874741137</t>
  </si>
  <si>
    <t>012680028747411371</t>
  </si>
  <si>
    <t>0883</t>
  </si>
  <si>
    <t>Guzman Gonzalez Maria</t>
  </si>
  <si>
    <t>0191850733</t>
  </si>
  <si>
    <t>012680001918507332</t>
  </si>
  <si>
    <t>0884</t>
  </si>
  <si>
    <t>Ruiz Garcia Selene Anastasia</t>
  </si>
  <si>
    <t>2996925677</t>
  </si>
  <si>
    <t>012680029969256779</t>
  </si>
  <si>
    <t>0885</t>
  </si>
  <si>
    <t>Medina Guzman Juan Carlos</t>
  </si>
  <si>
    <t>2877550723</t>
  </si>
  <si>
    <t>012680028775507231</t>
  </si>
  <si>
    <t>0886</t>
  </si>
  <si>
    <t>Reyes Ruiz Jonathan</t>
  </si>
  <si>
    <t>2877550731</t>
  </si>
  <si>
    <t>012680028775507312</t>
  </si>
  <si>
    <t>0887</t>
  </si>
  <si>
    <t>Ruiz Garcia Benigno</t>
  </si>
  <si>
    <t>2884115031</t>
  </si>
  <si>
    <t>012680028841150318</t>
  </si>
  <si>
    <t>0888</t>
  </si>
  <si>
    <t>Martinez Perez Agustin</t>
  </si>
  <si>
    <t>1293789381</t>
  </si>
  <si>
    <t>012680012937893812</t>
  </si>
  <si>
    <t>0889</t>
  </si>
  <si>
    <t>Salinas Villarreal Jesus Bernardo</t>
  </si>
  <si>
    <t>2887318316</t>
  </si>
  <si>
    <t>012680028873183162</t>
  </si>
  <si>
    <t>0890</t>
  </si>
  <si>
    <t>Rivera Cervantes David</t>
  </si>
  <si>
    <t>2887318340</t>
  </si>
  <si>
    <t>012680028873183405</t>
  </si>
  <si>
    <t>0891</t>
  </si>
  <si>
    <t>Oviedo Zavala Alejandro</t>
  </si>
  <si>
    <t>2887318359</t>
  </si>
  <si>
    <t>012680028873183599</t>
  </si>
  <si>
    <t>0892</t>
  </si>
  <si>
    <t>Salinas Villareal Ana Geraldine</t>
  </si>
  <si>
    <t>2888655944</t>
  </si>
  <si>
    <t>012680028886559440</t>
  </si>
  <si>
    <t>0893</t>
  </si>
  <si>
    <t>Montero Martinez Felipe</t>
  </si>
  <si>
    <t>2888655952</t>
  </si>
  <si>
    <t>012680028886559521</t>
  </si>
  <si>
    <t>0894</t>
  </si>
  <si>
    <t>Jimenez Camacho Maximino</t>
  </si>
  <si>
    <t>1476148662</t>
  </si>
  <si>
    <t>012680014761486626</t>
  </si>
  <si>
    <t>0895</t>
  </si>
  <si>
    <t>Luna Lopez Jose Luis</t>
  </si>
  <si>
    <t>1296641431</t>
  </si>
  <si>
    <t>012680012966414314</t>
  </si>
  <si>
    <t>0896</t>
  </si>
  <si>
    <t>Guillen Cruz Luis Angel</t>
  </si>
  <si>
    <t>1287973187</t>
  </si>
  <si>
    <t>012680012879731870</t>
  </si>
  <si>
    <t>0897</t>
  </si>
  <si>
    <t>Gaytan Guardado Alberto</t>
  </si>
  <si>
    <t>1297191146</t>
  </si>
  <si>
    <t>012680012971911462</t>
  </si>
  <si>
    <t>0898</t>
  </si>
  <si>
    <t>Beato Soto Hugo</t>
  </si>
  <si>
    <t>2690128902</t>
  </si>
  <si>
    <t>012680026901289024</t>
  </si>
  <si>
    <t>0899</t>
  </si>
  <si>
    <t>Garcia Usabiaga Marcella</t>
  </si>
  <si>
    <t>2690129283</t>
  </si>
  <si>
    <t>012680026901292833</t>
  </si>
  <si>
    <t>0900</t>
  </si>
  <si>
    <t>Bouvier Marquez Vicente Alberto</t>
  </si>
  <si>
    <t>2690129348</t>
  </si>
  <si>
    <t>012680026901293489</t>
  </si>
  <si>
    <t>0901</t>
  </si>
  <si>
    <t>Perez Rodriguez Oscar</t>
  </si>
  <si>
    <t>1435256887</t>
  </si>
  <si>
    <t>012680014352568872</t>
  </si>
  <si>
    <t>0902</t>
  </si>
  <si>
    <t>Rodriguez Bravo Juan Jose</t>
  </si>
  <si>
    <t>1435256895</t>
  </si>
  <si>
    <t>012680014352568953</t>
  </si>
  <si>
    <t>0903</t>
  </si>
  <si>
    <t>Camacho Gonzalez Brenda Lilian</t>
  </si>
  <si>
    <t>1435256909</t>
  </si>
  <si>
    <t>012680014352569091</t>
  </si>
  <si>
    <t>0904</t>
  </si>
  <si>
    <t>Garcia  Venegas Maria De La Luz</t>
  </si>
  <si>
    <t>1435256917</t>
  </si>
  <si>
    <t>012680014352569172</t>
  </si>
  <si>
    <t>0905</t>
  </si>
  <si>
    <t>Garfias Martinez Efren</t>
  </si>
  <si>
    <t>1435256925</t>
  </si>
  <si>
    <t>012680014352569253</t>
  </si>
  <si>
    <t>0906</t>
  </si>
  <si>
    <t>Guerrero Pedraza Jose Gonzalo</t>
  </si>
  <si>
    <t>1435256933</t>
  </si>
  <si>
    <t>012680014352569334</t>
  </si>
  <si>
    <t>0907</t>
  </si>
  <si>
    <t>Lopez Franco Alma Delia</t>
  </si>
  <si>
    <t>1435256941</t>
  </si>
  <si>
    <t>012680014352569415</t>
  </si>
  <si>
    <t>0908</t>
  </si>
  <si>
    <t>Guerrero Pedraza Ma Teresa</t>
  </si>
  <si>
    <t>1435256968</t>
  </si>
  <si>
    <t>012680014352569680</t>
  </si>
  <si>
    <t>0909</t>
  </si>
  <si>
    <t>Martinez Estrada Gumesindo</t>
  </si>
  <si>
    <t>1435256976</t>
  </si>
  <si>
    <t>012680014352569761</t>
  </si>
  <si>
    <t>0910</t>
  </si>
  <si>
    <t>Nunez Sanchez Abigail</t>
  </si>
  <si>
    <t>1435256992</t>
  </si>
  <si>
    <t>012680014352569923</t>
  </si>
  <si>
    <t>0911</t>
  </si>
  <si>
    <t>Nunez Sanchez Ruben</t>
  </si>
  <si>
    <t>1435257018</t>
  </si>
  <si>
    <t>012680014352570187</t>
  </si>
  <si>
    <t>0912</t>
  </si>
  <si>
    <t>Perez Gonzalez Monica</t>
  </si>
  <si>
    <t>1435257026</t>
  </si>
  <si>
    <t>012680014352570268</t>
  </si>
  <si>
    <t>0913</t>
  </si>
  <si>
    <t>Reyes Martinez Jhonatan</t>
  </si>
  <si>
    <t>1435257034</t>
  </si>
  <si>
    <t>012680014352570349</t>
  </si>
  <si>
    <t>0914</t>
  </si>
  <si>
    <t>Rodriguez Jimenez Ricardo</t>
  </si>
  <si>
    <t>1435257042</t>
  </si>
  <si>
    <t>012680014352570420</t>
  </si>
  <si>
    <t>0915</t>
  </si>
  <si>
    <t>Garduño Nuñez Jorge Eduardo</t>
  </si>
  <si>
    <t>2658467943</t>
  </si>
  <si>
    <t>012680026584679433</t>
  </si>
  <si>
    <t>0916</t>
  </si>
  <si>
    <t>Sixtos Garcia Maria Teresa De Jesus</t>
  </si>
  <si>
    <t>2658467692</t>
  </si>
  <si>
    <t>012680026584676928</t>
  </si>
  <si>
    <t>0917</t>
  </si>
  <si>
    <t>Rodriguez Villanueva Irma Aidee</t>
  </si>
  <si>
    <t>1291329405</t>
  </si>
  <si>
    <t>012680012913294053</t>
  </si>
  <si>
    <t>0918</t>
  </si>
  <si>
    <t>Rojas Sanchez Omar</t>
  </si>
  <si>
    <t>1273910539</t>
  </si>
  <si>
    <t>012680012739105397</t>
  </si>
  <si>
    <t>0919</t>
  </si>
  <si>
    <t>Rodriguez Garcia Rosa Elia</t>
  </si>
  <si>
    <t>2736293999</t>
  </si>
  <si>
    <t>012680027362939996</t>
  </si>
  <si>
    <t>0920</t>
  </si>
  <si>
    <t>Perez Trenado Andrea</t>
  </si>
  <si>
    <t>2799868631</t>
  </si>
  <si>
    <t>012680027998686312</t>
  </si>
  <si>
    <t>0921</t>
  </si>
  <si>
    <t>Hernandez Ugalde Luis Javier</t>
  </si>
  <si>
    <t>2799868348</t>
  </si>
  <si>
    <t>012680027998683483</t>
  </si>
  <si>
    <t>0922</t>
  </si>
  <si>
    <t>Perez Martinez Juan Jose</t>
  </si>
  <si>
    <t>2797537875</t>
  </si>
  <si>
    <t>012680027975378753</t>
  </si>
  <si>
    <t>0923</t>
  </si>
  <si>
    <t>Mandujano Buenrostro Adrian</t>
  </si>
  <si>
    <t>2797537514</t>
  </si>
  <si>
    <t>012680027975375141</t>
  </si>
  <si>
    <t>0924</t>
  </si>
  <si>
    <t>Avila Molina Ana Laura</t>
  </si>
  <si>
    <t>2799866574</t>
  </si>
  <si>
    <t>012680027998665744</t>
  </si>
  <si>
    <t>0925</t>
  </si>
  <si>
    <t>Romero Gomez Jose Manuel</t>
  </si>
  <si>
    <t>2799866159</t>
  </si>
  <si>
    <t>012680027998661599</t>
  </si>
  <si>
    <t>0926</t>
  </si>
  <si>
    <t>Rodriguez Anzaldo Israel</t>
  </si>
  <si>
    <t>2799863818</t>
  </si>
  <si>
    <t>012680027998638182</t>
  </si>
  <si>
    <t>0927</t>
  </si>
  <si>
    <t>Merino Orozco Diana Lizbeth</t>
  </si>
  <si>
    <t>2799863001</t>
  </si>
  <si>
    <t>012680027998630012</t>
  </si>
  <si>
    <t>0928</t>
  </si>
  <si>
    <t>Avila Diaz Mario Josue</t>
  </si>
  <si>
    <t>2799861718</t>
  </si>
  <si>
    <t>012680027998617187</t>
  </si>
  <si>
    <t>0929</t>
  </si>
  <si>
    <t>Mora Torres Miguel Angel</t>
  </si>
  <si>
    <t>2775749972</t>
  </si>
  <si>
    <t>012680027757499724</t>
  </si>
  <si>
    <t>0930</t>
  </si>
  <si>
    <t>Moya Franco Juan</t>
  </si>
  <si>
    <t>1292811766</t>
  </si>
  <si>
    <t>012680012928117662</t>
  </si>
  <si>
    <t>0931</t>
  </si>
  <si>
    <t>Salcedo Blanco Aldo Asgard</t>
  </si>
  <si>
    <t>1288851336</t>
  </si>
  <si>
    <t>012680012888513364</t>
  </si>
  <si>
    <t>0932</t>
  </si>
  <si>
    <t>De La Mora Robles Maria Eugenia</t>
  </si>
  <si>
    <t>1272562537</t>
  </si>
  <si>
    <t>012680012725625373</t>
  </si>
  <si>
    <t>0933</t>
  </si>
  <si>
    <t>Ramos Yarto Rosa Elena</t>
  </si>
  <si>
    <t>1288839972</t>
  </si>
  <si>
    <t>012680012888399724</t>
  </si>
  <si>
    <t>0934</t>
  </si>
  <si>
    <t>Gutierrez Vargas Ma. Guadalupe</t>
  </si>
  <si>
    <t>1288839905</t>
  </si>
  <si>
    <t>012680012888399054</t>
  </si>
  <si>
    <t>0935</t>
  </si>
  <si>
    <t>Cardenas Rodriguez Ma. Pueblito Beatriz</t>
  </si>
  <si>
    <t>1288839883</t>
  </si>
  <si>
    <t>012680012888398835</t>
  </si>
  <si>
    <t>0936</t>
  </si>
  <si>
    <t>Inclan Vidales Patricia Guadalupe</t>
  </si>
  <si>
    <t>1288839859</t>
  </si>
  <si>
    <t>012680012888398592</t>
  </si>
  <si>
    <t>0937</t>
  </si>
  <si>
    <t>Rojas Saavedra Leonardo Stwart</t>
  </si>
  <si>
    <t>1288839824</t>
  </si>
  <si>
    <t>012680012888398246</t>
  </si>
  <si>
    <t>0938</t>
  </si>
  <si>
    <t>Vazquez Almazan Haydee</t>
  </si>
  <si>
    <t>1288839816</t>
  </si>
  <si>
    <t>012680012888398165</t>
  </si>
  <si>
    <t>0939</t>
  </si>
  <si>
    <t>Almazan Vivas Maria Del Carmen Haydee</t>
  </si>
  <si>
    <t>1288839794</t>
  </si>
  <si>
    <t>012680012888397946</t>
  </si>
  <si>
    <t>0940</t>
  </si>
  <si>
    <t>Juarez Hernandez Perla Giselle</t>
  </si>
  <si>
    <t>0941</t>
  </si>
  <si>
    <t>Arizmende Barron Alfredo</t>
  </si>
  <si>
    <t>2873833968</t>
  </si>
  <si>
    <t>012680028738339682</t>
  </si>
  <si>
    <t>0942</t>
  </si>
  <si>
    <t>Rivera Trigos Rene</t>
  </si>
  <si>
    <t>2974138570</t>
  </si>
  <si>
    <t>012680029741385703</t>
  </si>
  <si>
    <t>0943</t>
  </si>
  <si>
    <t>Sanchez Rodriguez Jose Miguel</t>
  </si>
  <si>
    <t>1445086582</t>
  </si>
  <si>
    <t>012680014450865820</t>
  </si>
  <si>
    <t>0944</t>
  </si>
  <si>
    <t>Flores Juares Ranulfo</t>
  </si>
  <si>
    <t>2721291785</t>
  </si>
  <si>
    <t>012680027212917851</t>
  </si>
  <si>
    <t>0945</t>
  </si>
  <si>
    <t>Orellana De Rivera Rosa Guadalupe</t>
  </si>
  <si>
    <t>0446585183</t>
  </si>
  <si>
    <t>012180004465851834</t>
  </si>
  <si>
    <t>0946</t>
  </si>
  <si>
    <t>Martinez Lopez Victor Manuel</t>
  </si>
  <si>
    <t>2963116964</t>
  </si>
  <si>
    <t>012680029631169644</t>
  </si>
  <si>
    <t>0947</t>
  </si>
  <si>
    <t>Ojeda Hernandez Jaime</t>
  </si>
  <si>
    <t>2963116913</t>
  </si>
  <si>
    <t>012680029631169136</t>
  </si>
  <si>
    <t>0948</t>
  </si>
  <si>
    <t>Rivera Ramos Alejandro</t>
  </si>
  <si>
    <t>2963116956</t>
  </si>
  <si>
    <t>012680029631169563</t>
  </si>
  <si>
    <t>0949</t>
  </si>
  <si>
    <t>Estrada Mandujano Alejandra</t>
  </si>
  <si>
    <t>2964565525</t>
  </si>
  <si>
    <t>012680029645655254</t>
  </si>
  <si>
    <t>0950</t>
  </si>
  <si>
    <t>Mata Uribe Juana Elizabeth</t>
  </si>
  <si>
    <t>2964565541</t>
  </si>
  <si>
    <t>012680029645655416</t>
  </si>
  <si>
    <t>0951</t>
  </si>
  <si>
    <t>Cantero Martinez Susana</t>
  </si>
  <si>
    <t>2982681412</t>
  </si>
  <si>
    <t>012680029826814128</t>
  </si>
  <si>
    <t>0952</t>
  </si>
  <si>
    <t>Rico  Ma. Cecilia</t>
  </si>
  <si>
    <t>2987000057</t>
  </si>
  <si>
    <t>012680029870000577</t>
  </si>
  <si>
    <t>0953</t>
  </si>
  <si>
    <t>Ojeda Servin Gabriela Alejandra</t>
  </si>
  <si>
    <t>2987000049</t>
  </si>
  <si>
    <t>012680029870000496</t>
  </si>
  <si>
    <t>0954</t>
  </si>
  <si>
    <t>Badillo Torres Ma. Guadalupe</t>
  </si>
  <si>
    <t>2994705696</t>
  </si>
  <si>
    <t>012680029947056962</t>
  </si>
  <si>
    <t>0955</t>
  </si>
  <si>
    <t>Barrientos Perez Yannet Elizabeth</t>
  </si>
  <si>
    <t>2994705718</t>
  </si>
  <si>
    <t>012680029947057181</t>
  </si>
  <si>
    <t>0956</t>
  </si>
  <si>
    <t>Dominguez Gasca Maria Del Rocio</t>
  </si>
  <si>
    <t>2994705726</t>
  </si>
  <si>
    <t>012680029947057262</t>
  </si>
  <si>
    <t>0957</t>
  </si>
  <si>
    <t>Peña Rodriguez Valentina</t>
  </si>
  <si>
    <t>2994705769</t>
  </si>
  <si>
    <t>012680029947057699</t>
  </si>
  <si>
    <t>0958</t>
  </si>
  <si>
    <t>Vazquez Lozano Coral</t>
  </si>
  <si>
    <t>2841465023</t>
  </si>
  <si>
    <t>012680028414650232</t>
  </si>
  <si>
    <t>0959</t>
  </si>
  <si>
    <t>Sandoval Puga Maria Juana</t>
  </si>
  <si>
    <t>2971154338</t>
  </si>
  <si>
    <t>012680029711543384</t>
  </si>
  <si>
    <t>0960</t>
  </si>
  <si>
    <t>Lara Ramirez Antonio De Jesus</t>
  </si>
  <si>
    <t>2850690694</t>
  </si>
  <si>
    <t>012680028506906946</t>
  </si>
  <si>
    <t>0961</t>
  </si>
  <si>
    <t>Garcia Ramirez Judith</t>
  </si>
  <si>
    <t>2853081389</t>
  </si>
  <si>
    <t>012680028530813898</t>
  </si>
  <si>
    <t>0962</t>
  </si>
  <si>
    <t>Moreno Carranza Evelyn Lisseth</t>
  </si>
  <si>
    <t>2880277991</t>
  </si>
  <si>
    <t>012680028802779916</t>
  </si>
  <si>
    <t>0963</t>
  </si>
  <si>
    <t>Lara Arias Maria Guadalupe</t>
  </si>
  <si>
    <t>2891511505</t>
  </si>
  <si>
    <t>012680028915115056</t>
  </si>
  <si>
    <t>0964</t>
  </si>
  <si>
    <t>Garcia Carranza Moises Guadalupe</t>
  </si>
  <si>
    <t>2892275198</t>
  </si>
  <si>
    <t>012680028922751982</t>
  </si>
  <si>
    <t>0965</t>
  </si>
  <si>
    <t>Silva Mendoza Rosa Maria</t>
  </si>
  <si>
    <t>2892275236</t>
  </si>
  <si>
    <t>012680028922752363</t>
  </si>
  <si>
    <t>0966</t>
  </si>
  <si>
    <t>Hernandez Miguel Dulce Edith</t>
  </si>
  <si>
    <t>2898277516</t>
  </si>
  <si>
    <t>012680028982775160</t>
  </si>
  <si>
    <t>0967</t>
  </si>
  <si>
    <t>Galvan Bolaños Guadalupe De Jesus</t>
  </si>
  <si>
    <t>1471742078</t>
  </si>
  <si>
    <t>012680014717420788</t>
  </si>
  <si>
    <t>0968</t>
  </si>
  <si>
    <t>Bernardino Zacarias Maria Julieta</t>
  </si>
  <si>
    <t>2710483672</t>
  </si>
  <si>
    <t>012680027104836723</t>
  </si>
  <si>
    <t>0969</t>
  </si>
  <si>
    <t>Diaz De Leon Barcenas Yolanda</t>
  </si>
  <si>
    <t>1403468089</t>
  </si>
  <si>
    <t>012215014034680896</t>
  </si>
  <si>
    <t>0970</t>
  </si>
  <si>
    <t>Garcia Perez Maria Teresa</t>
  </si>
  <si>
    <t>1403470938</t>
  </si>
  <si>
    <t>012215014034709382</t>
  </si>
  <si>
    <t>0971</t>
  </si>
  <si>
    <t>Ponce Cervantes Maria Soledad</t>
  </si>
  <si>
    <t>2710484369</t>
  </si>
  <si>
    <t>012680027104843693</t>
  </si>
  <si>
    <t>0972</t>
  </si>
  <si>
    <t>Puerta Pescador Jesus Alberto</t>
  </si>
  <si>
    <t>2710484393</t>
  </si>
  <si>
    <t>012680027104843936</t>
  </si>
  <si>
    <t>0973</t>
  </si>
  <si>
    <t>Ramirez Moya Laura Patricia</t>
  </si>
  <si>
    <t>2917523432</t>
  </si>
  <si>
    <t>012215029175234329</t>
  </si>
  <si>
    <t>0974</t>
  </si>
  <si>
    <t>Rodriguez Elias Elizabeth</t>
  </si>
  <si>
    <t>1403472469</t>
  </si>
  <si>
    <t>012215014034724697</t>
  </si>
  <si>
    <t>0975</t>
  </si>
  <si>
    <t>Silva Mendoza Maria Luisa</t>
  </si>
  <si>
    <t>1403469794</t>
  </si>
  <si>
    <t>012215014034697944</t>
  </si>
  <si>
    <t>0976</t>
  </si>
  <si>
    <t>Trejo Gallegos Maria Laura</t>
  </si>
  <si>
    <t>1436490190</t>
  </si>
  <si>
    <t>012215014364901902</t>
  </si>
  <si>
    <t>0977</t>
  </si>
  <si>
    <t>Venegas Zamora Flor Angelica</t>
  </si>
  <si>
    <t>2799872841</t>
  </si>
  <si>
    <t>012680027998728416</t>
  </si>
  <si>
    <t>0978</t>
  </si>
  <si>
    <t>Armenta Villanueva Rosa Lilia</t>
  </si>
  <si>
    <t>2726899439</t>
  </si>
  <si>
    <t>012680027268994394</t>
  </si>
  <si>
    <t>0979</t>
  </si>
  <si>
    <t>Vega Miranda Gerardo</t>
  </si>
  <si>
    <t>2710350486</t>
  </si>
  <si>
    <t>012680027103504865</t>
  </si>
  <si>
    <t>0980</t>
  </si>
  <si>
    <t>Rosales Solorzano Maria Del Rosario</t>
  </si>
  <si>
    <t>2710350435</t>
  </si>
  <si>
    <t>012680027103504357</t>
  </si>
  <si>
    <t>0981</t>
  </si>
  <si>
    <t>Reynoso Martinez Maria Guadalupe</t>
  </si>
  <si>
    <t>2710350389</t>
  </si>
  <si>
    <t>012680027103503895</t>
  </si>
  <si>
    <t>0982</t>
  </si>
  <si>
    <t>Rios Robles Rafael</t>
  </si>
  <si>
    <t>2695111285</t>
  </si>
  <si>
    <t>012680026951112853</t>
  </si>
  <si>
    <t>0983</t>
  </si>
  <si>
    <t>Lopez Delgado Martha Patricia</t>
  </si>
  <si>
    <t>1269021531</t>
  </si>
  <si>
    <t>012680012690215313</t>
  </si>
  <si>
    <t>0984</t>
  </si>
  <si>
    <t>Ortiz Diaz Ma Del Carmen</t>
  </si>
  <si>
    <t>1269021302</t>
  </si>
  <si>
    <t>012680012690213027</t>
  </si>
  <si>
    <t>0985</t>
  </si>
  <si>
    <t>Arroyo Arredondo Maria Consuelo</t>
  </si>
  <si>
    <t>1263363554</t>
  </si>
  <si>
    <t>012680012633635549</t>
  </si>
  <si>
    <t>0986</t>
  </si>
  <si>
    <t>Martinez Barrientos Ma Catalina</t>
  </si>
  <si>
    <t>1255621895</t>
  </si>
  <si>
    <t>012680012556218959</t>
  </si>
  <si>
    <t>0987</t>
  </si>
  <si>
    <t>Jimenez Espinoza Martha Patricia</t>
  </si>
  <si>
    <t>1255621615</t>
  </si>
  <si>
    <t>012680012556216155</t>
  </si>
  <si>
    <t>0988</t>
  </si>
  <si>
    <t>Roque Lopez Jose Angel</t>
  </si>
  <si>
    <t>1247239084</t>
  </si>
  <si>
    <t>012680012472390841</t>
  </si>
  <si>
    <t>0989</t>
  </si>
  <si>
    <t>Mata Polo Jose De Jesus</t>
  </si>
  <si>
    <t>1298866236</t>
  </si>
  <si>
    <t>012680012988662364</t>
  </si>
  <si>
    <t>0990</t>
  </si>
  <si>
    <t>Gonzalez Vera Alejandra</t>
  </si>
  <si>
    <t>1290340111</t>
  </si>
  <si>
    <t>012680012903401115</t>
  </si>
  <si>
    <t>0991</t>
  </si>
  <si>
    <t>De La O Violante Lluvia Ofelia</t>
  </si>
  <si>
    <t>1278665931</t>
  </si>
  <si>
    <t>012680012786659317</t>
  </si>
  <si>
    <t>0992</t>
  </si>
  <si>
    <t>Martinez Vazquez Jose</t>
  </si>
  <si>
    <t>1272535726</t>
  </si>
  <si>
    <t>012680012725357269</t>
  </si>
  <si>
    <t>0993</t>
  </si>
  <si>
    <t>Tierrablanca Martinez Juana</t>
  </si>
  <si>
    <t>1265802229</t>
  </si>
  <si>
    <t>012680012658022292</t>
  </si>
  <si>
    <t>0994</t>
  </si>
  <si>
    <t>Jauregui Corona Maria Susana</t>
  </si>
  <si>
    <t>1265248450</t>
  </si>
  <si>
    <t>012680012652484506</t>
  </si>
  <si>
    <t>0995</t>
  </si>
  <si>
    <t>Hernandez Soto Jose Manuel</t>
  </si>
  <si>
    <t>1262814366</t>
  </si>
  <si>
    <t>012680012628143664</t>
  </si>
  <si>
    <t>0996</t>
  </si>
  <si>
    <t>Ortiz Guzman Ana Ruth</t>
  </si>
  <si>
    <t>1261332007</t>
  </si>
  <si>
    <t>012680012613320078</t>
  </si>
  <si>
    <t>0997</t>
  </si>
  <si>
    <t>Barcenas Olmos Teresa De Jesus</t>
  </si>
  <si>
    <t>1261331906</t>
  </si>
  <si>
    <t>012680012613319063</t>
  </si>
  <si>
    <t>0998</t>
  </si>
  <si>
    <t>Marquina  Suastegui Brenda Eloisa</t>
  </si>
  <si>
    <t>2755194296</t>
  </si>
  <si>
    <t>012680027551942969</t>
  </si>
  <si>
    <t>0999</t>
  </si>
  <si>
    <t>Avila Snachez Mauricio Javier</t>
  </si>
  <si>
    <t>2898620997</t>
  </si>
  <si>
    <t>012680028986209975</t>
  </si>
  <si>
    <t>1000</t>
  </si>
  <si>
    <t>Garcia Sanchez Mayra Alejandra</t>
  </si>
  <si>
    <t>012680012643030752</t>
  </si>
  <si>
    <t>1001</t>
  </si>
  <si>
    <t>Gutierrez Calleros Edson Israel</t>
  </si>
  <si>
    <t>012680012729545750</t>
  </si>
  <si>
    <t>1002</t>
  </si>
  <si>
    <t>Hernandez Barron Luis Orlando</t>
  </si>
  <si>
    <t>1265802504</t>
  </si>
  <si>
    <t>012680012658025040</t>
  </si>
  <si>
    <t>1003</t>
  </si>
  <si>
    <t>Lopez Lara  Gerardo</t>
  </si>
  <si>
    <t>2864497058</t>
  </si>
  <si>
    <t>012680028644970588</t>
  </si>
  <si>
    <t>1004</t>
  </si>
  <si>
    <t>Resendiz Solis Jordan Ivan</t>
  </si>
  <si>
    <t>1263674673</t>
  </si>
  <si>
    <t>012680012636746736</t>
  </si>
  <si>
    <t>1005</t>
  </si>
  <si>
    <t>Reyes Ruiz Victor Hugo</t>
  </si>
  <si>
    <t>2625276233</t>
  </si>
  <si>
    <t>012680026252762339</t>
  </si>
  <si>
    <t>1006</t>
  </si>
  <si>
    <t>Rivera Molina Dulce Maria</t>
  </si>
  <si>
    <t>012680012580766930</t>
  </si>
  <si>
    <t>1007</t>
  </si>
  <si>
    <t>Rivera Romero Maria Luisa</t>
  </si>
  <si>
    <t>2773124231</t>
  </si>
  <si>
    <t>012680027731242311</t>
  </si>
  <si>
    <t>1008</t>
  </si>
  <si>
    <t>Salazar Maldonado Bernardo</t>
  </si>
  <si>
    <t>2933901661</t>
  </si>
  <si>
    <t>012680029339016617</t>
  </si>
  <si>
    <t>1009</t>
  </si>
  <si>
    <t>Salazar Maldonado Jose Roberto</t>
  </si>
  <si>
    <t>2886516653</t>
  </si>
  <si>
    <t>012680028865166537</t>
  </si>
  <si>
    <t>1010</t>
  </si>
  <si>
    <t>Salinas Luna Abraham</t>
  </si>
  <si>
    <t>2954705858</t>
  </si>
  <si>
    <t>012680029547058580</t>
  </si>
  <si>
    <t>1011</t>
  </si>
  <si>
    <t>Zamora Mora Isaac Abdelaziz</t>
  </si>
  <si>
    <t>2898120579</t>
  </si>
  <si>
    <t>012680028981205796</t>
  </si>
  <si>
    <t>1012</t>
  </si>
  <si>
    <t>Aguilar Herrera Deyra Guadalupe</t>
  </si>
  <si>
    <t>2936033857</t>
  </si>
  <si>
    <t>012680029360338571</t>
  </si>
  <si>
    <t>1013</t>
  </si>
  <si>
    <t>Garcia Santillan Gustavo</t>
  </si>
  <si>
    <t>2952977303</t>
  </si>
  <si>
    <t>012680029529773032</t>
  </si>
  <si>
    <t>1014</t>
  </si>
  <si>
    <t>Olvera Arriaga Victor Manuel</t>
  </si>
  <si>
    <t>2935260949</t>
  </si>
  <si>
    <t>012680029352609496</t>
  </si>
  <si>
    <t>1015</t>
  </si>
  <si>
    <t>Puga Perales Ma Guadalupe</t>
  </si>
  <si>
    <t>2736336213</t>
  </si>
  <si>
    <t>012680027363362135</t>
  </si>
  <si>
    <t>1016</t>
  </si>
  <si>
    <t>Ruiz Calvillo Angel Eduardo</t>
  </si>
  <si>
    <t>2615205816</t>
  </si>
  <si>
    <t>012680026152058169</t>
  </si>
  <si>
    <t>1017</t>
  </si>
  <si>
    <t>Dueñas Marin Juan Hector</t>
  </si>
  <si>
    <t>2835335434</t>
  </si>
  <si>
    <t>012680028353354343</t>
  </si>
  <si>
    <t>1018</t>
  </si>
  <si>
    <t>Rodriguez Gonzalez Belia</t>
  </si>
  <si>
    <t>2729396810</t>
  </si>
  <si>
    <t>012680027293968104</t>
  </si>
  <si>
    <t>1019</t>
  </si>
  <si>
    <t>Luna Rodriguez Ana Lidia</t>
  </si>
  <si>
    <t>2869358889</t>
  </si>
  <si>
    <t>012680028693588895</t>
  </si>
  <si>
    <t>1020</t>
  </si>
  <si>
    <t>Villarreal Contreras Christian Efraim</t>
  </si>
  <si>
    <t>2870839558</t>
  </si>
  <si>
    <t>012680028708395588</t>
  </si>
  <si>
    <t>1021</t>
  </si>
  <si>
    <t>De Marcos Fierro Mario Humberto</t>
  </si>
  <si>
    <t>1255662567</t>
  </si>
  <si>
    <t>012680012556625678</t>
  </si>
  <si>
    <t>1022</t>
  </si>
  <si>
    <t>Hernandez Landaverde Jesus</t>
  </si>
  <si>
    <t>2879797092</t>
  </si>
  <si>
    <t>012680028797970927</t>
  </si>
  <si>
    <t>1023</t>
  </si>
  <si>
    <t>Hernandez Mandujano Roberto</t>
  </si>
  <si>
    <t>2983066002</t>
  </si>
  <si>
    <t>012680029830660025</t>
  </si>
  <si>
    <t>1024</t>
  </si>
  <si>
    <t>Cruz Hernandez Maria Felicitas</t>
  </si>
  <si>
    <t>1270437824</t>
  </si>
  <si>
    <t>012680012704378243</t>
  </si>
  <si>
    <t>1025</t>
  </si>
  <si>
    <t>Baltazar Muñoz Samuel Ivan</t>
  </si>
  <si>
    <t>2889596933</t>
  </si>
  <si>
    <t>012680028895969335</t>
  </si>
  <si>
    <t>1026</t>
  </si>
  <si>
    <t>Gomez  Resendiz Ana Ivon</t>
  </si>
  <si>
    <t>2895621208</t>
  </si>
  <si>
    <t>012680028956212086</t>
  </si>
  <si>
    <t>1027</t>
  </si>
  <si>
    <t>Hernandez Guzman Marisol Evelina</t>
  </si>
  <si>
    <t>2641419153</t>
  </si>
  <si>
    <t>012680026414191531</t>
  </si>
  <si>
    <t>1028</t>
  </si>
  <si>
    <t>Mendez Escamilla Rosa Isleyet</t>
  </si>
  <si>
    <t>2641419129</t>
  </si>
  <si>
    <t>012680026414191298</t>
  </si>
  <si>
    <t>1029</t>
  </si>
  <si>
    <t>Mendoza Hernandez David</t>
  </si>
  <si>
    <t>2655446007</t>
  </si>
  <si>
    <t>012680026554460070</t>
  </si>
  <si>
    <t>1030</t>
  </si>
  <si>
    <t>Rico Alvarez Jose Arturo</t>
  </si>
  <si>
    <t>2655446066</t>
  </si>
  <si>
    <t>012680026554460669</t>
  </si>
  <si>
    <t>1031</t>
  </si>
  <si>
    <t>Vertiz Hidalgo Andrea</t>
  </si>
  <si>
    <t>2996193803</t>
  </si>
  <si>
    <t>012680029961938037</t>
  </si>
  <si>
    <t>1032</t>
  </si>
  <si>
    <t>Barron  Arrellano Diego</t>
  </si>
  <si>
    <t>2734281527</t>
  </si>
  <si>
    <t>012680027342815276</t>
  </si>
  <si>
    <t>1033</t>
  </si>
  <si>
    <t>Juarez Andrade Isaac</t>
  </si>
  <si>
    <t>1287973691</t>
  </si>
  <si>
    <t>012680012879736914</t>
  </si>
  <si>
    <t>1034</t>
  </si>
  <si>
    <t>Pajon Acevedo Felix Benjamin</t>
  </si>
  <si>
    <t>1255662508</t>
  </si>
  <si>
    <t>012680012556625089</t>
  </si>
  <si>
    <t>1035</t>
  </si>
  <si>
    <t>Ramirez Cervantes Marivi</t>
  </si>
  <si>
    <t>1255662265</t>
  </si>
  <si>
    <t>012680012556622655</t>
  </si>
  <si>
    <t>1036</t>
  </si>
  <si>
    <t>Hernandez Contreras Jose Gerardo</t>
  </si>
  <si>
    <t>1298965188</t>
  </si>
  <si>
    <t>012680012989651882</t>
  </si>
  <si>
    <t>1037</t>
  </si>
  <si>
    <t>Cardenas Reyna Brenda Maria</t>
  </si>
  <si>
    <t>1294256786</t>
  </si>
  <si>
    <t>012680012942567861</t>
  </si>
  <si>
    <t>1038</t>
  </si>
  <si>
    <t>Reyna Garcia Antonio</t>
  </si>
  <si>
    <t>1170282820</t>
  </si>
  <si>
    <t>012680011702828204</t>
  </si>
  <si>
    <t>1039</t>
  </si>
  <si>
    <t>Calles Vazquez Abimael Josafat</t>
  </si>
  <si>
    <t>1286844685</t>
  </si>
  <si>
    <t>012680012868446859</t>
  </si>
  <si>
    <t>1040</t>
  </si>
  <si>
    <t>Hernandez Correa Jose Alberto</t>
  </si>
  <si>
    <t>1280565539</t>
  </si>
  <si>
    <t>012680012805655399</t>
  </si>
  <si>
    <t>1041</t>
  </si>
  <si>
    <t>Gonzalez Gutierrez Ana Karen</t>
  </si>
  <si>
    <t>1272792168</t>
  </si>
  <si>
    <t>012680012727921680</t>
  </si>
  <si>
    <t>1042</t>
  </si>
  <si>
    <t>Torres Barron Adan</t>
  </si>
  <si>
    <t>1271689894</t>
  </si>
  <si>
    <t>012680012716898944</t>
  </si>
  <si>
    <t>1043</t>
  </si>
  <si>
    <t>Lopez Lopez Jose Concepcion</t>
  </si>
  <si>
    <t>1271689940</t>
  </si>
  <si>
    <t>012680012716899406</t>
  </si>
  <si>
    <t>1044</t>
  </si>
  <si>
    <t>Vargas Olvera Jetzael</t>
  </si>
  <si>
    <t>1268021457</t>
  </si>
  <si>
    <t>012680012680214573</t>
  </si>
  <si>
    <t>1045</t>
  </si>
  <si>
    <t>Rodriguez Rodriguez Ernesto Daniel</t>
  </si>
  <si>
    <t>1267358407</t>
  </si>
  <si>
    <t>012680012673584074</t>
  </si>
  <si>
    <t>1046</t>
  </si>
  <si>
    <t>Cabeza Ledesma Fausto Francisco</t>
  </si>
  <si>
    <t>1260286109</t>
  </si>
  <si>
    <t>012680012602861098</t>
  </si>
  <si>
    <t>1047</t>
  </si>
  <si>
    <t>Garcia Moran Erika</t>
  </si>
  <si>
    <t>2952260255</t>
  </si>
  <si>
    <t>NA</t>
  </si>
  <si>
    <t>1048</t>
  </si>
  <si>
    <t>Resendiz Avila Gabriela Areli</t>
  </si>
  <si>
    <t>2952422883</t>
  </si>
  <si>
    <t>012680029524228838</t>
  </si>
  <si>
    <t>1049</t>
  </si>
  <si>
    <t>Castañeda Gallegos Uriel Arturo</t>
  </si>
  <si>
    <t>2952260239</t>
  </si>
  <si>
    <t>1050</t>
  </si>
  <si>
    <t>Castañeda Gallegos Irving Axel</t>
  </si>
  <si>
    <t>2952260247</t>
  </si>
  <si>
    <t>1051</t>
  </si>
  <si>
    <t>Torres Garcia Olga</t>
  </si>
  <si>
    <t>2937321732</t>
  </si>
  <si>
    <t>1052</t>
  </si>
  <si>
    <t>Resendiz Avila Sergio Antonio</t>
  </si>
  <si>
    <t>2952260212</t>
  </si>
  <si>
    <t>012680029522602126</t>
  </si>
  <si>
    <t>1053</t>
  </si>
  <si>
    <t>Malagon Aguillon Clarisa</t>
  </si>
  <si>
    <t>2935257891</t>
  </si>
  <si>
    <t>1054</t>
  </si>
  <si>
    <t>Chavez Aguilar Jose Salvador</t>
  </si>
  <si>
    <t>2636819974</t>
  </si>
  <si>
    <t>1055</t>
  </si>
  <si>
    <t>Almanza Chavez Gerardo</t>
  </si>
  <si>
    <t>2901700618</t>
  </si>
  <si>
    <t>012680029017006185</t>
  </si>
  <si>
    <t>1056</t>
  </si>
  <si>
    <t>Barrera De Santiago Carlos</t>
  </si>
  <si>
    <t>2752052326</t>
  </si>
  <si>
    <t>012680027520523267</t>
  </si>
  <si>
    <t>1057</t>
  </si>
  <si>
    <t>Benites Rivera Roberto</t>
  </si>
  <si>
    <t>2983067203</t>
  </si>
  <si>
    <t>012680029830672039</t>
  </si>
  <si>
    <t>1058</t>
  </si>
  <si>
    <t>Bobadilla Portillo Noe Asis</t>
  </si>
  <si>
    <t>2686446329</t>
  </si>
  <si>
    <t>012680026864463291</t>
  </si>
  <si>
    <t>1059</t>
  </si>
  <si>
    <t>Campos Velarde Oscar</t>
  </si>
  <si>
    <t>1434105311</t>
  </si>
  <si>
    <t>1060</t>
  </si>
  <si>
    <t>Espinola Ruiz Mayolo</t>
  </si>
  <si>
    <t>2797412509</t>
  </si>
  <si>
    <t>012680027974125091</t>
  </si>
  <si>
    <t>1061</t>
  </si>
  <si>
    <t>Feregrino Chavez Efren Federico</t>
  </si>
  <si>
    <t>2783889629</t>
  </si>
  <si>
    <t>012680027838896291</t>
  </si>
  <si>
    <t>1062</t>
  </si>
  <si>
    <t>Lugo Ramirez Juan Manuel</t>
  </si>
  <si>
    <t>2633556204</t>
  </si>
  <si>
    <t>012680026335562045</t>
  </si>
  <si>
    <t>1063</t>
  </si>
  <si>
    <t>Rodriguez Peña Marco Antonio</t>
  </si>
  <si>
    <t>1486814689</t>
  </si>
  <si>
    <t>012680014868146898</t>
  </si>
  <si>
    <t>1064</t>
  </si>
  <si>
    <t>Simon Cruz Isidro</t>
  </si>
  <si>
    <t>2658861838</t>
  </si>
  <si>
    <t>012680026588618380</t>
  </si>
  <si>
    <t>1065</t>
  </si>
  <si>
    <t>Calderon  Osornio Carlos</t>
  </si>
  <si>
    <t>2952424851</t>
  </si>
  <si>
    <t>012680029524248517</t>
  </si>
  <si>
    <t>1066</t>
  </si>
  <si>
    <t>Hernandez Barbosa Jorge Jesus</t>
  </si>
  <si>
    <t>2952424878</t>
  </si>
  <si>
    <t>012680029524248782</t>
  </si>
  <si>
    <t>1067</t>
  </si>
  <si>
    <t>Guerra Alvarez  Rocio Violeta</t>
  </si>
  <si>
    <t>2972286831</t>
  </si>
  <si>
    <t>012680029722868317</t>
  </si>
  <si>
    <t>1068</t>
  </si>
  <si>
    <t>Barron Ortega Cesar Arturo</t>
  </si>
  <si>
    <t>2981873644</t>
  </si>
  <si>
    <t>012680029818736447</t>
  </si>
  <si>
    <t>1069</t>
  </si>
  <si>
    <t>Gonzalez Mendoza Miguel Angel</t>
  </si>
  <si>
    <t>2982157772</t>
  </si>
  <si>
    <t>012680029821577729</t>
  </si>
  <si>
    <t>1070</t>
  </si>
  <si>
    <t>Rodriguez   Monroy   Emmanuel</t>
  </si>
  <si>
    <t>2984577361</t>
  </si>
  <si>
    <t>012680029845773619</t>
  </si>
  <si>
    <t>1071</t>
  </si>
  <si>
    <t>Olvera Nava Juan Carlos</t>
  </si>
  <si>
    <t>2849344691</t>
  </si>
  <si>
    <t>012680028493446917</t>
  </si>
  <si>
    <t>1072</t>
  </si>
  <si>
    <t>Mendoza Gutierrez Jovanny Gabriel</t>
  </si>
  <si>
    <t>2698035830</t>
  </si>
  <si>
    <t>012680026980358303</t>
  </si>
  <si>
    <t>1073</t>
  </si>
  <si>
    <t>Huerta Martinez Erasmo</t>
  </si>
  <si>
    <t>2847433069</t>
  </si>
  <si>
    <t>012680028474330699</t>
  </si>
  <si>
    <t>1074</t>
  </si>
  <si>
    <t>Gomez Lozano Fabian Angel</t>
  </si>
  <si>
    <t>2857075073</t>
  </si>
  <si>
    <t>012680028570750733</t>
  </si>
  <si>
    <t>1075</t>
  </si>
  <si>
    <t>Gomez Hernandez Jose Sergio</t>
  </si>
  <si>
    <t>1448384835</t>
  </si>
  <si>
    <t>012680014483848351</t>
  </si>
  <si>
    <t>1076</t>
  </si>
  <si>
    <t>Mejia Carrillo Cesar</t>
  </si>
  <si>
    <t>2872085607</t>
  </si>
  <si>
    <t>012680028720856076</t>
  </si>
  <si>
    <t>1077</t>
  </si>
  <si>
    <t>Zamora Ortiz David Christian</t>
  </si>
  <si>
    <t>2882524546</t>
  </si>
  <si>
    <t>012680028825245469</t>
  </si>
  <si>
    <t>1078</t>
  </si>
  <si>
    <t>Bautista Rocha Julio</t>
  </si>
  <si>
    <t>2889596925</t>
  </si>
  <si>
    <t>012680028895969254</t>
  </si>
  <si>
    <t>1079</t>
  </si>
  <si>
    <t>Falcon Bencomo Alejandro</t>
  </si>
  <si>
    <t>2889791213</t>
  </si>
  <si>
    <t>012680028897912131</t>
  </si>
  <si>
    <t>1080</t>
  </si>
  <si>
    <t>Gonzalez Villegas David</t>
  </si>
  <si>
    <t>2889791205</t>
  </si>
  <si>
    <t>012680028897912050</t>
  </si>
  <si>
    <t>1081</t>
  </si>
  <si>
    <t>Guerrero Ramirez Cesar</t>
  </si>
  <si>
    <t>1448384177</t>
  </si>
  <si>
    <t>012680014483841772</t>
  </si>
  <si>
    <t>1082</t>
  </si>
  <si>
    <t>Gomez Estrella Jose Antonio</t>
  </si>
  <si>
    <t>2641437755</t>
  </si>
  <si>
    <t>012680026414377559</t>
  </si>
  <si>
    <t>1083</t>
  </si>
  <si>
    <t>Ramirez De Jesus Arturo</t>
  </si>
  <si>
    <t>1478053073</t>
  </si>
  <si>
    <t>012680014780530731</t>
  </si>
  <si>
    <t>1084</t>
  </si>
  <si>
    <t>Pineda Sauballet Hugo</t>
  </si>
  <si>
    <t>2959275401</t>
  </si>
  <si>
    <t>012180029592754012</t>
  </si>
  <si>
    <t>1085</t>
  </si>
  <si>
    <t>Olvera Olvera Amado Efren</t>
  </si>
  <si>
    <t>2734279611</t>
  </si>
  <si>
    <t>012680027342796117</t>
  </si>
  <si>
    <t>1086</t>
  </si>
  <si>
    <t>Guerrero Hernandez Oscar Eduardo</t>
  </si>
  <si>
    <t>2707047231</t>
  </si>
  <si>
    <t>012680027070472318</t>
  </si>
  <si>
    <t>1087</t>
  </si>
  <si>
    <t>Rosales Hernandez Jose De Jesus</t>
  </si>
  <si>
    <t>1255662443</t>
  </si>
  <si>
    <t>012680012556624433</t>
  </si>
  <si>
    <t>1088</t>
  </si>
  <si>
    <t>Gutierrez Luna Adolfo Damian</t>
  </si>
  <si>
    <t>1298965048</t>
  </si>
  <si>
    <t>012680012989650485</t>
  </si>
  <si>
    <t>1089</t>
  </si>
  <si>
    <t>Mendoza Balderas Juan</t>
  </si>
  <si>
    <t>1277325770</t>
  </si>
  <si>
    <t>012680012773257706</t>
  </si>
  <si>
    <t>1090</t>
  </si>
  <si>
    <t>Rojas Garcia Felipe Arturo</t>
  </si>
  <si>
    <t>1270437867</t>
  </si>
  <si>
    <t>012680012704378670</t>
  </si>
  <si>
    <t>1091</t>
  </si>
  <si>
    <t>Ramirez Aguilar Jose Daniel</t>
  </si>
  <si>
    <t>1269941495</t>
  </si>
  <si>
    <t>012680012699414953</t>
  </si>
  <si>
    <t>1092</t>
  </si>
  <si>
    <t>Martinez Garcia Francisco Javier</t>
  </si>
  <si>
    <t>1267358385</t>
  </si>
  <si>
    <t>012680012673583855</t>
  </si>
  <si>
    <t>1093</t>
  </si>
  <si>
    <t>De Jesus Lazaro Fredy</t>
  </si>
  <si>
    <t>2896481965</t>
  </si>
  <si>
    <t>012680028964819659</t>
  </si>
  <si>
    <t>1094</t>
  </si>
  <si>
    <t>Barron Medina Jorge</t>
  </si>
  <si>
    <t>1255662184</t>
  </si>
  <si>
    <t>1095</t>
  </si>
  <si>
    <t>Fernandez Espinosa Angel Manuel</t>
  </si>
  <si>
    <t>2707304617</t>
  </si>
  <si>
    <t>012180027073046173</t>
  </si>
  <si>
    <t>1096</t>
  </si>
  <si>
    <t>Ramos Tinajero Jose Carmen</t>
  </si>
  <si>
    <t>2849313494</t>
  </si>
  <si>
    <t>012680028493134944</t>
  </si>
  <si>
    <t>1097</t>
  </si>
  <si>
    <t>Resendiz Gonzalez Maria Isabel</t>
  </si>
  <si>
    <t>2871326465</t>
  </si>
  <si>
    <t>012680028713264659</t>
  </si>
  <si>
    <t>1098</t>
  </si>
  <si>
    <t>Rangel  Hernandez Ma Carmen</t>
  </si>
  <si>
    <t>2877329229</t>
  </si>
  <si>
    <t>012680028773292292</t>
  </si>
  <si>
    <t>1099</t>
  </si>
  <si>
    <t>Cota Malo Alejandro</t>
  </si>
  <si>
    <t>1416303579</t>
  </si>
  <si>
    <t>012680014163035798</t>
  </si>
  <si>
    <t>1100</t>
  </si>
  <si>
    <t>Reyes Lugo  Maribel</t>
  </si>
  <si>
    <t>1494761502</t>
  </si>
  <si>
    <t>012680014947615020</t>
  </si>
  <si>
    <t>1101</t>
  </si>
  <si>
    <t>Goutte  Florian Pierre</t>
  </si>
  <si>
    <t>2609254390</t>
  </si>
  <si>
    <t>012680026092543909</t>
  </si>
  <si>
    <t>1102</t>
  </si>
  <si>
    <t>Luna Rangel Violeta Isabel</t>
  </si>
  <si>
    <t>2957034547</t>
  </si>
  <si>
    <t>012680029570345477</t>
  </si>
  <si>
    <t>1103</t>
  </si>
  <si>
    <t>Hernandez Lopez Ignacia</t>
  </si>
  <si>
    <t>2881950789</t>
  </si>
  <si>
    <t>012680028819507896</t>
  </si>
  <si>
    <t>1104</t>
  </si>
  <si>
    <t>Brantus  Emilien Jacques</t>
  </si>
  <si>
    <t>1298965307</t>
  </si>
  <si>
    <t>012680012989653071</t>
  </si>
  <si>
    <t>1105</t>
  </si>
  <si>
    <t>Castro Flores Jorge Armando</t>
  </si>
  <si>
    <t>1261982605</t>
  </si>
  <si>
    <t>012680012619826055</t>
  </si>
  <si>
    <t>1106</t>
  </si>
  <si>
    <t>Mendoza Galaviz Virginia</t>
  </si>
  <si>
    <t>2873299988</t>
  </si>
  <si>
    <t>012680028732999882</t>
  </si>
  <si>
    <t>1107</t>
  </si>
  <si>
    <t>Garcia Mendoza Adriana</t>
  </si>
  <si>
    <t>2873068927</t>
  </si>
  <si>
    <t>012680028730689275</t>
  </si>
  <si>
    <t>1108</t>
  </si>
  <si>
    <t>Ibarra Martinez Alicia</t>
  </si>
  <si>
    <t>2873299961</t>
  </si>
  <si>
    <t>012680028732999617</t>
  </si>
  <si>
    <t>1109</t>
  </si>
  <si>
    <t>Ortiz Jimenez Alicia</t>
  </si>
  <si>
    <t>2873300048</t>
  </si>
  <si>
    <t>012680028733000482</t>
  </si>
  <si>
    <t>1110</t>
  </si>
  <si>
    <t>Frausto De La Cruz Imelda Elizabeth</t>
  </si>
  <si>
    <t>2873068919</t>
  </si>
  <si>
    <t>012680028730689194</t>
  </si>
  <si>
    <t>1111</t>
  </si>
  <si>
    <t>Diaz Aranda Veronica</t>
  </si>
  <si>
    <t>2636224180</t>
  </si>
  <si>
    <t>012680026362241805</t>
  </si>
  <si>
    <t>1112</t>
  </si>
  <si>
    <t>Gonzalez Godinez Maria Elsa</t>
  </si>
  <si>
    <t>2636225209</t>
  </si>
  <si>
    <t>012680026362252098</t>
  </si>
  <si>
    <t>1113</t>
  </si>
  <si>
    <t>Montes Collantes Martinez Mariluz</t>
  </si>
  <si>
    <t>2905105749</t>
  </si>
  <si>
    <t>012680029051057491</t>
  </si>
  <si>
    <t>1114</t>
  </si>
  <si>
    <t>Jaramillo Ortiz Cecilia</t>
  </si>
  <si>
    <t>2696547168</t>
  </si>
  <si>
    <t>012680026965471687</t>
  </si>
  <si>
    <t>1115</t>
  </si>
  <si>
    <t>Contreras Morales Schoenstatt Pueblito</t>
  </si>
  <si>
    <t>1259496475</t>
  </si>
  <si>
    <t>012680012594964757</t>
  </si>
  <si>
    <t>1116</t>
  </si>
  <si>
    <t>Alvarez Aguilar Karen</t>
  </si>
  <si>
    <t>1117</t>
  </si>
  <si>
    <t>Camargo Martinez J Martin</t>
  </si>
  <si>
    <t>2976649688</t>
  </si>
  <si>
    <t>012680029766496884</t>
  </si>
  <si>
    <t>1118</t>
  </si>
  <si>
    <t>Arevalo  Colin  Maria Teresa</t>
  </si>
  <si>
    <t>2983948099</t>
  </si>
  <si>
    <t>012680029839480992</t>
  </si>
  <si>
    <t>1119</t>
  </si>
  <si>
    <t>Vizcarra Bracamontes Jose Juan</t>
  </si>
  <si>
    <t>2848594813</t>
  </si>
  <si>
    <t>012680028485948135</t>
  </si>
  <si>
    <t>1120</t>
  </si>
  <si>
    <t>Villanueva Rubio Luis Francisco</t>
  </si>
  <si>
    <t>1280112135</t>
  </si>
  <si>
    <t>012680012801121351</t>
  </si>
  <si>
    <t>1121</t>
  </si>
  <si>
    <t>Gutierrez Salinas Eduardo</t>
  </si>
  <si>
    <t>1263674630</t>
  </si>
  <si>
    <t>012680012636746309</t>
  </si>
  <si>
    <t>1122</t>
  </si>
  <si>
    <t>Roman Sanchez Antonio Adalid</t>
  </si>
  <si>
    <t>2947992629</t>
  </si>
  <si>
    <t>012680029479926298</t>
  </si>
  <si>
    <t>1123</t>
  </si>
  <si>
    <t>Solis Martinez Ismael</t>
  </si>
  <si>
    <t>2947992637</t>
  </si>
  <si>
    <t>012680029479926379</t>
  </si>
  <si>
    <t>1124</t>
  </si>
  <si>
    <t>Galvan  Tovar Juan Alfredo</t>
  </si>
  <si>
    <t>2947992645</t>
  </si>
  <si>
    <t>012680029479926450</t>
  </si>
  <si>
    <t>1125</t>
  </si>
  <si>
    <t>Arellano Pantoja Marco Vinicio</t>
  </si>
  <si>
    <t>2947992653</t>
  </si>
  <si>
    <t>012680029479926531</t>
  </si>
  <si>
    <t>1126</t>
  </si>
  <si>
    <t>Lopez Cardenas Ruben</t>
  </si>
  <si>
    <t>2723169979</t>
  </si>
  <si>
    <t>012680027231699794</t>
  </si>
  <si>
    <t>1127</t>
  </si>
  <si>
    <t>Muñoz Garcia Ma De La Luz</t>
  </si>
  <si>
    <t>1292812320</t>
  </si>
  <si>
    <t>012680012928123203</t>
  </si>
  <si>
    <t>1128</t>
  </si>
  <si>
    <t>Cardoso Martinez Jorge Marcial</t>
  </si>
  <si>
    <t>1129</t>
  </si>
  <si>
    <t>Kirwan Alcantara Susana Adoracion</t>
  </si>
  <si>
    <t>1130</t>
  </si>
  <si>
    <t>Flores Matencio Jessica</t>
  </si>
  <si>
    <t>1262177803</t>
  </si>
  <si>
    <t>012680012621778036</t>
  </si>
  <si>
    <t>1131</t>
  </si>
  <si>
    <t>Ramirez Martinez Cesar Agustin</t>
  </si>
  <si>
    <t>1262177684</t>
  </si>
  <si>
    <t>012680012621776847</t>
  </si>
  <si>
    <t>1132</t>
  </si>
  <si>
    <t>Revilla Espinoza Roberto Clemente</t>
  </si>
  <si>
    <t>1262176858</t>
  </si>
  <si>
    <t>012680012621768583</t>
  </si>
  <si>
    <t>1133</t>
  </si>
  <si>
    <t>Santiago Del Angel Ramon</t>
  </si>
  <si>
    <t>1262176750</t>
  </si>
  <si>
    <t>012680012621767500</t>
  </si>
  <si>
    <t>1134</t>
  </si>
  <si>
    <t>Coronado Zuñiga Diego</t>
  </si>
  <si>
    <t>1262176696</t>
  </si>
  <si>
    <t>012680012621766967</t>
  </si>
  <si>
    <t>1135</t>
  </si>
  <si>
    <t>Diaz Orozco Alejandro</t>
  </si>
  <si>
    <t>1262176416</t>
  </si>
  <si>
    <t>012680012621764163</t>
  </si>
  <si>
    <t>1136</t>
  </si>
  <si>
    <t>Espindola Cervantes Antonio</t>
  </si>
  <si>
    <t>1262176297</t>
  </si>
  <si>
    <t>012680012621762974</t>
  </si>
  <si>
    <t>1137</t>
  </si>
  <si>
    <t>Aguado Cañada Luis</t>
  </si>
  <si>
    <t>1262176246</t>
  </si>
  <si>
    <t>012680012621762466</t>
  </si>
  <si>
    <t>1138</t>
  </si>
  <si>
    <t>Ramirez Martinez Gabriela Susana</t>
  </si>
  <si>
    <t>1262176165</t>
  </si>
  <si>
    <t>012680012621761658</t>
  </si>
  <si>
    <t>1139</t>
  </si>
  <si>
    <t>Rivera Ortiz Araceli</t>
  </si>
  <si>
    <t>1262175878</t>
  </si>
  <si>
    <t>012680012621758784</t>
  </si>
  <si>
    <t>1140</t>
  </si>
  <si>
    <t>Martinez Diaz Lourdes Virginia</t>
  </si>
  <si>
    <t>1257989296</t>
  </si>
  <si>
    <t>012680012579892967</t>
  </si>
  <si>
    <t>1141</t>
  </si>
  <si>
    <t>Aguado Molina Jose Salvador</t>
  </si>
  <si>
    <t>1290340340</t>
  </si>
  <si>
    <t>012680012903403401</t>
  </si>
  <si>
    <t>1142</t>
  </si>
  <si>
    <t>Elizondo Rodriguez Araceli</t>
  </si>
  <si>
    <t>2633173399</t>
  </si>
  <si>
    <t>012680026331733991</t>
  </si>
  <si>
    <t>1143</t>
  </si>
  <si>
    <t>Sanchez Arreola Jose Antonio</t>
  </si>
  <si>
    <t>2633173305</t>
  </si>
  <si>
    <t>012680026331733056</t>
  </si>
  <si>
    <t>1144</t>
  </si>
  <si>
    <t>Gomez Terrazas Maria Antonia</t>
  </si>
  <si>
    <t>2633173402</t>
  </si>
  <si>
    <t>012680026331734026</t>
  </si>
  <si>
    <t>1145</t>
  </si>
  <si>
    <t>Tejeda Delgadillo Victor Hugo</t>
  </si>
  <si>
    <t>2635761018</t>
  </si>
  <si>
    <t>012680026357610182</t>
  </si>
  <si>
    <t>1146</t>
  </si>
  <si>
    <t>De Jesus Calixto Jorge Luis</t>
  </si>
  <si>
    <t>2633173410</t>
  </si>
  <si>
    <t>012680026331734107</t>
  </si>
  <si>
    <t>1147</t>
  </si>
  <si>
    <t>Garcia Lopez Moises Enrique</t>
  </si>
  <si>
    <t>2785129400</t>
  </si>
  <si>
    <t>012680027851294003</t>
  </si>
  <si>
    <t>1148</t>
  </si>
  <si>
    <t>Rivera Mandujano Yuliana</t>
  </si>
  <si>
    <t>2785133718</t>
  </si>
  <si>
    <t>012680027851337180</t>
  </si>
  <si>
    <t>1149</t>
  </si>
  <si>
    <t>Hernandez Ramirez Laura Leticia</t>
  </si>
  <si>
    <t>2905978734</t>
  </si>
  <si>
    <t>012680029059787349</t>
  </si>
  <si>
    <t>1150</t>
  </si>
  <si>
    <t>Zarate Leal Jose Luis</t>
  </si>
  <si>
    <t>2918026416</t>
  </si>
  <si>
    <t>012680029180264168</t>
  </si>
  <si>
    <t>1151</t>
  </si>
  <si>
    <t>Perez Perez Pedro Filemon</t>
  </si>
  <si>
    <t>2932169940</t>
  </si>
  <si>
    <t>012680029321699408</t>
  </si>
  <si>
    <t>1152</t>
  </si>
  <si>
    <t>Hernandez Jimenez Carlos</t>
  </si>
  <si>
    <t>2982681374</t>
  </si>
  <si>
    <t>012680029826813747</t>
  </si>
  <si>
    <t>1153</t>
  </si>
  <si>
    <t>Ibarra Arreola Antonio De Jesus</t>
  </si>
  <si>
    <t>2990694371</t>
  </si>
  <si>
    <t>012680029906943715</t>
  </si>
  <si>
    <t>1154</t>
  </si>
  <si>
    <t>Lara Martinez Eribaldo</t>
  </si>
  <si>
    <t>2835333938</t>
  </si>
  <si>
    <t>012680028353339384</t>
  </si>
  <si>
    <t>1155</t>
  </si>
  <si>
    <t>Barcenas Perez Maria Elena</t>
  </si>
  <si>
    <t>2857086822</t>
  </si>
  <si>
    <t>012680028570868227</t>
  </si>
  <si>
    <t>1156</t>
  </si>
  <si>
    <t>Aboytes Enriquez Sabino</t>
  </si>
  <si>
    <t>2865254116</t>
  </si>
  <si>
    <t>012680028652541161</t>
  </si>
  <si>
    <t>1157</t>
  </si>
  <si>
    <t>Rodriguez Segura Maricruz</t>
  </si>
  <si>
    <t>2872085623</t>
  </si>
  <si>
    <t>012680028720856238</t>
  </si>
  <si>
    <t>1158</t>
  </si>
  <si>
    <t>Orduña Suarez Roberto</t>
  </si>
  <si>
    <t>2851085646</t>
  </si>
  <si>
    <t>012680028510856464</t>
  </si>
  <si>
    <t>1159</t>
  </si>
  <si>
    <t>Guerrero Tovar Erika</t>
  </si>
  <si>
    <t>2896546587</t>
  </si>
  <si>
    <t>012680028965465879</t>
  </si>
  <si>
    <t>1160</t>
  </si>
  <si>
    <t>Canales Resendiz Jose Guadalupe</t>
  </si>
  <si>
    <t>2897365527</t>
  </si>
  <si>
    <t>012680028973655273</t>
  </si>
  <si>
    <t>1161</t>
  </si>
  <si>
    <t>Lopez Arteaga Maria De Lourdes</t>
  </si>
  <si>
    <t>2609812520</t>
  </si>
  <si>
    <t>012680026098125208</t>
  </si>
  <si>
    <t>1162</t>
  </si>
  <si>
    <t>Tejeda Delgadillo Mario Alfredo</t>
  </si>
  <si>
    <t>2995632471</t>
  </si>
  <si>
    <t>1163</t>
  </si>
  <si>
    <t>Alvarez Trejo Eduardo</t>
  </si>
  <si>
    <t>2710484504</t>
  </si>
  <si>
    <t>012680027104845044</t>
  </si>
  <si>
    <t>1164</t>
  </si>
  <si>
    <t>Alvarez Trejo Jose Uriel</t>
  </si>
  <si>
    <t>2710484598</t>
  </si>
  <si>
    <t>012680027104845989</t>
  </si>
  <si>
    <t>1165</t>
  </si>
  <si>
    <t>Garcia Zuñiga Abel</t>
  </si>
  <si>
    <t>2775749301</t>
  </si>
  <si>
    <t>012680027757493018</t>
  </si>
  <si>
    <t>1166</t>
  </si>
  <si>
    <t>Vazquez Ruiz Martha Mireya</t>
  </si>
  <si>
    <t>2693715558</t>
  </si>
  <si>
    <t>012680026937155588</t>
  </si>
  <si>
    <t>1167</t>
  </si>
  <si>
    <t>Salinas Prieto Jesus Antonio</t>
  </si>
  <si>
    <t>1292811561</t>
  </si>
  <si>
    <t>012680012928115619</t>
  </si>
  <si>
    <t>1168</t>
  </si>
  <si>
    <t>Garcia Gutierrez Maria Jakeline</t>
  </si>
  <si>
    <t>1282945738</t>
  </si>
  <si>
    <t>012680012829457382</t>
  </si>
  <si>
    <t>1169</t>
  </si>
  <si>
    <t>Plata Cortes Juan Pablo</t>
  </si>
  <si>
    <t>1282945320</t>
  </si>
  <si>
    <t>012680012829453205</t>
  </si>
  <si>
    <t>1170</t>
  </si>
  <si>
    <t>Torres Pacheco Emmanuel</t>
  </si>
  <si>
    <t>1260426229</t>
  </si>
  <si>
    <t>012680012604262297</t>
  </si>
  <si>
    <t>1171</t>
  </si>
  <si>
    <t>Sosa Romero Mercedes</t>
  </si>
  <si>
    <t>1293266362</t>
  </si>
  <si>
    <t>012680012932663623</t>
  </si>
  <si>
    <t>1172</t>
  </si>
  <si>
    <t>Rivera Lopez Beatriz</t>
  </si>
  <si>
    <t>1281931539</t>
  </si>
  <si>
    <t>012680012819315395</t>
  </si>
  <si>
    <t>1173</t>
  </si>
  <si>
    <t>Trejo Trejo Carlos</t>
  </si>
  <si>
    <t>1270437816</t>
  </si>
  <si>
    <t>012680012704378162</t>
  </si>
  <si>
    <t>1174</t>
  </si>
  <si>
    <t>Lopez Juarez Vicente</t>
  </si>
  <si>
    <t>1270437778</t>
  </si>
  <si>
    <t>012680012704377781</t>
  </si>
  <si>
    <t>1175</t>
  </si>
  <si>
    <t>Castillo Resendiz Mauricio Ismael</t>
  </si>
  <si>
    <t>1270437751</t>
  </si>
  <si>
    <t>012680012704377516</t>
  </si>
  <si>
    <t>1176</t>
  </si>
  <si>
    <t>Victor Santiago Ricardo</t>
  </si>
  <si>
    <t>1270437719</t>
  </si>
  <si>
    <t>012680012704377192</t>
  </si>
  <si>
    <t>1177</t>
  </si>
  <si>
    <t>Granados Gutierrez Gloria</t>
  </si>
  <si>
    <t>1265248329</t>
  </si>
  <si>
    <t>012680012652483293</t>
  </si>
  <si>
    <t>1178</t>
  </si>
  <si>
    <t>Moreno Dominguez Alfredo</t>
  </si>
  <si>
    <t>1263836428</t>
  </si>
  <si>
    <t>012680012638364284</t>
  </si>
  <si>
    <t>1179</t>
  </si>
  <si>
    <t>Lagunes Lagunes Erick Ivan</t>
  </si>
  <si>
    <t>1261254995</t>
  </si>
  <si>
    <t>012680012612549957</t>
  </si>
  <si>
    <t>1180</t>
  </si>
  <si>
    <t>Balderas Fabian Diana Lizbeth</t>
  </si>
  <si>
    <t>1261254987</t>
  </si>
  <si>
    <t>012680012612549876</t>
  </si>
  <si>
    <t>1181</t>
  </si>
  <si>
    <t>Castro Gamez Heidi Guadalupe</t>
  </si>
  <si>
    <t>1261254952</t>
  </si>
  <si>
    <t>012680012612549520</t>
  </si>
  <si>
    <t>1182</t>
  </si>
  <si>
    <t>Castillo Martinez Cielo Berenice</t>
  </si>
  <si>
    <t>1261254928</t>
  </si>
  <si>
    <t>012680012612549287</t>
  </si>
  <si>
    <t>1183</t>
  </si>
  <si>
    <t>Muñiz Tarin Karla Lilian</t>
  </si>
  <si>
    <t>1261254901</t>
  </si>
  <si>
    <t>012680012612549012</t>
  </si>
  <si>
    <t>1184</t>
  </si>
  <si>
    <t>Olmos Ramirez Ana Patricia</t>
  </si>
  <si>
    <t>1261254715</t>
  </si>
  <si>
    <t>012680012612547153</t>
  </si>
  <si>
    <t>1185</t>
  </si>
  <si>
    <t>Hernandez Lopez Jose Luis</t>
  </si>
  <si>
    <t>1259496467</t>
  </si>
  <si>
    <t>012680012594964676</t>
  </si>
  <si>
    <t>1186</t>
  </si>
  <si>
    <t>Basaldua Romero Sandra</t>
  </si>
  <si>
    <t>1259496343</t>
  </si>
  <si>
    <t>012680012594963431</t>
  </si>
  <si>
    <t>1187</t>
  </si>
  <si>
    <t>Rios Villa Jorge Ivan</t>
  </si>
  <si>
    <t>0188536082</t>
  </si>
  <si>
    <t>012680001885360822</t>
  </si>
  <si>
    <t>1188</t>
  </si>
  <si>
    <t>Rios Villa Sara</t>
  </si>
  <si>
    <t>2924218264</t>
  </si>
  <si>
    <t>012680029242182641</t>
  </si>
  <si>
    <t>1189</t>
  </si>
  <si>
    <t>Sotomayor Hernandez Jesus Daniel</t>
  </si>
  <si>
    <t>2637562586</t>
  </si>
  <si>
    <t>012680026375625861</t>
  </si>
  <si>
    <t>1190</t>
  </si>
  <si>
    <t>Salgado De Alba Silvia Patricia</t>
  </si>
  <si>
    <t>1272792206</t>
  </si>
  <si>
    <t>012680012727922061</t>
  </si>
  <si>
    <t>1191</t>
  </si>
  <si>
    <t>Olvera Romero Grecia Marisol</t>
  </si>
  <si>
    <t>2978620709</t>
  </si>
  <si>
    <t>012680029786207095</t>
  </si>
  <si>
    <t>1192</t>
  </si>
  <si>
    <t>Santoyo Zavala Erika</t>
  </si>
  <si>
    <t>2746144853</t>
  </si>
  <si>
    <t>012680027461448537</t>
  </si>
  <si>
    <t>1193</t>
  </si>
  <si>
    <t>Sandoval  Juarez Maria Guadalupe Paola</t>
  </si>
  <si>
    <t>2716221076</t>
  </si>
  <si>
    <t>012680027162210763</t>
  </si>
  <si>
    <t>1194</t>
  </si>
  <si>
    <t>Rivera Ledesma Eva</t>
  </si>
  <si>
    <t>2716221041</t>
  </si>
  <si>
    <t>012680027162210417</t>
  </si>
  <si>
    <t>1195</t>
  </si>
  <si>
    <t>Hernandez Cruz Juan Daniel</t>
  </si>
  <si>
    <t>2877784538</t>
  </si>
  <si>
    <t>012248028777845388</t>
  </si>
  <si>
    <t>1196</t>
  </si>
  <si>
    <t>Morales Leon Mayra Elena</t>
  </si>
  <si>
    <t>2714871170</t>
  </si>
  <si>
    <t>012680027148711707</t>
  </si>
  <si>
    <t>1197</t>
  </si>
  <si>
    <t>Cabrera Serrano Anaceli</t>
  </si>
  <si>
    <t>1282677512</t>
  </si>
  <si>
    <t>012680012826775122</t>
  </si>
  <si>
    <t>1198</t>
  </si>
  <si>
    <t>Perez Gonzalez Martha Paola</t>
  </si>
  <si>
    <t>1267919026</t>
  </si>
  <si>
    <t>012680012679190268</t>
  </si>
  <si>
    <t>1199</t>
  </si>
  <si>
    <t>Torres Gonzalez Marcela Araceli</t>
  </si>
  <si>
    <t>1261982613</t>
  </si>
  <si>
    <t>012680012619826136</t>
  </si>
  <si>
    <t>1200</t>
  </si>
  <si>
    <t>Rico Ramirez Nelly Angelica</t>
  </si>
  <si>
    <t>1292243156</t>
  </si>
  <si>
    <t>012680012922431564</t>
  </si>
  <si>
    <t>1201</t>
  </si>
  <si>
    <t>Lopez Garcia Juan Carlos</t>
  </si>
  <si>
    <t>1292242958</t>
  </si>
  <si>
    <t>012680012922429589</t>
  </si>
  <si>
    <t>1202</t>
  </si>
  <si>
    <t>Ramirez Soria Paul</t>
  </si>
  <si>
    <t>1272954370</t>
  </si>
  <si>
    <t>012680012729543707</t>
  </si>
  <si>
    <t>1203</t>
  </si>
  <si>
    <t>Gudiño De Leon Victoria</t>
  </si>
  <si>
    <t>1267918941</t>
  </si>
  <si>
    <t>012680012679189415</t>
  </si>
  <si>
    <t>1204</t>
  </si>
  <si>
    <t>De Vega Chatoyan Dulce</t>
  </si>
  <si>
    <t>1264883438</t>
  </si>
  <si>
    <t>012680012648834380</t>
  </si>
  <si>
    <t>1205</t>
  </si>
  <si>
    <t>Ortiz Sanchez Jose Yocimar</t>
  </si>
  <si>
    <t>2984278259</t>
  </si>
  <si>
    <t>012180029842782598</t>
  </si>
  <si>
    <t>1206</t>
  </si>
  <si>
    <t>Barrios Lopez Juan Alberto</t>
  </si>
  <si>
    <t>2955931967</t>
  </si>
  <si>
    <t>012680029559319673</t>
  </si>
  <si>
    <t>1207</t>
  </si>
  <si>
    <t>Espinosa Arce Adriana</t>
  </si>
  <si>
    <t>2955931975</t>
  </si>
  <si>
    <t>012680029559319754</t>
  </si>
  <si>
    <t>1208</t>
  </si>
  <si>
    <t>Herrera Hurtado Ma. Guadalupe</t>
  </si>
  <si>
    <t>2656439098</t>
  </si>
  <si>
    <t>012680026564390981</t>
  </si>
  <si>
    <t>1209</t>
  </si>
  <si>
    <t>Ledezma Salinas  Erika</t>
  </si>
  <si>
    <t>2747165102</t>
  </si>
  <si>
    <t>012680027471651026</t>
  </si>
  <si>
    <t>1210</t>
  </si>
  <si>
    <t>De La Tejera Sanchez Tania</t>
  </si>
  <si>
    <t>2689175709</t>
  </si>
  <si>
    <t>012680026891757093</t>
  </si>
  <si>
    <t>1211</t>
  </si>
  <si>
    <t>Rodriguez Velazquez Alberto Antonio</t>
  </si>
  <si>
    <t>2955932084</t>
  </si>
  <si>
    <t>012680029559320840</t>
  </si>
  <si>
    <t>1212</t>
  </si>
  <si>
    <t>Becerra Pichardo Norma Angelica</t>
  </si>
  <si>
    <t>2864134656</t>
  </si>
  <si>
    <t>012680028641346568</t>
  </si>
  <si>
    <t>1213</t>
  </si>
  <si>
    <t>Martinez Caldera Rocio</t>
  </si>
  <si>
    <t>2864134664</t>
  </si>
  <si>
    <t>012680028641346649</t>
  </si>
  <si>
    <t>1214</t>
  </si>
  <si>
    <t>Jimenez Muñoz Ledo Ma Luisa</t>
  </si>
  <si>
    <t>2884513657</t>
  </si>
  <si>
    <t>012680028845136574</t>
  </si>
  <si>
    <t>1215</t>
  </si>
  <si>
    <t>Gutierrez Martinez Berenice</t>
  </si>
  <si>
    <t>2884115112</t>
  </si>
  <si>
    <t>012680028841151126</t>
  </si>
  <si>
    <t>1216</t>
  </si>
  <si>
    <t>Carrasco Saldaña Emmanuel</t>
  </si>
  <si>
    <t>1217</t>
  </si>
  <si>
    <t>Espindola Cevada Urzula Ibet</t>
  </si>
  <si>
    <t>1261982607</t>
  </si>
  <si>
    <t>CTA ERRONEA</t>
  </si>
  <si>
    <t>1218</t>
  </si>
  <si>
    <t>Perez Vega Lorena</t>
  </si>
  <si>
    <t>2884513665</t>
  </si>
  <si>
    <t>1219</t>
  </si>
  <si>
    <t>Alvarez Aguilar Yaredh Ahinoam</t>
  </si>
  <si>
    <t>2956052770</t>
  </si>
  <si>
    <t>1220</t>
  </si>
  <si>
    <t>Flores Shinshillas Monica Beatriz</t>
  </si>
  <si>
    <t>2864134699</t>
  </si>
  <si>
    <t>1221</t>
  </si>
  <si>
    <t>Gutierrez Martinez Luis Antonio</t>
  </si>
  <si>
    <t>2783279081</t>
  </si>
  <si>
    <t>1222</t>
  </si>
  <si>
    <t>Hernandez Gonzalez Maria Elena</t>
  </si>
  <si>
    <t>2864134710</t>
  </si>
  <si>
    <t>1223</t>
  </si>
  <si>
    <t>Murillo Esquivel Luis Josue</t>
  </si>
  <si>
    <t>2887117809</t>
  </si>
  <si>
    <t>1224</t>
  </si>
  <si>
    <t>Perez Martinez Leticia</t>
  </si>
  <si>
    <t>2955932041</t>
  </si>
  <si>
    <t>1225</t>
  </si>
  <si>
    <t>Ramirez Arredondo Ma Concepcion</t>
  </si>
  <si>
    <t>2955932076</t>
  </si>
  <si>
    <t>1226</t>
  </si>
  <si>
    <t>Resendiz Caballero Jose Luis</t>
  </si>
  <si>
    <t>1494761235</t>
  </si>
  <si>
    <t>1227</t>
  </si>
  <si>
    <t>Villarreal Rodriguez Nayely</t>
  </si>
  <si>
    <t>2864134745</t>
  </si>
  <si>
    <t>1228</t>
  </si>
  <si>
    <t>Landin  Rodriguez  Elizabeth</t>
  </si>
  <si>
    <t>2944258738</t>
  </si>
  <si>
    <t>012680029442587389</t>
  </si>
  <si>
    <t>1229</t>
  </si>
  <si>
    <t>Aguilar Pacheco Consuelo</t>
  </si>
  <si>
    <t>2862124696</t>
  </si>
  <si>
    <t>012680028621246963</t>
  </si>
  <si>
    <t>1230</t>
  </si>
  <si>
    <t>Arteaga  Arreola Ana Laura</t>
  </si>
  <si>
    <t>2862124734</t>
  </si>
  <si>
    <t>012680028621247344</t>
  </si>
  <si>
    <t>1231</t>
  </si>
  <si>
    <t>Maqueda Arteaga Laura</t>
  </si>
  <si>
    <t>2872085615</t>
  </si>
  <si>
    <t>012680028720856157</t>
  </si>
  <si>
    <t>1232</t>
  </si>
  <si>
    <t>Uribe Padilla Laura Patricia</t>
  </si>
  <si>
    <t>2634489799</t>
  </si>
  <si>
    <t>012680026344897992</t>
  </si>
  <si>
    <t>1233</t>
  </si>
  <si>
    <t>Francia Garcia Imelda</t>
  </si>
  <si>
    <t>2947992726</t>
  </si>
  <si>
    <t>012680029479927268</t>
  </si>
  <si>
    <t>1234</t>
  </si>
  <si>
    <t>Mosqueda Tinoco Maria Estela</t>
  </si>
  <si>
    <t>2947992696</t>
  </si>
  <si>
    <t>012680029479926968</t>
  </si>
  <si>
    <t>1235</t>
  </si>
  <si>
    <t>Barron Garcia Stephanye Annel</t>
  </si>
  <si>
    <t>2947992734</t>
  </si>
  <si>
    <t>012680029479927349</t>
  </si>
  <si>
    <t>1236</t>
  </si>
  <si>
    <t>Cardiel Rodriguez Maria Del Rosario</t>
  </si>
  <si>
    <t>2951624660</t>
  </si>
  <si>
    <t>012680029516246608</t>
  </si>
  <si>
    <t>1237</t>
  </si>
  <si>
    <t>Esqueda Avila Sandra Del Rosario</t>
  </si>
  <si>
    <t>2951624679</t>
  </si>
  <si>
    <t>012680029516246792</t>
  </si>
  <si>
    <t>1238</t>
  </si>
  <si>
    <t>Guerrero Gonzalez Veronica</t>
  </si>
  <si>
    <t>2951624695</t>
  </si>
  <si>
    <t>012680029516246954</t>
  </si>
  <si>
    <t>1239</t>
  </si>
  <si>
    <t>Hernandez Ortega Josefina</t>
  </si>
  <si>
    <t>2951624709</t>
  </si>
  <si>
    <t>012680029516247092</t>
  </si>
  <si>
    <t>1240</t>
  </si>
  <si>
    <t>Lopez Vidal Adriana</t>
  </si>
  <si>
    <t>2951624717</t>
  </si>
  <si>
    <t>012680029516247173</t>
  </si>
  <si>
    <t>1241</t>
  </si>
  <si>
    <t>Moreno Hernandez Ma De La Luz</t>
  </si>
  <si>
    <t>2951624725</t>
  </si>
  <si>
    <t>012680029516247254</t>
  </si>
  <si>
    <t>1242</t>
  </si>
  <si>
    <t>Martinez Rodriguez Josefina</t>
  </si>
  <si>
    <t>2951624741</t>
  </si>
  <si>
    <t>012680029516247416</t>
  </si>
  <si>
    <t>1243</t>
  </si>
  <si>
    <t>Quiros Rojas Maria Guadalupe</t>
  </si>
  <si>
    <t>2952391570</t>
  </si>
  <si>
    <t>012680029523915702</t>
  </si>
  <si>
    <t>1244</t>
  </si>
  <si>
    <t>Ramirez Campos Salvador</t>
  </si>
  <si>
    <t>2951624768</t>
  </si>
  <si>
    <t>012680029516247681</t>
  </si>
  <si>
    <t>1245</t>
  </si>
  <si>
    <t>Rivera Ledesma Alejandro</t>
  </si>
  <si>
    <t>2951624784</t>
  </si>
  <si>
    <t>012680029516247843</t>
  </si>
  <si>
    <t>1246</t>
  </si>
  <si>
    <t>Villagomez Gomez Abel</t>
  </si>
  <si>
    <t>2951624792</t>
  </si>
  <si>
    <t>012680029516247924</t>
  </si>
  <si>
    <t>1247</t>
  </si>
  <si>
    <t>Zuñiga Sardina Mayela</t>
  </si>
  <si>
    <t>2951624806</t>
  </si>
  <si>
    <t>012680029516248062</t>
  </si>
  <si>
    <t>1248</t>
  </si>
  <si>
    <t>Zavala Villagomez Juan Jaime</t>
  </si>
  <si>
    <t>2951624814</t>
  </si>
  <si>
    <t>012680029516248143</t>
  </si>
  <si>
    <t>1249</t>
  </si>
  <si>
    <t>Estrada Rodriguez Juan Pablo</t>
  </si>
  <si>
    <t>2951624830</t>
  </si>
  <si>
    <t>012680029516248305</t>
  </si>
  <si>
    <t>1250</t>
  </si>
  <si>
    <t>Prieto Sanchez Julio</t>
  </si>
  <si>
    <t>2952391554</t>
  </si>
  <si>
    <t>012680029523915540</t>
  </si>
  <si>
    <t>1251</t>
  </si>
  <si>
    <t>Prieto Sanchez Maria Soledad</t>
  </si>
  <si>
    <t>2951624873</t>
  </si>
  <si>
    <t>012680029516248732</t>
  </si>
  <si>
    <t>1252</t>
  </si>
  <si>
    <t>Arredondo Mendoza Manuel</t>
  </si>
  <si>
    <t>2952391562</t>
  </si>
  <si>
    <t>012680029523915621</t>
  </si>
  <si>
    <t>1253</t>
  </si>
  <si>
    <t>Ramirez Reyes Sanjuana</t>
  </si>
  <si>
    <t>2951624946</t>
  </si>
  <si>
    <t>012680029516249469</t>
  </si>
  <si>
    <t>1254</t>
  </si>
  <si>
    <t>Morales Mosqueda Esperanza</t>
  </si>
  <si>
    <t>2952391511</t>
  </si>
  <si>
    <t>012680029523915113</t>
  </si>
  <si>
    <t>1255</t>
  </si>
  <si>
    <t>Rico  Gonzalez Fabiola</t>
  </si>
  <si>
    <t>2952977257</t>
  </si>
  <si>
    <t>012680029529772570</t>
  </si>
  <si>
    <t>1256</t>
  </si>
  <si>
    <t>Gutierrez Mera Rosa Isela</t>
  </si>
  <si>
    <t>2964565576</t>
  </si>
  <si>
    <t>012680029645655762</t>
  </si>
  <si>
    <t>1257</t>
  </si>
  <si>
    <t>Hernandez Albarran Leticia</t>
  </si>
  <si>
    <t>2982681439</t>
  </si>
  <si>
    <t>012680029826814393</t>
  </si>
  <si>
    <t>1258</t>
  </si>
  <si>
    <t>Arellano Gonzalez Andrea</t>
  </si>
  <si>
    <t>2837398093</t>
  </si>
  <si>
    <t>012680028373980933</t>
  </si>
  <si>
    <t>1259</t>
  </si>
  <si>
    <t>Moreno Zavala Luis David</t>
  </si>
  <si>
    <t>2839419454</t>
  </si>
  <si>
    <t>012680028394194546</t>
  </si>
  <si>
    <t>1260</t>
  </si>
  <si>
    <t>Zavala . Eduardo</t>
  </si>
  <si>
    <t>2840651281</t>
  </si>
  <si>
    <t>012680028406512812</t>
  </si>
  <si>
    <t>1261</t>
  </si>
  <si>
    <t>Vidal Cortes Jorge Santiago</t>
  </si>
  <si>
    <t>2839419470</t>
  </si>
  <si>
    <t>012680028394194708</t>
  </si>
  <si>
    <t>1262</t>
  </si>
  <si>
    <t>Jimenez Rico Mario</t>
  </si>
  <si>
    <t>2845434645</t>
  </si>
  <si>
    <t>012680028454346454</t>
  </si>
  <si>
    <t>1263</t>
  </si>
  <si>
    <t>Martinez Calderon Jose Guadalupe</t>
  </si>
  <si>
    <t>2847455593</t>
  </si>
  <si>
    <t>012680028474555937</t>
  </si>
  <si>
    <t>1264</t>
  </si>
  <si>
    <t>Ramirez Ramirez Patricia</t>
  </si>
  <si>
    <t>2849145222</t>
  </si>
  <si>
    <t>012680028491452220</t>
  </si>
  <si>
    <t>1265</t>
  </si>
  <si>
    <t>Cruz Ramirez Laura</t>
  </si>
  <si>
    <t>2849145214</t>
  </si>
  <si>
    <t>012680028491452149</t>
  </si>
  <si>
    <t>1266</t>
  </si>
  <si>
    <t>Jaime Zavala Adela</t>
  </si>
  <si>
    <t>2861435663</t>
  </si>
  <si>
    <t>012680028614356637</t>
  </si>
  <si>
    <t>1267</t>
  </si>
  <si>
    <t>Hidalgo Guerrero Juan Pablo</t>
  </si>
  <si>
    <t>2864307402</t>
  </si>
  <si>
    <t>012680028643074029</t>
  </si>
  <si>
    <t>1268</t>
  </si>
  <si>
    <t>Torres Zavala Alejandra</t>
  </si>
  <si>
    <t>2867634722</t>
  </si>
  <si>
    <t>012680028676347228</t>
  </si>
  <si>
    <t>1269</t>
  </si>
  <si>
    <t>Avila Rubio Maria Oliva</t>
  </si>
  <si>
    <t>2870877506</t>
  </si>
  <si>
    <t>012680028708775069</t>
  </si>
  <si>
    <t>1270</t>
  </si>
  <si>
    <t>Aguilera Pantoja Martha Isabel</t>
  </si>
  <si>
    <t>2880278114</t>
  </si>
  <si>
    <t>012680028802781140</t>
  </si>
  <si>
    <t>1271</t>
  </si>
  <si>
    <t>Gamiño Ramirez Rosa Laura</t>
  </si>
  <si>
    <t>2898119058</t>
  </si>
  <si>
    <t>012680028981190584</t>
  </si>
  <si>
    <t>1272</t>
  </si>
  <si>
    <t>Ledesma Ramirez Alan Jesus</t>
  </si>
  <si>
    <t>1431901869</t>
  </si>
  <si>
    <t>012680014319018695</t>
  </si>
  <si>
    <t>1273</t>
  </si>
  <si>
    <t>Ibarra Toledo Susana Guadalupe</t>
  </si>
  <si>
    <t>2616789625</t>
  </si>
  <si>
    <t>012680026167896251</t>
  </si>
  <si>
    <t>1274</t>
  </si>
  <si>
    <t>Hernandez Rico Maria Del Rocio</t>
  </si>
  <si>
    <t>2799872205</t>
  </si>
  <si>
    <t>012680027998722056</t>
  </si>
  <si>
    <t>1275</t>
  </si>
  <si>
    <t>Hernandez Renteria Lucero</t>
  </si>
  <si>
    <t>2746157033</t>
  </si>
  <si>
    <t>012680027461570337</t>
  </si>
  <si>
    <t>1276</t>
  </si>
  <si>
    <t>Garcia Ledezma Elena</t>
  </si>
  <si>
    <t>2714871235</t>
  </si>
  <si>
    <t>012680027148712353</t>
  </si>
  <si>
    <t>1277</t>
  </si>
  <si>
    <t>Leon Godinez Dora Luz</t>
  </si>
  <si>
    <t>2700337315</t>
  </si>
  <si>
    <t>012680027003373154</t>
  </si>
  <si>
    <t>1278</t>
  </si>
  <si>
    <t>Hernandez Ruiz Horacio</t>
  </si>
  <si>
    <t>1257048165</t>
  </si>
  <si>
    <t>012680012570481652</t>
  </si>
  <si>
    <t>1279</t>
  </si>
  <si>
    <t>Mayorquin Godinez Armando</t>
  </si>
  <si>
    <t>1296854443</t>
  </si>
  <si>
    <t>012680012968544431</t>
  </si>
  <si>
    <t>1280</t>
  </si>
  <si>
    <t>Ramirez Lopez Juan</t>
  </si>
  <si>
    <t>1296854435</t>
  </si>
  <si>
    <t>012680012968544350</t>
  </si>
  <si>
    <t>1281</t>
  </si>
  <si>
    <t>Martinez Razo Angel Esteban</t>
  </si>
  <si>
    <t>1295986761</t>
  </si>
  <si>
    <t>012680012959867619</t>
  </si>
  <si>
    <t>1282</t>
  </si>
  <si>
    <t>Alvarez Medina Margarita</t>
  </si>
  <si>
    <t>1293502716</t>
  </si>
  <si>
    <t>012680012935027169</t>
  </si>
  <si>
    <t>1283</t>
  </si>
  <si>
    <t>Morales Gomez Ma. Guadalupe Wendolynee</t>
  </si>
  <si>
    <t>1288840083</t>
  </si>
  <si>
    <t>012680012888400833</t>
  </si>
  <si>
    <t>1284</t>
  </si>
  <si>
    <t>Perez Arellano Maria Teresa</t>
  </si>
  <si>
    <t>1288840091</t>
  </si>
  <si>
    <t>012680012888400914</t>
  </si>
  <si>
    <t>1285</t>
  </si>
  <si>
    <t>Palma Guerra Maria Del Rosario</t>
  </si>
  <si>
    <t>1287954735</t>
  </si>
  <si>
    <t>012680012879547352</t>
  </si>
  <si>
    <t>1286</t>
  </si>
  <si>
    <t>Cabrera Servin Ana Carmen</t>
  </si>
  <si>
    <t>1282394669</t>
  </si>
  <si>
    <t>012680012823946695</t>
  </si>
  <si>
    <t>1287</t>
  </si>
  <si>
    <t>Ramirez Palomares Hector Rafael</t>
  </si>
  <si>
    <t>1281418505</t>
  </si>
  <si>
    <t>012680012814185054</t>
  </si>
  <si>
    <t>1288</t>
  </si>
  <si>
    <t>Perez Serrano Antonio</t>
  </si>
  <si>
    <t>1281418300</t>
  </si>
  <si>
    <t>012680012814183001</t>
  </si>
  <si>
    <t>1289</t>
  </si>
  <si>
    <t>Malo Centeno Sonia</t>
  </si>
  <si>
    <t>1274835328</t>
  </si>
  <si>
    <t>012680012748353282</t>
  </si>
  <si>
    <t>1290</t>
  </si>
  <si>
    <t>Damian Aranda Martin</t>
  </si>
  <si>
    <t>1272792214</t>
  </si>
  <si>
    <t>012680012727922142</t>
  </si>
  <si>
    <t>1291</t>
  </si>
  <si>
    <t>Diaz Rodriguez Liliana</t>
  </si>
  <si>
    <t>1272792184</t>
  </si>
  <si>
    <t>012680012727921842</t>
  </si>
  <si>
    <t>1292</t>
  </si>
  <si>
    <t>Sardina Martinez Mayra Patricia</t>
  </si>
  <si>
    <t>1272792044</t>
  </si>
  <si>
    <t>012680012727920445</t>
  </si>
  <si>
    <t>1293</t>
  </si>
  <si>
    <t>Vargas Hernandez Gabriela</t>
  </si>
  <si>
    <t>1267919468</t>
  </si>
  <si>
    <t>012680012679194688</t>
  </si>
  <si>
    <t>1294</t>
  </si>
  <si>
    <t>Martinez Cardenas Santiago</t>
  </si>
  <si>
    <t>1266954871</t>
  </si>
  <si>
    <t>012680012669548710</t>
  </si>
  <si>
    <t>1295</t>
  </si>
  <si>
    <t>Cardenas Garcia Lucero Ileana</t>
  </si>
  <si>
    <t>1265802296</t>
  </si>
  <si>
    <t>012680012658022962</t>
  </si>
  <si>
    <t>1296</t>
  </si>
  <si>
    <t>Rico Grifaldo Imelda</t>
  </si>
  <si>
    <t>1265248302</t>
  </si>
  <si>
    <t>012680012652483028</t>
  </si>
  <si>
    <t>1297</t>
  </si>
  <si>
    <t>Ramirez Solis Maria Cecilia</t>
  </si>
  <si>
    <t>1264098978</t>
  </si>
  <si>
    <t>012680012640989783</t>
  </si>
  <si>
    <t>1298</t>
  </si>
  <si>
    <t>Garcia Lerma Jovana Balbina</t>
  </si>
  <si>
    <t>1264098951</t>
  </si>
  <si>
    <t>012680012640989518</t>
  </si>
  <si>
    <t>1299</t>
  </si>
  <si>
    <t>Garcia Garcia Maria Guadalupe</t>
  </si>
  <si>
    <t>1261982621</t>
  </si>
  <si>
    <t>012680012619826217</t>
  </si>
  <si>
    <t>1300</t>
  </si>
  <si>
    <t>Turrubiates Morales Elizabeth Monserrat</t>
  </si>
  <si>
    <t>1260450650</t>
  </si>
  <si>
    <t>012680012604506500</t>
  </si>
  <si>
    <t>1301</t>
  </si>
  <si>
    <t>Lara Muñiz Karla Paola</t>
  </si>
  <si>
    <t>1260450618</t>
  </si>
  <si>
    <t>012680012604506186</t>
  </si>
  <si>
    <t>1302</t>
  </si>
  <si>
    <t>Alegria Zamora Ramona</t>
  </si>
  <si>
    <t>2861404393</t>
  </si>
  <si>
    <t>012680028614043937</t>
  </si>
  <si>
    <t>1303</t>
  </si>
  <si>
    <t>Ruiz Figueroa Yajaira Guadalupe</t>
  </si>
  <si>
    <t>2861404407</t>
  </si>
  <si>
    <t>012680028614044075</t>
  </si>
  <si>
    <t>1304</t>
  </si>
  <si>
    <t>Lopez Velazquez Francisco De Asis</t>
  </si>
  <si>
    <t>2721372165</t>
  </si>
  <si>
    <t>012680027213721651</t>
  </si>
  <si>
    <t>1305</t>
  </si>
  <si>
    <t>Morales Llano Jose Alejandro</t>
  </si>
  <si>
    <t>2631476327</t>
  </si>
  <si>
    <t>1306</t>
  </si>
  <si>
    <t>Solis Gonzalez Juan Alberto</t>
  </si>
  <si>
    <t>2959337059</t>
  </si>
  <si>
    <t>012290029593370592</t>
  </si>
  <si>
    <t>1307</t>
  </si>
  <si>
    <t>Ordoñez Ortiz Jose Luis</t>
  </si>
  <si>
    <t>2631476351</t>
  </si>
  <si>
    <t>012680026314763519</t>
  </si>
  <si>
    <t>1308</t>
  </si>
  <si>
    <t>Sanchez Perez Abner Mizraim</t>
  </si>
  <si>
    <t>2895859115</t>
  </si>
  <si>
    <t>012290028958591153</t>
  </si>
  <si>
    <t>1309</t>
  </si>
  <si>
    <t>Velasco Ramirez Patricia M.</t>
  </si>
  <si>
    <t>2738221537</t>
  </si>
  <si>
    <t>012680027382215373</t>
  </si>
  <si>
    <t>1310</t>
  </si>
  <si>
    <t>Sanchez Montoya Marco Antonio</t>
  </si>
  <si>
    <t>2841548603</t>
  </si>
  <si>
    <t>012290028415486031</t>
  </si>
  <si>
    <t>1311</t>
  </si>
  <si>
    <t>Castañeda Suarez Jaime Manuel</t>
  </si>
  <si>
    <t>2857403089</t>
  </si>
  <si>
    <t>012290028574030894</t>
  </si>
  <si>
    <t>1312</t>
  </si>
  <si>
    <t>1313</t>
  </si>
  <si>
    <t>Espinosa Cervantes Javier</t>
  </si>
  <si>
    <t>2858157944</t>
  </si>
  <si>
    <t>012290028581579445</t>
  </si>
  <si>
    <t>1314</t>
  </si>
  <si>
    <t>Godoy Asiain Roberto Ramon</t>
  </si>
  <si>
    <t>2864350367</t>
  </si>
  <si>
    <t>012290028643503676</t>
  </si>
  <si>
    <t>1315</t>
  </si>
  <si>
    <t>Arrieta Resendiz Alfredo Itzael</t>
  </si>
  <si>
    <t>2867676263</t>
  </si>
  <si>
    <t>012290028676762633</t>
  </si>
  <si>
    <t>1316</t>
  </si>
  <si>
    <t>Lopez Marquez Roberto Carlos</t>
  </si>
  <si>
    <t>2681205072</t>
  </si>
  <si>
    <t>012290026812050729</t>
  </si>
  <si>
    <t>1317</t>
  </si>
  <si>
    <t>Vidal Espinosa Marco Antonio</t>
  </si>
  <si>
    <t>2941420151</t>
  </si>
  <si>
    <t>012290029414201517</t>
  </si>
  <si>
    <t>1318</t>
  </si>
  <si>
    <t>Almanza Oroza Cristhian Emmanuel</t>
  </si>
  <si>
    <t>1437703910</t>
  </si>
  <si>
    <t>012290014377039103</t>
  </si>
  <si>
    <t>1319</t>
  </si>
  <si>
    <t>Verde Gil Miguel Angel</t>
  </si>
  <si>
    <t>1411067001</t>
  </si>
  <si>
    <t>012290014110670017</t>
  </si>
  <si>
    <t>1320</t>
  </si>
  <si>
    <t>Valencia Perez Jose Alejandro</t>
  </si>
  <si>
    <t>1410625329</t>
  </si>
  <si>
    <t>012290014106253299</t>
  </si>
  <si>
    <t>1321</t>
  </si>
  <si>
    <t>Mendoza Bautista Alejandro</t>
  </si>
  <si>
    <t>1425798396</t>
  </si>
  <si>
    <t>012290014257983968</t>
  </si>
  <si>
    <t>1322</t>
  </si>
  <si>
    <t>Vazquez Mendez Luis Alberto</t>
  </si>
  <si>
    <t>2923011801</t>
  </si>
  <si>
    <t>012290029230118017</t>
  </si>
  <si>
    <t>1323</t>
  </si>
  <si>
    <t>Martinez Chavez Cesar Israel</t>
  </si>
  <si>
    <t>2953095134</t>
  </si>
  <si>
    <t>012290029530951343</t>
  </si>
  <si>
    <t>1324</t>
  </si>
  <si>
    <t>Monterrubio Ruiz Luis Alberto</t>
  </si>
  <si>
    <t>2853150496</t>
  </si>
  <si>
    <t>012290028531504965</t>
  </si>
  <si>
    <t>1325</t>
  </si>
  <si>
    <t>Segovia Irigoyen Luis Alejandro</t>
  </si>
  <si>
    <t>2961635395</t>
  </si>
  <si>
    <t>012290029616353959</t>
  </si>
  <si>
    <t>1326</t>
  </si>
  <si>
    <t>Lopez Castro Jesus Manuel</t>
  </si>
  <si>
    <t>2959323929</t>
  </si>
  <si>
    <t>012290029593239293</t>
  </si>
  <si>
    <t>1327</t>
  </si>
  <si>
    <t>Garcia Islas Sergio</t>
  </si>
  <si>
    <t>2736574084</t>
  </si>
  <si>
    <t>012312027365740845</t>
  </si>
  <si>
    <t>1328</t>
  </si>
  <si>
    <t>Ruiz Campos Hector</t>
  </si>
  <si>
    <t>1150870838</t>
  </si>
  <si>
    <t>012290011508708387</t>
  </si>
  <si>
    <t>1329</t>
  </si>
  <si>
    <t>Islas Cruz Sergio</t>
  </si>
  <si>
    <t>2857489463</t>
  </si>
  <si>
    <t>012298028574894634</t>
  </si>
  <si>
    <t>1330</t>
  </si>
  <si>
    <t>Cruz Esparza Julio Ricardo</t>
  </si>
  <si>
    <t>1143665119</t>
  </si>
  <si>
    <t>012290011436651195</t>
  </si>
  <si>
    <t>1331</t>
  </si>
  <si>
    <t>Trujillo Sanchez Sergio Saul</t>
  </si>
  <si>
    <t>2900102008</t>
  </si>
  <si>
    <t>012290029001020088</t>
  </si>
  <si>
    <t>1332</t>
  </si>
  <si>
    <t>Mendoza Licona Juan</t>
  </si>
  <si>
    <t>1103856380</t>
  </si>
  <si>
    <t>012290011038563801</t>
  </si>
  <si>
    <t>1333</t>
  </si>
  <si>
    <t>Rodriguez Campos Moises</t>
  </si>
  <si>
    <t>1154604466</t>
  </si>
  <si>
    <t>012290011546044663</t>
  </si>
  <si>
    <t>1334</t>
  </si>
  <si>
    <t>Catañon Mandujano Erika</t>
  </si>
  <si>
    <t>2875669375</t>
  </si>
  <si>
    <t>012680028756693753</t>
  </si>
  <si>
    <t>1335</t>
  </si>
  <si>
    <t>Montero Avila Estela</t>
  </si>
  <si>
    <t>2876211712</t>
  </si>
  <si>
    <t>012680028762117126</t>
  </si>
  <si>
    <t>1336</t>
  </si>
  <si>
    <t>Moya Arias Francisco</t>
  </si>
  <si>
    <t>2875669308</t>
  </si>
  <si>
    <t>012680028756693083</t>
  </si>
  <si>
    <t>1337</t>
  </si>
  <si>
    <t>Arias Olvera Juana</t>
  </si>
  <si>
    <t>2875669340</t>
  </si>
  <si>
    <t>012680028756693407</t>
  </si>
  <si>
    <t>1338</t>
  </si>
  <si>
    <t>Olvera Olvera Marcelina</t>
  </si>
  <si>
    <t>2875669286</t>
  </si>
  <si>
    <t>012680028756692864</t>
  </si>
  <si>
    <t>1339</t>
  </si>
  <si>
    <t>Avila Romero Maria Isabel</t>
  </si>
  <si>
    <t>2875669359</t>
  </si>
  <si>
    <t>012680028756693591</t>
  </si>
  <si>
    <t>1340</t>
  </si>
  <si>
    <t>Martinez Cardenas Maria Esperanza</t>
  </si>
  <si>
    <t>2875669294</t>
  </si>
  <si>
    <t>012680028756692945</t>
  </si>
  <si>
    <t>1341</t>
  </si>
  <si>
    <t>Aldama Salazar Ma Dolores</t>
  </si>
  <si>
    <t>2875669200</t>
  </si>
  <si>
    <t>012680028756692000</t>
  </si>
  <si>
    <t>1342</t>
  </si>
  <si>
    <t>Moya Arias Ma Del Carmen</t>
  </si>
  <si>
    <t>2875669332</t>
  </si>
  <si>
    <t>012680028756693326</t>
  </si>
  <si>
    <t>1343</t>
  </si>
  <si>
    <t>Mendoza Ramirez Nieves Osvalda</t>
  </si>
  <si>
    <t>2876211704</t>
  </si>
  <si>
    <t>012680028762117045</t>
  </si>
  <si>
    <t>1344</t>
  </si>
  <si>
    <t>Lopez Colin Paz</t>
  </si>
  <si>
    <t>2875669235</t>
  </si>
  <si>
    <t>012680028756692356</t>
  </si>
  <si>
    <t>1345</t>
  </si>
  <si>
    <t>Lopez Hernandez Silvia</t>
  </si>
  <si>
    <t>2875669316</t>
  </si>
  <si>
    <t>012680028756693164</t>
  </si>
  <si>
    <t>1346</t>
  </si>
  <si>
    <t>Medellin Sotelo Guadalupe Adriana</t>
  </si>
  <si>
    <t>2875970725</t>
  </si>
  <si>
    <t>012680028759707251</t>
  </si>
  <si>
    <t>1347</t>
  </si>
  <si>
    <t>Aldama Salazar Ma De Los Angeles</t>
  </si>
  <si>
    <t>2875669197</t>
  </si>
  <si>
    <t>012680028756691975</t>
  </si>
  <si>
    <t>1348</t>
  </si>
  <si>
    <t>Ramos Perez Silvia</t>
  </si>
  <si>
    <t>2875970717</t>
  </si>
  <si>
    <t>012680028759707170</t>
  </si>
  <si>
    <t>1349</t>
  </si>
  <si>
    <t>Ramirez Licea Francisco</t>
  </si>
  <si>
    <t>2876210015</t>
  </si>
  <si>
    <t>012680028762100159</t>
  </si>
  <si>
    <t>1350</t>
  </si>
  <si>
    <t>Irineo Martinez Vicente</t>
  </si>
  <si>
    <t>2875669227</t>
  </si>
  <si>
    <t>012680028756692275</t>
  </si>
  <si>
    <t>1351</t>
  </si>
  <si>
    <t>Santos Espinoza Graciela</t>
  </si>
  <si>
    <t>2875669243</t>
  </si>
  <si>
    <t>012680028756692437</t>
  </si>
  <si>
    <t>1352</t>
  </si>
  <si>
    <t>Guerrero Garcia Jose Lorenzo</t>
  </si>
  <si>
    <t>2875669278</t>
  </si>
  <si>
    <t>012680028756692783</t>
  </si>
  <si>
    <t>1353</t>
  </si>
  <si>
    <t>Aldama  Salazar Luisa Raquel</t>
  </si>
  <si>
    <t>2875669219</t>
  </si>
  <si>
    <t>012680028756692194</t>
  </si>
  <si>
    <t>1354</t>
  </si>
  <si>
    <t>Castillo Ramirez Bernardo</t>
  </si>
  <si>
    <t>1175679206</t>
  </si>
  <si>
    <t>012680011756792069</t>
  </si>
  <si>
    <t>1355</t>
  </si>
  <si>
    <t>Arias Olvera Paulina</t>
  </si>
  <si>
    <t>2602286211</t>
  </si>
  <si>
    <t>012680026022862113</t>
  </si>
  <si>
    <t>1356</t>
  </si>
  <si>
    <t>Galvan Rodriguez Rosa Maria</t>
  </si>
  <si>
    <t>2631761625</t>
  </si>
  <si>
    <t>012680026317616252</t>
  </si>
  <si>
    <t>1357</t>
  </si>
  <si>
    <t>Moya Montero Juan Martin</t>
  </si>
  <si>
    <t>2684981472</t>
  </si>
  <si>
    <t>012680026849814726</t>
  </si>
  <si>
    <t>1358</t>
  </si>
  <si>
    <t>Real Perez Jose Sergio</t>
  </si>
  <si>
    <t>1294761782</t>
  </si>
  <si>
    <t>012680012947617826</t>
  </si>
  <si>
    <t>1359</t>
  </si>
  <si>
    <t>Barrera Sanchez  Monica Edith</t>
  </si>
  <si>
    <t>2633107051</t>
  </si>
  <si>
    <t>012680026331070515</t>
  </si>
  <si>
    <t>1360</t>
  </si>
  <si>
    <t>Espinosa Ramirez Etidh</t>
  </si>
  <si>
    <t>2632104490</t>
  </si>
  <si>
    <t>012680026321044904</t>
  </si>
  <si>
    <t>1361</t>
  </si>
  <si>
    <t>Azcarate Osorio Rodrigo</t>
  </si>
  <si>
    <t>2632104466</t>
  </si>
  <si>
    <t>012680026321044661</t>
  </si>
  <si>
    <t>1362</t>
  </si>
  <si>
    <t>Vega Macias Ma Guadalupe</t>
  </si>
  <si>
    <t>2753602648</t>
  </si>
  <si>
    <t>012680027536026486</t>
  </si>
  <si>
    <t>1363</t>
  </si>
  <si>
    <t>Vega Macias Jose Alberto</t>
  </si>
  <si>
    <t>1414597648</t>
  </si>
  <si>
    <t>012680014145976480</t>
  </si>
  <si>
    <t>1364</t>
  </si>
  <si>
    <t>Hernandez Gomez Jose Luis</t>
  </si>
  <si>
    <t>2633036987</t>
  </si>
  <si>
    <t>012052026330369871</t>
  </si>
  <si>
    <t>1365</t>
  </si>
  <si>
    <t>Garcia Durazno Micaela</t>
  </si>
  <si>
    <t>2644071387</t>
  </si>
  <si>
    <t>012680026440713873</t>
  </si>
  <si>
    <t>1366</t>
  </si>
  <si>
    <t>Urquiza Velazquez Jose Luis</t>
  </si>
  <si>
    <t>2632104415</t>
  </si>
  <si>
    <t>012680026321044153</t>
  </si>
  <si>
    <t>1367</t>
  </si>
  <si>
    <t>Araujo Morales Jose Alfredo</t>
  </si>
  <si>
    <t>2632104199</t>
  </si>
  <si>
    <t>012680026321041994</t>
  </si>
  <si>
    <t>1368</t>
  </si>
  <si>
    <t>Vega Lara Ligia Margarita</t>
  </si>
  <si>
    <t>2923911306</t>
  </si>
  <si>
    <t>012680029239113063</t>
  </si>
  <si>
    <t>1369</t>
  </si>
  <si>
    <t>Luna Sanchez Luis Fernando</t>
  </si>
  <si>
    <t>2942196670</t>
  </si>
  <si>
    <t>012052029421966708</t>
  </si>
  <si>
    <t>1370</t>
  </si>
  <si>
    <t>Gonzalez  Hernandez   Gerardo</t>
  </si>
  <si>
    <t>2932323990</t>
  </si>
  <si>
    <t>012680029323239905</t>
  </si>
  <si>
    <t>1371</t>
  </si>
  <si>
    <t>Macias  Flores  Ma Guadalupe</t>
  </si>
  <si>
    <t>1137415605</t>
  </si>
  <si>
    <t>012680011374156058</t>
  </si>
  <si>
    <t>1372</t>
  </si>
  <si>
    <t>Montelongo Lugo Juan Gabriel</t>
  </si>
  <si>
    <t>2951639773</t>
  </si>
  <si>
    <t>012685029516397730</t>
  </si>
  <si>
    <t>1373</t>
  </si>
  <si>
    <t>Hurtado Olvera  Luis Ivan</t>
  </si>
  <si>
    <t>2975094321</t>
  </si>
  <si>
    <t>012680029750943217</t>
  </si>
  <si>
    <t>1374</t>
  </si>
  <si>
    <t>Soto Garcia Maria Angelica</t>
  </si>
  <si>
    <t>2998798192</t>
  </si>
  <si>
    <t>012680029987981929</t>
  </si>
  <si>
    <t>1375</t>
  </si>
  <si>
    <t>Hernandez Carrillo  Jose Manuel</t>
  </si>
  <si>
    <t>2835033314</t>
  </si>
  <si>
    <t>012052028350333144</t>
  </si>
  <si>
    <t>1376</t>
  </si>
  <si>
    <t>Soto Garcia Carmelita</t>
  </si>
  <si>
    <t>2834840968</t>
  </si>
  <si>
    <t>012680028348409685</t>
  </si>
  <si>
    <t>1377</t>
  </si>
  <si>
    <t>Vazquez Martinez Silvia</t>
  </si>
  <si>
    <t>2963447022</t>
  </si>
  <si>
    <t>012680029634470220</t>
  </si>
  <si>
    <t>1378</t>
  </si>
  <si>
    <t>Vargas Lopez Ma. Del Carmen</t>
  </si>
  <si>
    <t>2836729754</t>
  </si>
  <si>
    <t>012680028367297548</t>
  </si>
  <si>
    <t>1379</t>
  </si>
  <si>
    <t>Landa Covarrubias Irma</t>
  </si>
  <si>
    <t>2840708305</t>
  </si>
  <si>
    <t>012680028407083052</t>
  </si>
  <si>
    <t>1380</t>
  </si>
  <si>
    <t>Hernandez Cruz Wilber</t>
  </si>
  <si>
    <t>1289478434</t>
  </si>
  <si>
    <t>012052012894784346</t>
  </si>
  <si>
    <t>1381</t>
  </si>
  <si>
    <t>Moreno Hernandez Eduardo</t>
  </si>
  <si>
    <t>2859900993</t>
  </si>
  <si>
    <t>012680028599009931</t>
  </si>
  <si>
    <t>1382</t>
  </si>
  <si>
    <t>Carmona Gallardo Raul</t>
  </si>
  <si>
    <t>2996458890</t>
  </si>
  <si>
    <t>012680029964588905</t>
  </si>
  <si>
    <t>1383</t>
  </si>
  <si>
    <t>Juarez Torres Veronica</t>
  </si>
  <si>
    <t>2887989288</t>
  </si>
  <si>
    <t>012052028879892881</t>
  </si>
  <si>
    <t>1384</t>
  </si>
  <si>
    <t>Garcia Narvaez Juan Carlos</t>
  </si>
  <si>
    <t>2894337719</t>
  </si>
  <si>
    <t>012052028943377193</t>
  </si>
  <si>
    <t>1385</t>
  </si>
  <si>
    <t>Urbina Martinez Zayra Talia</t>
  </si>
  <si>
    <t>2681141260</t>
  </si>
  <si>
    <t>012227026811412603</t>
  </si>
  <si>
    <t>1386</t>
  </si>
  <si>
    <t>Ruiz Alaniz Serafin</t>
  </si>
  <si>
    <t>1499731067</t>
  </si>
  <si>
    <t>012680014997310676</t>
  </si>
  <si>
    <t>1387</t>
  </si>
  <si>
    <t>Garibay Martinez Hugo</t>
  </si>
  <si>
    <t>1425512158</t>
  </si>
  <si>
    <t>012680014255121581</t>
  </si>
  <si>
    <t>1388</t>
  </si>
  <si>
    <t>Castrejon Brito Jose De Jesus</t>
  </si>
  <si>
    <t>1470204463</t>
  </si>
  <si>
    <t>012680014702044632</t>
  </si>
  <si>
    <t>1389</t>
  </si>
  <si>
    <t>Garnica Rodriguez Jorge Arturo</t>
  </si>
  <si>
    <t>2947668325</t>
  </si>
  <si>
    <t>012580029476683252</t>
  </si>
  <si>
    <t>1390</t>
  </si>
  <si>
    <t>Herrera Basurto Luis Ignacio</t>
  </si>
  <si>
    <t>2990575151</t>
  </si>
  <si>
    <t>012680029905751513</t>
  </si>
  <si>
    <t>1391</t>
  </si>
  <si>
    <t>Moreira Calderon Eduardo</t>
  </si>
  <si>
    <t>2974045041</t>
  </si>
  <si>
    <t>012580029740450412</t>
  </si>
  <si>
    <t>1392</t>
  </si>
  <si>
    <t>Toral Lopez Gerardo Vicente</t>
  </si>
  <si>
    <t>2928968810</t>
  </si>
  <si>
    <t>012052029289688105</t>
  </si>
  <si>
    <t>1393</t>
  </si>
  <si>
    <t>Hernandez Carrillo Vicente</t>
  </si>
  <si>
    <t>2917452071</t>
  </si>
  <si>
    <t>012580029174520714</t>
  </si>
  <si>
    <t>1394</t>
  </si>
  <si>
    <t>Lara Tacu Uvaldo</t>
  </si>
  <si>
    <t>2904770455</t>
  </si>
  <si>
    <t>012052029047704551</t>
  </si>
  <si>
    <t>1395</t>
  </si>
  <si>
    <t>Sotorriba Enciso Jannette Cristina</t>
  </si>
  <si>
    <t>2882508419</t>
  </si>
  <si>
    <t>012180028825084191</t>
  </si>
  <si>
    <t>1396</t>
  </si>
  <si>
    <t>Flores Treviño Alejandro</t>
  </si>
  <si>
    <t>2964715381</t>
  </si>
  <si>
    <t>012580029647153812</t>
  </si>
  <si>
    <t>1397</t>
  </si>
  <si>
    <t>Hernandez Lopez Gabriela Elizabeth</t>
  </si>
  <si>
    <t>1410576654</t>
  </si>
  <si>
    <t>012680014105766546</t>
  </si>
  <si>
    <t>1398</t>
  </si>
  <si>
    <t>Granados Hernandez Diego</t>
  </si>
  <si>
    <t>2959326197</t>
  </si>
  <si>
    <t>012680029593261978</t>
  </si>
  <si>
    <t>1399</t>
  </si>
  <si>
    <t>Reyes Villanueva Miguel</t>
  </si>
  <si>
    <t>1175270774</t>
  </si>
  <si>
    <t>012580011752707747</t>
  </si>
  <si>
    <t>1400</t>
  </si>
  <si>
    <t>Estrada Servin Juan Omar</t>
  </si>
  <si>
    <t>1163129136</t>
  </si>
  <si>
    <t>012680011631291368</t>
  </si>
  <si>
    <t>1401</t>
  </si>
  <si>
    <t>Cantu Garcia David Alejandro</t>
  </si>
  <si>
    <t>1130813559</t>
  </si>
  <si>
    <t>012580011308135598</t>
  </si>
  <si>
    <t>1402</t>
  </si>
  <si>
    <t>Reyes Monter Paola Itzel</t>
  </si>
  <si>
    <t>1419234888</t>
  </si>
  <si>
    <t>012680014192348883</t>
  </si>
  <si>
    <t>1403</t>
  </si>
  <si>
    <t>Dominguez Vera Cristhel Del Carmen</t>
  </si>
  <si>
    <t>1173344827</t>
  </si>
  <si>
    <t>012052011733448278</t>
  </si>
  <si>
    <t>1404</t>
  </si>
  <si>
    <t>Baltazar Loredo Jorge</t>
  </si>
  <si>
    <t>1168275793</t>
  </si>
  <si>
    <t>012680011682757932</t>
  </si>
  <si>
    <t>1405</t>
  </si>
  <si>
    <t>Saavedra Garza Israel</t>
  </si>
  <si>
    <t>1168877076</t>
  </si>
  <si>
    <t>012580011688770767</t>
  </si>
  <si>
    <t>1406</t>
  </si>
  <si>
    <t>Arteaga Montenegro Jesus Alberto</t>
  </si>
  <si>
    <t>1164748735</t>
  </si>
  <si>
    <t>012680011647487357</t>
  </si>
  <si>
    <t>1407</t>
  </si>
  <si>
    <t>Vidales Estrada Jose Salvador</t>
  </si>
  <si>
    <t>2885634504</t>
  </si>
  <si>
    <t>012180028856345045</t>
  </si>
  <si>
    <t>1408</t>
  </si>
  <si>
    <t>Morales Arteaga Jessica</t>
  </si>
  <si>
    <t>1165717841</t>
  </si>
  <si>
    <t>012680011657178410</t>
  </si>
  <si>
    <t>1409</t>
  </si>
  <si>
    <t>Mendoza Suarez Michael De Jesus</t>
  </si>
  <si>
    <t>1296374514</t>
  </si>
  <si>
    <t>012680012963745141</t>
  </si>
  <si>
    <t>1410</t>
  </si>
  <si>
    <t>Garcia Almanza David Alfonso</t>
  </si>
  <si>
    <t>1249968199</t>
  </si>
  <si>
    <t>012610012499681998</t>
  </si>
  <si>
    <t>1411</t>
  </si>
  <si>
    <t>Ruiz Hernandez Eduardo</t>
  </si>
  <si>
    <t>1294626311</t>
  </si>
  <si>
    <t>012680012946263116</t>
  </si>
  <si>
    <t>1412</t>
  </si>
  <si>
    <t>Vazquez Herrejon Carlos Eduardo</t>
  </si>
  <si>
    <t>1150160687</t>
  </si>
  <si>
    <t>012680011501606876</t>
  </si>
  <si>
    <t>1413</t>
  </si>
  <si>
    <t>Garcia Maitret Karen</t>
  </si>
  <si>
    <t>1141388053</t>
  </si>
  <si>
    <t>012580011413880534</t>
  </si>
  <si>
    <t>1414</t>
  </si>
  <si>
    <t>Martinez Guerrero Fernando</t>
  </si>
  <si>
    <t>1138956316</t>
  </si>
  <si>
    <t>012680011389563160</t>
  </si>
  <si>
    <t>1415</t>
  </si>
  <si>
    <t>Mejia Samayoa Graciela</t>
  </si>
  <si>
    <t>1138157715</t>
  </si>
  <si>
    <t>012680011381577154</t>
  </si>
  <si>
    <t>1416</t>
  </si>
  <si>
    <t>HERNANDEZ LIRA LETICIA</t>
  </si>
  <si>
    <t>2730080667</t>
  </si>
  <si>
    <t>012680027300806670</t>
  </si>
  <si>
    <t>1417</t>
  </si>
  <si>
    <t>CASAS GARCIA EMILIANO</t>
  </si>
  <si>
    <t>2730080659</t>
  </si>
  <si>
    <t>012680027300806599</t>
  </si>
  <si>
    <t>1418</t>
  </si>
  <si>
    <t>GARCIA RAMIREZ ESMERALDA</t>
  </si>
  <si>
    <t>2730080640</t>
  </si>
  <si>
    <t>012680027300806405</t>
  </si>
  <si>
    <t>1419</t>
  </si>
  <si>
    <t>MONTOYA MENDOZA IMELDA</t>
  </si>
  <si>
    <t>2730080594</t>
  </si>
  <si>
    <t>012680027300805943</t>
  </si>
  <si>
    <t>1420</t>
  </si>
  <si>
    <t>MENDOZA MARTINEZ GUSTAVO</t>
  </si>
  <si>
    <t>2730080586</t>
  </si>
  <si>
    <t>012680027300805862</t>
  </si>
  <si>
    <t>1421</t>
  </si>
  <si>
    <t>HERNANDEZ GRANADOS NATIVIDAD</t>
  </si>
  <si>
    <t>2730080543</t>
  </si>
  <si>
    <t>012680027300805435</t>
  </si>
  <si>
    <t>1422</t>
  </si>
  <si>
    <t>LEON ALVAREZ CAMELIA</t>
  </si>
  <si>
    <t>2730080527</t>
  </si>
  <si>
    <t>012680027300805273</t>
  </si>
  <si>
    <t>1423</t>
  </si>
  <si>
    <t>GALVAN ZUÑIGA MARIA ROSA</t>
  </si>
  <si>
    <t>2730080519</t>
  </si>
  <si>
    <t>012680027300805192</t>
  </si>
  <si>
    <t>1424</t>
  </si>
  <si>
    <t>ARTEAGA MANDUJANO FELIX</t>
  </si>
  <si>
    <t>2730080470</t>
  </si>
  <si>
    <t>012680027300804708</t>
  </si>
  <si>
    <t>1425</t>
  </si>
  <si>
    <t>RESENDIZ RAMIREZ MOISES</t>
  </si>
  <si>
    <t>2730080446</t>
  </si>
  <si>
    <t>012680027300804465</t>
  </si>
  <si>
    <t>1426</t>
  </si>
  <si>
    <t>MENDOZA LOPEZ RAFAELA</t>
  </si>
  <si>
    <t>2730080411</t>
  </si>
  <si>
    <t>012680027300804119</t>
  </si>
  <si>
    <t>1427</t>
  </si>
  <si>
    <t>PERRUSQUIA RAMIREZ RODRIGO</t>
  </si>
  <si>
    <t>2730080403</t>
  </si>
  <si>
    <t>012680027300804038</t>
  </si>
  <si>
    <t>1428</t>
  </si>
  <si>
    <t>FRANCO SALGADO ALEJANDRA</t>
  </si>
  <si>
    <t>2730080381</t>
  </si>
  <si>
    <t>012680027300803819</t>
  </si>
  <si>
    <t>1429</t>
  </si>
  <si>
    <t>MONTERO RODRIGUEZ MARIA DE LA LUZ</t>
  </si>
  <si>
    <t>2730080314</t>
  </si>
  <si>
    <t>012680027300803149</t>
  </si>
  <si>
    <t>1430</t>
  </si>
  <si>
    <t>HERNANDEZ CRUZ JOSE LUIS</t>
  </si>
  <si>
    <t>2730080292</t>
  </si>
  <si>
    <t>012680027300802920</t>
  </si>
  <si>
    <t>1431</t>
  </si>
  <si>
    <t>CERRITOS VAZQUEZ GABRIEL</t>
  </si>
  <si>
    <t>2730080284</t>
  </si>
  <si>
    <t>012680027300802849</t>
  </si>
  <si>
    <t>1432</t>
  </si>
  <si>
    <t>VELEZ HERNANDEZ GABRIEL</t>
  </si>
  <si>
    <t>2730080233</t>
  </si>
  <si>
    <t>012680027300802331</t>
  </si>
  <si>
    <t>1433</t>
  </si>
  <si>
    <t>RESENDIZ MONTOYA CELIA</t>
  </si>
  <si>
    <t>2730080209</t>
  </si>
  <si>
    <t>012680027300802098</t>
  </si>
  <si>
    <t>1434</t>
  </si>
  <si>
    <t>JAIME FALCON DAVID</t>
  </si>
  <si>
    <t>2730080187</t>
  </si>
  <si>
    <t>012680027300801879</t>
  </si>
  <si>
    <t>1435</t>
  </si>
  <si>
    <t>ANGEL TORRES JORGE ANTONIO</t>
  </si>
  <si>
    <t>2730080144</t>
  </si>
  <si>
    <t>012680027300801442</t>
  </si>
  <si>
    <t>1436</t>
  </si>
  <si>
    <t>GUILLEN RODRIGUEZ IRENE</t>
  </si>
  <si>
    <t>2730080101</t>
  </si>
  <si>
    <t>012680027300801015</t>
  </si>
  <si>
    <t>1437</t>
  </si>
  <si>
    <t>MENDOZA ORDUÑA ERASMO</t>
  </si>
  <si>
    <t>2730080098</t>
  </si>
  <si>
    <t>012680027300800980</t>
  </si>
  <si>
    <t>1438</t>
  </si>
  <si>
    <t>ALVAREZ BOCANEGRA MARCELA</t>
  </si>
  <si>
    <t>2730080071</t>
  </si>
  <si>
    <t>012680027300800715</t>
  </si>
  <si>
    <t>1439</t>
  </si>
  <si>
    <t>CASTILLO REYNA FELIPA</t>
  </si>
  <si>
    <t>2730080055</t>
  </si>
  <si>
    <t>012680027300800553</t>
  </si>
  <si>
    <t>1440</t>
  </si>
  <si>
    <t>RAMIREZ PACHECO MARIA</t>
  </si>
  <si>
    <t>2730079987</t>
  </si>
  <si>
    <t>012680027300799871</t>
  </si>
  <si>
    <t>1441</t>
  </si>
  <si>
    <t>CAMARGO RANGEL MIGUEL ANGEL</t>
  </si>
  <si>
    <t>2730079979</t>
  </si>
  <si>
    <t>012680027300799790</t>
  </si>
  <si>
    <t>1442</t>
  </si>
  <si>
    <t>SANCHEZ GARCIA OMAR</t>
  </si>
  <si>
    <t>2730079960</t>
  </si>
  <si>
    <t>012680027300799606</t>
  </si>
  <si>
    <t>1443</t>
  </si>
  <si>
    <t>VEGA CAPISTRAN MARIA MARLEN</t>
  </si>
  <si>
    <t>2730079952</t>
  </si>
  <si>
    <t>012680027300799525</t>
  </si>
  <si>
    <t>1444</t>
  </si>
  <si>
    <t>TORRES GONZALEZ PATRICIA</t>
  </si>
  <si>
    <t>2730079936</t>
  </si>
  <si>
    <t>012680027300799363</t>
  </si>
  <si>
    <t>1445</t>
  </si>
  <si>
    <t>VEGA RANGEL JOSE LUIS</t>
  </si>
  <si>
    <t>2730079928</t>
  </si>
  <si>
    <t>012680027300799282</t>
  </si>
  <si>
    <t>1446</t>
  </si>
  <si>
    <t>GARCIA ZUÑIGA SANDRA</t>
  </si>
  <si>
    <t>2730079901</t>
  </si>
  <si>
    <t>012680027300799017</t>
  </si>
  <si>
    <t>1447</t>
  </si>
  <si>
    <t>RUIZ LOPEZ LORENA</t>
  </si>
  <si>
    <t>2730079898</t>
  </si>
  <si>
    <t>012680027300798982</t>
  </si>
  <si>
    <t>1448</t>
  </si>
  <si>
    <t>VAZQUEZ GRANADOS FELIPA</t>
  </si>
  <si>
    <t>2730079863</t>
  </si>
  <si>
    <t>012680027300798636</t>
  </si>
  <si>
    <t>1449</t>
  </si>
  <si>
    <t>VALDES RIVERA LETICIA</t>
  </si>
  <si>
    <t>2730079847</t>
  </si>
  <si>
    <t>012680027300798474</t>
  </si>
  <si>
    <t>1450</t>
  </si>
  <si>
    <t>PUGA AGUILAR JESUS GUADALUPE</t>
  </si>
  <si>
    <t>2730079839</t>
  </si>
  <si>
    <t>012680027300798393</t>
  </si>
  <si>
    <t>1451</t>
  </si>
  <si>
    <t>RAMIREZ RIVERA NANCY</t>
  </si>
  <si>
    <t>2730079820</t>
  </si>
  <si>
    <t>012680027300798209</t>
  </si>
  <si>
    <t>1452</t>
  </si>
  <si>
    <t>ROMERO ROQUE JOSE JUAN</t>
  </si>
  <si>
    <t>2730079804</t>
  </si>
  <si>
    <t>012680027300798047</t>
  </si>
  <si>
    <t>1453</t>
  </si>
  <si>
    <t>SEGUNDO GUERRERO MARIA BELEN</t>
  </si>
  <si>
    <t>2730079782</t>
  </si>
  <si>
    <t>012680027300797828</t>
  </si>
  <si>
    <t>1454</t>
  </si>
  <si>
    <t>SUASTES ENRIQUEZ TERESA NAYELI</t>
  </si>
  <si>
    <t>2730079766</t>
  </si>
  <si>
    <t>012680027300797666</t>
  </si>
  <si>
    <t>1455</t>
  </si>
  <si>
    <t>TREJO MENDOZA JOSE VICTOR HILARIO</t>
  </si>
  <si>
    <t>2730079758</t>
  </si>
  <si>
    <t>012680027300797585</t>
  </si>
  <si>
    <t>1456</t>
  </si>
  <si>
    <t>GUTIERREZ HERNANDEZ FREDI</t>
  </si>
  <si>
    <t>2730079715</t>
  </si>
  <si>
    <t>012680027300797158</t>
  </si>
  <si>
    <t>1457</t>
  </si>
  <si>
    <t>DELEON MENDOZA LUIS FELIPE</t>
  </si>
  <si>
    <t>2730079707</t>
  </si>
  <si>
    <t>012680027300797077</t>
  </si>
  <si>
    <t>1458</t>
  </si>
  <si>
    <t>ROMERO BECERRA MARIA GUADALUPE</t>
  </si>
  <si>
    <t>2730079693</t>
  </si>
  <si>
    <t>012680027300796939</t>
  </si>
  <si>
    <t>1459</t>
  </si>
  <si>
    <t>TREJO GARCIA FABIOLA</t>
  </si>
  <si>
    <t>2730079677</t>
  </si>
  <si>
    <t>012680027300796777</t>
  </si>
  <si>
    <t>1460</t>
  </si>
  <si>
    <t>PALLARES RAMIREZ ARMANDO</t>
  </si>
  <si>
    <t>2730079626</t>
  </si>
  <si>
    <t>012680027300796269</t>
  </si>
  <si>
    <t>1461</t>
  </si>
  <si>
    <t>ORTIZ MARTINEZ CECILIO</t>
  </si>
  <si>
    <t>2730079553</t>
  </si>
  <si>
    <t>012680027300795532</t>
  </si>
  <si>
    <t>1462</t>
  </si>
  <si>
    <t>MARTINEZ RODRIGUEZ JUAN DANIEL</t>
  </si>
  <si>
    <t>2959027246</t>
  </si>
  <si>
    <t>012680029590272465</t>
  </si>
  <si>
    <t>1463</t>
  </si>
  <si>
    <t>VALDEZ OLVERA RAFAEL</t>
  </si>
  <si>
    <t>2730079545</t>
  </si>
  <si>
    <t>012680027300795451</t>
  </si>
  <si>
    <t>1464</t>
  </si>
  <si>
    <t>GARCIA DELEON LEONARDO ANGEL</t>
  </si>
  <si>
    <t>2730079537</t>
  </si>
  <si>
    <t>012680027300795370</t>
  </si>
  <si>
    <t>1465</t>
  </si>
  <si>
    <t>GABINO MARTINEZ RICARDO</t>
  </si>
  <si>
    <t>2730079480</t>
  </si>
  <si>
    <t>012680027300794805</t>
  </si>
  <si>
    <t>1466</t>
  </si>
  <si>
    <t>ALVAREZ ROSAS KARELI</t>
  </si>
  <si>
    <t>2730079456</t>
  </si>
  <si>
    <t>012680027300794562</t>
  </si>
  <si>
    <t>1467</t>
  </si>
  <si>
    <t>SALINAS ALVAREZ OFELIO</t>
  </si>
  <si>
    <t>2730079448</t>
  </si>
  <si>
    <t>012680027300794481</t>
  </si>
  <si>
    <t>1468</t>
  </si>
  <si>
    <t>SEGUNDO GUERRERO VERONICA</t>
  </si>
  <si>
    <t>2730079421</t>
  </si>
  <si>
    <t>012680027300794216</t>
  </si>
  <si>
    <t>1469</t>
  </si>
  <si>
    <t>MIRANDA LOPEZ ALEJANDRO</t>
  </si>
  <si>
    <t>2730079383</t>
  </si>
  <si>
    <t>012680027300793835</t>
  </si>
  <si>
    <t>1470</t>
  </si>
  <si>
    <t>ACOSTA ARREOLA VICTOR MANUEL</t>
  </si>
  <si>
    <t>2730079367</t>
  </si>
  <si>
    <t>012680027300793673</t>
  </si>
  <si>
    <t>1471</t>
  </si>
  <si>
    <t>RESENDIZ CHAVEZ JUAN ROBERTO</t>
  </si>
  <si>
    <t>2730079340</t>
  </si>
  <si>
    <t>012680027300793408</t>
  </si>
  <si>
    <t>1472</t>
  </si>
  <si>
    <t>HERNANDEZ NUÑEZ MARCOS RAFAEL</t>
  </si>
  <si>
    <t>2730079316</t>
  </si>
  <si>
    <t>012680027300793165</t>
  </si>
  <si>
    <t>1473</t>
  </si>
  <si>
    <t>NUÑEZ CABRERA JUAN PABLO</t>
  </si>
  <si>
    <t>2730079294</t>
  </si>
  <si>
    <t>012680027300792946</t>
  </si>
  <si>
    <t>1474</t>
  </si>
  <si>
    <t>GUILLEN GOMEZ OTILIA</t>
  </si>
  <si>
    <t>2730079278</t>
  </si>
  <si>
    <t>012680027300792784</t>
  </si>
  <si>
    <t>1475</t>
  </si>
  <si>
    <t>HERNANDEZ HERNANDEZ GUSTAVO ANGEL</t>
  </si>
  <si>
    <t>2730079251</t>
  </si>
  <si>
    <t>012680027300792519</t>
  </si>
  <si>
    <t>1476</t>
  </si>
  <si>
    <t>GONZALEZ SANCHEZ DULCE MARIA</t>
  </si>
  <si>
    <t>2730079243</t>
  </si>
  <si>
    <t>012680027300792438</t>
  </si>
  <si>
    <t>1477</t>
  </si>
  <si>
    <t>BOCANEGRA MONTERO MARIA GLORIA</t>
  </si>
  <si>
    <t>2730079219</t>
  </si>
  <si>
    <t>012680027300792195</t>
  </si>
  <si>
    <t>1478</t>
  </si>
  <si>
    <t>CARVAJAL SERVIN ANA ESTRELLA</t>
  </si>
  <si>
    <t>2730079197</t>
  </si>
  <si>
    <t>012680027300791976</t>
  </si>
  <si>
    <t>1479</t>
  </si>
  <si>
    <t>NAVARRETE HERNANDEZ ADRIAN</t>
  </si>
  <si>
    <t>2730079170</t>
  </si>
  <si>
    <t>012680027300791701</t>
  </si>
  <si>
    <t>1480</t>
  </si>
  <si>
    <t>CASTRO SOLORIO ALEJANDRA ELIZABETH</t>
  </si>
  <si>
    <t>2730079154</t>
  </si>
  <si>
    <t>012680027300791549</t>
  </si>
  <si>
    <t>1481</t>
  </si>
  <si>
    <t>DESANTIAGO CRUZ ISIDRO</t>
  </si>
  <si>
    <t>2730079146</t>
  </si>
  <si>
    <t>012680027300791468</t>
  </si>
  <si>
    <t>1482</t>
  </si>
  <si>
    <t>MEZA BALTAZAR MARTHA</t>
  </si>
  <si>
    <t>2730079081</t>
  </si>
  <si>
    <t>012680027300790812</t>
  </si>
  <si>
    <t>1483</t>
  </si>
  <si>
    <t>VARGAS MORALES ALFREDO</t>
  </si>
  <si>
    <t>2730079049</t>
  </si>
  <si>
    <t>012680027300790498</t>
  </si>
  <si>
    <t>1484</t>
  </si>
  <si>
    <t>RAMIREZ LOPEZ JABET</t>
  </si>
  <si>
    <t>2730079030</t>
  </si>
  <si>
    <t>012680027300790304</t>
  </si>
  <si>
    <t>1485</t>
  </si>
  <si>
    <t>DESANTIAGO MENDOZA BIBIANA</t>
  </si>
  <si>
    <t>2730079006</t>
  </si>
  <si>
    <t>012680027300790061</t>
  </si>
  <si>
    <t>1486</t>
  </si>
  <si>
    <t>ALVAREZ JIMENEZ BLANCA ESTELA</t>
  </si>
  <si>
    <t>2730078964</t>
  </si>
  <si>
    <t>012680027300789645</t>
  </si>
  <si>
    <t>1487</t>
  </si>
  <si>
    <t>FERRUSCA JUAREZ PEDRO</t>
  </si>
  <si>
    <t>2730078956</t>
  </si>
  <si>
    <t>012680027300789564</t>
  </si>
  <si>
    <t>1488</t>
  </si>
  <si>
    <t>HURTADO ROSAS JOSE BERNARDO</t>
  </si>
  <si>
    <t>2730078948</t>
  </si>
  <si>
    <t>012680027300789483</t>
  </si>
  <si>
    <t>1489</t>
  </si>
  <si>
    <t>TOSCOYOA MENDOZA VERONICA</t>
  </si>
  <si>
    <t>2730078859</t>
  </si>
  <si>
    <t>012680027300788594</t>
  </si>
  <si>
    <t>1490</t>
  </si>
  <si>
    <t>ROJO CRUZ YESENIA</t>
  </si>
  <si>
    <t>2730078840</t>
  </si>
  <si>
    <t>012680027300788400</t>
  </si>
  <si>
    <t>1491</t>
  </si>
  <si>
    <t>MOYA ANGEL TERESA ABIGAIL</t>
  </si>
  <si>
    <t>2730078832</t>
  </si>
  <si>
    <t>012680027300788329</t>
  </si>
  <si>
    <t>1492</t>
  </si>
  <si>
    <t>AVILA GARCIA MARIBEL</t>
  </si>
  <si>
    <t>2730078794</t>
  </si>
  <si>
    <t>012680027300787948</t>
  </si>
  <si>
    <t>1493</t>
  </si>
  <si>
    <t>LOPEZ GARCIA MARIA DEL CARMEN</t>
  </si>
  <si>
    <t>2730078786</t>
  </si>
  <si>
    <t>012680027300787867</t>
  </si>
  <si>
    <t>1494</t>
  </si>
  <si>
    <t>CONTRERAS LOPEZ NERY ASCENCION</t>
  </si>
  <si>
    <t>2730078751</t>
  </si>
  <si>
    <t>012680027300787511</t>
  </si>
  <si>
    <t>1495</t>
  </si>
  <si>
    <t>MEJIA MEDINA FELIPE BERNARDO</t>
  </si>
  <si>
    <t>2730078727</t>
  </si>
  <si>
    <t>012680027300787278</t>
  </si>
  <si>
    <t>1496</t>
  </si>
  <si>
    <t>RICO GOMEZ ADRIANA</t>
  </si>
  <si>
    <t>2730078700</t>
  </si>
  <si>
    <t>012680027300787003</t>
  </si>
  <si>
    <t>1497</t>
  </si>
  <si>
    <t>VEGA VAZQUEZ NORA</t>
  </si>
  <si>
    <t>2730078662</t>
  </si>
  <si>
    <t>012680027300786622</t>
  </si>
  <si>
    <t>1498</t>
  </si>
  <si>
    <t>AGUILAR GARCIA MARIA TRINIDAD</t>
  </si>
  <si>
    <t>2730078646</t>
  </si>
  <si>
    <t>012680027300786460</t>
  </si>
  <si>
    <t>1499</t>
  </si>
  <si>
    <t>VAZQUEZ RIVERA ALICIA</t>
  </si>
  <si>
    <t>2730078611</t>
  </si>
  <si>
    <t>012680027300786114</t>
  </si>
  <si>
    <t>1500</t>
  </si>
  <si>
    <t>GRANADOS PANTOJA JUAN LUIS</t>
  </si>
  <si>
    <t>2730078557</t>
  </si>
  <si>
    <t>012680027300785571</t>
  </si>
  <si>
    <t>1501</t>
  </si>
  <si>
    <t>HERNANDEZ RESENDIZ JOSE ANTONIO</t>
  </si>
  <si>
    <t>2730078530</t>
  </si>
  <si>
    <t>012680027300785306</t>
  </si>
  <si>
    <t>1502</t>
  </si>
  <si>
    <t>LUNA CAZARES ALBERTO NOE</t>
  </si>
  <si>
    <t>2730078522</t>
  </si>
  <si>
    <t>012680027300785225</t>
  </si>
  <si>
    <t>1503</t>
  </si>
  <si>
    <t>SALAS VAZQUEZ JOSE ANTONIO</t>
  </si>
  <si>
    <t>2730078484</t>
  </si>
  <si>
    <t>012680027300784844</t>
  </si>
  <si>
    <t>1504</t>
  </si>
  <si>
    <t>ARREOLA SANCHEZ GILBERTO</t>
  </si>
  <si>
    <t>2730078476</t>
  </si>
  <si>
    <t>012680027300784763</t>
  </si>
  <si>
    <t>1505</t>
  </si>
  <si>
    <t>SUAREZ GONZALEZ FRANCISCO</t>
  </si>
  <si>
    <t>2730078468</t>
  </si>
  <si>
    <t>012680027300784682</t>
  </si>
  <si>
    <t>1506</t>
  </si>
  <si>
    <t>MARTINEZ RAMIREZ JUAN MANUEL</t>
  </si>
  <si>
    <t>2730078433</t>
  </si>
  <si>
    <t>012680027300784336</t>
  </si>
  <si>
    <t>1507</t>
  </si>
  <si>
    <t>DOMINGUEZ MORENO JAIME</t>
  </si>
  <si>
    <t>2730078417</t>
  </si>
  <si>
    <t>012680027300784174</t>
  </si>
  <si>
    <t>1508</t>
  </si>
  <si>
    <t>RAMIREZ LOPEZ SILVERIA</t>
  </si>
  <si>
    <t>2730078409</t>
  </si>
  <si>
    <t>012680027300784093</t>
  </si>
  <si>
    <t>1509</t>
  </si>
  <si>
    <t>HERNANDEZ ROMERO DANIELA</t>
  </si>
  <si>
    <t>2730078379</t>
  </si>
  <si>
    <t>012680027300783793</t>
  </si>
  <si>
    <t>1510</t>
  </si>
  <si>
    <t>PEREZ DELACRUZ RAFAEL</t>
  </si>
  <si>
    <t>2730078352</t>
  </si>
  <si>
    <t>012680027300783528</t>
  </si>
  <si>
    <t>1511</t>
  </si>
  <si>
    <t>HERNANDEZ TARANGO YULIANA VIOLETA</t>
  </si>
  <si>
    <t>2730078336</t>
  </si>
  <si>
    <t>012680027300783366</t>
  </si>
  <si>
    <t>1512</t>
  </si>
  <si>
    <t>TOVAR HERNANDEZ FRANCISCO JAVIER</t>
  </si>
  <si>
    <t>2730078301</t>
  </si>
  <si>
    <t>012680027300783010</t>
  </si>
  <si>
    <t>1513</t>
  </si>
  <si>
    <t>LICEA RIVERA JOSEFINA</t>
  </si>
  <si>
    <t>2730078298</t>
  </si>
  <si>
    <t>012680027300782985</t>
  </si>
  <si>
    <t>1514</t>
  </si>
  <si>
    <t>GARCIA DEJESUS MIGUEL ANGEL</t>
  </si>
  <si>
    <t>2730078263</t>
  </si>
  <si>
    <t>012680027300782639</t>
  </si>
  <si>
    <t>1515</t>
  </si>
  <si>
    <t>OLALDE HERNANDEZ JOSE ALFREDO</t>
  </si>
  <si>
    <t>2730078212</t>
  </si>
  <si>
    <t>012680027300782121</t>
  </si>
  <si>
    <t>1516</t>
  </si>
  <si>
    <t>PEREZ ROMERO MARTIN EDUARDO</t>
  </si>
  <si>
    <t>2730078182</t>
  </si>
  <si>
    <t>012680027300781821</t>
  </si>
  <si>
    <t>1517</t>
  </si>
  <si>
    <t>PAREDES OLVERA JOSE LUIS</t>
  </si>
  <si>
    <t>2730078085</t>
  </si>
  <si>
    <t>012680027300780851</t>
  </si>
  <si>
    <t>1518</t>
  </si>
  <si>
    <t>GARCIA ALVAREZ MARIA SOLEDAD</t>
  </si>
  <si>
    <t>2730078050</t>
  </si>
  <si>
    <t>012680027300780505</t>
  </si>
  <si>
    <t>1519</t>
  </si>
  <si>
    <t>VALENCIA COVARRUBIAS CELINA</t>
  </si>
  <si>
    <t>2728812012</t>
  </si>
  <si>
    <t>012680027288120122</t>
  </si>
  <si>
    <t>1520</t>
  </si>
  <si>
    <t>VALENCIA VAZQUEZ JULIO CESAR</t>
  </si>
  <si>
    <t>2728695873</t>
  </si>
  <si>
    <t>012680027286958736</t>
  </si>
  <si>
    <t>1521</t>
  </si>
  <si>
    <t>JUAREZ TORRES GERARDO</t>
  </si>
  <si>
    <t>1247239289</t>
  </si>
  <si>
    <t>012680012472392894</t>
  </si>
  <si>
    <t>1522</t>
  </si>
  <si>
    <t>MARTINEZ GARCIA MARIA PILAR</t>
  </si>
  <si>
    <t>2728693226</t>
  </si>
  <si>
    <t>012680027286932260</t>
  </si>
  <si>
    <t>1523</t>
  </si>
  <si>
    <t>FLORES CORNEJO JOSE MANUEL</t>
  </si>
  <si>
    <t>2728691665</t>
  </si>
  <si>
    <t>012680027286916655</t>
  </si>
  <si>
    <t>1524</t>
  </si>
  <si>
    <t>RAMIREZ ROQUE MARIA DE LOS ANGELES</t>
  </si>
  <si>
    <t>2728691630</t>
  </si>
  <si>
    <t>012680027286916309</t>
  </si>
  <si>
    <t>1525</t>
  </si>
  <si>
    <t>GONZALEZ MONTOYA MARIANA HERMELINDA</t>
  </si>
  <si>
    <t>2728687706</t>
  </si>
  <si>
    <t>012680027286877066</t>
  </si>
  <si>
    <t>1526</t>
  </si>
  <si>
    <t>MARTINEZ PINEDA VICTOR</t>
  </si>
  <si>
    <t>2728686483</t>
  </si>
  <si>
    <t>012680027286864833</t>
  </si>
  <si>
    <t>1527</t>
  </si>
  <si>
    <t>RIVERA MENDOZA DIOSELINA</t>
  </si>
  <si>
    <t>2728684227</t>
  </si>
  <si>
    <t>012680027286842279</t>
  </si>
  <si>
    <t>1528</t>
  </si>
  <si>
    <t>GARCIA GARCIA MAYRA</t>
  </si>
  <si>
    <t>2959042466</t>
  </si>
  <si>
    <t>012680029590424666</t>
  </si>
  <si>
    <t>1529</t>
  </si>
  <si>
    <t>TOVAR GARCIA CECILIA</t>
  </si>
  <si>
    <t>2728677204</t>
  </si>
  <si>
    <t>012680027286772048</t>
  </si>
  <si>
    <t>1530</t>
  </si>
  <si>
    <t>ABOYTES BAYLON SIXTO</t>
  </si>
  <si>
    <t>2728669767</t>
  </si>
  <si>
    <t>012680027286697673</t>
  </si>
  <si>
    <t>1531</t>
  </si>
  <si>
    <t>LUNA MEZA MARIA DE JESUS</t>
  </si>
  <si>
    <t>2728669295</t>
  </si>
  <si>
    <t>012680027286692953</t>
  </si>
  <si>
    <t>1532</t>
  </si>
  <si>
    <t>FERRUSQUIA TORRES SILVIA</t>
  </si>
  <si>
    <t>2728667403</t>
  </si>
  <si>
    <t>012680027286674036</t>
  </si>
  <si>
    <t>1533</t>
  </si>
  <si>
    <t>MARTINEZ CUEVAS SARAI</t>
  </si>
  <si>
    <t>2728648530</t>
  </si>
  <si>
    <t>012680027286485306</t>
  </si>
  <si>
    <t>1534</t>
  </si>
  <si>
    <t>RIVAS AVILA LAURA</t>
  </si>
  <si>
    <t>2728646880</t>
  </si>
  <si>
    <t>012680027286468802</t>
  </si>
  <si>
    <t>1535</t>
  </si>
  <si>
    <t>RIVERA MENDOZA MARIA CECILIA</t>
  </si>
  <si>
    <t>2728645396</t>
  </si>
  <si>
    <t>012680027286453969</t>
  </si>
  <si>
    <t>1536</t>
  </si>
  <si>
    <t>RAMIREZ ARTEAGA LORENA</t>
  </si>
  <si>
    <t>2728640793</t>
  </si>
  <si>
    <t>012680027286407931</t>
  </si>
  <si>
    <t>1537</t>
  </si>
  <si>
    <t>VAZQUEZ MENDEZ JUAN</t>
  </si>
  <si>
    <t>2728639868</t>
  </si>
  <si>
    <t>012680027286398684</t>
  </si>
  <si>
    <t>1538</t>
  </si>
  <si>
    <t>OLVERA NAVARRO MARIA DE LA LUZ</t>
  </si>
  <si>
    <t>2728637857</t>
  </si>
  <si>
    <t>012680027286378578</t>
  </si>
  <si>
    <t>1539</t>
  </si>
  <si>
    <t>VAZQUEZ SALINAS MA. CONSUELO</t>
  </si>
  <si>
    <t>2728634920</t>
  </si>
  <si>
    <t>012680027286349206</t>
  </si>
  <si>
    <t>1540</t>
  </si>
  <si>
    <t>HERNANDEZ PANTOJA LUIS JAVIER</t>
  </si>
  <si>
    <t>2728628521</t>
  </si>
  <si>
    <t>012680027286285218</t>
  </si>
  <si>
    <t>1541</t>
  </si>
  <si>
    <t>CANO CORONA JUAN JOSE</t>
  </si>
  <si>
    <t>2728625727</t>
  </si>
  <si>
    <t>012680027286257275</t>
  </si>
  <si>
    <t>1542</t>
  </si>
  <si>
    <t>ZUÑIGA GARCIA MONICA</t>
  </si>
  <si>
    <t>2728625409</t>
  </si>
  <si>
    <t>012680027286254090</t>
  </si>
  <si>
    <t>1543</t>
  </si>
  <si>
    <t>SALINAS GONZALEZ PATRICIA</t>
  </si>
  <si>
    <t>2728624135</t>
  </si>
  <si>
    <t>012680027286241359</t>
  </si>
  <si>
    <t>1544</t>
  </si>
  <si>
    <t>RIVERA AGUILAR GABRIEL</t>
  </si>
  <si>
    <t>2728621519</t>
  </si>
  <si>
    <t>012680027286215194</t>
  </si>
  <si>
    <t>1545</t>
  </si>
  <si>
    <t>ROMERO DEJESUS MARIA DE LOS ANGELES</t>
  </si>
  <si>
    <t>2728621470</t>
  </si>
  <si>
    <t>012680027286214700</t>
  </si>
  <si>
    <t>1546</t>
  </si>
  <si>
    <t>MENDOZA ZAMORA ELIZABETH</t>
  </si>
  <si>
    <t>2728620695</t>
  </si>
  <si>
    <t>012680027286206954</t>
  </si>
  <si>
    <t>1547</t>
  </si>
  <si>
    <t>HERRERA RECENDIS DULCE BRENDA</t>
  </si>
  <si>
    <t>2728614407</t>
  </si>
  <si>
    <t>012680027286144074</t>
  </si>
  <si>
    <t>1548</t>
  </si>
  <si>
    <t>COLIN CORONA MARIA DE JESUS</t>
  </si>
  <si>
    <t>2728613982</t>
  </si>
  <si>
    <t>012680027286139827</t>
  </si>
  <si>
    <t>1549</t>
  </si>
  <si>
    <t>GONZALEZ BALDERAS DANIEL</t>
  </si>
  <si>
    <t>2728613818</t>
  </si>
  <si>
    <t>012680027286138187</t>
  </si>
  <si>
    <t>1550</t>
  </si>
  <si>
    <t>VELAZQUEZ ROMERO OSCAR</t>
  </si>
  <si>
    <t>2728613737</t>
  </si>
  <si>
    <t>012680027286137379</t>
  </si>
  <si>
    <t>1551</t>
  </si>
  <si>
    <t>MARTINEZ GARCIA ANDREA</t>
  </si>
  <si>
    <t>2728613532</t>
  </si>
  <si>
    <t>012680027286135326</t>
  </si>
  <si>
    <t>1552</t>
  </si>
  <si>
    <t>RAMIREZ SANCHEZ MARIA DE LOURDES</t>
  </si>
  <si>
    <t>2728613311</t>
  </si>
  <si>
    <t>012680027286133111</t>
  </si>
  <si>
    <t>1553</t>
  </si>
  <si>
    <t>CAMPOS MARTINEZ LUIS FERNADO</t>
  </si>
  <si>
    <t>2728613206</t>
  </si>
  <si>
    <t>012680027286132060</t>
  </si>
  <si>
    <t>1554</t>
  </si>
  <si>
    <t>GARCIA HERNANDEZ ANA HAYDE</t>
  </si>
  <si>
    <t>2728613125</t>
  </si>
  <si>
    <t>012680027286131252</t>
  </si>
  <si>
    <t>1555</t>
  </si>
  <si>
    <t>MENDOZA PEÑA SAMUEL</t>
  </si>
  <si>
    <t>2728613087</t>
  </si>
  <si>
    <t>012680027286130871</t>
  </si>
  <si>
    <t>1556</t>
  </si>
  <si>
    <t>AGUILAR GARCIA MARGARITA</t>
  </si>
  <si>
    <t>2728612951</t>
  </si>
  <si>
    <t>012680027286129510</t>
  </si>
  <si>
    <t>1557</t>
  </si>
  <si>
    <t>OLVERA MADRIGAL BLANCA ESTELA</t>
  </si>
  <si>
    <t>2728612935</t>
  </si>
  <si>
    <t>012680027286129358</t>
  </si>
  <si>
    <t>1558</t>
  </si>
  <si>
    <t>JUAREZ OLIVARES FERNANDO DANIEL</t>
  </si>
  <si>
    <t>2728612927</t>
  </si>
  <si>
    <t>012680027286129277</t>
  </si>
  <si>
    <t>1559</t>
  </si>
  <si>
    <t>BENITEZ FLORES MARIA CONCEPCION</t>
  </si>
  <si>
    <t>2728612919</t>
  </si>
  <si>
    <t>012680027286129196</t>
  </si>
  <si>
    <t>1560</t>
  </si>
  <si>
    <t>RAMIREZ RAMIREZ JOSE LUIS</t>
  </si>
  <si>
    <t>2728611858</t>
  </si>
  <si>
    <t>012680027286118589</t>
  </si>
  <si>
    <t>1561</t>
  </si>
  <si>
    <t>LOPEZ GALVAN CECILIA</t>
  </si>
  <si>
    <t>2728611521</t>
  </si>
  <si>
    <t>012680027286115210</t>
  </si>
  <si>
    <t>1562</t>
  </si>
  <si>
    <t>FERRUSCA LOPEZ MA IRENE</t>
  </si>
  <si>
    <t>2728611513</t>
  </si>
  <si>
    <t>012680027286115139</t>
  </si>
  <si>
    <t>1563</t>
  </si>
  <si>
    <t>RAMIREZ PACHECO MARIA DE LOURDES</t>
  </si>
  <si>
    <t>2728611491</t>
  </si>
  <si>
    <t>012680027286114910</t>
  </si>
  <si>
    <t>1564</t>
  </si>
  <si>
    <t>MARTINEZ ZUÑIGA MARIA CECILIA</t>
  </si>
  <si>
    <t>2728611475</t>
  </si>
  <si>
    <t>012680027286114758</t>
  </si>
  <si>
    <t>1565</t>
  </si>
  <si>
    <t>CRUZ ALCANTARA GLORIA MARIANA</t>
  </si>
  <si>
    <t>2728611459</t>
  </si>
  <si>
    <t>012680027286114596</t>
  </si>
  <si>
    <t>1566</t>
  </si>
  <si>
    <t>FLORES ANGEL FIDEL AARON</t>
  </si>
  <si>
    <t>2728611246</t>
  </si>
  <si>
    <t>012680027286112462</t>
  </si>
  <si>
    <t>1567</t>
  </si>
  <si>
    <t>ROMERO MENDOZA MARIA AURORA</t>
  </si>
  <si>
    <t>2728611068</t>
  </si>
  <si>
    <t>012680027286110684</t>
  </si>
  <si>
    <t>1568</t>
  </si>
  <si>
    <t>MACEDO RENTERIA SERGIO</t>
  </si>
  <si>
    <t>2728610142</t>
  </si>
  <si>
    <t>012680027286101428</t>
  </si>
  <si>
    <t>1569</t>
  </si>
  <si>
    <t>GARCIA HERNANDEZ LETICIA</t>
  </si>
  <si>
    <t>2728609675</t>
  </si>
  <si>
    <t>012680027286096753</t>
  </si>
  <si>
    <t>1570</t>
  </si>
  <si>
    <t>SANCHEZ GARCIA MARIO</t>
  </si>
  <si>
    <t>2728609519</t>
  </si>
  <si>
    <t>012680027286095194</t>
  </si>
  <si>
    <t>1571</t>
  </si>
  <si>
    <t>GONZALEZ ALBA REINA AMERICA</t>
  </si>
  <si>
    <t>2728607893</t>
  </si>
  <si>
    <t>012680027286078933</t>
  </si>
  <si>
    <t>1572</t>
  </si>
  <si>
    <t>TORO LEON MARTHA ELENA</t>
  </si>
  <si>
    <t>2728818088</t>
  </si>
  <si>
    <t>012680027288180887</t>
  </si>
  <si>
    <t>1573</t>
  </si>
  <si>
    <t>MOYA MORALES MARIA DEL CARMEN</t>
  </si>
  <si>
    <t>2728818061</t>
  </si>
  <si>
    <t>012680027288180612</t>
  </si>
  <si>
    <t>1574</t>
  </si>
  <si>
    <t>SERVIN ACOSTA DANIEL</t>
  </si>
  <si>
    <t>2728818002</t>
  </si>
  <si>
    <t>012680027288180023</t>
  </si>
  <si>
    <t>1575</t>
  </si>
  <si>
    <t>LUNA ARTEAGA MARIA ELVIA</t>
  </si>
  <si>
    <t>2728817987</t>
  </si>
  <si>
    <t>012680027288179872</t>
  </si>
  <si>
    <t>1576</t>
  </si>
  <si>
    <t>GARCIA GUERRERO JUANA</t>
  </si>
  <si>
    <t>2728817944</t>
  </si>
  <si>
    <t>012680027288179445</t>
  </si>
  <si>
    <t>1577</t>
  </si>
  <si>
    <t>MENDOZA VELAZQUEZ MARIA DEL CARMEN</t>
  </si>
  <si>
    <t>2728817871</t>
  </si>
  <si>
    <t>012680027288178718</t>
  </si>
  <si>
    <t>1578</t>
  </si>
  <si>
    <t>LUNA ORDUÑA EURIEL</t>
  </si>
  <si>
    <t>2728817855</t>
  </si>
  <si>
    <t>012680027288178556</t>
  </si>
  <si>
    <t>1579</t>
  </si>
  <si>
    <t>NOH RAMIREZ ARGELIA DEL SOCORRO</t>
  </si>
  <si>
    <t>2728817774</t>
  </si>
  <si>
    <t>012680027288177748</t>
  </si>
  <si>
    <t>1580</t>
  </si>
  <si>
    <t>GALVAN GARCIA MA DEL PUEBLITO</t>
  </si>
  <si>
    <t>2728817707</t>
  </si>
  <si>
    <t>012680027288177078</t>
  </si>
  <si>
    <t>1581</t>
  </si>
  <si>
    <t>RAMIREZ ARTEAGA GABRIELA JANET</t>
  </si>
  <si>
    <t>2728817308</t>
  </si>
  <si>
    <t>012680027288173085</t>
  </si>
  <si>
    <t>1582</t>
  </si>
  <si>
    <t>PEREZ PINEDA VICTOR HUGO</t>
  </si>
  <si>
    <t>2728816522</t>
  </si>
  <si>
    <t>012680027288165226</t>
  </si>
  <si>
    <t>1583</t>
  </si>
  <si>
    <t>VAZQUEZ GUERRERO JUAN LUIS</t>
  </si>
  <si>
    <t>2728814783</t>
  </si>
  <si>
    <t>012680027288147833</t>
  </si>
  <si>
    <t>1584</t>
  </si>
  <si>
    <t>GUILLEN MOYA ANA KAREN</t>
  </si>
  <si>
    <t>2728814775</t>
  </si>
  <si>
    <t>012680027288147752</t>
  </si>
  <si>
    <t>1585</t>
  </si>
  <si>
    <t>GOMEZ HERNANDEZ TOMAS</t>
  </si>
  <si>
    <t>2728813108</t>
  </si>
  <si>
    <t>012680027288131085</t>
  </si>
  <si>
    <t>1586</t>
  </si>
  <si>
    <t>DOMINGUEZ GARCIA MARIANO</t>
  </si>
  <si>
    <t>2728812233</t>
  </si>
  <si>
    <t>012680027288122337</t>
  </si>
  <si>
    <t>1587</t>
  </si>
  <si>
    <t>MARTINEZ GONZALEZ CARLOS ALBERTO</t>
  </si>
  <si>
    <t>2728812160</t>
  </si>
  <si>
    <t>012680027288121600</t>
  </si>
  <si>
    <t>1588</t>
  </si>
  <si>
    <t>GARCIA PONCE JUANA ALEYDA</t>
  </si>
  <si>
    <t>2728812144</t>
  </si>
  <si>
    <t>012680027288121448</t>
  </si>
  <si>
    <t>1589</t>
  </si>
  <si>
    <t>HERNANDEZ GUZMAN LUCIO ALBERTO</t>
  </si>
  <si>
    <t>2728812136</t>
  </si>
  <si>
    <t>012680027288121367</t>
  </si>
  <si>
    <t>1590</t>
  </si>
  <si>
    <t>CASTILLO AGUILAR ANAYELI</t>
  </si>
  <si>
    <t>2728812101</t>
  </si>
  <si>
    <t>012680027288121011</t>
  </si>
  <si>
    <t>1591</t>
  </si>
  <si>
    <t>RODRIGUEZ CAMPOS SANDRO</t>
  </si>
  <si>
    <t>2728812071</t>
  </si>
  <si>
    <t>012680027288120711</t>
  </si>
  <si>
    <t>1592</t>
  </si>
  <si>
    <t>ROSAS FIGUEROA BLANCA ALICIA</t>
  </si>
  <si>
    <t>2728812055</t>
  </si>
  <si>
    <t>012680027288120559</t>
  </si>
  <si>
    <t>1593</t>
  </si>
  <si>
    <t>ARTEAGA FLORES MARIA CORAL</t>
  </si>
  <si>
    <t>2723170101</t>
  </si>
  <si>
    <t>012680027231701019</t>
  </si>
  <si>
    <t>1594</t>
  </si>
  <si>
    <t>PEREZ OLVERA MARIA TERESA</t>
  </si>
  <si>
    <t>2723170098</t>
  </si>
  <si>
    <t>012680027231700984</t>
  </si>
  <si>
    <t>1595</t>
  </si>
  <si>
    <t>FLORES GONZALEZ LUCIA</t>
  </si>
  <si>
    <t>2723170039</t>
  </si>
  <si>
    <t>012680027231700395</t>
  </si>
  <si>
    <t>1596</t>
  </si>
  <si>
    <t>MANDUJANO MALDONADO JUAN ANTONIO</t>
  </si>
  <si>
    <t>2720828750</t>
  </si>
  <si>
    <t>012680027208287508</t>
  </si>
  <si>
    <t>1597</t>
  </si>
  <si>
    <t>MANCERA AVILA DANIEL</t>
  </si>
  <si>
    <t>2718160724</t>
  </si>
  <si>
    <t>012680027181607247</t>
  </si>
  <si>
    <t>1598</t>
  </si>
  <si>
    <t>MENDOZA PIÑA ADONAI</t>
  </si>
  <si>
    <t>2720828726</t>
  </si>
  <si>
    <t>012680027208287265</t>
  </si>
  <si>
    <t>1599</t>
  </si>
  <si>
    <t>ILLESCAS BOLAÑOS OMAR</t>
  </si>
  <si>
    <t>2720828696</t>
  </si>
  <si>
    <t>012680027208286965</t>
  </si>
  <si>
    <t>1600</t>
  </si>
  <si>
    <t>DOMINGUEZ ROQUE MARIA GUADALUPE</t>
  </si>
  <si>
    <t>2720828637</t>
  </si>
  <si>
    <t>012680027208286376</t>
  </si>
  <si>
    <t>1601</t>
  </si>
  <si>
    <t>GRANADOS PARRA ANA CRISTINA</t>
  </si>
  <si>
    <t>2720828629</t>
  </si>
  <si>
    <t>012680027208286295</t>
  </si>
  <si>
    <t>1602</t>
  </si>
  <si>
    <t>LOPEZ MENDOZA ALEJANDRA</t>
  </si>
  <si>
    <t>2716219993</t>
  </si>
  <si>
    <t>012680027162199936</t>
  </si>
  <si>
    <t>1603</t>
  </si>
  <si>
    <t>NIEVES GARITA DANIEL</t>
  </si>
  <si>
    <t>2716219977</t>
  </si>
  <si>
    <t>012680027162199774</t>
  </si>
  <si>
    <t>1604</t>
  </si>
  <si>
    <t>PALACIOS CEDILLO EDEL</t>
  </si>
  <si>
    <t>2716219896</t>
  </si>
  <si>
    <t>012680027162198966</t>
  </si>
  <si>
    <t>1605</t>
  </si>
  <si>
    <t>CARRASCO SAAVEDRA GABRIEL ADRIAN</t>
  </si>
  <si>
    <t>2716219861</t>
  </si>
  <si>
    <t>012680027162198610</t>
  </si>
  <si>
    <t>1606</t>
  </si>
  <si>
    <t>DELGADO RIVAS JOSE ARMANDO</t>
  </si>
  <si>
    <t>2707008791</t>
  </si>
  <si>
    <t>012680027070087910</t>
  </si>
  <si>
    <t>1607</t>
  </si>
  <si>
    <t>LUNA MEZA FREDI</t>
  </si>
  <si>
    <t>2709774327</t>
  </si>
  <si>
    <t>012680027097743279</t>
  </si>
  <si>
    <t>1608</t>
  </si>
  <si>
    <t>CASTAÑON CARRASCO GUADALUPE FRANCISCO</t>
  </si>
  <si>
    <t>2707008783</t>
  </si>
  <si>
    <t>012680027070087839</t>
  </si>
  <si>
    <t>1609</t>
  </si>
  <si>
    <t>BARBOZA PALACIOS JOSE MARTIN</t>
  </si>
  <si>
    <t>2704128729</t>
  </si>
  <si>
    <t>012680027041287299</t>
  </si>
  <si>
    <t>1610</t>
  </si>
  <si>
    <t>VAZQUEZ SALINAS MARIA CECILIA</t>
  </si>
  <si>
    <t>2701192515</t>
  </si>
  <si>
    <t>012680027011925154</t>
  </si>
  <si>
    <t>1611</t>
  </si>
  <si>
    <t>MENDOZA MENDOZA YARELY</t>
  </si>
  <si>
    <t>1268443157</t>
  </si>
  <si>
    <t>012680012684431572</t>
  </si>
  <si>
    <t>1612</t>
  </si>
  <si>
    <t>MENDOZA PERRUSQUIA OMMAR</t>
  </si>
  <si>
    <t>1268443122</t>
  </si>
  <si>
    <t>012680012684431226</t>
  </si>
  <si>
    <t>1613</t>
  </si>
  <si>
    <t>JUAREZ RANGEL GABRIEL</t>
  </si>
  <si>
    <t>1268443823</t>
  </si>
  <si>
    <t>012680012684438232</t>
  </si>
  <si>
    <t>1614</t>
  </si>
  <si>
    <t>RODRIGUEZ MENDOZA ALEJANDRA</t>
  </si>
  <si>
    <t>1257473540</t>
  </si>
  <si>
    <t>012680012574735401</t>
  </si>
  <si>
    <t>1615</t>
  </si>
  <si>
    <t>BARRON RODRIGUEZ LAURA</t>
  </si>
  <si>
    <t>1257473419</t>
  </si>
  <si>
    <t>012680012574734198</t>
  </si>
  <si>
    <t>1616</t>
  </si>
  <si>
    <t>RODRIGUEZ NOH ARELY YULISSA</t>
  </si>
  <si>
    <t>1257472501</t>
  </si>
  <si>
    <t>012680012574725013</t>
  </si>
  <si>
    <t>1617</t>
  </si>
  <si>
    <t>MARTINEZ MORENO OSCAR</t>
  </si>
  <si>
    <t>1297191065</t>
  </si>
  <si>
    <t>012680012971910654</t>
  </si>
  <si>
    <t>1618</t>
  </si>
  <si>
    <t>ALARCON SAAVEDRA HERMINIO</t>
  </si>
  <si>
    <t>1297191049</t>
  </si>
  <si>
    <t>012680012971910492</t>
  </si>
  <si>
    <t>1619</t>
  </si>
  <si>
    <t>AMADOR RUIZ JOSE FRANCISCO</t>
  </si>
  <si>
    <t>1297191006</t>
  </si>
  <si>
    <t>012680012971910065</t>
  </si>
  <si>
    <t>1620</t>
  </si>
  <si>
    <t>CANELO RODRIGUEZ BERNARDINO</t>
  </si>
  <si>
    <t>1296579922</t>
  </si>
  <si>
    <t>012680012965799221</t>
  </si>
  <si>
    <t>1621</t>
  </si>
  <si>
    <t>SILVA ARREOLA JOSE MAURICIO</t>
  </si>
  <si>
    <t>1296579728</t>
  </si>
  <si>
    <t>012680012965797281</t>
  </si>
  <si>
    <t>1622</t>
  </si>
  <si>
    <t>ZAMORANO LLACA GUSTAVO SERAFIN</t>
  </si>
  <si>
    <t>1294257111</t>
  </si>
  <si>
    <t>012680012942571116</t>
  </si>
  <si>
    <t>1623</t>
  </si>
  <si>
    <t>CRUZ ZUÑIGA JOSE ANTONIO</t>
  </si>
  <si>
    <t>1294257073</t>
  </si>
  <si>
    <t>012680012942570735</t>
  </si>
  <si>
    <t>1624</t>
  </si>
  <si>
    <t>CRUZ VALDEZ KARLA</t>
  </si>
  <si>
    <t>1294257014</t>
  </si>
  <si>
    <t>012680012942570146</t>
  </si>
  <si>
    <t>1625</t>
  </si>
  <si>
    <t>GUTIERREZ ROBLES DANIEL</t>
  </si>
  <si>
    <t>1293266133</t>
  </si>
  <si>
    <t>012680012932661337</t>
  </si>
  <si>
    <t>1626</t>
  </si>
  <si>
    <t>GONZALEZ GARDUÑO JUANA CECILIA</t>
  </si>
  <si>
    <t>1293266095</t>
  </si>
  <si>
    <t>012680012932660956</t>
  </si>
  <si>
    <t>1627</t>
  </si>
  <si>
    <t>GARCIA RUIZ JUAN CARLOS</t>
  </si>
  <si>
    <t>1293022927</t>
  </si>
  <si>
    <t>012680012930229276</t>
  </si>
  <si>
    <t>1628</t>
  </si>
  <si>
    <t>GONZALEZ MENDIETA AMERICA JANET</t>
  </si>
  <si>
    <t>1288840261</t>
  </si>
  <si>
    <t>012680012888402611</t>
  </si>
  <si>
    <t>1629</t>
  </si>
  <si>
    <t>GUERRERO HERRERA MIGUEL</t>
  </si>
  <si>
    <t>1287954697</t>
  </si>
  <si>
    <t>012680012879546971</t>
  </si>
  <si>
    <t>1630</t>
  </si>
  <si>
    <t>ORTIZ GARCIA VICTOR HUGO</t>
  </si>
  <si>
    <t>1287954646</t>
  </si>
  <si>
    <t>012680012879546463</t>
  </si>
  <si>
    <t>1631</t>
  </si>
  <si>
    <t>GOMEZ LUGO HECTOR JESUS</t>
  </si>
  <si>
    <t>1286188699</t>
  </si>
  <si>
    <t>012680012861886995</t>
  </si>
  <si>
    <t>1632</t>
  </si>
  <si>
    <t>GERONIMO CABRERA MARIA TERESA</t>
  </si>
  <si>
    <t>1286188680</t>
  </si>
  <si>
    <t>012680012861886801</t>
  </si>
  <si>
    <t>1633</t>
  </si>
  <si>
    <t>BARRAGAN MOLINA JUAN GABRIEL</t>
  </si>
  <si>
    <t>1280112291</t>
  </si>
  <si>
    <t>012680012801122910</t>
  </si>
  <si>
    <t>1634</t>
  </si>
  <si>
    <t>BAUTISTA ORTIZ JUAN MANUEL</t>
  </si>
  <si>
    <t>1280112186</t>
  </si>
  <si>
    <t>012680012801121869</t>
  </si>
  <si>
    <t>1635</t>
  </si>
  <si>
    <t>TORRES MARTINEZ CARLOS EDWIN</t>
  </si>
  <si>
    <t>1277325835</t>
  </si>
  <si>
    <t>012680012773258352</t>
  </si>
  <si>
    <t>1636</t>
  </si>
  <si>
    <t>LOPEZ IBARRA JUAN LUIS</t>
  </si>
  <si>
    <t>1265248108</t>
  </si>
  <si>
    <t>012680012652481088</t>
  </si>
  <si>
    <t>1637</t>
  </si>
  <si>
    <t>PALAFOX GALLEGOS DANIELA JOCELYN</t>
  </si>
  <si>
    <t>1265248094</t>
  </si>
  <si>
    <t>012680012652480940</t>
  </si>
  <si>
    <t>1638</t>
  </si>
  <si>
    <t>GONZALEZ SANCHEZ RODRIGO</t>
  </si>
  <si>
    <t>1265248086</t>
  </si>
  <si>
    <t>012680012652480869</t>
  </si>
  <si>
    <t>1639</t>
  </si>
  <si>
    <t>MARTINEZ RAMNIREZ FRANCISCO JAVIER</t>
  </si>
  <si>
    <t>1265247861</t>
  </si>
  <si>
    <t>012680012652478619</t>
  </si>
  <si>
    <t>1640</t>
  </si>
  <si>
    <t>GARCIA DESANTIAGO GILBERTO</t>
  </si>
  <si>
    <t>1265247675</t>
  </si>
  <si>
    <t>012680012652476750</t>
  </si>
  <si>
    <t>1641</t>
  </si>
  <si>
    <t>TRUJILLO GONZALEZ JAZMIN YESENIA</t>
  </si>
  <si>
    <t>1261982249</t>
  </si>
  <si>
    <t>012680012619822499</t>
  </si>
  <si>
    <t>1642</t>
  </si>
  <si>
    <t>GUZMAN MARTINEZ ARIANA</t>
  </si>
  <si>
    <t>1261982192</t>
  </si>
  <si>
    <t>012680012619821924</t>
  </si>
  <si>
    <t>1643</t>
  </si>
  <si>
    <t>QUINTAL RODRIGUEZ GRISLI JANETTE</t>
  </si>
  <si>
    <t>1261982117</t>
  </si>
  <si>
    <t>012680012619821173</t>
  </si>
  <si>
    <t>1644</t>
  </si>
  <si>
    <t>ZUÑIGA SALINAS LETICIA</t>
  </si>
  <si>
    <t>1248721939</t>
  </si>
  <si>
    <t>012680012487219399</t>
  </si>
  <si>
    <t>1645</t>
  </si>
  <si>
    <t>GABINO RAMIREZ MAURICIO</t>
  </si>
  <si>
    <t>1261982087</t>
  </si>
  <si>
    <t>012680012619820873</t>
  </si>
  <si>
    <t>1646</t>
  </si>
  <si>
    <t>MENDOZA LOPEZ LUZ ADRIANA</t>
  </si>
  <si>
    <t>1261872176</t>
  </si>
  <si>
    <t>012680012618721766</t>
  </si>
  <si>
    <t>1647</t>
  </si>
  <si>
    <t>MONRROY GUTIERREZ SANTIAGO</t>
  </si>
  <si>
    <t>1258985170</t>
  </si>
  <si>
    <t>012680012589851707</t>
  </si>
  <si>
    <t>1648</t>
  </si>
  <si>
    <t>BASALDUA BARRON CLAUDIA</t>
  </si>
  <si>
    <t>1258984999</t>
  </si>
  <si>
    <t>012680012589849997</t>
  </si>
  <si>
    <t>1649</t>
  </si>
  <si>
    <t>GARCIA ORDOÑEZ ADRIANA</t>
  </si>
  <si>
    <t>1258984891</t>
  </si>
  <si>
    <t>012680012589848914</t>
  </si>
  <si>
    <t>1650</t>
  </si>
  <si>
    <t>RIVERA CARMONA MAYRA</t>
  </si>
  <si>
    <t>1258984697</t>
  </si>
  <si>
    <t>012680012589846974</t>
  </si>
  <si>
    <t>1651</t>
  </si>
  <si>
    <t>PALACIOS RAYO JUAN GABRIEL</t>
  </si>
  <si>
    <t>1258984638</t>
  </si>
  <si>
    <t>012680012589846385</t>
  </si>
  <si>
    <t>1652</t>
  </si>
  <si>
    <t>RODRIGUEZ LUGO ADRIANA</t>
  </si>
  <si>
    <t>1257214839</t>
  </si>
  <si>
    <t>012680012572148391</t>
  </si>
  <si>
    <t>1653</t>
  </si>
  <si>
    <t>RAMIREZ GUERRERO ANGEL DAVID</t>
  </si>
  <si>
    <t>1257214707</t>
  </si>
  <si>
    <t>012680012572147075</t>
  </si>
  <si>
    <t>1654</t>
  </si>
  <si>
    <t>DIAZ GONZALEZ LUCIANA</t>
  </si>
  <si>
    <t>1257214685</t>
  </si>
  <si>
    <t>012680012572146856</t>
  </si>
  <si>
    <t>1655</t>
  </si>
  <si>
    <t>MARTINEZ RAMIREZ ANDRES</t>
  </si>
  <si>
    <t>1257214537</t>
  </si>
  <si>
    <t>012680012572145378</t>
  </si>
  <si>
    <t>1656</t>
  </si>
  <si>
    <t>RAMIREZ LOPEZ ISAIAS</t>
  </si>
  <si>
    <t>1255727367</t>
  </si>
  <si>
    <t>012680012557273676</t>
  </si>
  <si>
    <t>1657</t>
  </si>
  <si>
    <t>AURELIO TRIANA</t>
  </si>
  <si>
    <t>scotianbank</t>
  </si>
  <si>
    <t>044180001002473617</t>
  </si>
  <si>
    <t>1658</t>
  </si>
  <si>
    <t>XOCHILT IRLANDA AZUARA SOTO</t>
  </si>
  <si>
    <t>banamex</t>
  </si>
  <si>
    <t>5256781061721192</t>
  </si>
  <si>
    <t>1659</t>
  </si>
  <si>
    <t>Elena Vasiliu</t>
  </si>
  <si>
    <t>002610902072873094</t>
  </si>
  <si>
    <t>1660</t>
  </si>
  <si>
    <t>Balderas Vazquez Roberto</t>
  </si>
  <si>
    <t>1246100988</t>
  </si>
  <si>
    <t>012680012461009884</t>
  </si>
  <si>
    <t>1661</t>
  </si>
  <si>
    <t>Becerra Arredondo Salvador Rafael</t>
  </si>
  <si>
    <t>1246100740</t>
  </si>
  <si>
    <t>012680012461007404</t>
  </si>
  <si>
    <t>1662</t>
  </si>
  <si>
    <t>Becerril Gomez Alfredo Daniel</t>
  </si>
  <si>
    <t>1246100635</t>
  </si>
  <si>
    <t>012680012461006353</t>
  </si>
  <si>
    <t>1663</t>
  </si>
  <si>
    <t>Cabello Barron Maria Dolores</t>
  </si>
  <si>
    <t>1246100198</t>
  </si>
  <si>
    <t>012680012461001989</t>
  </si>
  <si>
    <t>1664</t>
  </si>
  <si>
    <t>Carrasco Garcia Manuel</t>
  </si>
  <si>
    <t>1246099955</t>
  </si>
  <si>
    <t>012680012460999555</t>
  </si>
  <si>
    <t>1665</t>
  </si>
  <si>
    <t>Carrasco Ruiz Sarai Shalom</t>
  </si>
  <si>
    <t>1246099769</t>
  </si>
  <si>
    <t>012680012460997696</t>
  </si>
  <si>
    <t>1666</t>
  </si>
  <si>
    <t>Carreto Parra Hugo Cesar</t>
  </si>
  <si>
    <t>1246099408</t>
  </si>
  <si>
    <t>012238012460994083</t>
  </si>
  <si>
    <t>1667</t>
  </si>
  <si>
    <t>De Leon Sanchez Ana Lilia</t>
  </si>
  <si>
    <t>1246099343</t>
  </si>
  <si>
    <t>012680012460993438</t>
  </si>
  <si>
    <t>1668</t>
  </si>
  <si>
    <t>Escudero Garcia Douglas Adolfo</t>
  </si>
  <si>
    <t>1246099300</t>
  </si>
  <si>
    <t>012680012460993001</t>
  </si>
  <si>
    <t>1669</t>
  </si>
  <si>
    <t>Estrella Medina Angelica Elizabeth</t>
  </si>
  <si>
    <t>1246099246</t>
  </si>
  <si>
    <t>012680012460992468</t>
  </si>
  <si>
    <t>1670</t>
  </si>
  <si>
    <t>Garcia Garcia Xochitl Veronica</t>
  </si>
  <si>
    <t>1246098886</t>
  </si>
  <si>
    <t>012680012460988867</t>
  </si>
  <si>
    <t>1671</t>
  </si>
  <si>
    <t>Garcia Suarez Laura Sofia</t>
  </si>
  <si>
    <t>1246098835</t>
  </si>
  <si>
    <t>012680012460988359</t>
  </si>
  <si>
    <t>1672</t>
  </si>
  <si>
    <t>Gomez Sanchez Maria De La Luz</t>
  </si>
  <si>
    <t>1246098738</t>
  </si>
  <si>
    <t>012680012460987389</t>
  </si>
  <si>
    <t>1673</t>
  </si>
  <si>
    <t>Gonzalez Morales Maria Guadalupe</t>
  </si>
  <si>
    <t>1246098711</t>
  </si>
  <si>
    <t>012680012460987114</t>
  </si>
  <si>
    <t>1674</t>
  </si>
  <si>
    <t>Hernandez Flores Aciel</t>
  </si>
  <si>
    <t>1246098401</t>
  </si>
  <si>
    <t>012680012460984010</t>
  </si>
  <si>
    <t>1675</t>
  </si>
  <si>
    <t>Hernandez Flores Alan</t>
  </si>
  <si>
    <t>1246098371</t>
  </si>
  <si>
    <t>012680012460983710</t>
  </si>
  <si>
    <t>1676</t>
  </si>
  <si>
    <t>Juarez Lopez Andrea</t>
  </si>
  <si>
    <t>1246098355</t>
  </si>
  <si>
    <t>012680012460983558</t>
  </si>
  <si>
    <t>1677</t>
  </si>
  <si>
    <t>Lopez Angeles Ana Flor</t>
  </si>
  <si>
    <t>1246098320</t>
  </si>
  <si>
    <t>012680012460983202</t>
  </si>
  <si>
    <t>1678</t>
  </si>
  <si>
    <t>Lopez Salazar Esthela</t>
  </si>
  <si>
    <t>1246098185</t>
  </si>
  <si>
    <t>012680012460981851</t>
  </si>
  <si>
    <t>1679</t>
  </si>
  <si>
    <t>Mares Aldabalde Ruben</t>
  </si>
  <si>
    <t>1246098142</t>
  </si>
  <si>
    <t>012680012460981424</t>
  </si>
  <si>
    <t>1680</t>
  </si>
  <si>
    <t>Martinez Perez Brenda Irais</t>
  </si>
  <si>
    <t>1246098088</t>
  </si>
  <si>
    <t>012680012460980881</t>
  </si>
  <si>
    <t>1681</t>
  </si>
  <si>
    <t>Medina Martinez Luis Carlos</t>
  </si>
  <si>
    <t>1246098061</t>
  </si>
  <si>
    <t>012680012460980616</t>
  </si>
  <si>
    <t>1682</t>
  </si>
  <si>
    <t>Meneses Hernandez Ivon Mariana</t>
  </si>
  <si>
    <t>1246098010</t>
  </si>
  <si>
    <t>012680012460980108</t>
  </si>
  <si>
    <t>1683</t>
  </si>
  <si>
    <t>Montes Rocha Cristian</t>
  </si>
  <si>
    <t>1246097952</t>
  </si>
  <si>
    <t>012680012460979520</t>
  </si>
  <si>
    <t>1684</t>
  </si>
  <si>
    <t>Montoro Montiel Lilia</t>
  </si>
  <si>
    <t>1246097944</t>
  </si>
  <si>
    <t>012680012460979449</t>
  </si>
  <si>
    <t>1685</t>
  </si>
  <si>
    <t>Ortiz Aguillon Maria Gabriela Yuset</t>
  </si>
  <si>
    <t>1246097820</t>
  </si>
  <si>
    <t>012680012460978204</t>
  </si>
  <si>
    <t>1686</t>
  </si>
  <si>
    <t>Ortiz Orozco Juana Guadalupe</t>
  </si>
  <si>
    <t>1246097448</t>
  </si>
  <si>
    <t>012680012460974486</t>
  </si>
  <si>
    <t>1687</t>
  </si>
  <si>
    <t>Paredes Ojeda Enna Caroen</t>
  </si>
  <si>
    <t>1246097413</t>
  </si>
  <si>
    <t>012680012460974130</t>
  </si>
  <si>
    <t>1688</t>
  </si>
  <si>
    <t>Perez Hernandez Angelica</t>
  </si>
  <si>
    <t>1246097375</t>
  </si>
  <si>
    <t>012680012460973759</t>
  </si>
  <si>
    <t>1689</t>
  </si>
  <si>
    <t>Rodriguez Juarez Jose Manuel</t>
  </si>
  <si>
    <t>1246097324</t>
  </si>
  <si>
    <t>012680012460973241</t>
  </si>
  <si>
    <t>1690</t>
  </si>
  <si>
    <t>Rodriguez Lopez Erika</t>
  </si>
  <si>
    <t>1246097308</t>
  </si>
  <si>
    <t>012680012460973089</t>
  </si>
  <si>
    <t>1691</t>
  </si>
  <si>
    <t>Rodriguez Martinez Jaime Omar</t>
  </si>
  <si>
    <t>1246097146</t>
  </si>
  <si>
    <t>012680012460971463</t>
  </si>
  <si>
    <t>1692</t>
  </si>
  <si>
    <t>Ruiz Gamez Cristina</t>
  </si>
  <si>
    <t>1246097138</t>
  </si>
  <si>
    <t>012680012460971382</t>
  </si>
  <si>
    <t>1693</t>
  </si>
  <si>
    <t>Tinoco Paez Maria Elizabeth</t>
  </si>
  <si>
    <t>1246097030</t>
  </si>
  <si>
    <t>012680012460970309</t>
  </si>
  <si>
    <t>1694</t>
  </si>
  <si>
    <t>Torres Alarcon Maria Teresa</t>
  </si>
  <si>
    <t>1246096948</t>
  </si>
  <si>
    <t>012680012460969488</t>
  </si>
  <si>
    <t>1695</t>
  </si>
  <si>
    <t>Trejo Oviedo Luis Ramon</t>
  </si>
  <si>
    <t>1246096913</t>
  </si>
  <si>
    <t>012680012460969132</t>
  </si>
  <si>
    <t>1696</t>
  </si>
  <si>
    <t>Vazquez Rendon Lucila</t>
  </si>
  <si>
    <t>1246096891</t>
  </si>
  <si>
    <t>012680012460968913</t>
  </si>
  <si>
    <t>1697</t>
  </si>
  <si>
    <t>SAN JUANA CURTIDOS HUERTA</t>
  </si>
  <si>
    <t>002680825400127649</t>
  </si>
  <si>
    <t>1698</t>
  </si>
  <si>
    <t>DIAZ DE LEON CARMONA OCTAVIO DAVID</t>
  </si>
  <si>
    <t>002680902673701676</t>
  </si>
  <si>
    <t>1699</t>
  </si>
  <si>
    <t>MURILLO RODRIGUEZ JOSE LUIS</t>
  </si>
  <si>
    <t>002073664185036933</t>
  </si>
  <si>
    <t>1700</t>
  </si>
  <si>
    <t>RODRIGUEZ UGALDE MANUEL ALEJANDRO</t>
  </si>
  <si>
    <t>002680700354407378</t>
  </si>
  <si>
    <t>1701</t>
  </si>
  <si>
    <t>GONZALEZ HERNANDEZ JUANITA</t>
  </si>
  <si>
    <t>002073665278422974</t>
  </si>
  <si>
    <t>1702</t>
  </si>
  <si>
    <t>MOYA MORALES CESAR</t>
  </si>
  <si>
    <t>002073664120390906</t>
  </si>
  <si>
    <t>1703</t>
  </si>
  <si>
    <t>BASALDUA GOMEZ LUIS FELIPE</t>
  </si>
  <si>
    <t>002680902015737253</t>
  </si>
  <si>
    <t>1704</t>
  </si>
  <si>
    <t>BRIONES AVILA JUAN CARLOS</t>
  </si>
  <si>
    <t>002680901849092851</t>
  </si>
  <si>
    <t>1705</t>
  </si>
  <si>
    <t>CUEVAS BENITES EDNA PAOLA</t>
  </si>
  <si>
    <t>002680901641258738</t>
  </si>
  <si>
    <t>1706</t>
  </si>
  <si>
    <t>HERNANDEZ CRUZ SERVANDO</t>
  </si>
  <si>
    <t>002680902450570237</t>
  </si>
  <si>
    <t>1707</t>
  </si>
  <si>
    <t>TORRES ARREOLA JAIME IVAN</t>
  </si>
  <si>
    <t>002680902196999981</t>
  </si>
  <si>
    <t>1708</t>
  </si>
  <si>
    <t>GARCIA PIÑA MIGUEL ANGEL</t>
  </si>
  <si>
    <t>002680902356009938</t>
  </si>
  <si>
    <t>1709</t>
  </si>
  <si>
    <t>PATIÑO GUERRERO VICTOR DEMETRIO</t>
  </si>
  <si>
    <t>002680902360757878</t>
  </si>
  <si>
    <t>1710</t>
  </si>
  <si>
    <t>VARGAS MENDOZA GERARDO</t>
  </si>
  <si>
    <t>002680902368805159</t>
  </si>
  <si>
    <t>1711</t>
  </si>
  <si>
    <t>RUIZ BARCENAS ADRIANA</t>
  </si>
  <si>
    <t>002680902394783517</t>
  </si>
  <si>
    <t>1712</t>
  </si>
  <si>
    <t>NUÑEZ PACHECO ESTANISLAO</t>
  </si>
  <si>
    <t>002685902440188061</t>
  </si>
  <si>
    <t>1713</t>
  </si>
  <si>
    <t>SANTOS MEJIA FERNANDO</t>
  </si>
  <si>
    <t>002680902465490519</t>
  </si>
  <si>
    <t>1714</t>
  </si>
  <si>
    <t>PASCUAL MORALES JORGE</t>
  </si>
  <si>
    <t>002073664363128951</t>
  </si>
  <si>
    <t>1715</t>
  </si>
  <si>
    <t>BERMUDEZ BERNAL EDGAR</t>
  </si>
  <si>
    <t>002073663585158975</t>
  </si>
  <si>
    <t>1716</t>
  </si>
  <si>
    <t>MOLINA GOMEZ JOSE DE JESUS</t>
  </si>
  <si>
    <t>002680902572973482</t>
  </si>
  <si>
    <t>1717</t>
  </si>
  <si>
    <t>HERRERA SANCHEZ JOSE MARIO</t>
  </si>
  <si>
    <t>002680901743907026</t>
  </si>
  <si>
    <t>1718</t>
  </si>
  <si>
    <t>MEJIA BECERRIL LOURDES</t>
  </si>
  <si>
    <t>002680902834305361</t>
  </si>
  <si>
    <t>1719</t>
  </si>
  <si>
    <t>ESTRADA GUDIÑO JOSE GUADALUPE</t>
  </si>
  <si>
    <t>002680901097269067</t>
  </si>
  <si>
    <t>1720</t>
  </si>
  <si>
    <t>BAUTISTA HERNANDEZ RICARDO</t>
  </si>
  <si>
    <t>002680902755690375</t>
  </si>
  <si>
    <t>1721</t>
  </si>
  <si>
    <t>DIAZ ARREGUIN CESAR</t>
  </si>
  <si>
    <t>002680014778421231</t>
  </si>
  <si>
    <t>1722</t>
  </si>
  <si>
    <t>GUERRERO MENDOZA MARIO GUADALUPE</t>
  </si>
  <si>
    <t>002680902129910490</t>
  </si>
  <si>
    <t>1723</t>
  </si>
  <si>
    <t>MORENO ARRIETA MARICELA TERESA</t>
  </si>
  <si>
    <t>002073665345144910</t>
  </si>
  <si>
    <t>1724</t>
  </si>
  <si>
    <t>OLGUIN HERNANDEZ JOSE MAURICIO GUADALUPE</t>
  </si>
  <si>
    <t>002680902256727080</t>
  </si>
  <si>
    <t>1725</t>
  </si>
  <si>
    <t>HERNANDEZ CASTILLO MARY CARMEN</t>
  </si>
  <si>
    <t>002680902763691049</t>
  </si>
  <si>
    <t>1726</t>
  </si>
  <si>
    <t>ACOSTA HERNANDEZ YANETH</t>
  </si>
  <si>
    <t>002680901815458270</t>
  </si>
  <si>
    <t>1727</t>
  </si>
  <si>
    <t>BASALDUA PARRA JOSE ANTONIO</t>
  </si>
  <si>
    <t>002680902205322070</t>
  </si>
  <si>
    <t>1728</t>
  </si>
  <si>
    <t>GONZALEZ RANGEL VOLENY AXALA</t>
  </si>
  <si>
    <t>012680014224140661</t>
  </si>
  <si>
    <t>1729</t>
  </si>
  <si>
    <t>PARRA ORENDAY JOSE HORACIO</t>
  </si>
  <si>
    <t>002010902441899610</t>
  </si>
  <si>
    <t>1730</t>
  </si>
  <si>
    <t>FILIBERTO RUIZ</t>
  </si>
  <si>
    <t>0572770569</t>
  </si>
  <si>
    <t>1731</t>
  </si>
  <si>
    <t>LIZETH GONZALEZ</t>
  </si>
  <si>
    <t>0203391482</t>
  </si>
  <si>
    <t>1732</t>
  </si>
  <si>
    <t>Jorge Federico Martínez Muñoz</t>
  </si>
  <si>
    <t>012180029757881377</t>
  </si>
  <si>
    <t>1733</t>
  </si>
  <si>
    <t>Miguel Leonardo Pulido Ledesma</t>
  </si>
  <si>
    <t>012180029848621129</t>
  </si>
  <si>
    <t>1734</t>
  </si>
  <si>
    <t>Adrian Santiago Mendoza</t>
  </si>
  <si>
    <t>012180029620699544</t>
  </si>
  <si>
    <t>1735</t>
  </si>
  <si>
    <t>Ricardo Abraham Montiel Acosta</t>
  </si>
  <si>
    <t>002180700316061427</t>
  </si>
  <si>
    <t>1736</t>
  </si>
  <si>
    <t>Jaime Gonzalez Rivas</t>
  </si>
  <si>
    <t>012180011442693147</t>
  </si>
  <si>
    <t>1737</t>
  </si>
  <si>
    <t>Ruperto Rios Hernández</t>
  </si>
  <si>
    <t>HSBC</t>
  </si>
  <si>
    <t>021180062644194358</t>
  </si>
  <si>
    <t>1738</t>
  </si>
  <si>
    <t>Eduardo Rojas Morales</t>
  </si>
  <si>
    <t>002180700186389494</t>
  </si>
  <si>
    <t>1739</t>
  </si>
  <si>
    <t>José Luis Alejandro Escobar</t>
  </si>
  <si>
    <t>012180014617600179</t>
  </si>
  <si>
    <t>1740</t>
  </si>
  <si>
    <t>Aquilino Toto Cortés</t>
  </si>
  <si>
    <t>002180900097147651</t>
  </si>
  <si>
    <t>1741</t>
  </si>
  <si>
    <t>José Angel Ismael Bermúdez García</t>
  </si>
  <si>
    <t>021180062904602629</t>
  </si>
  <si>
    <t>1742</t>
  </si>
  <si>
    <t>Luis Rodrigo Guzmán Márquez</t>
  </si>
  <si>
    <t>012180029547366727</t>
  </si>
  <si>
    <t>1743</t>
  </si>
  <si>
    <t>Adolfo Alejandro Barrera García</t>
  </si>
  <si>
    <t>002180902234484874</t>
  </si>
  <si>
    <t>1744</t>
  </si>
  <si>
    <t>Celestino Sotelo</t>
  </si>
  <si>
    <t>002180701106168542</t>
  </si>
  <si>
    <t>1745</t>
  </si>
  <si>
    <t>Alberto Morales</t>
  </si>
  <si>
    <t>012180011094789658</t>
  </si>
  <si>
    <t>1746</t>
  </si>
  <si>
    <t>Fernando Fernández</t>
  </si>
  <si>
    <t>012650014999520559</t>
  </si>
  <si>
    <t>1747</t>
  </si>
  <si>
    <t>Alberto Alcantara Becerril</t>
  </si>
  <si>
    <t>002073664430517916</t>
  </si>
  <si>
    <t>1748</t>
  </si>
  <si>
    <t>Alfredo Mendoza Villavicencio</t>
  </si>
  <si>
    <t>SANTANDER</t>
  </si>
  <si>
    <t>014180565328999189</t>
  </si>
  <si>
    <t>1749</t>
  </si>
  <si>
    <t>BOCANEGRA IBARRA MANUEL ALEJANDRO</t>
  </si>
  <si>
    <t>1257213735</t>
  </si>
  <si>
    <t>012680012572137357</t>
  </si>
  <si>
    <t>1750</t>
  </si>
  <si>
    <t>CHAVEZ OLVERA MIGUEL ANGEL</t>
  </si>
  <si>
    <t>1255209250</t>
  </si>
  <si>
    <t>012680012552092506</t>
  </si>
  <si>
    <t>1751</t>
  </si>
  <si>
    <t>HERNANDEZ RICO JOSE RAUL</t>
  </si>
  <si>
    <t>1752</t>
  </si>
  <si>
    <t>MORALES BUSTAMANTE LUCIO</t>
  </si>
  <si>
    <t>1175644348</t>
  </si>
  <si>
    <t>012680011756443486</t>
  </si>
  <si>
    <t>1753</t>
  </si>
  <si>
    <t>OLVERA RESENDIZ MARIA CONCEPCION</t>
  </si>
  <si>
    <t>1254320328</t>
  </si>
  <si>
    <t>012680012543203281</t>
  </si>
  <si>
    <t>1754</t>
  </si>
  <si>
    <t>IRIGOYEN PEREZ RAUL UBALDO</t>
  </si>
  <si>
    <t>0169590153</t>
  </si>
  <si>
    <t>012180001695901531</t>
  </si>
  <si>
    <t>1755</t>
  </si>
  <si>
    <t>ROMERO GAMBOA MARIANA</t>
  </si>
  <si>
    <t>1246241735</t>
  </si>
  <si>
    <t>012680012462417352</t>
  </si>
  <si>
    <t>1756</t>
  </si>
  <si>
    <t>ARGUELLO LARA JESUS ANTONIO</t>
  </si>
  <si>
    <t>1247988788</t>
  </si>
  <si>
    <t>012680012479887881</t>
  </si>
  <si>
    <t>1757</t>
  </si>
  <si>
    <t>2970019704</t>
  </si>
  <si>
    <t>012290029700197047</t>
  </si>
  <si>
    <t>1758</t>
  </si>
  <si>
    <t>Alvarez Santoyo Kevin Gabriel</t>
  </si>
  <si>
    <t>1254119002</t>
  </si>
  <si>
    <t>012680012541190024</t>
  </si>
  <si>
    <t>1759</t>
  </si>
  <si>
    <t>Dimas Morgano Erick</t>
  </si>
  <si>
    <t>1198206244</t>
  </si>
  <si>
    <t>012680011982062440</t>
  </si>
  <si>
    <t>1760</t>
  </si>
  <si>
    <t>Garduño Landaverde Maria Del Judith</t>
  </si>
  <si>
    <t>1415634849</t>
  </si>
  <si>
    <t>012680014156348492</t>
  </si>
  <si>
    <t>1761</t>
  </si>
  <si>
    <t>Hernandez Gomez Atxalen Asaliah</t>
  </si>
  <si>
    <t>1762</t>
  </si>
  <si>
    <t xml:space="preserve">Martinez Perez Gloria Janneth </t>
  </si>
  <si>
    <t>1257113153</t>
  </si>
  <si>
    <t>012680012571131532</t>
  </si>
  <si>
    <t>1763</t>
  </si>
  <si>
    <t>Mejia Landa Alfonso Nahum</t>
  </si>
  <si>
    <t>1254119045</t>
  </si>
  <si>
    <t>012680012541190451</t>
  </si>
  <si>
    <t>1764</t>
  </si>
  <si>
    <t>Mejia Martinez Fatima Estefania</t>
  </si>
  <si>
    <t>1254369440</t>
  </si>
  <si>
    <t>012680012543694405</t>
  </si>
  <si>
    <t>1765</t>
  </si>
  <si>
    <t>Pedro Tomas Javier</t>
  </si>
  <si>
    <t>2859262326</t>
  </si>
  <si>
    <t>012680028592623262</t>
  </si>
  <si>
    <t>1766</t>
  </si>
  <si>
    <t>Landa Ayala Erick Eduardo</t>
  </si>
  <si>
    <t>2728364125</t>
  </si>
  <si>
    <t>012680027283641253</t>
  </si>
  <si>
    <t>1767</t>
  </si>
  <si>
    <t>Lazaro Hernandez Jose Inocencio</t>
  </si>
  <si>
    <t>1293502732</t>
  </si>
  <si>
    <t>012680012935027321</t>
  </si>
  <si>
    <t>1768</t>
  </si>
  <si>
    <t>Soto Avila Allan Michell</t>
  </si>
  <si>
    <t>1769</t>
  </si>
  <si>
    <t>Martinez Silva Mariana</t>
  </si>
  <si>
    <t>1270438278</t>
  </si>
  <si>
    <t>012680012704382789</t>
  </si>
  <si>
    <t>1770</t>
  </si>
  <si>
    <t>Soto Arriaga Jessica</t>
  </si>
  <si>
    <t>1259607315</t>
  </si>
  <si>
    <t>012680012596073154</t>
  </si>
  <si>
    <t>1771</t>
  </si>
  <si>
    <t>Mejia Mercado  Jorge Ramon</t>
  </si>
  <si>
    <t>2718652392</t>
  </si>
  <si>
    <t>012680027186523928</t>
  </si>
  <si>
    <t>1772</t>
  </si>
  <si>
    <t>Navarrete Padilla Fernando</t>
  </si>
  <si>
    <t>1257214871</t>
  </si>
  <si>
    <t>012680012572148715</t>
  </si>
  <si>
    <t>1773</t>
  </si>
  <si>
    <t>Mounthierr Yhoss Jose Luis</t>
  </si>
  <si>
    <t>1256367569</t>
  </si>
  <si>
    <t>012680012563675695</t>
  </si>
  <si>
    <t>1774</t>
  </si>
  <si>
    <t>Sanchez Aguilar Maria De Lourdes</t>
  </si>
  <si>
    <t>1401515810</t>
  </si>
  <si>
    <t>012180014015158100</t>
  </si>
  <si>
    <t>1775</t>
  </si>
  <si>
    <t>Mendieta Angeles Adriana</t>
  </si>
  <si>
    <t>1173404765</t>
  </si>
  <si>
    <t>012680011734047655</t>
  </si>
  <si>
    <t>1776</t>
  </si>
  <si>
    <t>Delgado Velazquez Sandra</t>
  </si>
  <si>
    <t>1256367445</t>
  </si>
  <si>
    <t>012680012563674450</t>
  </si>
  <si>
    <t>1777</t>
  </si>
  <si>
    <t>Sanchez Velazquez Claudia Noemi</t>
  </si>
  <si>
    <t>1257214855</t>
  </si>
  <si>
    <t>012680012572148553</t>
  </si>
  <si>
    <t>1778</t>
  </si>
  <si>
    <t>Garcia Lopez Jesus</t>
  </si>
  <si>
    <t>1254453077</t>
  </si>
  <si>
    <t>012680012544530775</t>
  </si>
  <si>
    <t>1779</t>
  </si>
  <si>
    <t>Gonzalez Quintana Ismael</t>
  </si>
  <si>
    <t>1254118979</t>
  </si>
  <si>
    <t>012680012541189792</t>
  </si>
  <si>
    <t>1780</t>
  </si>
  <si>
    <t>Valdez Servin Luis Miguel Angel</t>
  </si>
  <si>
    <t>1249258701</t>
  </si>
  <si>
    <t>012680012492587016</t>
  </si>
  <si>
    <t>1781</t>
  </si>
  <si>
    <t>Gudiño Juarez Rosa Maria</t>
  </si>
  <si>
    <t>1249258639</t>
  </si>
  <si>
    <t>012680012492586392</t>
  </si>
  <si>
    <t>1782</t>
  </si>
  <si>
    <t>Flores Olvera Nancy</t>
  </si>
  <si>
    <t>1254118987</t>
  </si>
  <si>
    <t>012680012541189873</t>
  </si>
  <si>
    <t>1783</t>
  </si>
  <si>
    <t>Rojas Camacho Maria Del Carmen Francisca</t>
  </si>
  <si>
    <t>1247639899</t>
  </si>
  <si>
    <t>012680012476398991</t>
  </si>
  <si>
    <t>1784</t>
  </si>
  <si>
    <t>1261982419</t>
  </si>
  <si>
    <t>012680012619824196</t>
  </si>
  <si>
    <t>1785</t>
  </si>
  <si>
    <t>Hernandez Frias Antonio</t>
  </si>
  <si>
    <t>1282464187</t>
  </si>
  <si>
    <t>012680012824641876</t>
  </si>
  <si>
    <t>1786</t>
  </si>
  <si>
    <t>Anuar Juarez Romero</t>
  </si>
  <si>
    <t>2703293467</t>
  </si>
  <si>
    <t>1787</t>
  </si>
  <si>
    <t>Resendiz Rincon Aracely</t>
  </si>
  <si>
    <t>1170432490</t>
  </si>
  <si>
    <t>1788</t>
  </si>
  <si>
    <t>Gonzalez Tovilla Gostavo Adolfo</t>
  </si>
  <si>
    <t>1272103257</t>
  </si>
  <si>
    <t>1789</t>
  </si>
  <si>
    <t>GUTIERREZ MACIEL MARIA ESTEFANIA</t>
  </si>
  <si>
    <t>1255209307</t>
  </si>
  <si>
    <t>012680012552093071</t>
  </si>
  <si>
    <t>1790</t>
  </si>
  <si>
    <t>LEDESMA GONZALEZ CESAR</t>
  </si>
  <si>
    <t>1259893415</t>
  </si>
  <si>
    <t>012680012598934152</t>
  </si>
  <si>
    <t>1791</t>
  </si>
  <si>
    <t>LARA MORENO MIGUEL ANGEL</t>
  </si>
  <si>
    <t>1255209234</t>
  </si>
  <si>
    <t>012680012552092344</t>
  </si>
  <si>
    <t>1792</t>
  </si>
  <si>
    <t>LUGO SIERRA ALEJANDRA</t>
  </si>
  <si>
    <t>1257213972</t>
  </si>
  <si>
    <t>012680012572139724</t>
  </si>
  <si>
    <t>1793</t>
  </si>
  <si>
    <t>MEDINA TREJO EDUARDO</t>
  </si>
  <si>
    <t>1257214006</t>
  </si>
  <si>
    <t>012680012572140069</t>
  </si>
  <si>
    <t>1794</t>
  </si>
  <si>
    <t>PEREZ RUIZ MARIA DE LA LUZ</t>
  </si>
  <si>
    <t>1255209315</t>
  </si>
  <si>
    <t>012680012552093152</t>
  </si>
  <si>
    <t>1795</t>
  </si>
  <si>
    <t>TELLEZ SALINAS JUAN ANTONIO DE JESUS</t>
  </si>
  <si>
    <t>1254320271</t>
  </si>
  <si>
    <t>012680012543202716</t>
  </si>
  <si>
    <t>1796</t>
  </si>
  <si>
    <t>Jimenez Garcia Raul</t>
  </si>
  <si>
    <t>2776698913</t>
  </si>
  <si>
    <t>012680027766989131</t>
  </si>
  <si>
    <t>1797</t>
  </si>
  <si>
    <t>Ugalde Hernandez Jose Esteban</t>
  </si>
  <si>
    <t>2776699456</t>
  </si>
  <si>
    <t>012680027766994566</t>
  </si>
  <si>
    <t>1798</t>
  </si>
  <si>
    <t>Rico Martinez Victor Manuel</t>
  </si>
  <si>
    <t>1799</t>
  </si>
  <si>
    <t>Gomez Hernandez  Jose Abel</t>
  </si>
  <si>
    <t>1267919271</t>
  </si>
  <si>
    <t>012680012679192716</t>
  </si>
  <si>
    <t>1800</t>
  </si>
  <si>
    <t>Jimenez Arellano Heriberto</t>
  </si>
  <si>
    <t>1254453093</t>
  </si>
  <si>
    <t>012680012544530937</t>
  </si>
  <si>
    <t>1801</t>
  </si>
  <si>
    <t>1256011594</t>
  </si>
  <si>
    <t>012680012560115941</t>
  </si>
  <si>
    <t>1802</t>
  </si>
  <si>
    <t>1258730768</t>
  </si>
  <si>
    <t>012680012587307680</t>
  </si>
  <si>
    <t>1803</t>
  </si>
  <si>
    <t>GALLEGOS CAMACHO JAVIER</t>
  </si>
  <si>
    <t>1131507516</t>
  </si>
  <si>
    <t>012680011315075169</t>
  </si>
  <si>
    <t>1804</t>
  </si>
  <si>
    <t>NOGUEZ MARTINEZ OMAR</t>
  </si>
  <si>
    <t>1141187090</t>
  </si>
  <si>
    <t>012680011411870909</t>
  </si>
  <si>
    <t>1805</t>
  </si>
  <si>
    <t>GUTIERREZ GARCIA ABEL</t>
  </si>
  <si>
    <t>1806</t>
  </si>
  <si>
    <t>SALINAS ALVAREZ MARIA AMPARO</t>
  </si>
  <si>
    <t>1248765405</t>
  </si>
  <si>
    <t>012680012487654051</t>
  </si>
  <si>
    <t>1807</t>
  </si>
  <si>
    <t xml:space="preserve">BECERRA MERCADO ALBERTO </t>
  </si>
  <si>
    <t>1808</t>
  </si>
  <si>
    <t>RUIZ HERNANDEZ JOSe NOE</t>
  </si>
  <si>
    <t>1809</t>
  </si>
  <si>
    <t>SAMANO MENDOZA JUAN PABLO</t>
  </si>
  <si>
    <t>1810</t>
  </si>
  <si>
    <t>GARCIA HERNANDEZ JAVIER</t>
  </si>
  <si>
    <t>2960470031</t>
  </si>
  <si>
    <t>012680029604700315</t>
  </si>
  <si>
    <t>1811</t>
  </si>
  <si>
    <t xml:space="preserve">REYES PEREZ MARTIN </t>
  </si>
  <si>
    <t>2977992513</t>
  </si>
  <si>
    <t>012680029779925135</t>
  </si>
  <si>
    <t>1812</t>
  </si>
  <si>
    <t>BLANCO ORENcIO ARTURO</t>
  </si>
  <si>
    <t>1813</t>
  </si>
  <si>
    <t>ORTIZ VEGA SAMUEL</t>
  </si>
  <si>
    <t>2970143170</t>
  </si>
  <si>
    <t>012680029701431707</t>
  </si>
  <si>
    <t>1814</t>
  </si>
  <si>
    <t xml:space="preserve">Garza Sanchez Diana Celeste </t>
  </si>
  <si>
    <t>1126397530</t>
  </si>
  <si>
    <t>012680011263975308</t>
  </si>
  <si>
    <t>1815</t>
  </si>
  <si>
    <t xml:space="preserve">Gonzalez Balderas Brenda Arely </t>
  </si>
  <si>
    <t>1132010364</t>
  </si>
  <si>
    <t>012680011320103644</t>
  </si>
  <si>
    <t>1816</t>
  </si>
  <si>
    <t>HERNADEZ GALICIA HECTOR</t>
  </si>
  <si>
    <t>1126768172</t>
  </si>
  <si>
    <t>012680011267681724</t>
  </si>
  <si>
    <t>1817</t>
  </si>
  <si>
    <t xml:space="preserve">RAMOS COVARUBIAS JOSE LUIS </t>
  </si>
  <si>
    <t>1129836330</t>
  </si>
  <si>
    <t>012680011298363309</t>
  </si>
  <si>
    <t>1818</t>
  </si>
  <si>
    <t>Hernandez Barcenas Graciela</t>
  </si>
  <si>
    <t>2952117169</t>
  </si>
  <si>
    <t>012680029521171690</t>
  </si>
  <si>
    <t>1819</t>
  </si>
  <si>
    <t>Nieto Muñoz Patricia</t>
  </si>
  <si>
    <t>2687509367</t>
  </si>
  <si>
    <t>012680026875093676</t>
  </si>
  <si>
    <t>1820</t>
  </si>
  <si>
    <t>Jacobo Ramírez Rosalba</t>
  </si>
  <si>
    <t>1433444759</t>
  </si>
  <si>
    <t>012680014334447597</t>
  </si>
  <si>
    <t>1821</t>
  </si>
  <si>
    <t>Galicia  Rueda Simon</t>
  </si>
  <si>
    <t>1100366900</t>
  </si>
  <si>
    <t>012680011003669007</t>
  </si>
  <si>
    <t>1822</t>
  </si>
  <si>
    <t>Rodriguez Muñoz Leonaro</t>
  </si>
  <si>
    <t>2738963975</t>
  </si>
  <si>
    <t>012680027389639758</t>
  </si>
  <si>
    <t>1823</t>
  </si>
  <si>
    <t>Garcia Serna Jesus</t>
  </si>
  <si>
    <t>1177835434</t>
  </si>
  <si>
    <t>012680011778354346</t>
  </si>
  <si>
    <t>1824</t>
  </si>
  <si>
    <t>Olvera Vega Ana Velia</t>
  </si>
  <si>
    <t>1256011632</t>
  </si>
  <si>
    <t>012680012560116322</t>
  </si>
  <si>
    <t>1825</t>
  </si>
  <si>
    <t>Rojas Sahagun Tania Ivette</t>
  </si>
  <si>
    <t>1256825648</t>
  </si>
  <si>
    <t>012680012568256488</t>
  </si>
  <si>
    <t>1826</t>
  </si>
  <si>
    <t>Vega Liñan Guillermo</t>
  </si>
  <si>
    <t>1256726836</t>
  </si>
  <si>
    <t>012680012567268367</t>
  </si>
  <si>
    <t>1827</t>
  </si>
  <si>
    <t>Cervantes Castillo Alam Silvestre</t>
  </si>
  <si>
    <t>1139081291</t>
  </si>
  <si>
    <t>012290011390812915</t>
  </si>
  <si>
    <t>1828</t>
  </si>
  <si>
    <t>Garnica Tellez Adriana Miriam</t>
  </si>
  <si>
    <t>1829</t>
  </si>
  <si>
    <t>1830</t>
  </si>
  <si>
    <t xml:space="preserve">Gómez Rojo Juan Jesus Manuel </t>
  </si>
  <si>
    <t>1296023835</t>
  </si>
  <si>
    <t>012580012960238353</t>
  </si>
  <si>
    <t>1831</t>
  </si>
  <si>
    <t>Martinez Trejo Emmanuel</t>
  </si>
  <si>
    <t>1832</t>
  </si>
  <si>
    <t>Olvera Hernandez Angel Bernardo</t>
  </si>
  <si>
    <t>1833</t>
  </si>
  <si>
    <t>Olvera Labra Carlos Gavino</t>
  </si>
  <si>
    <t>1139126724</t>
  </si>
  <si>
    <t>012290011391267242</t>
  </si>
  <si>
    <t>1834</t>
  </si>
  <si>
    <t>Orta Hernandez Maria Luisa</t>
  </si>
  <si>
    <t>1143833429</t>
  </si>
  <si>
    <t>012290011438334290</t>
  </si>
  <si>
    <t>1835</t>
  </si>
  <si>
    <t>CARREÑO MENDOZA LUZ DEL CARMEN</t>
  </si>
  <si>
    <t>2979569472</t>
  </si>
  <si>
    <t>012680029795694725</t>
  </si>
  <si>
    <t>1836</t>
  </si>
  <si>
    <t>1837</t>
  </si>
  <si>
    <t>OVIEDO FLORES MARIA</t>
  </si>
  <si>
    <t>1838</t>
  </si>
  <si>
    <t xml:space="preserve">PEREZ MEJORADA FERNANDO </t>
  </si>
  <si>
    <t>2613208087</t>
  </si>
  <si>
    <t>012700026132080875</t>
  </si>
  <si>
    <t>1839</t>
  </si>
  <si>
    <t>Almanza Martinez Maribel</t>
  </si>
  <si>
    <t>2744500016</t>
  </si>
  <si>
    <t>012680027445000166</t>
  </si>
  <si>
    <t>1840</t>
  </si>
  <si>
    <t>Cruz Mendoza Salomon</t>
  </si>
  <si>
    <t>2896758940</t>
  </si>
  <si>
    <t>012215028967589403</t>
  </si>
  <si>
    <t>1841</t>
  </si>
  <si>
    <t>Guerra Franco José Manuel</t>
  </si>
  <si>
    <t>1132634759</t>
  </si>
  <si>
    <t>012215011326347594</t>
  </si>
  <si>
    <t>1842</t>
  </si>
  <si>
    <t>Hernandez Espinoza Victor Benjami</t>
  </si>
  <si>
    <t>1843</t>
  </si>
  <si>
    <t>Maldonado Cruz Carlos Ivan</t>
  </si>
  <si>
    <t>1844</t>
  </si>
  <si>
    <t>Segura Mejia Diana Janette</t>
  </si>
  <si>
    <t>1136601197</t>
  </si>
  <si>
    <t>012215011366011974</t>
  </si>
  <si>
    <t>1845</t>
  </si>
  <si>
    <t>Villegas Alonso Diego Armando</t>
  </si>
  <si>
    <t>2643837181</t>
  </si>
  <si>
    <t>012215026438371812</t>
  </si>
  <si>
    <t>1846</t>
  </si>
  <si>
    <t>Morales Don Miguel Joaquin</t>
  </si>
  <si>
    <t>1255131839</t>
  </si>
  <si>
    <t>012680012551318391</t>
  </si>
  <si>
    <t>1847</t>
  </si>
  <si>
    <t>Hernandez  Martinez Alma Janet</t>
  </si>
  <si>
    <t>1109785957</t>
  </si>
  <si>
    <t>012680011097859577</t>
  </si>
  <si>
    <t>1848</t>
  </si>
  <si>
    <t>Garcia Olivos Maria Teresa</t>
  </si>
  <si>
    <t>1110334472</t>
  </si>
  <si>
    <t>012680011103344727</t>
  </si>
  <si>
    <t>1849</t>
  </si>
  <si>
    <t>Nieto Espinosa Erika</t>
  </si>
  <si>
    <t>1116673821</t>
  </si>
  <si>
    <t>012680011166738215</t>
  </si>
  <si>
    <t>1850</t>
  </si>
  <si>
    <t>Rodriguez Lugo Maely</t>
  </si>
  <si>
    <t>1117339461</t>
  </si>
  <si>
    <t>012680011173394613</t>
  </si>
  <si>
    <t>1851</t>
  </si>
  <si>
    <t>Navarrete Flores Maria Fernanda</t>
  </si>
  <si>
    <t>1131318969</t>
  </si>
  <si>
    <t>012680011313189691</t>
  </si>
  <si>
    <t>1852</t>
  </si>
  <si>
    <t>Garcia Lino Martha Guadalupe</t>
  </si>
  <si>
    <t>1138849846</t>
  </si>
  <si>
    <t>012680011388498469</t>
  </si>
  <si>
    <t>1853</t>
  </si>
  <si>
    <t>Mendoza Aguayo Carlos Fernando</t>
  </si>
  <si>
    <t>1150033103</t>
  </si>
  <si>
    <t>012680011500331032</t>
  </si>
  <si>
    <t>1854</t>
  </si>
  <si>
    <t>Jimenez Pablo Mayra Magaly</t>
  </si>
  <si>
    <t>1156407617</t>
  </si>
  <si>
    <t>012680011564076171</t>
  </si>
  <si>
    <t>1855</t>
  </si>
  <si>
    <t>Gomez Valencia Evelia</t>
  </si>
  <si>
    <t>1202735490</t>
  </si>
  <si>
    <t>012680012027354902</t>
  </si>
  <si>
    <t>1856</t>
  </si>
  <si>
    <t>Carrasco Martinez Patricia</t>
  </si>
  <si>
    <t>1296442625</t>
  </si>
  <si>
    <t>012680012964426252</t>
  </si>
  <si>
    <t>1857</t>
  </si>
  <si>
    <t>Trejo Hernandez Maria Maricela</t>
  </si>
  <si>
    <t>1405570565</t>
  </si>
  <si>
    <t>012680014055705657</t>
  </si>
  <si>
    <t>1858</t>
  </si>
  <si>
    <t>Rubio Franco Gabriela</t>
  </si>
  <si>
    <t>1413691810</t>
  </si>
  <si>
    <t>012680014136918101</t>
  </si>
  <si>
    <t>1859</t>
  </si>
  <si>
    <t>Vega Barron Jose Angel</t>
  </si>
  <si>
    <t>1435597188</t>
  </si>
  <si>
    <t>012215014355971886</t>
  </si>
  <si>
    <t>1860</t>
  </si>
  <si>
    <t>Carrillo Martinez Jose Pedro Vidal</t>
  </si>
  <si>
    <t>1461266012</t>
  </si>
  <si>
    <t>012680014612660122</t>
  </si>
  <si>
    <t>1861</t>
  </si>
  <si>
    <t>Camacho Resendiz M Dolores</t>
  </si>
  <si>
    <t>1467420064</t>
  </si>
  <si>
    <t>012680014674200643</t>
  </si>
  <si>
    <t>1862</t>
  </si>
  <si>
    <t>Chavez Perez Beatriz</t>
  </si>
  <si>
    <t>2615562821</t>
  </si>
  <si>
    <t>012680026155628211</t>
  </si>
  <si>
    <t>1863</t>
  </si>
  <si>
    <t>Espinoza Alvarez Armando</t>
  </si>
  <si>
    <t>2637315589</t>
  </si>
  <si>
    <t>012680026373155896</t>
  </si>
  <si>
    <t>1864</t>
  </si>
  <si>
    <t>Navarro Gomez Yazmin</t>
  </si>
  <si>
    <t>2648514283</t>
  </si>
  <si>
    <t>012680026485142836</t>
  </si>
  <si>
    <t>1865</t>
  </si>
  <si>
    <t>Sanchez Morales Idalid</t>
  </si>
  <si>
    <t>2729733183</t>
  </si>
  <si>
    <t>012680027297331834</t>
  </si>
  <si>
    <t>1866</t>
  </si>
  <si>
    <t>Garcia Perez Diana</t>
  </si>
  <si>
    <t>2734223152</t>
  </si>
  <si>
    <t>012680027342231520</t>
  </si>
  <si>
    <t>1867</t>
  </si>
  <si>
    <t>Gonzalez Molinero Angelica</t>
  </si>
  <si>
    <t>2743852393</t>
  </si>
  <si>
    <t>012680027438523935</t>
  </si>
  <si>
    <t>1868</t>
  </si>
  <si>
    <t>Mancilla Zuñiga Fermin</t>
  </si>
  <si>
    <t>2760229598</t>
  </si>
  <si>
    <t>012680027602295989</t>
  </si>
  <si>
    <t>1869</t>
  </si>
  <si>
    <t>Balbuena Salazar Patricia</t>
  </si>
  <si>
    <t>2774820320</t>
  </si>
  <si>
    <t>012215027748203200</t>
  </si>
  <si>
    <t>1870</t>
  </si>
  <si>
    <t>Molina Ramirez Jesus Octavio</t>
  </si>
  <si>
    <t>2782513943</t>
  </si>
  <si>
    <t>012680027825139437</t>
  </si>
  <si>
    <t>1871</t>
  </si>
  <si>
    <t>Juarez Bautista Juan Carlos</t>
  </si>
  <si>
    <t>2786636659</t>
  </si>
  <si>
    <t>012680027866366599</t>
  </si>
  <si>
    <t>1872</t>
  </si>
  <si>
    <t>Macin Calderon Yaneli</t>
  </si>
  <si>
    <t>2836484549</t>
  </si>
  <si>
    <t>012680028364845498</t>
  </si>
  <si>
    <t>1873</t>
  </si>
  <si>
    <t>Martinez Gonzalez Maria Dolores</t>
  </si>
  <si>
    <t>2864339452</t>
  </si>
  <si>
    <t>012680028643394521</t>
  </si>
  <si>
    <t>1874</t>
  </si>
  <si>
    <t>Romero Velazquez  Gustavo Emmanuel</t>
  </si>
  <si>
    <t>2872910578</t>
  </si>
  <si>
    <t>012680028729105786</t>
  </si>
  <si>
    <t>1875</t>
  </si>
  <si>
    <t>Martinez Cabrera Erick Ignacio</t>
  </si>
  <si>
    <t>2884661508</t>
  </si>
  <si>
    <t>012680028846615081</t>
  </si>
  <si>
    <t>1876</t>
  </si>
  <si>
    <t>Hernandez Carpio Jesus</t>
  </si>
  <si>
    <t>2887709471</t>
  </si>
  <si>
    <t>012680028877094710</t>
  </si>
  <si>
    <t>1877</t>
  </si>
  <si>
    <t>Pacheco  Lopez Mayra</t>
  </si>
  <si>
    <t>2893013472</t>
  </si>
  <si>
    <t>012680028930134724</t>
  </si>
  <si>
    <t>1878</t>
  </si>
  <si>
    <t>Damian Melchor Magaly</t>
  </si>
  <si>
    <t>2893195635</t>
  </si>
  <si>
    <t>012680028931956354</t>
  </si>
  <si>
    <t>1879</t>
  </si>
  <si>
    <t>Pascual  Lopez Mayra Elizabeth</t>
  </si>
  <si>
    <t>2894923057</t>
  </si>
  <si>
    <t>012680028949230570</t>
  </si>
  <si>
    <t>1880</t>
  </si>
  <si>
    <t>Gomez Trujillo Juan Carlos</t>
  </si>
  <si>
    <t>2897100388</t>
  </si>
  <si>
    <t>012680028971003885</t>
  </si>
  <si>
    <t>1881</t>
  </si>
  <si>
    <t>Olvera Landaverde Armando</t>
  </si>
  <si>
    <t>2912923548</t>
  </si>
  <si>
    <t>012680029129235488</t>
  </si>
  <si>
    <t>1882</t>
  </si>
  <si>
    <t>Bonilla Martinez Daniela Monserra</t>
  </si>
  <si>
    <t>2914894898</t>
  </si>
  <si>
    <t>012680029148948989</t>
  </si>
  <si>
    <t>1883</t>
  </si>
  <si>
    <t>Miranda Peon Julio Cesar</t>
  </si>
  <si>
    <t>2918873607</t>
  </si>
  <si>
    <t>012680029188736070</t>
  </si>
  <si>
    <t>1884</t>
  </si>
  <si>
    <t>Gallegos Romero Cristian</t>
  </si>
  <si>
    <t>2928980233</t>
  </si>
  <si>
    <t>012680029289802337</t>
  </si>
  <si>
    <t>1885</t>
  </si>
  <si>
    <t>Sierra Polinar Cesar Alan</t>
  </si>
  <si>
    <t>2929389652</t>
  </si>
  <si>
    <t>012680029293896520</t>
  </si>
  <si>
    <t>1886</t>
  </si>
  <si>
    <t>Olvera Gonzalez Carlos Alberto</t>
  </si>
  <si>
    <t>2934137264</t>
  </si>
  <si>
    <t>012680029341372640</t>
  </si>
  <si>
    <t>1887</t>
  </si>
  <si>
    <t>Trejo Torres Erika Rocio</t>
  </si>
  <si>
    <t>2937082010</t>
  </si>
  <si>
    <t>012680029370820105</t>
  </si>
  <si>
    <t>1888</t>
  </si>
  <si>
    <t>Espindola Zarazua Maria Guadalupe</t>
  </si>
  <si>
    <t>2943846814</t>
  </si>
  <si>
    <t>012680029438468140</t>
  </si>
  <si>
    <t>1889</t>
  </si>
  <si>
    <t>Gonzalez Sanchez Michelle Estefan</t>
  </si>
  <si>
    <t>2945821312</t>
  </si>
  <si>
    <t>012680029458213126</t>
  </si>
  <si>
    <t>1890</t>
  </si>
  <si>
    <t>Hernandez Sanchez Rodrigo</t>
  </si>
  <si>
    <t>2946209440</t>
  </si>
  <si>
    <t>012680029462094409</t>
  </si>
  <si>
    <t>1891</t>
  </si>
  <si>
    <t>Gonzalez Oregon Lizbeth</t>
  </si>
  <si>
    <t>2949799338</t>
  </si>
  <si>
    <t>012680029497993384</t>
  </si>
  <si>
    <t>1892</t>
  </si>
  <si>
    <t>Vargas Cosme Susana</t>
  </si>
  <si>
    <t>2952243423</t>
  </si>
  <si>
    <t>012680029522434239</t>
  </si>
  <si>
    <t>1893</t>
  </si>
  <si>
    <t>Valderrama Navarro Emmanuel</t>
  </si>
  <si>
    <t>2960833266</t>
  </si>
  <si>
    <t>012680029608332666</t>
  </si>
  <si>
    <t>1894</t>
  </si>
  <si>
    <t>Cedeño Hernandez Juana</t>
  </si>
  <si>
    <t>2966659578</t>
  </si>
  <si>
    <t>012680029666595788</t>
  </si>
  <si>
    <t>1895</t>
  </si>
  <si>
    <t>Rodriguez Ventura Carlos Javier</t>
  </si>
  <si>
    <t>2969627642</t>
  </si>
  <si>
    <t>012680029696276420</t>
  </si>
  <si>
    <t>1896</t>
  </si>
  <si>
    <t>Hernandez Montero Maria Monserrat</t>
  </si>
  <si>
    <t>2975878772</t>
  </si>
  <si>
    <t>012680029758787721</t>
  </si>
  <si>
    <t>1897</t>
  </si>
  <si>
    <t>Ontiveros Pliego  Luis Gerardo</t>
  </si>
  <si>
    <t>2985396239</t>
  </si>
  <si>
    <t>012680029853962399</t>
  </si>
  <si>
    <t>1898</t>
  </si>
  <si>
    <t>Piña Hernandez Carlos Eliseo</t>
  </si>
  <si>
    <t>2986479715</t>
  </si>
  <si>
    <t>012680029864797155</t>
  </si>
  <si>
    <t>1899</t>
  </si>
  <si>
    <t>Colin Alvarez Othon</t>
  </si>
  <si>
    <t>2987650868</t>
  </si>
  <si>
    <t>012680029876508688</t>
  </si>
  <si>
    <t>1900</t>
  </si>
  <si>
    <t>Aguilar Perez Marcos Artemio</t>
  </si>
  <si>
    <t>2929047026</t>
  </si>
  <si>
    <t>012680029290470266</t>
  </si>
  <si>
    <t>1901</t>
  </si>
  <si>
    <t>Alavez Lopez Inocencio</t>
  </si>
  <si>
    <t>2958467625</t>
  </si>
  <si>
    <t>012680029584676255</t>
  </si>
  <si>
    <t>1902</t>
  </si>
  <si>
    <t>Arenas Vargas Moises</t>
  </si>
  <si>
    <t>2648514356</t>
  </si>
  <si>
    <t>012680026485143563</t>
  </si>
  <si>
    <t>1903</t>
  </si>
  <si>
    <t>Cancino Rodriguez Gregorio</t>
  </si>
  <si>
    <t>2695890349</t>
  </si>
  <si>
    <t>012680026958903492</t>
  </si>
  <si>
    <t>1904</t>
  </si>
  <si>
    <t>Carrasco Tovar Arturo</t>
  </si>
  <si>
    <t>2648514364</t>
  </si>
  <si>
    <t>012680026485143644</t>
  </si>
  <si>
    <t>1905</t>
  </si>
  <si>
    <t>Enriquez Rubio Fernando</t>
  </si>
  <si>
    <t>2759588027</t>
  </si>
  <si>
    <t>012680027595880278</t>
  </si>
  <si>
    <t>1906</t>
  </si>
  <si>
    <t>Fonseca Gillen Jose Felipe</t>
  </si>
  <si>
    <t>2717650620</t>
  </si>
  <si>
    <t>012680027176506201</t>
  </si>
  <si>
    <t>1907</t>
  </si>
  <si>
    <t>Hernandez Solis Gumecindo</t>
  </si>
  <si>
    <t>2970888893</t>
  </si>
  <si>
    <t>012680029708888939</t>
  </si>
  <si>
    <t>1908</t>
  </si>
  <si>
    <t>Hurtado Pajaro Jose Eduardo</t>
  </si>
  <si>
    <t>2659973974</t>
  </si>
  <si>
    <t>012680026599739740</t>
  </si>
  <si>
    <t>1909</t>
  </si>
  <si>
    <t>Martinez Gallegos Luis Fernando</t>
  </si>
  <si>
    <t>2948910731</t>
  </si>
  <si>
    <t>012680029489107311</t>
  </si>
  <si>
    <t>1910</t>
  </si>
  <si>
    <t>Martinez Guerrero Leonel</t>
  </si>
  <si>
    <t>2695890233</t>
  </si>
  <si>
    <t>012680026958902338</t>
  </si>
  <si>
    <t>1911</t>
  </si>
  <si>
    <t>Martinez Lorenzo Luis Alejandro</t>
  </si>
  <si>
    <t>2919443924</t>
  </si>
  <si>
    <t>012680029194439248</t>
  </si>
  <si>
    <t>1912</t>
  </si>
  <si>
    <t>Medina Castro Carlos Manuel</t>
  </si>
  <si>
    <t>2758594368</t>
  </si>
  <si>
    <t>012680027585943688</t>
  </si>
  <si>
    <t>1913</t>
  </si>
  <si>
    <t>Melendez Padilla Claudia Cristina</t>
  </si>
  <si>
    <t>2650346748</t>
  </si>
  <si>
    <t>012680026503467480</t>
  </si>
  <si>
    <t>1914</t>
  </si>
  <si>
    <t>Olvera Hernandez Jose Tomas</t>
  </si>
  <si>
    <t>2695890268</t>
  </si>
  <si>
    <t>012680026958902684</t>
  </si>
  <si>
    <t>1915</t>
  </si>
  <si>
    <t>Resendiz Echeverria Mario Alberto</t>
  </si>
  <si>
    <t>2754185048</t>
  </si>
  <si>
    <t>012680027541850485</t>
  </si>
  <si>
    <t>1916</t>
  </si>
  <si>
    <t>Ruiz Rodriguez Omar</t>
  </si>
  <si>
    <t>2940159670</t>
  </si>
  <si>
    <t>012680029401596706</t>
  </si>
  <si>
    <t>1917</t>
  </si>
  <si>
    <t>Sanchez Hurtado Carlos</t>
  </si>
  <si>
    <t>2765753341</t>
  </si>
  <si>
    <t>012680027657533418</t>
  </si>
  <si>
    <t>1918</t>
  </si>
  <si>
    <t>Valdez Martinez Jose Martin</t>
  </si>
  <si>
    <t>2695890284</t>
  </si>
  <si>
    <t>012680026958902846</t>
  </si>
  <si>
    <t>1919</t>
  </si>
  <si>
    <t>Vigueras Martinez Juan Carlos</t>
  </si>
  <si>
    <t>2951732641</t>
  </si>
  <si>
    <t>012680029517326417</t>
  </si>
  <si>
    <t>1920</t>
  </si>
  <si>
    <t>Sanchez Rodriguez Fredy</t>
  </si>
  <si>
    <t>2996093906</t>
  </si>
  <si>
    <t>012680029960939066</t>
  </si>
  <si>
    <t>1921</t>
  </si>
  <si>
    <t>Saldaña Garcia Marco Antonio</t>
  </si>
  <si>
    <t>2837433751</t>
  </si>
  <si>
    <t>012680028374337514</t>
  </si>
  <si>
    <t>1922</t>
  </si>
  <si>
    <t>Reyes Hurtado Guillermo</t>
  </si>
  <si>
    <t>2837656955</t>
  </si>
  <si>
    <t>012680028376569555</t>
  </si>
  <si>
    <t>1923</t>
  </si>
  <si>
    <t>Arvizu Rodriguez Alejandro Uriel</t>
  </si>
  <si>
    <t>2838464278</t>
  </si>
  <si>
    <t>012680028384642781</t>
  </si>
  <si>
    <t>1924</t>
  </si>
  <si>
    <t>Aguilar Gonzalez Anael</t>
  </si>
  <si>
    <t>2848478236</t>
  </si>
  <si>
    <t>012680028484782363</t>
  </si>
  <si>
    <t>1925</t>
  </si>
  <si>
    <t>Berdeja Leon Francisco Gerardo</t>
  </si>
  <si>
    <t>2854221494</t>
  </si>
  <si>
    <t>012680028542214948</t>
  </si>
  <si>
    <t>1926</t>
  </si>
  <si>
    <t>Olvera Soto Luis Angel</t>
  </si>
  <si>
    <t>2880995371</t>
  </si>
  <si>
    <t>012680028809953719</t>
  </si>
  <si>
    <t>1927</t>
  </si>
  <si>
    <t>Martinez Alvarado  Adrian</t>
  </si>
  <si>
    <t>2878931011</t>
  </si>
  <si>
    <t>012680028789310113</t>
  </si>
  <si>
    <t>1928</t>
  </si>
  <si>
    <t>Aguilar Bravo Cristian Saul</t>
  </si>
  <si>
    <t>2889514104</t>
  </si>
  <si>
    <t>012680028895141043</t>
  </si>
  <si>
    <t>1929</t>
  </si>
  <si>
    <t>Rodriguez Rodriguez Rodolfo Anuar</t>
  </si>
  <si>
    <t>2889511164</t>
  </si>
  <si>
    <t>012680028895111646</t>
  </si>
  <si>
    <t>1930</t>
  </si>
  <si>
    <t>Tellez Gaytan Daniel</t>
  </si>
  <si>
    <t>2894220501</t>
  </si>
  <si>
    <t>012680028942205010</t>
  </si>
  <si>
    <t>1931</t>
  </si>
  <si>
    <t>Barcenas Comenero Jorge Alejandro</t>
  </si>
  <si>
    <t>2896455182</t>
  </si>
  <si>
    <t>012680028964551823</t>
  </si>
  <si>
    <t>1932</t>
  </si>
  <si>
    <t>Perez Perez Ismael</t>
  </si>
  <si>
    <t>2898414041</t>
  </si>
  <si>
    <t>012680028984140418</t>
  </si>
  <si>
    <t>1933</t>
  </si>
  <si>
    <t>Maldonado Hernandez Erick</t>
  </si>
  <si>
    <t>2946533183</t>
  </si>
  <si>
    <t>012650029465331830</t>
  </si>
  <si>
    <t>1934</t>
  </si>
  <si>
    <t>Olvera Bautista J. Dolores  Gilberto</t>
  </si>
  <si>
    <t>1438110301</t>
  </si>
  <si>
    <t>012680014381103017</t>
  </si>
  <si>
    <t>1935</t>
  </si>
  <si>
    <t>Toribio Del Angel Oscar</t>
  </si>
  <si>
    <t>1444665376</t>
  </si>
  <si>
    <t>012680014446653761</t>
  </si>
  <si>
    <t>1936</t>
  </si>
  <si>
    <t>Reyes Armadillo Jorge Andres</t>
  </si>
  <si>
    <t>2952708604</t>
  </si>
  <si>
    <t>012680029527086048</t>
  </si>
  <si>
    <t>1937</t>
  </si>
  <si>
    <t>Lara Oviedo Soraya</t>
  </si>
  <si>
    <t>2714474562</t>
  </si>
  <si>
    <t>012680027144745625</t>
  </si>
  <si>
    <t>1938</t>
  </si>
  <si>
    <t>De Jesus Cruz Juan Carlos</t>
  </si>
  <si>
    <t>1415043352</t>
  </si>
  <si>
    <t>012680014150433523</t>
  </si>
  <si>
    <t>1939</t>
  </si>
  <si>
    <t>Hernandez Chavez Pedro</t>
  </si>
  <si>
    <t>2987413327</t>
  </si>
  <si>
    <t>012680029874133275</t>
  </si>
  <si>
    <t>1940</t>
  </si>
  <si>
    <t>Saldaña Sanchez Julio Cesar</t>
  </si>
  <si>
    <t>2965106850</t>
  </si>
  <si>
    <t>012680029651068505</t>
  </si>
  <si>
    <t>1941</t>
  </si>
  <si>
    <t>Castañon Tavares Manuel</t>
  </si>
  <si>
    <t>2616790135</t>
  </si>
  <si>
    <t>012680026167901353</t>
  </si>
  <si>
    <t>1942</t>
  </si>
  <si>
    <t>Nuñez De Jesus Jose Daniel</t>
  </si>
  <si>
    <t>2616789951</t>
  </si>
  <si>
    <t>012680026167899517</t>
  </si>
  <si>
    <t>1943</t>
  </si>
  <si>
    <t>Tirado Saavedra Carlos Alejandro</t>
  </si>
  <si>
    <t>2950612421</t>
  </si>
  <si>
    <t>012680029506124219</t>
  </si>
  <si>
    <t>1944</t>
  </si>
  <si>
    <t>Paleta Guadarrama Ricardo</t>
  </si>
  <si>
    <t>2859704213</t>
  </si>
  <si>
    <t>012680028597042136</t>
  </si>
  <si>
    <t>1945</t>
  </si>
  <si>
    <t>Jimenez Hernandez Julio Cesar</t>
  </si>
  <si>
    <t>2893708187</t>
  </si>
  <si>
    <t>012680028937081870</t>
  </si>
  <si>
    <t>1946</t>
  </si>
  <si>
    <t>Hernandez Silva Edgar Samuel</t>
  </si>
  <si>
    <t>2947375638</t>
  </si>
  <si>
    <t>012680029473756383</t>
  </si>
  <si>
    <t>1947</t>
  </si>
  <si>
    <t>Rivera Aguilar Gabriel</t>
  </si>
  <si>
    <t>2947520190</t>
  </si>
  <si>
    <t>012680029475201904</t>
  </si>
  <si>
    <t>1948</t>
  </si>
  <si>
    <t>Castillo Ordoñez Jorge</t>
  </si>
  <si>
    <t>2935582334</t>
  </si>
  <si>
    <t>012680029355823347</t>
  </si>
  <si>
    <t>1949</t>
  </si>
  <si>
    <t>Cortez Ovando Faustino Ali</t>
  </si>
  <si>
    <t>2923627098</t>
  </si>
  <si>
    <t>012680029236270983</t>
  </si>
  <si>
    <t>1950</t>
  </si>
  <si>
    <t>Sereno Cuellar Juvenal</t>
  </si>
  <si>
    <t>2932879395</t>
  </si>
  <si>
    <t>012680029328793954</t>
  </si>
  <si>
    <t>1951</t>
  </si>
  <si>
    <t>Vera Garcia Gerardo</t>
  </si>
  <si>
    <t>2981335863</t>
  </si>
  <si>
    <t>012680029813358639</t>
  </si>
  <si>
    <t>1952</t>
  </si>
  <si>
    <t>1953</t>
  </si>
  <si>
    <t>Vega Rivera Ismael</t>
  </si>
  <si>
    <t>2836087213</t>
  </si>
  <si>
    <t>012680028360872135</t>
  </si>
  <si>
    <t>1954</t>
  </si>
  <si>
    <t>Arroyo Zarazua Gilberto</t>
  </si>
  <si>
    <t>2915275539</t>
  </si>
  <si>
    <t>012680029152755391</t>
  </si>
  <si>
    <t>1955</t>
  </si>
  <si>
    <t>Mijangos Hernandez Julio Cesar</t>
  </si>
  <si>
    <t>2967093632</t>
  </si>
  <si>
    <t>012680029670936320</t>
  </si>
  <si>
    <t>1956</t>
  </si>
  <si>
    <t>Reyes Flores Alan Ricardo</t>
  </si>
  <si>
    <t>2995318777</t>
  </si>
  <si>
    <t>012680029953187773</t>
  </si>
  <si>
    <t>1957</t>
  </si>
  <si>
    <t>Arteaga Silva Alfredo</t>
  </si>
  <si>
    <t>2959161945</t>
  </si>
  <si>
    <t>012680029591619454</t>
  </si>
  <si>
    <t>1958</t>
  </si>
  <si>
    <t>Granados Perez Brenda Laura</t>
  </si>
  <si>
    <t>2861674129</t>
  </si>
  <si>
    <t>012680028616741295</t>
  </si>
  <si>
    <t>1959</t>
  </si>
  <si>
    <t>Mata Gonzalez Alejandro</t>
  </si>
  <si>
    <t>2959119167</t>
  </si>
  <si>
    <t>012680029591191671</t>
  </si>
  <si>
    <t>1960</t>
  </si>
  <si>
    <t>Resendiz Campuzano Israel</t>
  </si>
  <si>
    <t>1133093700</t>
  </si>
  <si>
    <t>012680011330937004</t>
  </si>
  <si>
    <t>1961</t>
  </si>
  <si>
    <t>Coronel De Leon Jonathan</t>
  </si>
  <si>
    <t>1166421253</t>
  </si>
  <si>
    <t>012680011664212534</t>
  </si>
  <si>
    <t>1962</t>
  </si>
  <si>
    <t>Sifontes Sardua Dayan Jesus</t>
  </si>
  <si>
    <t>1144007808</t>
  </si>
  <si>
    <t>012680011440078086</t>
  </si>
  <si>
    <t>1963</t>
  </si>
  <si>
    <t>Barragan Serrano Hector Tonatiuh</t>
  </si>
  <si>
    <t>2899146091</t>
  </si>
  <si>
    <t>012680028991460916</t>
  </si>
  <si>
    <t>1964</t>
  </si>
  <si>
    <t>Quillo Arriaga Osiel Jonathan</t>
  </si>
  <si>
    <t>1123036669</t>
  </si>
  <si>
    <t>012680011230366694</t>
  </si>
  <si>
    <t>1965</t>
  </si>
  <si>
    <t>Dominguez Alcantara Miguel Angel</t>
  </si>
  <si>
    <t>2919685839</t>
  </si>
  <si>
    <t>012680029196858393</t>
  </si>
  <si>
    <t>1966</t>
  </si>
  <si>
    <t>Morales Sanchez Angel</t>
  </si>
  <si>
    <t>2631133012</t>
  </si>
  <si>
    <t>012700026311330126</t>
  </si>
  <si>
    <t>1967</t>
  </si>
  <si>
    <t>Matilde Santiago Uriel</t>
  </si>
  <si>
    <t>1293502899</t>
  </si>
  <si>
    <t>012680012935028993</t>
  </si>
  <si>
    <t>1968</t>
  </si>
  <si>
    <t>Feregrino Ramirez Juan Manuel</t>
  </si>
  <si>
    <t>2791168061</t>
  </si>
  <si>
    <t>012680027911680612</t>
  </si>
  <si>
    <t>1969</t>
  </si>
  <si>
    <t>Hernandez Arreola Rodolfo Mayolo</t>
  </si>
  <si>
    <t>1116618499</t>
  </si>
  <si>
    <t>012680011166184995</t>
  </si>
  <si>
    <t>1970</t>
  </si>
  <si>
    <t>Patiño Navarro Oscar Martin</t>
  </si>
  <si>
    <t>2928860106</t>
  </si>
  <si>
    <t>012680029288601063</t>
  </si>
  <si>
    <t>1971</t>
  </si>
  <si>
    <t>Troncoso Peña Gerardo</t>
  </si>
  <si>
    <t>1179675078</t>
  </si>
  <si>
    <t>012680011796750786</t>
  </si>
  <si>
    <t>1972</t>
  </si>
  <si>
    <t>Gallegos  Ramirez  Jose</t>
  </si>
  <si>
    <t>2747910657</t>
  </si>
  <si>
    <t>012246027479106577</t>
  </si>
  <si>
    <t>1973</t>
  </si>
  <si>
    <t>Gutierrez  Olvera Armando</t>
  </si>
  <si>
    <t>1175437504</t>
  </si>
  <si>
    <t>012680011754375048</t>
  </si>
  <si>
    <t>1974</t>
  </si>
  <si>
    <t>Guerrero Gomez Marvin Noe</t>
  </si>
  <si>
    <t>1171646753</t>
  </si>
  <si>
    <t>012680011716467538</t>
  </si>
  <si>
    <t>1975</t>
  </si>
  <si>
    <t>Solorzano Luna Mariana</t>
  </si>
  <si>
    <t>2671903578</t>
  </si>
  <si>
    <t>012680026719035787</t>
  </si>
  <si>
    <t>1976</t>
  </si>
  <si>
    <t>Cortes Ortiz Jose David</t>
  </si>
  <si>
    <t>1158901600</t>
  </si>
  <si>
    <t>012680011589016006</t>
  </si>
  <si>
    <t>1977</t>
  </si>
  <si>
    <t xml:space="preserve">Lupercio Espino Alan Jairo </t>
  </si>
  <si>
    <t>2960710474</t>
  </si>
  <si>
    <t>012685029607104748</t>
  </si>
  <si>
    <t>1978</t>
  </si>
  <si>
    <t>Camacho Hernandez Leopoldo</t>
  </si>
  <si>
    <t>1461266403</t>
  </si>
  <si>
    <t>012680014612664034</t>
  </si>
  <si>
    <t>1979</t>
  </si>
  <si>
    <t>Padilla Ruiz Jose Antonio</t>
  </si>
  <si>
    <t>2836126510</t>
  </si>
  <si>
    <t>012680028361265107</t>
  </si>
  <si>
    <t>1980</t>
  </si>
  <si>
    <t>Sanchez De Santiago Ricardo</t>
  </si>
  <si>
    <t>1463375854</t>
  </si>
  <si>
    <t>012680014633758547</t>
  </si>
  <si>
    <t>1981</t>
  </si>
  <si>
    <t>Guzman Lopez Joaquin Alberto</t>
  </si>
  <si>
    <t>1150751154</t>
  </si>
  <si>
    <t>012680011507511541</t>
  </si>
  <si>
    <t>1982</t>
  </si>
  <si>
    <t>Valdez Hernandez Elda Nely</t>
  </si>
  <si>
    <t>2983558908</t>
  </si>
  <si>
    <t>012680029835589088</t>
  </si>
  <si>
    <t>1983</t>
  </si>
  <si>
    <t>Hernandez Aguilar Roberto Carlos</t>
  </si>
  <si>
    <t>1258728658</t>
  </si>
  <si>
    <t>012680012587286581</t>
  </si>
  <si>
    <t>1984</t>
  </si>
  <si>
    <t>Vega Granados Juan Manuel</t>
  </si>
  <si>
    <t>1258728771</t>
  </si>
  <si>
    <t>012680012587287713</t>
  </si>
  <si>
    <t>1985</t>
  </si>
  <si>
    <t>Gonzalez Ramirez Francisco Javier</t>
  </si>
  <si>
    <t>1143946878</t>
  </si>
  <si>
    <t>012680011439468788</t>
  </si>
  <si>
    <t>1986</t>
  </si>
  <si>
    <t>Garcia Rodriguez Sergio Eduardo</t>
  </si>
  <si>
    <t>2851254995</t>
  </si>
  <si>
    <t>012180028512549952</t>
  </si>
  <si>
    <t>1987</t>
  </si>
  <si>
    <t>Gandarillas Garcia Alejandro</t>
  </si>
  <si>
    <t>2723461904</t>
  </si>
  <si>
    <t>012680027234619043</t>
  </si>
  <si>
    <t>1988</t>
  </si>
  <si>
    <t>Vazquez Chavez Liliana Andrea</t>
  </si>
  <si>
    <t>2856562434</t>
  </si>
  <si>
    <t>012680028565624340</t>
  </si>
  <si>
    <t>1989</t>
  </si>
  <si>
    <t>Jimenez Estrada Kevin Jonas</t>
  </si>
  <si>
    <t>2676585558</t>
  </si>
  <si>
    <t>012680026765855584</t>
  </si>
  <si>
    <t>1990</t>
  </si>
  <si>
    <t>Salas Martinez Oscar Jesus</t>
  </si>
  <si>
    <t>1133340031</t>
  </si>
  <si>
    <t>012680011333400318</t>
  </si>
  <si>
    <t>1991</t>
  </si>
  <si>
    <t>1992</t>
  </si>
  <si>
    <t>MENDOZA AGUADO GONZALO MARTIN</t>
  </si>
  <si>
    <t>1246146406</t>
  </si>
  <si>
    <t>012680012461464063</t>
  </si>
  <si>
    <t>1993</t>
  </si>
  <si>
    <t>MENDOZA AGUIRRE GONZALO</t>
  </si>
  <si>
    <t>1246146422</t>
  </si>
  <si>
    <t>012680012461464225</t>
  </si>
  <si>
    <t>1994</t>
  </si>
  <si>
    <t>CRUZ BARCENAS MARIA ARACELY</t>
  </si>
  <si>
    <t>1253948501</t>
  </si>
  <si>
    <t>012680012539485013</t>
  </si>
  <si>
    <t>1995</t>
  </si>
  <si>
    <t xml:space="preserve">TORRES TORRES RENE DE JESUS </t>
  </si>
  <si>
    <t>1996</t>
  </si>
  <si>
    <t xml:space="preserve">POZOS SALAZAR ARMANDO  </t>
  </si>
  <si>
    <t>1997</t>
  </si>
  <si>
    <t>1133977021</t>
  </si>
  <si>
    <t>012215011339770213</t>
  </si>
  <si>
    <t>1998</t>
  </si>
  <si>
    <t>1137834713</t>
  </si>
  <si>
    <t>012215011378347131</t>
  </si>
  <si>
    <t>1999</t>
  </si>
  <si>
    <t>012215011485347561</t>
  </si>
  <si>
    <t>2000</t>
  </si>
  <si>
    <t>012215027639088369</t>
  </si>
  <si>
    <t>2001</t>
  </si>
  <si>
    <t>Lopez Oviedo Juan Carlos</t>
  </si>
  <si>
    <t>1259694641</t>
  </si>
  <si>
    <t>012680012596946414</t>
  </si>
  <si>
    <t>2002</t>
  </si>
  <si>
    <t>ACERO TENORIO ROSA DELIA</t>
  </si>
  <si>
    <t>1139162232</t>
  </si>
  <si>
    <t>012680011391622329</t>
  </si>
  <si>
    <t>2003</t>
  </si>
  <si>
    <t>MALFAVON LOPEZ OSCAR GIOVANI</t>
  </si>
  <si>
    <t>1256366996</t>
  </si>
  <si>
    <t>012680012563669960</t>
  </si>
  <si>
    <t>2004</t>
  </si>
  <si>
    <t>1137827393</t>
  </si>
  <si>
    <t>012680011378273937</t>
  </si>
  <si>
    <t>2005</t>
  </si>
  <si>
    <t>OLVERA MORENO ADRIAN</t>
  </si>
  <si>
    <t>1128197512</t>
  </si>
  <si>
    <t>012680011281975128</t>
  </si>
  <si>
    <t>2006</t>
  </si>
  <si>
    <t>MORALES PEREZ MA. GUADALUPE</t>
  </si>
  <si>
    <t>1249258833</t>
  </si>
  <si>
    <t>012680012492588332</t>
  </si>
  <si>
    <t>2007</t>
  </si>
  <si>
    <t>MEDINA VAZQUEZ FABIOLA</t>
  </si>
  <si>
    <t>1249258825</t>
  </si>
  <si>
    <t>012680012492588251</t>
  </si>
  <si>
    <t>2008</t>
  </si>
  <si>
    <t>MEDINA SANTOS ANGEL ADRIAN</t>
  </si>
  <si>
    <t>1249258817</t>
  </si>
  <si>
    <t>012680012492588170</t>
  </si>
  <si>
    <t>2009</t>
  </si>
  <si>
    <t>FRIAS MENDOZA ALFREDO</t>
  </si>
  <si>
    <t>1249258809</t>
  </si>
  <si>
    <t>012680012492588099</t>
  </si>
  <si>
    <t>2010</t>
  </si>
  <si>
    <t>GOMEZ ROSALES GABRIELA</t>
  </si>
  <si>
    <t>1245354153</t>
  </si>
  <si>
    <t>012680012453541538</t>
  </si>
  <si>
    <t>2011</t>
  </si>
  <si>
    <t>PAREDES OLVERA JESUS</t>
  </si>
  <si>
    <t>1245354137</t>
  </si>
  <si>
    <t>012680012453541376</t>
  </si>
  <si>
    <t>2012</t>
  </si>
  <si>
    <t>HERNANDEZ MURILLO MARIA ELIZABETH</t>
  </si>
  <si>
    <t>1294256891</t>
  </si>
  <si>
    <t>012680012942568912</t>
  </si>
  <si>
    <t>2013</t>
  </si>
  <si>
    <t>ORELLANA DERIVERA ROSA GUADALUPE</t>
  </si>
  <si>
    <t>2014</t>
  </si>
  <si>
    <t>PERIVAN ALARCON MARTHA PATRICIA</t>
  </si>
  <si>
    <t>1258828431</t>
  </si>
  <si>
    <t>012680012588284317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</si>
  <si>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</si>
  <si>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</si>
  <si>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</si>
  <si>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</si>
  <si>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</si>
  <si>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</si>
  <si>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</si>
  <si>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</si>
  <si>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</si>
  <si>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</si>
  <si>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</si>
  <si>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</si>
  <si>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</si>
  <si>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</si>
  <si>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</si>
  <si>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</si>
  <si>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</si>
  <si>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</si>
  <si>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</si>
  <si>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</si>
  <si>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</si>
  <si>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</si>
  <si>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</si>
  <si>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</si>
  <si>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</si>
  <si>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</si>
  <si>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</si>
  <si>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</si>
  <si>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</si>
  <si>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</si>
  <si>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</si>
  <si>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</si>
  <si>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</si>
  <si>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</si>
  <si>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</si>
  <si>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</si>
  <si>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</si>
  <si>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</si>
  <si>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</si>
  <si>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</si>
  <si>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Herrera Sanchez Carlos Alberto</t>
  </si>
  <si>
    <t>1129842055</t>
  </si>
  <si>
    <t>012680011298420556</t>
  </si>
  <si>
    <t>2055</t>
  </si>
  <si>
    <t>Martinez Orozco Jaaziel</t>
  </si>
  <si>
    <t>1129094288</t>
  </si>
  <si>
    <t>012680011290942883</t>
  </si>
  <si>
    <t>2056</t>
  </si>
  <si>
    <t>Joaquin Servin Miguel Angel</t>
  </si>
  <si>
    <t>2896375170</t>
  </si>
  <si>
    <t>012680028963751705</t>
  </si>
  <si>
    <t>2057</t>
  </si>
  <si>
    <t>Aguilar Mendoza Vianney</t>
  </si>
  <si>
    <t>1127516991</t>
  </si>
  <si>
    <t>012680011275169911</t>
  </si>
  <si>
    <t>2058</t>
  </si>
  <si>
    <t>2059</t>
  </si>
  <si>
    <t>Garcia Sanchez Mayra Alexandra</t>
  </si>
  <si>
    <t>1264303075</t>
  </si>
  <si>
    <t>2060</t>
  </si>
  <si>
    <t>012680029522602472</t>
  </si>
  <si>
    <t>2061</t>
  </si>
  <si>
    <t>012680029522602391</t>
  </si>
  <si>
    <t>2062</t>
  </si>
  <si>
    <t>012680026368199744</t>
  </si>
  <si>
    <t>2063</t>
  </si>
  <si>
    <t>012680029522602553</t>
  </si>
  <si>
    <t>2064</t>
  </si>
  <si>
    <t>012680029352578912</t>
  </si>
  <si>
    <t>2065</t>
  </si>
  <si>
    <t>012685029373217325</t>
  </si>
  <si>
    <t>2066</t>
  </si>
  <si>
    <t>CORENO VARGAS CARLA JOHANA</t>
  </si>
  <si>
    <t>1254532066</t>
  </si>
  <si>
    <t>012680012545320667</t>
  </si>
  <si>
    <t>2067</t>
  </si>
  <si>
    <t>Gomez Resendiz Ana IvonNE</t>
  </si>
  <si>
    <t>2068</t>
  </si>
  <si>
    <t>RIVERA HERNANDEZ VICTOR HUGO</t>
  </si>
  <si>
    <t>1256892760</t>
  </si>
  <si>
    <t>012680012568927607</t>
  </si>
  <si>
    <t>2069</t>
  </si>
  <si>
    <t>012680012556621847</t>
  </si>
  <si>
    <t>2070</t>
  </si>
  <si>
    <t>012680014341053110</t>
  </si>
  <si>
    <t>2071</t>
  </si>
  <si>
    <t>Calderon Osornio Carlos</t>
  </si>
  <si>
    <t>2072</t>
  </si>
  <si>
    <t>CHAVERO CASIMIRO ARMANDO</t>
  </si>
  <si>
    <t>1259437193</t>
  </si>
  <si>
    <t>012680012594371939</t>
  </si>
  <si>
    <t>2073</t>
  </si>
  <si>
    <t>FEREGRINO LOPEZ JOSE EDUARDO</t>
  </si>
  <si>
    <t>1256892701</t>
  </si>
  <si>
    <t>012680012568927018</t>
  </si>
  <si>
    <t>2074</t>
  </si>
  <si>
    <t>Guerra Alvarez Rocio Violeta</t>
  </si>
  <si>
    <t>2075</t>
  </si>
  <si>
    <t>Rodriguez Monroy Emmanuel</t>
  </si>
  <si>
    <t>2076</t>
  </si>
  <si>
    <t>ZAMORA NIEVES MARCO ANTONIO</t>
  </si>
  <si>
    <t>1259437258</t>
  </si>
  <si>
    <t>012680012594372585</t>
  </si>
  <si>
    <t>2077</t>
  </si>
  <si>
    <t>Granados Ramirez Ricardo Enrique</t>
  </si>
  <si>
    <t>1254118723</t>
  </si>
  <si>
    <t>012680012541187231</t>
  </si>
  <si>
    <t>2078</t>
  </si>
  <si>
    <t>2874143027</t>
  </si>
  <si>
    <t>012680028741430277</t>
  </si>
  <si>
    <t>2079</t>
  </si>
  <si>
    <t>2874143035</t>
  </si>
  <si>
    <t>012680028741430358</t>
  </si>
  <si>
    <t>2080</t>
  </si>
  <si>
    <t>012680029956324711</t>
  </si>
  <si>
    <t>2081</t>
  </si>
  <si>
    <t>Hernandez Yañez Jose Cruz</t>
  </si>
  <si>
    <t>1258363307</t>
  </si>
  <si>
    <t>012680012583633073</t>
  </si>
  <si>
    <t>2082</t>
  </si>
  <si>
    <t>Medina Rodriguez Alejandro</t>
  </si>
  <si>
    <t>2988277494</t>
  </si>
  <si>
    <t>012680029882774943</t>
  </si>
  <si>
    <t>2083</t>
  </si>
  <si>
    <t>Trejo Estrada Mayra</t>
  </si>
  <si>
    <t>1256892582</t>
  </si>
  <si>
    <t>012680012568925829</t>
  </si>
  <si>
    <t>2084</t>
  </si>
  <si>
    <t>Saldaña Herrera Christian Yazmin</t>
  </si>
  <si>
    <t>1256892566</t>
  </si>
  <si>
    <t>012680012568925667</t>
  </si>
  <si>
    <t>2085</t>
  </si>
  <si>
    <t>Arellano Rosas Diego</t>
  </si>
  <si>
    <t>1255212227</t>
  </si>
  <si>
    <t>012680012552122272</t>
  </si>
  <si>
    <t>2086</t>
  </si>
  <si>
    <t>Garcia Arreola Jose Mario</t>
  </si>
  <si>
    <t>1254532090</t>
  </si>
  <si>
    <t>012680012545320900</t>
  </si>
  <si>
    <t>2087</t>
  </si>
  <si>
    <t>Sanchez Garcia Fernando</t>
  </si>
  <si>
    <t>1249034501</t>
  </si>
  <si>
    <t>012680012490345014</t>
  </si>
  <si>
    <t>2088</t>
  </si>
  <si>
    <t>Castro Cruz Ivan</t>
  </si>
  <si>
    <t>1249034498</t>
  </si>
  <si>
    <t>012680012490344989</t>
  </si>
  <si>
    <t>2089</t>
  </si>
  <si>
    <t>Sarachaga Pellon Mildred Itzel</t>
  </si>
  <si>
    <t>1258984603</t>
  </si>
  <si>
    <t>012680012589846039</t>
  </si>
  <si>
    <t>2090</t>
  </si>
  <si>
    <t>Alfaro Robledo Tania Victoria</t>
  </si>
  <si>
    <t>1255727359</t>
  </si>
  <si>
    <t>012680012557273595</t>
  </si>
  <si>
    <t>2091</t>
  </si>
  <si>
    <t>Flores Arredondo Jhoana Ereyda</t>
  </si>
  <si>
    <t>1249442340</t>
  </si>
  <si>
    <t>012680012494423408</t>
  </si>
  <si>
    <t>2092</t>
  </si>
  <si>
    <t>Rivera Hernandez Heriberto</t>
  </si>
  <si>
    <t>1261872133</t>
  </si>
  <si>
    <t>012680012618721339</t>
  </si>
  <si>
    <t>2093</t>
  </si>
  <si>
    <t>Ortiz Ruelas Gabriel</t>
  </si>
  <si>
    <t>1460032379</t>
  </si>
  <si>
    <t>012680014600323798</t>
  </si>
  <si>
    <t>2094</t>
  </si>
  <si>
    <t>012680028641346995</t>
  </si>
  <si>
    <t>2095</t>
  </si>
  <si>
    <t>012680029559320413</t>
  </si>
  <si>
    <t>2096</t>
  </si>
  <si>
    <t>012680029559320769</t>
  </si>
  <si>
    <t>2097</t>
  </si>
  <si>
    <t>012680014947612353</t>
  </si>
  <si>
    <t>2098</t>
  </si>
  <si>
    <t>2099</t>
  </si>
  <si>
    <t>Rodriguez Hernandez Emyr Fernando</t>
  </si>
  <si>
    <t>2955931991</t>
  </si>
  <si>
    <t>012680029559319916</t>
  </si>
  <si>
    <t>2100</t>
  </si>
  <si>
    <t>Marin Jimenez Alejandra</t>
  </si>
  <si>
    <t>2896356818</t>
  </si>
  <si>
    <t>2101</t>
  </si>
  <si>
    <t>Pacheco Rivera Guadalupe</t>
  </si>
  <si>
    <t>1138135215</t>
  </si>
  <si>
    <t>012248011381352151</t>
  </si>
  <si>
    <t>2102</t>
  </si>
  <si>
    <t>Gonzalez Martinez Sergio</t>
  </si>
  <si>
    <t>1257113161</t>
  </si>
  <si>
    <t>012680012571131613</t>
  </si>
  <si>
    <t>2103</t>
  </si>
  <si>
    <t>Cruz Juarez Juan Javier</t>
  </si>
  <si>
    <t>1256135498</t>
  </si>
  <si>
    <t>012680012561354989</t>
  </si>
  <si>
    <t>2104</t>
  </si>
  <si>
    <t>Zuñiga Gomez Adan</t>
  </si>
  <si>
    <t>1253307735</t>
  </si>
  <si>
    <t>012680012533077359</t>
  </si>
  <si>
    <t>2105</t>
  </si>
  <si>
    <t>Aguilar Calderon Erika Janneth</t>
  </si>
  <si>
    <t>1256135552</t>
  </si>
  <si>
    <t>012680012561355522</t>
  </si>
  <si>
    <t>2106</t>
  </si>
  <si>
    <t>Gabiña Martinez Jose</t>
  </si>
  <si>
    <t>1249442367</t>
  </si>
  <si>
    <t>012680012494423673</t>
  </si>
  <si>
    <t>2107</t>
  </si>
  <si>
    <t>Villagomez Arevalo Luis Antonio</t>
  </si>
  <si>
    <t>1255132266</t>
  </si>
  <si>
    <t>012680012551322662</t>
  </si>
  <si>
    <t>2108</t>
  </si>
  <si>
    <t>Castillo Muñoz Estefany Guadalupe</t>
  </si>
  <si>
    <t>1254742494</t>
  </si>
  <si>
    <t>012680012547424943</t>
  </si>
  <si>
    <t>2109</t>
  </si>
  <si>
    <t>Garcia Zavala Juan Ivan</t>
  </si>
  <si>
    <t>1254118952</t>
  </si>
  <si>
    <t>012680012541189527</t>
  </si>
  <si>
    <t>2110</t>
  </si>
  <si>
    <t>Martinez Mejia Hipolito Tomas</t>
  </si>
  <si>
    <t>1170809772</t>
  </si>
  <si>
    <t>012290011708097720</t>
  </si>
  <si>
    <t>2111</t>
  </si>
  <si>
    <t>Hurtado Tejeda Roberto</t>
  </si>
  <si>
    <t>1145192196</t>
  </si>
  <si>
    <t>012290011451921965</t>
  </si>
  <si>
    <t>2112</t>
  </si>
  <si>
    <t>Dorador Muñoz Victor</t>
  </si>
  <si>
    <t>2948108455</t>
  </si>
  <si>
    <t>012290029481084550</t>
  </si>
  <si>
    <t>2113</t>
  </si>
  <si>
    <t>Sanchez Lopez Gabriel</t>
  </si>
  <si>
    <t>0189347992</t>
  </si>
  <si>
    <t>012290001893479920</t>
  </si>
  <si>
    <t>2114</t>
  </si>
  <si>
    <t>Cruz Dominguez Israel</t>
  </si>
  <si>
    <t>0645386275</t>
  </si>
  <si>
    <t>2115</t>
  </si>
  <si>
    <t>Avila Martinez Alan Rene</t>
  </si>
  <si>
    <t>1134807650</t>
  </si>
  <si>
    <t>012290011348076509</t>
  </si>
  <si>
    <t>2116</t>
  </si>
  <si>
    <t>Garcia Leon Josue Alfredo</t>
  </si>
  <si>
    <t>1428097283</t>
  </si>
  <si>
    <t>012180014280972836</t>
  </si>
  <si>
    <t>2117</t>
  </si>
  <si>
    <t>Guzman Rosales Jose Luis</t>
  </si>
  <si>
    <t>2963050777</t>
  </si>
  <si>
    <t>012290029630507778</t>
  </si>
  <si>
    <t>2118</t>
  </si>
  <si>
    <t>012680026314763276</t>
  </si>
  <si>
    <t>2119</t>
  </si>
  <si>
    <t>Ruiz Resendiz Jose Carlos</t>
  </si>
  <si>
    <t>1259606416</t>
  </si>
  <si>
    <t>012680012596064163</t>
  </si>
  <si>
    <t>2120</t>
  </si>
  <si>
    <t>Gonzalez Rosales Jose Miguel</t>
  </si>
  <si>
    <t>1258742251</t>
  </si>
  <si>
    <t>012680012587422510</t>
  </si>
  <si>
    <t>2121</t>
  </si>
  <si>
    <t>Angeles Hernandez Jessica Yunuen</t>
  </si>
  <si>
    <t>1259496580</t>
  </si>
  <si>
    <t>012680012594965808</t>
  </si>
  <si>
    <t>2122</t>
  </si>
  <si>
    <t>1259496548</t>
  </si>
  <si>
    <t>012680012594965484</t>
  </si>
  <si>
    <t>2123</t>
  </si>
  <si>
    <t>AVILA ALAMILLA GERARDO</t>
  </si>
  <si>
    <t>2997240015</t>
  </si>
  <si>
    <t>012685029972400151</t>
  </si>
  <si>
    <t>2124</t>
  </si>
  <si>
    <t>ARGUELLO BARRERA FRANCISCO URIEL</t>
  </si>
  <si>
    <t>2886516440</t>
  </si>
  <si>
    <t>012680028865164403</t>
  </si>
  <si>
    <t>2125</t>
  </si>
  <si>
    <t>AVEDAÑO GARCIA HERIBERTO</t>
  </si>
  <si>
    <t>1287171498</t>
  </si>
  <si>
    <t>012685012871714984</t>
  </si>
  <si>
    <t>2126</t>
  </si>
  <si>
    <t>ANGELES MATIAS LUIS GUILLERMO</t>
  </si>
  <si>
    <t>2714910257</t>
  </si>
  <si>
    <t>012685027149102572</t>
  </si>
  <si>
    <t>2127</t>
  </si>
  <si>
    <t>ANGELES MATIAS ABRAHAM</t>
  </si>
  <si>
    <t>1271689584</t>
  </si>
  <si>
    <t>012680012716895840</t>
  </si>
  <si>
    <t>2128</t>
  </si>
  <si>
    <t>ARANDA OSORNIO GABRIEL</t>
  </si>
  <si>
    <t>2768568944</t>
  </si>
  <si>
    <t>012685027685689449</t>
  </si>
  <si>
    <t>2129</t>
  </si>
  <si>
    <t>ALONZO PEREZ LORENA</t>
  </si>
  <si>
    <t>2888677433</t>
  </si>
  <si>
    <t>012680028886774335</t>
  </si>
  <si>
    <t>2130</t>
  </si>
  <si>
    <t>ALVAREZ TORRES KARLA YANETH</t>
  </si>
  <si>
    <t>2753792870</t>
  </si>
  <si>
    <t>012685027537928708</t>
  </si>
  <si>
    <t>2131</t>
  </si>
  <si>
    <t>AVILES VILLEGAS MITCHELL TAIRY</t>
  </si>
  <si>
    <t>1287171595</t>
  </si>
  <si>
    <t>012680012871715959</t>
  </si>
  <si>
    <t>2132</t>
  </si>
  <si>
    <t>BRAVO RODRIGUEZ ZURISIDAY</t>
  </si>
  <si>
    <t>2990886467</t>
  </si>
  <si>
    <t>012685029908864677</t>
  </si>
  <si>
    <t>2133</t>
  </si>
  <si>
    <t>BECERRA HERNANDEZ PABLO</t>
  </si>
  <si>
    <t>2905282616</t>
  </si>
  <si>
    <t>012685029052826163</t>
  </si>
  <si>
    <t>2134</t>
  </si>
  <si>
    <t>BARAJAS MASS DANAE</t>
  </si>
  <si>
    <t>2888168822</t>
  </si>
  <si>
    <t>012680028881688222</t>
  </si>
  <si>
    <t>2135</t>
  </si>
  <si>
    <t>BELTRAN NAVARRO MIGUEL ANGEL</t>
  </si>
  <si>
    <t>2623818632</t>
  </si>
  <si>
    <t>012680026238186324</t>
  </si>
  <si>
    <t>2136</t>
  </si>
  <si>
    <t>BUCIO VAZQUEZ ERIKA</t>
  </si>
  <si>
    <t>1265248248</t>
  </si>
  <si>
    <t>012680012652482485</t>
  </si>
  <si>
    <t>2137</t>
  </si>
  <si>
    <t>CHAVEZ ALEGRIA JOSE MANUEL</t>
  </si>
  <si>
    <t>1408954615</t>
  </si>
  <si>
    <t>012680014089546154</t>
  </si>
  <si>
    <t>2138</t>
  </si>
  <si>
    <t>CAMACHO OSORNIO ABIGAIL</t>
  </si>
  <si>
    <t>1267358059</t>
  </si>
  <si>
    <t>012680012673580599</t>
  </si>
  <si>
    <t>2139</t>
  </si>
  <si>
    <t>CABALLERO PRADO GABRIELA</t>
  </si>
  <si>
    <t>1261255320</t>
  </si>
  <si>
    <t>012680012612553202</t>
  </si>
  <si>
    <t>2140</t>
  </si>
  <si>
    <t>CRUZ REYES DYLAN</t>
  </si>
  <si>
    <t>2845447097</t>
  </si>
  <si>
    <t>012685028454470972</t>
  </si>
  <si>
    <t>2141</t>
  </si>
  <si>
    <t>DIAZ GARCIA DE LEON ALEXANDRO</t>
  </si>
  <si>
    <t>2886516521</t>
  </si>
  <si>
    <t>012680028865165211</t>
  </si>
  <si>
    <t>2142</t>
  </si>
  <si>
    <t>GARCIA CASILLA PAMELA ELIZABETH</t>
  </si>
  <si>
    <t>2700339148</t>
  </si>
  <si>
    <t>012680027003391482</t>
  </si>
  <si>
    <t>2143</t>
  </si>
  <si>
    <t>GUERRERO CHAVEZ LUIS ADOLFO</t>
  </si>
  <si>
    <t>2960344516</t>
  </si>
  <si>
    <t>012685029603445168</t>
  </si>
  <si>
    <t>2144</t>
  </si>
  <si>
    <t>GONZALEZ CANALES FERNANDO DANIEL</t>
  </si>
  <si>
    <t>1295755530</t>
  </si>
  <si>
    <t>012680012957555305</t>
  </si>
  <si>
    <t>2145</t>
  </si>
  <si>
    <t>GARCIA CANO LUIS GUSTAVO</t>
  </si>
  <si>
    <t>1248615772</t>
  </si>
  <si>
    <t>012680012486157724</t>
  </si>
  <si>
    <t>2146</t>
  </si>
  <si>
    <t>GUERRA PEREZ LUIS ALBERTO</t>
  </si>
  <si>
    <t>2961227580</t>
  </si>
  <si>
    <t>012685029612275808</t>
  </si>
  <si>
    <t>2147</t>
  </si>
  <si>
    <t>HERNANDEZ ALEGRIA JUAN DIEGO</t>
  </si>
  <si>
    <t>2970128651</t>
  </si>
  <si>
    <t>012685029701286517</t>
  </si>
  <si>
    <t>2148</t>
  </si>
  <si>
    <t>HEREDIA ALCAZAR INGRID</t>
  </si>
  <si>
    <t>2707418094</t>
  </si>
  <si>
    <t>012680027074180949</t>
  </si>
  <si>
    <t>2149</t>
  </si>
  <si>
    <t>HERNADEZ ACUÑA JEIMY MARLEN</t>
  </si>
  <si>
    <t>1268478880</t>
  </si>
  <si>
    <t>012680012684788801</t>
  </si>
  <si>
    <t>2150</t>
  </si>
  <si>
    <t>HUERTA SANCHEZ SERGIO</t>
  </si>
  <si>
    <t>2921474642</t>
  </si>
  <si>
    <t>012685029214746421</t>
  </si>
  <si>
    <t>2151</t>
  </si>
  <si>
    <t>JAIME FERRER LOURDES BEATRIZ</t>
  </si>
  <si>
    <t>1444531116</t>
  </si>
  <si>
    <t>012680014445311169</t>
  </si>
  <si>
    <t>2152</t>
  </si>
  <si>
    <t>LOPEZ GARCIA RAUL</t>
  </si>
  <si>
    <t>2939036490</t>
  </si>
  <si>
    <t>012685029390364905</t>
  </si>
  <si>
    <t>2153</t>
  </si>
  <si>
    <t>LANDEROS HURTADO MONSERRAT</t>
  </si>
  <si>
    <t>1413691861</t>
  </si>
  <si>
    <t>012680014136918619</t>
  </si>
  <si>
    <t>2154</t>
  </si>
  <si>
    <t>LEDESMA MARIñO EDUARDO</t>
  </si>
  <si>
    <t>2617816618</t>
  </si>
  <si>
    <t>012685026178166182</t>
  </si>
  <si>
    <t>2155</t>
  </si>
  <si>
    <t>LOPEZ VELAZQUEZ ALEJANDRO FABIAN</t>
  </si>
  <si>
    <t>2859123121</t>
  </si>
  <si>
    <t>012685028591231210</t>
  </si>
  <si>
    <t>2156</t>
  </si>
  <si>
    <t>LOPEZ ZUñIGA FRED ABRAHAM</t>
  </si>
  <si>
    <t>1271689606</t>
  </si>
  <si>
    <t>012680012716896069</t>
  </si>
  <si>
    <t>2157</t>
  </si>
  <si>
    <t>MONTIEL ALGREDO ROSSANA</t>
  </si>
  <si>
    <t>2860353892</t>
  </si>
  <si>
    <t>012685028603538924</t>
  </si>
  <si>
    <t>2158</t>
  </si>
  <si>
    <t>MARICHE ARELLANES FORTUNATO</t>
  </si>
  <si>
    <t>1176307035</t>
  </si>
  <si>
    <t>012680011763070350</t>
  </si>
  <si>
    <t>2159</t>
  </si>
  <si>
    <t>MARTINEZ ALVAREZ JOSE ANTONIO</t>
  </si>
  <si>
    <t>1255209293</t>
  </si>
  <si>
    <t>012680012552092933</t>
  </si>
  <si>
    <t>2160</t>
  </si>
  <si>
    <t>MONDRAGON GOMEZ SERGIO GIOVANNY</t>
  </si>
  <si>
    <t>1400251054</t>
  </si>
  <si>
    <t>012222014002510541</t>
  </si>
  <si>
    <t>2161</t>
  </si>
  <si>
    <t>MORALES RAMIREZ GEOVANNI</t>
  </si>
  <si>
    <t>1263192156</t>
  </si>
  <si>
    <t>012680012631921569</t>
  </si>
  <si>
    <t>2162</t>
  </si>
  <si>
    <t>MEJIA ROSALES MA. JULIETA</t>
  </si>
  <si>
    <t>2773332837</t>
  </si>
  <si>
    <t>012685027733328377</t>
  </si>
  <si>
    <t>2163</t>
  </si>
  <si>
    <t>MARTINEZ RESENDIZ CRISTIAN</t>
  </si>
  <si>
    <t>1413692868</t>
  </si>
  <si>
    <t>012680014136928683</t>
  </si>
  <si>
    <t>2164</t>
  </si>
  <si>
    <t>MARTINEZ VAZQUEZ YOLANDA</t>
  </si>
  <si>
    <t>2952014068</t>
  </si>
  <si>
    <t>012685029520140685</t>
  </si>
  <si>
    <t>2165</t>
  </si>
  <si>
    <t>NOLASCO GARAY OCTAVIO</t>
  </si>
  <si>
    <t>1257213921</t>
  </si>
  <si>
    <t>012680012572139216</t>
  </si>
  <si>
    <t>2166</t>
  </si>
  <si>
    <t>NIETO ORDAZ JUAN JOSE</t>
  </si>
  <si>
    <t>1287171455</t>
  </si>
  <si>
    <t>012680012871714552</t>
  </si>
  <si>
    <t>2167</t>
  </si>
  <si>
    <t>NIETO RODRIGUEZ JUAN RAMON</t>
  </si>
  <si>
    <t>2998301026</t>
  </si>
  <si>
    <t>012685029983010268</t>
  </si>
  <si>
    <t>2168</t>
  </si>
  <si>
    <t>OLVERA ALEGRIA URIEL</t>
  </si>
  <si>
    <t>2980665576</t>
  </si>
  <si>
    <t>012685029806655768</t>
  </si>
  <si>
    <t>2169</t>
  </si>
  <si>
    <t>ORTIZ BELTRAN MARIA ANGELICA</t>
  </si>
  <si>
    <t>1265248272</t>
  </si>
  <si>
    <t>012680012652482728</t>
  </si>
  <si>
    <t>2170</t>
  </si>
  <si>
    <t>ORDAZ ESTRELLA IVONNE</t>
  </si>
  <si>
    <t>1271689630</t>
  </si>
  <si>
    <t>012680012716896302</t>
  </si>
  <si>
    <t>2171</t>
  </si>
  <si>
    <t>OSORNIO SANCHEZ JUAN CARLOS</t>
  </si>
  <si>
    <t>2995155150</t>
  </si>
  <si>
    <t>012685029951551500</t>
  </si>
  <si>
    <t>2172</t>
  </si>
  <si>
    <t>PONCE AGUILA ESTEBAN</t>
  </si>
  <si>
    <t>2739697683</t>
  </si>
  <si>
    <t>012680027396976831</t>
  </si>
  <si>
    <t>2173</t>
  </si>
  <si>
    <t>PACHECO FRIAS GERARDO</t>
  </si>
  <si>
    <t>2676466737</t>
  </si>
  <si>
    <t>012685026764667370</t>
  </si>
  <si>
    <t>2174</t>
  </si>
  <si>
    <t>PEREZ SANCHEZ HUGO CESAR</t>
  </si>
  <si>
    <t>1294903161</t>
  </si>
  <si>
    <t>012540012949031618</t>
  </si>
  <si>
    <t>2175</t>
  </si>
  <si>
    <t>PAZ SANCHEZ MARCO ANTOTNIO</t>
  </si>
  <si>
    <t>1287171315</t>
  </si>
  <si>
    <t>012680012871713155</t>
  </si>
  <si>
    <t>2176</t>
  </si>
  <si>
    <t>PALMA TORRES SERGIO</t>
  </si>
  <si>
    <t>1257213832</t>
  </si>
  <si>
    <t>012680012572138327</t>
  </si>
  <si>
    <t>2177</t>
  </si>
  <si>
    <t>RUIZ AGUIRRE ANAHI</t>
  </si>
  <si>
    <t>1248615748</t>
  </si>
  <si>
    <t>012680012486157481</t>
  </si>
  <si>
    <t>2178</t>
  </si>
  <si>
    <t>RODRIGUEZ BOTELLO ANA SAMANTHA</t>
  </si>
  <si>
    <t>2929617272</t>
  </si>
  <si>
    <t>012685029296172725</t>
  </si>
  <si>
    <t>2179</t>
  </si>
  <si>
    <t>RESENDIZ CABALLERO JOSE ALEJANDRO</t>
  </si>
  <si>
    <t>2996259316</t>
  </si>
  <si>
    <t>012680029962593167</t>
  </si>
  <si>
    <t>2180</t>
  </si>
  <si>
    <t>RANGEL HERNDEZ ARMANADO</t>
  </si>
  <si>
    <t>1254320336</t>
  </si>
  <si>
    <t>012680012543203362</t>
  </si>
  <si>
    <t>2181</t>
  </si>
  <si>
    <t>RICO MALDONADO FREDICK</t>
  </si>
  <si>
    <t>2971074334</t>
  </si>
  <si>
    <t>012685029710743342</t>
  </si>
  <si>
    <t>2182</t>
  </si>
  <si>
    <t>RIOS ROMERO LUIS EDUARDO</t>
  </si>
  <si>
    <t>2924179366</t>
  </si>
  <si>
    <t>012685029241793667</t>
  </si>
  <si>
    <t>2183</t>
  </si>
  <si>
    <t>RIVERA ROSALES RICARDO</t>
  </si>
  <si>
    <t>1263362744</t>
  </si>
  <si>
    <t>012680012633627447</t>
  </si>
  <si>
    <t>2184</t>
  </si>
  <si>
    <t>RIVERA SOTO BRENDA</t>
  </si>
  <si>
    <t>2704850734</t>
  </si>
  <si>
    <t>012680027048507341</t>
  </si>
  <si>
    <t>2185</t>
  </si>
  <si>
    <t>SANCHEZ ARCOS JUAN HILARIO</t>
  </si>
  <si>
    <t>1206616909</t>
  </si>
  <si>
    <t>012685012066169098</t>
  </si>
  <si>
    <t>2186</t>
  </si>
  <si>
    <t>SALDAñA FEREGRINO ILEANA ENEUDY</t>
  </si>
  <si>
    <t>2890962058</t>
  </si>
  <si>
    <t>012680028909620586</t>
  </si>
  <si>
    <t>2187</t>
  </si>
  <si>
    <t>SANDOVAL JIMENEZ JAIME MAURICIO</t>
  </si>
  <si>
    <t>2925245745</t>
  </si>
  <si>
    <t>012680029252457450</t>
  </si>
  <si>
    <t>2188</t>
  </si>
  <si>
    <t>UGALDE RAMIREZ MIGUEL ANGEL</t>
  </si>
  <si>
    <t>2982221926</t>
  </si>
  <si>
    <t>012685029822219269</t>
  </si>
  <si>
    <t>2189</t>
  </si>
  <si>
    <t>VARELA DE JESUS ERIK URIEL</t>
  </si>
  <si>
    <t>1255209242</t>
  </si>
  <si>
    <t>012680012552092425</t>
  </si>
  <si>
    <t>2190</t>
  </si>
  <si>
    <t>VALENZUELA FLORES SUSANA ISABEL</t>
  </si>
  <si>
    <t>2884513673</t>
  </si>
  <si>
    <t>012680028845136736</t>
  </si>
  <si>
    <t>2191</t>
  </si>
  <si>
    <t>VARGAS MONDRAGON JULIO</t>
  </si>
  <si>
    <t>1273910687</t>
  </si>
  <si>
    <t>012680012739106875</t>
  </si>
  <si>
    <t>2192</t>
  </si>
  <si>
    <t>VILLA SERRANO DAVID EDUARDO</t>
  </si>
  <si>
    <t>2972611139</t>
  </si>
  <si>
    <t>012650029726111391</t>
  </si>
  <si>
    <t>2193</t>
  </si>
  <si>
    <t>VELEZ SALAZAR EDGAR</t>
  </si>
  <si>
    <t>2960491683</t>
  </si>
  <si>
    <t>012311029604916834</t>
  </si>
  <si>
    <t>2194</t>
  </si>
  <si>
    <t>ZEPEDA PALACIOS JOSE ANTONIO</t>
  </si>
  <si>
    <t>1270848042</t>
  </si>
  <si>
    <t>012680012708480425</t>
  </si>
  <si>
    <t>2195</t>
  </si>
  <si>
    <t>ZUñIGA RAMIREZ CHRYSTIAN ULISES</t>
  </si>
  <si>
    <t>1287171056</t>
  </si>
  <si>
    <t>012680012871710569</t>
  </si>
  <si>
    <t>2196</t>
  </si>
  <si>
    <t>GONZALEZ RAMIREZ J PUEBLO</t>
  </si>
  <si>
    <t>1110351539</t>
  </si>
  <si>
    <t>012680011103515394</t>
  </si>
  <si>
    <t>2197</t>
  </si>
  <si>
    <t>ROBLES MONTES ASTRID GUADALUPE</t>
  </si>
  <si>
    <t>1421695932</t>
  </si>
  <si>
    <t>012680014216959323</t>
  </si>
  <si>
    <t>2198</t>
  </si>
  <si>
    <t>2199</t>
  </si>
  <si>
    <t>2200</t>
  </si>
  <si>
    <t>2201</t>
  </si>
  <si>
    <t>2202</t>
  </si>
  <si>
    <t>2203</t>
  </si>
  <si>
    <t>2204</t>
  </si>
  <si>
    <t>2205</t>
  </si>
  <si>
    <t xml:space="preserve">MARIBEL CABELLO RIVERA </t>
  </si>
  <si>
    <t>012680001080743053</t>
  </si>
  <si>
    <t>2206</t>
  </si>
  <si>
    <t>PAULA ALEXIA ALMARAZ MARTINEZ</t>
  </si>
  <si>
    <t>012310012889138034</t>
  </si>
  <si>
    <t>2207</t>
  </si>
  <si>
    <t xml:space="preserve">ANGELES GONZALEZ GAUDENCIO                        </t>
  </si>
  <si>
    <t>021685063800940976</t>
  </si>
  <si>
    <t>2208</t>
  </si>
  <si>
    <t>MORALES HERNANDEZ MARTIN</t>
  </si>
  <si>
    <t>021685064136652296</t>
  </si>
  <si>
    <t>2209</t>
  </si>
  <si>
    <t>TREJO ROJO VIRGILIO</t>
  </si>
  <si>
    <t>021685064136663599</t>
  </si>
  <si>
    <t>2210</t>
  </si>
  <si>
    <t>HERNANDEZ RAMIREZ CONCEPCION</t>
  </si>
  <si>
    <t>021680063823126536</t>
  </si>
  <si>
    <t>2211</t>
  </si>
  <si>
    <t>LOPEZ OLVERA ALLAN FERNANDO</t>
  </si>
  <si>
    <t>021685064196091897</t>
  </si>
  <si>
    <t>2212</t>
  </si>
  <si>
    <t>RIVERA NERI ROSENDO</t>
  </si>
  <si>
    <t>021685064262695486</t>
  </si>
  <si>
    <t>2213</t>
  </si>
  <si>
    <t>RAMIREZ GARCIA RODRIGO</t>
  </si>
  <si>
    <t>021685064350202215</t>
  </si>
  <si>
    <t>2214</t>
  </si>
  <si>
    <t>LIRA CERVERA LUIS ARTURO</t>
  </si>
  <si>
    <t>021225064341262763</t>
  </si>
  <si>
    <t>2215</t>
  </si>
  <si>
    <t>GARCIA SALAZAR JUAN GABRIEL</t>
  </si>
  <si>
    <t>IMBURSA</t>
  </si>
  <si>
    <t>036685500257766808</t>
  </si>
  <si>
    <t>2216</t>
  </si>
  <si>
    <t>RODRIGUEZ GONZALEZ ELISEO</t>
  </si>
  <si>
    <t>021685064427724914</t>
  </si>
  <si>
    <t>2217</t>
  </si>
  <si>
    <t xml:space="preserve">ROJO CRUZ PABLO </t>
  </si>
  <si>
    <t>BANAMEX</t>
  </si>
  <si>
    <t>002073603462606908</t>
  </si>
  <si>
    <t>2218</t>
  </si>
  <si>
    <t>TREJO LOPEZ CRISTOPHER</t>
  </si>
  <si>
    <t>2219</t>
  </si>
  <si>
    <t>MARISOL HERNANDEZ PAREDES</t>
  </si>
  <si>
    <t>1247740859</t>
  </si>
  <si>
    <t>012680012477408592</t>
  </si>
  <si>
    <t>2220</t>
  </si>
  <si>
    <t>GERARDO CUEVAS GARCIA</t>
  </si>
  <si>
    <t>1247113250</t>
  </si>
  <si>
    <t>012680012471132505</t>
  </si>
  <si>
    <t>2221</t>
  </si>
  <si>
    <t>JESUS PAREDES OLVERA</t>
  </si>
  <si>
    <t>2222</t>
  </si>
  <si>
    <t>GABRIELA GOMEZ ROSALES</t>
  </si>
  <si>
    <t>2223</t>
  </si>
  <si>
    <t>ANTOLINA SEVILLA CAGIGAL</t>
  </si>
  <si>
    <t>1245354161</t>
  </si>
  <si>
    <t>012680012453541619</t>
  </si>
  <si>
    <t>2224</t>
  </si>
  <si>
    <t>SILVIA VIRIDIANA PANTOJA OROZCO</t>
  </si>
  <si>
    <t>1245354277</t>
  </si>
  <si>
    <t>012680012453542773</t>
  </si>
  <si>
    <t>2225</t>
  </si>
  <si>
    <t>JOSE ARTURO NUÑEZ PEREZ</t>
  </si>
  <si>
    <t>1245354447</t>
  </si>
  <si>
    <t>012680012453544470</t>
  </si>
  <si>
    <t>2226</t>
  </si>
  <si>
    <t>MARIA DE LOURDES CABRERA ZARAGOZA</t>
  </si>
  <si>
    <t>1245354455</t>
  </si>
  <si>
    <t>012680012453544551</t>
  </si>
  <si>
    <t>2227</t>
  </si>
  <si>
    <t>GUADALUPE AVENDAÑO URBINA</t>
  </si>
  <si>
    <t>1245354463</t>
  </si>
  <si>
    <t>012680012453544632</t>
  </si>
  <si>
    <t>2228</t>
  </si>
  <si>
    <t>JOSE CARLOS SANTILLANA BUSTAMANTE</t>
  </si>
  <si>
    <t>1245504082</t>
  </si>
  <si>
    <t>012680012455040820</t>
  </si>
  <si>
    <t>2229</t>
  </si>
  <si>
    <t>SALVADOR GOMEZ VILLAGOMEZ</t>
  </si>
  <si>
    <t>1245507979</t>
  </si>
  <si>
    <t>012680012455079794</t>
  </si>
  <si>
    <t>2230</t>
  </si>
  <si>
    <t>DANIEL MENDOZA DIAZ</t>
  </si>
  <si>
    <t>1246243436</t>
  </si>
  <si>
    <t>012680012462434364</t>
  </si>
  <si>
    <t>2231</t>
  </si>
  <si>
    <t>GONZALO MARTIN MENDOZA AGUADO</t>
  </si>
  <si>
    <t>2232</t>
  </si>
  <si>
    <t>GONZALO MENDOZA AGUIRRE</t>
  </si>
  <si>
    <t>2233</t>
  </si>
  <si>
    <t>DAVID MENDOZA ROQUE</t>
  </si>
  <si>
    <t>1245507901</t>
  </si>
  <si>
    <t>012680012455079011</t>
  </si>
  <si>
    <t>2234</t>
  </si>
  <si>
    <t>1245507960</t>
  </si>
  <si>
    <t>012680012455079600</t>
  </si>
  <si>
    <t>2235</t>
  </si>
  <si>
    <t>JOSE ALFREDO GONZALEZ MOGOLLON</t>
  </si>
  <si>
    <t>1245507995</t>
  </si>
  <si>
    <t>012680012455079956</t>
  </si>
  <si>
    <t>2236</t>
  </si>
  <si>
    <t>LUIS AURELIO JIMENEZ MUÑOZ</t>
  </si>
  <si>
    <t>1245508002</t>
  </si>
  <si>
    <t>012680012455080026</t>
  </si>
  <si>
    <t>2237</t>
  </si>
  <si>
    <t>ANAHI DE JESUS MENESES CRUZ</t>
  </si>
  <si>
    <t>1246003427</t>
  </si>
  <si>
    <t>012680012460034274</t>
  </si>
  <si>
    <t>2238</t>
  </si>
  <si>
    <t xml:space="preserve">MARIANA ROMERO GAMBOA </t>
  </si>
  <si>
    <t>2239</t>
  </si>
  <si>
    <t>CHAVEZ ESTRELLA DANIEL</t>
  </si>
  <si>
    <t>012685012699367694</t>
  </si>
  <si>
    <t>2240</t>
  </si>
  <si>
    <t>AGUILAR HERNANDEZ ANA KAREN</t>
  </si>
  <si>
    <t>021680063869037964</t>
  </si>
  <si>
    <t>2241</t>
  </si>
  <si>
    <t xml:space="preserve">BARRIENTOS CHIMAL JUAN MARTIN                     </t>
  </si>
  <si>
    <t>021680063394974903</t>
  </si>
  <si>
    <t>2242</t>
  </si>
  <si>
    <t xml:space="preserve">BENITEZ VALENZUELA SIGFRIDO                       </t>
  </si>
  <si>
    <t>021680063394975083</t>
  </si>
  <si>
    <t>2243</t>
  </si>
  <si>
    <t>CASTILLO HERNANDEZ SONIA EDITH</t>
  </si>
  <si>
    <t>021700063958095137</t>
  </si>
  <si>
    <t>2244</t>
  </si>
  <si>
    <t xml:space="preserve">CHAVEZ PAREDES ARTURO                             </t>
  </si>
  <si>
    <t>021680063397022124</t>
  </si>
  <si>
    <t>2245</t>
  </si>
  <si>
    <t xml:space="preserve">CORDOVA HERNANDEZ OSVALDO                         </t>
  </si>
  <si>
    <t>021650063685864943</t>
  </si>
  <si>
    <t>2246</t>
  </si>
  <si>
    <t xml:space="preserve">DE LA CRUZ VERDUZCO ARMANDO                       </t>
  </si>
  <si>
    <t>021680063394977227</t>
  </si>
  <si>
    <t>2247</t>
  </si>
  <si>
    <t>ESCOBAR BASALDUA RAUL</t>
  </si>
  <si>
    <t>021680063376196408</t>
  </si>
  <si>
    <t>2248</t>
  </si>
  <si>
    <t xml:space="preserve">ESQUIVIAS MORENO JULIO CESAR                      </t>
  </si>
  <si>
    <t>021580063684356357</t>
  </si>
  <si>
    <t>2249</t>
  </si>
  <si>
    <t xml:space="preserve">FLORES FARIAS MIGUEL ANGEL                        </t>
  </si>
  <si>
    <t>021680063376196576</t>
  </si>
  <si>
    <t>2250</t>
  </si>
  <si>
    <t xml:space="preserve">GARCIA DURAN RODOLFO EDUARDO                      </t>
  </si>
  <si>
    <t>2251</t>
  </si>
  <si>
    <t>GARCIA GARCIA JESUS</t>
  </si>
  <si>
    <t>021180064298966859</t>
  </si>
  <si>
    <t>2252</t>
  </si>
  <si>
    <t xml:space="preserve">GARCIA QUEZADA JOSE ALBERTO                       </t>
  </si>
  <si>
    <t>021320063828654787</t>
  </si>
  <si>
    <t>2253</t>
  </si>
  <si>
    <t xml:space="preserve">GARCIA VALENCIA JESUS                             </t>
  </si>
  <si>
    <t>021790063866089326</t>
  </si>
  <si>
    <t>2254</t>
  </si>
  <si>
    <t>GONZALEZ LUNA JOSE DE JESUS</t>
  </si>
  <si>
    <t>021905063955771770</t>
  </si>
  <si>
    <t>2255</t>
  </si>
  <si>
    <t xml:space="preserve">GONZALEZ RESENDIZ CARLOS EDUARDO                  </t>
  </si>
  <si>
    <t>021680063376196738</t>
  </si>
  <si>
    <t>2256</t>
  </si>
  <si>
    <t xml:space="preserve">HERNANDEZ BARCENAS ALEJANDRO                      </t>
  </si>
  <si>
    <t>021680063394975407</t>
  </si>
  <si>
    <t>2257</t>
  </si>
  <si>
    <t xml:space="preserve">HERNANDEZ BARCENAS ENRIQUE                        </t>
  </si>
  <si>
    <t>021680063543321352</t>
  </si>
  <si>
    <t>2258</t>
  </si>
  <si>
    <t xml:space="preserve">HERNANDEZ BARCENAS RAFAEL                         </t>
  </si>
  <si>
    <t>021311063884635678</t>
  </si>
  <si>
    <t>2259</t>
  </si>
  <si>
    <t>HERNANDEZ LOPEZ ENRIQUE</t>
  </si>
  <si>
    <t>021306063807444440</t>
  </si>
  <si>
    <t>2260</t>
  </si>
  <si>
    <t xml:space="preserve">JIMENEZ GARCIA FELIX                              </t>
  </si>
  <si>
    <t>021020063804756925</t>
  </si>
  <si>
    <t>2261</t>
  </si>
  <si>
    <t xml:space="preserve">LEON LOPEZ JUANITA                                </t>
  </si>
  <si>
    <t>021311063884653566</t>
  </si>
  <si>
    <t>2262</t>
  </si>
  <si>
    <t xml:space="preserve">LEON OVIEDO RICARDO FABIAN                        </t>
  </si>
  <si>
    <t>021680061934118820</t>
  </si>
  <si>
    <t>2263</t>
  </si>
  <si>
    <t>MARQUEZ ZAMBRANO JOSE ISIDRO</t>
  </si>
  <si>
    <t>021362064183078502</t>
  </si>
  <si>
    <t>2264</t>
  </si>
  <si>
    <t xml:space="preserve">MONTAÑO GONZALEZ MARIA ISABEL                     </t>
  </si>
  <si>
    <t>021320063893460016</t>
  </si>
  <si>
    <t>2265</t>
  </si>
  <si>
    <t xml:space="preserve">MURILLO GUDIÑO ALICIA                             </t>
  </si>
  <si>
    <t>021680063376197643</t>
  </si>
  <si>
    <t>2266</t>
  </si>
  <si>
    <t xml:space="preserve">OLVERA HERNANDEZ MARIA VIRGINIA                   </t>
  </si>
  <si>
    <t>021680063376197724</t>
  </si>
  <si>
    <t>2267</t>
  </si>
  <si>
    <t>ORTIZ OLVERA CLAUDIA CITLALLI</t>
  </si>
  <si>
    <t>021680063869037210</t>
  </si>
  <si>
    <t>2268</t>
  </si>
  <si>
    <t>PADILLA RAMIREZ MARIBEL</t>
  </si>
  <si>
    <t>021680064063052964</t>
  </si>
  <si>
    <t>2269</t>
  </si>
  <si>
    <t xml:space="preserve">PATIÑO CAMBRON CESAR                              </t>
  </si>
  <si>
    <t>021680063592202697</t>
  </si>
  <si>
    <t>2270</t>
  </si>
  <si>
    <t xml:space="preserve">PINEDA JIMENEZ KARLA MARIA ELENA                  </t>
  </si>
  <si>
    <t>002620700102852656</t>
  </si>
  <si>
    <t>2271</t>
  </si>
  <si>
    <t xml:space="preserve">PUGA BARRON JOSE ROBERTO                          </t>
  </si>
  <si>
    <t>021311063810082949</t>
  </si>
  <si>
    <t>2272</t>
  </si>
  <si>
    <t xml:space="preserve">ROMERO OLVERA MAYRA HERMILA MIREYA </t>
  </si>
  <si>
    <t>021680063958162119</t>
  </si>
  <si>
    <t>2273</t>
  </si>
  <si>
    <t xml:space="preserve">SANDOVAL MARTINEZ JOSE ANTONIO                    </t>
  </si>
  <si>
    <t>021683063613250729</t>
  </si>
  <si>
    <t>2274</t>
  </si>
  <si>
    <t xml:space="preserve">SANTOYO GUTIERREZ JOSE DE JESUS                   </t>
  </si>
  <si>
    <t>021362063895273861</t>
  </si>
  <si>
    <t>2275</t>
  </si>
  <si>
    <t xml:space="preserve">VELAZQUEZ TREJO SERGIO AUDIEL                     </t>
  </si>
  <si>
    <t>021320063742756525</t>
  </si>
  <si>
    <t>2276</t>
  </si>
  <si>
    <t>ROLDAN SOLIS JUAN</t>
  </si>
  <si>
    <t>021222063929651020</t>
  </si>
  <si>
    <t>2277</t>
  </si>
  <si>
    <t>SALAZAR  RAMIREZ FRANCISCO</t>
  </si>
  <si>
    <t>021215063983936222</t>
  </si>
  <si>
    <t>2278</t>
  </si>
  <si>
    <t>PATLÁN SALGADO MARTÍN ALEJANDRO</t>
  </si>
  <si>
    <t>021680063958181679</t>
  </si>
  <si>
    <t>2279</t>
  </si>
  <si>
    <t>DAMIAN MORENO RENE</t>
  </si>
  <si>
    <t>021650064003271971</t>
  </si>
  <si>
    <t>2280</t>
  </si>
  <si>
    <t>QUITERIO SANCHEZ DIEGO</t>
  </si>
  <si>
    <t>021580063979751227</t>
  </si>
  <si>
    <t>2281</t>
  </si>
  <si>
    <t>JUAREZ MARQUEZ ALDO  YAIR</t>
  </si>
  <si>
    <t>021680064023327325</t>
  </si>
  <si>
    <t>2282</t>
  </si>
  <si>
    <t>ARMENTA SANCHEZ MARIO ALFONSO</t>
  </si>
  <si>
    <t>021760064224534439</t>
  </si>
  <si>
    <t>2283</t>
  </si>
  <si>
    <t>CHAVEZ PEREZ JOSE SAUL</t>
  </si>
  <si>
    <t>021685064350244888</t>
  </si>
  <si>
    <t>2284</t>
  </si>
  <si>
    <t>ABNAL CHIM JUAN GUALBERTO</t>
  </si>
  <si>
    <t>021919064021544826</t>
  </si>
  <si>
    <t>2285</t>
  </si>
  <si>
    <t>FRANCO SANCHEZ JOSE ALBERTO</t>
  </si>
  <si>
    <t>021560064012193282</t>
  </si>
  <si>
    <t>2286</t>
  </si>
  <si>
    <t>CASTRO COMPEAN FRANCISCO JAVIER</t>
  </si>
  <si>
    <t>021580064077903141</t>
  </si>
  <si>
    <t>2287</t>
  </si>
  <si>
    <t>MEZA ESCOBAR JUAN ANTONIO</t>
  </si>
  <si>
    <t>021020064020030699</t>
  </si>
  <si>
    <t>2288</t>
  </si>
  <si>
    <t>GONZALEZ GOMEZ CARLOS</t>
  </si>
  <si>
    <t>021311064413745543</t>
  </si>
  <si>
    <t>2289</t>
  </si>
  <si>
    <t>GONZALEZ CARRERA JORGE ALBERTO</t>
  </si>
  <si>
    <t>021311064026592743</t>
  </si>
  <si>
    <t>2290</t>
  </si>
  <si>
    <t>CONTRERAS TRUJILLO MARTIN</t>
  </si>
  <si>
    <t>021700064034860573</t>
  </si>
  <si>
    <t>2291</t>
  </si>
  <si>
    <t>OLVERA DE LOS SANTOS ALBERTO HIRAM</t>
  </si>
  <si>
    <t>021361064017946769</t>
  </si>
  <si>
    <t>2292</t>
  </si>
  <si>
    <t>GONZALEZ LUNA CRISTINO</t>
  </si>
  <si>
    <t>021680064063036977</t>
  </si>
  <si>
    <t>2293</t>
  </si>
  <si>
    <t>SAUCEDO VEGA GABRIEL</t>
  </si>
  <si>
    <t>012470028388872178</t>
  </si>
  <si>
    <t>2294</t>
  </si>
  <si>
    <t xml:space="preserve">MARTINEZ ROSAS JAIME  </t>
  </si>
  <si>
    <t>021456064068526852</t>
  </si>
  <si>
    <t>2295</t>
  </si>
  <si>
    <t>APALE BECERRA PAOLO CESAR</t>
  </si>
  <si>
    <t>021456064172193045</t>
  </si>
  <si>
    <t>2296</t>
  </si>
  <si>
    <t>JUAREZ RAMIREZ ROGELIO</t>
  </si>
  <si>
    <t>072680002096195171</t>
  </si>
  <si>
    <t>2297</t>
  </si>
  <si>
    <t>CONTRERAS GUTIERREZ ALVARO</t>
  </si>
  <si>
    <t>021327064059502419</t>
  </si>
  <si>
    <t>2298</t>
  </si>
  <si>
    <t>DE LA GARZA GOMEZ JOSE GUSTAVO</t>
  </si>
  <si>
    <t>021580064120818730</t>
  </si>
  <si>
    <t>2299</t>
  </si>
  <si>
    <t>CAMACHO BARRON VICTOR MANUEL</t>
  </si>
  <si>
    <t>021180064082867261</t>
  </si>
  <si>
    <t>2300</t>
  </si>
  <si>
    <t>GARCIA RENTERIA GERARDO</t>
  </si>
  <si>
    <t>021580064133146389</t>
  </si>
  <si>
    <t>2301</t>
  </si>
  <si>
    <t>GONZALEZ MONDRAGON GERMAN</t>
  </si>
  <si>
    <t>021910064095190001</t>
  </si>
  <si>
    <t>2302</t>
  </si>
  <si>
    <t>JIMENEZ GARCIA EDGAR</t>
  </si>
  <si>
    <t>021580064102615508</t>
  </si>
  <si>
    <t>2303</t>
  </si>
  <si>
    <t>SANCHEZ MARTINEZ JUAN DAVID</t>
  </si>
  <si>
    <t>021680064063055288</t>
  </si>
  <si>
    <t>2304</t>
  </si>
  <si>
    <t>MARTINEZ FERNANDEZ LEONEL</t>
  </si>
  <si>
    <t>021854064119132331</t>
  </si>
  <si>
    <t>2305</t>
  </si>
  <si>
    <t>BRAVO RODRIGUEZ LUIS ALBERTO</t>
  </si>
  <si>
    <t>021375064142329467</t>
  </si>
  <si>
    <t>2306</t>
  </si>
  <si>
    <t>ESPARZA ALVARADO ARTURO</t>
  </si>
  <si>
    <t>021686064401413350</t>
  </si>
  <si>
    <t>2307</t>
  </si>
  <si>
    <t>ALEGRIA CRUZ WILLIAM DE JESUS</t>
  </si>
  <si>
    <t xml:space="preserve">021100064103010757 </t>
  </si>
  <si>
    <t>2308</t>
  </si>
  <si>
    <t>LOPEZ AGUILAR PEDRO</t>
  </si>
  <si>
    <t>021180064103686033</t>
  </si>
  <si>
    <t>2309</t>
  </si>
  <si>
    <t>DIAZ BLAS FEDERICO</t>
  </si>
  <si>
    <t>021180064136638362</t>
  </si>
  <si>
    <t>2310</t>
  </si>
  <si>
    <t>CHOLULA SACRAMENTO CONSEPCION</t>
  </si>
  <si>
    <t>002311902394554675</t>
  </si>
  <si>
    <t>2311</t>
  </si>
  <si>
    <t>ARCOS LOPEZ NICOLAS</t>
  </si>
  <si>
    <t>021680063394976079</t>
  </si>
  <si>
    <t>2312</t>
  </si>
  <si>
    <t>GALLEGOS GUERRERO ANGEL FRANCISCO</t>
  </si>
  <si>
    <t>021700064171486360</t>
  </si>
  <si>
    <t>2313</t>
  </si>
  <si>
    <t>CRUZ SOLIS MIGUEL</t>
  </si>
  <si>
    <t>021910064104208266</t>
  </si>
  <si>
    <t>2314</t>
  </si>
  <si>
    <t>PEREZ DAVILA GUILLERMO</t>
  </si>
  <si>
    <t>002180900023174180</t>
  </si>
  <si>
    <t>2315</t>
  </si>
  <si>
    <t>SANCHEZ SEVILLA EDGAR EDUARDO</t>
  </si>
  <si>
    <t>021090064004858131</t>
  </si>
  <si>
    <t>2316</t>
  </si>
  <si>
    <t xml:space="preserve">GUTIERREZ MAQUEDA JOSE ALBERTO </t>
  </si>
  <si>
    <t>021683064131493562</t>
  </si>
  <si>
    <t>2317</t>
  </si>
  <si>
    <t>SANCHEZ LOPEZ MANUEL</t>
  </si>
  <si>
    <t>021680064190992667</t>
  </si>
  <si>
    <t>2318</t>
  </si>
  <si>
    <t>JIMENEZ LUNA JULIO DEL CARMEN</t>
  </si>
  <si>
    <t>021362064198733227</t>
  </si>
  <si>
    <t>2319</t>
  </si>
  <si>
    <t>CALDERON CONTRERAS ORLANDO</t>
  </si>
  <si>
    <t>021470064164385096</t>
  </si>
  <si>
    <t>2320</t>
  </si>
  <si>
    <t>GONZALEZ UGALDE JESUS</t>
  </si>
  <si>
    <t>021685064170999122</t>
  </si>
  <si>
    <t>2321</t>
  </si>
  <si>
    <t>HERRERA GONZALEZ ALICIA</t>
  </si>
  <si>
    <t>021680064191002967</t>
  </si>
  <si>
    <t>2322</t>
  </si>
  <si>
    <t>TELLEZ ARCEO RENE HUMBERTO</t>
  </si>
  <si>
    <t>2323</t>
  </si>
  <si>
    <t>DIEGO CRUZ LUIS EDUARDO</t>
  </si>
  <si>
    <t>021610064191245105</t>
  </si>
  <si>
    <t>2324</t>
  </si>
  <si>
    <t>TEUDOSIO DIAZ MARCO ANTONIO</t>
  </si>
  <si>
    <t>021180064311190191</t>
  </si>
  <si>
    <t>2325</t>
  </si>
  <si>
    <t>HERNANDEZ MURILLO SAMUEL</t>
  </si>
  <si>
    <t>021680064191009407</t>
  </si>
  <si>
    <t>2326</t>
  </si>
  <si>
    <t>MARTINEZ AGUIRRE FRANCISCO JAVIER</t>
  </si>
  <si>
    <t>021540064236331002</t>
  </si>
  <si>
    <t>2327</t>
  </si>
  <si>
    <t>MATA ALEMAN MIGUEL ANGEL</t>
  </si>
  <si>
    <t>021543064191515397</t>
  </si>
  <si>
    <t>2328</t>
  </si>
  <si>
    <t>COUOH MATU JOSE ANTONIO</t>
  </si>
  <si>
    <t>021691064232903231</t>
  </si>
  <si>
    <t>2329</t>
  </si>
  <si>
    <t>MIRANDA ROBLERO KILIAN KENNETH</t>
  </si>
  <si>
    <t>021133064236848229</t>
  </si>
  <si>
    <t>2330</t>
  </si>
  <si>
    <t>CRUZ GARCIA EULOGIO</t>
  </si>
  <si>
    <t>021430064262278508</t>
  </si>
  <si>
    <t>2331</t>
  </si>
  <si>
    <t>GOMEZ ALVARADO RAFAEL</t>
  </si>
  <si>
    <t>021361064143384952</t>
  </si>
  <si>
    <t>2332</t>
  </si>
  <si>
    <t>LUQUIN CURIEL FRANCISCO JAVIER</t>
  </si>
  <si>
    <t>021320064270384390</t>
  </si>
  <si>
    <t>2333</t>
  </si>
  <si>
    <t>GUZMAN RAMIREZ OSCAR</t>
  </si>
  <si>
    <t>021680064191028967</t>
  </si>
  <si>
    <t>2334</t>
  </si>
  <si>
    <t>GARCIA GOMEZ ARMANDO</t>
  </si>
  <si>
    <t>021180064192169367</t>
  </si>
  <si>
    <t>2335</t>
  </si>
  <si>
    <t>GONZALEZ RIOS ISMAEL</t>
  </si>
  <si>
    <t>021580064154652221</t>
  </si>
  <si>
    <t>2336</t>
  </si>
  <si>
    <t>MARQUEZ SANCHEZ VALENTE</t>
  </si>
  <si>
    <t>021222064263376002</t>
  </si>
  <si>
    <t>2337</t>
  </si>
  <si>
    <t>LOPEZ FERNANDEZ JOSE</t>
  </si>
  <si>
    <t>021543064275181414</t>
  </si>
  <si>
    <t>2338</t>
  </si>
  <si>
    <t>BARRIOS PALLARES ROCIO GUADALUPE</t>
  </si>
  <si>
    <t>021680064224652569</t>
  </si>
  <si>
    <t>2339</t>
  </si>
  <si>
    <t>RESENDIZ MEJIA ROBERTO CARLOS</t>
  </si>
  <si>
    <t>021470064280478010</t>
  </si>
  <si>
    <t>2340</t>
  </si>
  <si>
    <t>MINGUELA SOLIS JORGE</t>
  </si>
  <si>
    <t>021180064266173739</t>
  </si>
  <si>
    <t>2341</t>
  </si>
  <si>
    <t>ESPINOSA RAMIREZ LUIS ALBERTO</t>
  </si>
  <si>
    <t>021180064269799220</t>
  </si>
  <si>
    <t>2342</t>
  </si>
  <si>
    <t>CORONADO MALDONADO HUGO</t>
  </si>
  <si>
    <t>021311064287490752</t>
  </si>
  <si>
    <t>2343</t>
  </si>
  <si>
    <t>ENRIQUEZ FRANCO ADRIAN</t>
  </si>
  <si>
    <t>021290064281038286</t>
  </si>
  <si>
    <t>2344</t>
  </si>
  <si>
    <t>OLALDE SANCHEZ TOMAS</t>
  </si>
  <si>
    <t>021882064049191634</t>
  </si>
  <si>
    <t>2345</t>
  </si>
  <si>
    <t>RAMIREZ VIVEROS ROBERTO CARLOS</t>
  </si>
  <si>
    <t>021882063049064759</t>
  </si>
  <si>
    <t>2346</t>
  </si>
  <si>
    <t>ESTRADA HERNANDEZ ROBERTO</t>
  </si>
  <si>
    <t>021311064287491094</t>
  </si>
  <si>
    <t>2347</t>
  </si>
  <si>
    <t>GONZALEZ FLORES ALBERTO</t>
  </si>
  <si>
    <t>021180064425282814</t>
  </si>
  <si>
    <t>2348</t>
  </si>
  <si>
    <t>FERNANDEZ MENDEZ DARINEL</t>
  </si>
  <si>
    <t>021877064236809113</t>
  </si>
  <si>
    <t>2349</t>
  </si>
  <si>
    <t>VERGARA AVALOS ANA LAURA</t>
  </si>
  <si>
    <t>021680064326403289</t>
  </si>
  <si>
    <t>2350</t>
  </si>
  <si>
    <t>INZUNZA LEON JESUS ALBERTO</t>
  </si>
  <si>
    <t>021730064319956240</t>
  </si>
  <si>
    <t>2351</t>
  </si>
  <si>
    <t>AGUILERA MACIEL JOSE MIGUEL</t>
  </si>
  <si>
    <t>021680064224677405</t>
  </si>
  <si>
    <t>2352</t>
  </si>
  <si>
    <t>DE LA CRUZ PANTALEON ESTEBAN</t>
  </si>
  <si>
    <t>021320064309358297</t>
  </si>
  <si>
    <t>2353</t>
  </si>
  <si>
    <t>MENDOZA RODRIGUEZ ADRIANA</t>
  </si>
  <si>
    <t>021180064298957787</t>
  </si>
  <si>
    <t>2354</t>
  </si>
  <si>
    <t>MURILLO GUDIÑO JOSE SOCORRO</t>
  </si>
  <si>
    <t>021680064306653279</t>
  </si>
  <si>
    <t>2355</t>
  </si>
  <si>
    <t>CORDOVA CALDERON DANIEL ALBERTO</t>
  </si>
  <si>
    <t>021540064215805504</t>
  </si>
  <si>
    <t>2356</t>
  </si>
  <si>
    <t>MORENO FONSECA JENARO</t>
  </si>
  <si>
    <t>021362064216758977</t>
  </si>
  <si>
    <t>2357</t>
  </si>
  <si>
    <t>SANTILLAN ALVAREZ ISMAEL ISRAEL</t>
  </si>
  <si>
    <t>021680064353326753</t>
  </si>
  <si>
    <t>2358</t>
  </si>
  <si>
    <t>DOMINGUEZ MARTINEZ FRANCISCO</t>
  </si>
  <si>
    <t>021150064223251611</t>
  </si>
  <si>
    <t>2359</t>
  </si>
  <si>
    <t>DE LA ROSA FLORES LUIS ORLANDO</t>
  </si>
  <si>
    <t>021580064274638358</t>
  </si>
  <si>
    <t>2360</t>
  </si>
  <si>
    <t>MORENO NOGUERA ROBERTO MARIO</t>
  </si>
  <si>
    <t>021180064356130747</t>
  </si>
  <si>
    <t>2361</t>
  </si>
  <si>
    <t>BAUTISTA CORNELIO HUMBERTO</t>
  </si>
  <si>
    <t>021680064306663337</t>
  </si>
  <si>
    <t>2362</t>
  </si>
  <si>
    <t>FLORES GONZALEZ LUIS RAMON</t>
  </si>
  <si>
    <t>021580063144736569</t>
  </si>
  <si>
    <t>2363</t>
  </si>
  <si>
    <t>ORTIZ MENDEZ JUAN MANUEL</t>
  </si>
  <si>
    <t>021690064353318188</t>
  </si>
  <si>
    <t>2364</t>
  </si>
  <si>
    <t>GARIBAY BUSTOS MIGUEL ANGEL</t>
  </si>
  <si>
    <t>021680064347686713</t>
  </si>
  <si>
    <t>2365</t>
  </si>
  <si>
    <t>SALAZAR MARTINEZ ARTURO</t>
  </si>
  <si>
    <t>021215064349717628</t>
  </si>
  <si>
    <t>2366</t>
  </si>
  <si>
    <t>CASTILLO HERRERA SERGIO</t>
  </si>
  <si>
    <t>021060064358228081</t>
  </si>
  <si>
    <t>2367</t>
  </si>
  <si>
    <t>HERRERA RODRIGUEZ ELADIO ALBERTO</t>
  </si>
  <si>
    <t>021064064308593429</t>
  </si>
  <si>
    <t>2368</t>
  </si>
  <si>
    <t>ROMERO PORTILLO OMAR</t>
  </si>
  <si>
    <t>021215064312196111</t>
  </si>
  <si>
    <t>2369</t>
  </si>
  <si>
    <t>NAJERA VAZQUEZ IGNACIO</t>
  </si>
  <si>
    <t>021180064260160719</t>
  </si>
  <si>
    <t>2370</t>
  </si>
  <si>
    <t>SANTANA MATEO DAVID</t>
  </si>
  <si>
    <t>021375064276166554</t>
  </si>
  <si>
    <t>2371</t>
  </si>
  <si>
    <t>JUAREZ RIVERA MARIA GUADALUPE</t>
  </si>
  <si>
    <t>021680064306683391</t>
  </si>
  <si>
    <t>2372</t>
  </si>
  <si>
    <t>RUIZ MORALES OSCAR FERNANDO</t>
  </si>
  <si>
    <t>021180064311182439</t>
  </si>
  <si>
    <t>2373</t>
  </si>
  <si>
    <t>VAZQUEZ GOMEZ GERARDO</t>
  </si>
  <si>
    <t>021109064279347850</t>
  </si>
  <si>
    <t>2374</t>
  </si>
  <si>
    <t>OLAYO GONZALEZ JORGE</t>
  </si>
  <si>
    <t>021190064300332112</t>
  </si>
  <si>
    <t>2375</t>
  </si>
  <si>
    <t>MARQUEZ ORDAZ JUAN LUIS</t>
  </si>
  <si>
    <t>021361064264509991</t>
  </si>
  <si>
    <t>2376</t>
  </si>
  <si>
    <t>ALFARO MARTINEZ RICARDO</t>
  </si>
  <si>
    <t>021215064349742389</t>
  </si>
  <si>
    <t>2377</t>
  </si>
  <si>
    <t>GUILLERMO GARCES EDGAR ALEJANDRO</t>
  </si>
  <si>
    <t>021700064350658870</t>
  </si>
  <si>
    <t>2378</t>
  </si>
  <si>
    <t>MOTA MARTINEZ JONATHAN JANUI</t>
  </si>
  <si>
    <t>021133064340983355</t>
  </si>
  <si>
    <t>2379</t>
  </si>
  <si>
    <t>CANTU WILLIAMS JOSE OCTAVIO</t>
  </si>
  <si>
    <t>021580064407063198</t>
  </si>
  <si>
    <t>2380</t>
  </si>
  <si>
    <t>RAMOS TREJO BRAYAN DANIEL</t>
  </si>
  <si>
    <t>021180064371833320</t>
  </si>
  <si>
    <t>2381</t>
  </si>
  <si>
    <t>JIMENEZ BAMACA RAMON FRANCISCO</t>
  </si>
  <si>
    <t>021133064340982288</t>
  </si>
  <si>
    <t>2382</t>
  </si>
  <si>
    <t xml:space="preserve">VILLA GOMEZ RIGOBERTO </t>
  </si>
  <si>
    <t>021060064359357582</t>
  </si>
  <si>
    <t>2383</t>
  </si>
  <si>
    <t>RAMOS ORTEGA ARMANDO</t>
  </si>
  <si>
    <t>021040064366912697</t>
  </si>
  <si>
    <t>2384</t>
  </si>
  <si>
    <t>GONZALEZ RETRAIDO ELEAZAR</t>
  </si>
  <si>
    <t>021885064319648445</t>
  </si>
  <si>
    <t>2385</t>
  </si>
  <si>
    <t>PEREZ VENTURA OTONIEL</t>
  </si>
  <si>
    <t>021133064424556679</t>
  </si>
  <si>
    <t>2386</t>
  </si>
  <si>
    <t>GARCIA RIVERA MARTHA ITZEL</t>
  </si>
  <si>
    <t>021680064306712673</t>
  </si>
  <si>
    <t>2387</t>
  </si>
  <si>
    <t>CABRAL ROMAN LUZ MARIELA</t>
  </si>
  <si>
    <t>021580064267185287</t>
  </si>
  <si>
    <t>2388</t>
  </si>
  <si>
    <t>ZAYAS BARRERAS JORGE</t>
  </si>
  <si>
    <t>021767064411115842</t>
  </si>
  <si>
    <t>2389</t>
  </si>
  <si>
    <t>MALDONADO RENDON MARIA NAVEMIR</t>
  </si>
  <si>
    <t>021680064306719948</t>
  </si>
  <si>
    <t>2390</t>
  </si>
  <si>
    <t>RODRIGUEZ MARTÍNEZ ALICIA</t>
  </si>
  <si>
    <t>021680064435576939</t>
  </si>
  <si>
    <t>2391</t>
  </si>
  <si>
    <t>GALVAN DURANTE AURELIO</t>
  </si>
  <si>
    <t>021133064424576303</t>
  </si>
  <si>
    <t>2392</t>
  </si>
  <si>
    <t>SANDOVAL REYES JAVIER EDUARDO</t>
  </si>
  <si>
    <t>021180064300267776</t>
  </si>
  <si>
    <t>2393</t>
  </si>
  <si>
    <t>SALAZAR MEDINA ADRIAN</t>
  </si>
  <si>
    <t>021222064369751835</t>
  </si>
  <si>
    <t>2394</t>
  </si>
  <si>
    <t>RIVERA PEREZ MAURICIO</t>
  </si>
  <si>
    <t>002180901998054279</t>
  </si>
  <si>
    <t>2395</t>
  </si>
  <si>
    <t>HERNANDEZ CERDA VICENTE</t>
  </si>
  <si>
    <t>021496064400907895</t>
  </si>
  <si>
    <t>2396</t>
  </si>
  <si>
    <t>LOPEZ HERNANDEZ SAMUEL</t>
  </si>
  <si>
    <t>021215064428324699</t>
  </si>
  <si>
    <t>2397</t>
  </si>
  <si>
    <t>CRUZ GUTIERREZ JAVIER</t>
  </si>
  <si>
    <t>021680064435591781</t>
  </si>
  <si>
    <t>2398</t>
  </si>
  <si>
    <t>TERCERO BERDUGO JULIO CESAR</t>
  </si>
  <si>
    <t>021133064424594877</t>
  </si>
  <si>
    <t>2399</t>
  </si>
  <si>
    <t>RODRIGUEZ MAYA BRENDA</t>
  </si>
  <si>
    <t>021680064435598713</t>
  </si>
  <si>
    <t>2400</t>
  </si>
  <si>
    <t>ASTUDILLO JIMENEZ ALEXIS</t>
  </si>
  <si>
    <t>021020064346990332</t>
  </si>
  <si>
    <t>2401</t>
  </si>
  <si>
    <t>CONTRERAS DIAZ JUAN DANIEL</t>
  </si>
  <si>
    <t>021700064409927119</t>
  </si>
  <si>
    <t>2402</t>
  </si>
  <si>
    <t>OLVERA CORONA JORGE ALBERTO</t>
  </si>
  <si>
    <t>072180002287695252</t>
  </si>
  <si>
    <t>2403</t>
  </si>
  <si>
    <t>GUILLERMO GARCES FRANCISCO JAVIER</t>
  </si>
  <si>
    <t>021700064409927290</t>
  </si>
  <si>
    <t>2404</t>
  </si>
  <si>
    <t>TREJO RANGEL RAFAEL</t>
  </si>
  <si>
    <t>021238064484597476</t>
  </si>
  <si>
    <t>2405</t>
  </si>
  <si>
    <t>MONTES CEDILLO BELEN LILIANA</t>
  </si>
  <si>
    <t>021680064427376927</t>
  </si>
  <si>
    <t>2406</t>
  </si>
  <si>
    <t>YOCUPICIO DE LA CRUZ GILBERTO ADULFO</t>
  </si>
  <si>
    <t>021760064426594099</t>
  </si>
  <si>
    <t>2407</t>
  </si>
  <si>
    <t>HERNANDEZ ONESTO AURORA</t>
  </si>
  <si>
    <t>021222064369765041</t>
  </si>
  <si>
    <t>2408</t>
  </si>
  <si>
    <t>HERNANDEZ NERI GIOVANNY</t>
  </si>
  <si>
    <t>021311064413745394</t>
  </si>
  <si>
    <t>2409</t>
  </si>
  <si>
    <t>GONZALEZ VAZQUEZ MARTIN</t>
  </si>
  <si>
    <t>021133064424619626</t>
  </si>
  <si>
    <t>2410</t>
  </si>
  <si>
    <t>VILLEGAS VILLA JULIAN</t>
  </si>
  <si>
    <t>021320064408832096</t>
  </si>
  <si>
    <t>2411</t>
  </si>
  <si>
    <t>RAMIREZ GARCIA JORGE ARTURO</t>
  </si>
  <si>
    <t>021311064413745475</t>
  </si>
  <si>
    <t>2412</t>
  </si>
  <si>
    <t>RODRIGUEZ AREVALO ALEJANDRO</t>
  </si>
  <si>
    <t>021535064262185114</t>
  </si>
  <si>
    <t>2413</t>
  </si>
  <si>
    <t>SERRANO VELAZQUEZ JOEL IVAN</t>
  </si>
  <si>
    <t>021320064408831592</t>
  </si>
  <si>
    <t>2414</t>
  </si>
  <si>
    <t>MORALES RESENDIZ JUAN HUMBERTO</t>
  </si>
  <si>
    <t>2415</t>
  </si>
  <si>
    <t>RAMIREZ HERNANDEZ MISAEL</t>
  </si>
  <si>
    <t>021680064427393421</t>
  </si>
  <si>
    <t>2416</t>
  </si>
  <si>
    <t>HERNANDEZ GODINEZ REFUGIO IVAN</t>
  </si>
  <si>
    <t>021311064413745624</t>
  </si>
  <si>
    <t>2417</t>
  </si>
  <si>
    <t>TORRES ALCARAZ JOSE ALBERTO</t>
  </si>
  <si>
    <t>021685064503188157</t>
  </si>
  <si>
    <t>2418</t>
  </si>
  <si>
    <t>GOMEZ PEREZ JUAN MANUEL</t>
  </si>
  <si>
    <t>021700064464901167</t>
  </si>
  <si>
    <t>2419</t>
  </si>
  <si>
    <t>AGUIÑAGA MEJIA ALFREDO</t>
  </si>
  <si>
    <t>021700064428527312</t>
  </si>
  <si>
    <t>2420</t>
  </si>
  <si>
    <t>CRUZ BLAS JUAN</t>
  </si>
  <si>
    <t>021680064466318755</t>
  </si>
  <si>
    <t>2421</t>
  </si>
  <si>
    <t>DIAZ HERNANDEZ ANA KAREN</t>
  </si>
  <si>
    <t>021680064435623549</t>
  </si>
  <si>
    <t>2422</t>
  </si>
  <si>
    <t>MESTIZA VILLALPANDO GONZALO</t>
  </si>
  <si>
    <t>021580064219131658</t>
  </si>
  <si>
    <t>2423</t>
  </si>
  <si>
    <t>MUÑOZ GARCIA CESAR</t>
  </si>
  <si>
    <t>2424</t>
  </si>
  <si>
    <t>ALARCON GUERRERO JOSE ANTONIO</t>
  </si>
  <si>
    <t>021075064448481820</t>
  </si>
  <si>
    <t>2425</t>
  </si>
  <si>
    <t>DE LOS ANGELES PEREZ JOSE ALONZO</t>
  </si>
  <si>
    <t>012078029754633782</t>
  </si>
  <si>
    <t>2426</t>
  </si>
  <si>
    <t>ALVARADO ALTAMIRA LORENZO ANTONIO</t>
  </si>
  <si>
    <t>021320064408839109</t>
  </si>
  <si>
    <t>2427</t>
  </si>
  <si>
    <t>ANDRADE JOYA JAVIER OMAR</t>
  </si>
  <si>
    <t>021333064391141454</t>
  </si>
  <si>
    <t>2428</t>
  </si>
  <si>
    <t xml:space="preserve">HECTOR SANCHEZ CONTRERAS </t>
  </si>
  <si>
    <t>012680014077798367</t>
  </si>
  <si>
    <t>2429</t>
  </si>
  <si>
    <t>ANGELES TREJO ALEJANDRO</t>
  </si>
  <si>
    <t>012680028600152298</t>
  </si>
  <si>
    <t>2430</t>
  </si>
  <si>
    <t>GARCIA MENDOZA LUIS ADRIAN</t>
  </si>
  <si>
    <t>012680011759809849</t>
  </si>
  <si>
    <t>2431</t>
  </si>
  <si>
    <t>RUIZ ENCARNACION ANABEL</t>
  </si>
  <si>
    <t>012680012561616850</t>
  </si>
  <si>
    <t>2432</t>
  </si>
  <si>
    <t>NAVARRO AREAS ANDREA ARELI</t>
  </si>
  <si>
    <t>012680027780344273</t>
  </si>
  <si>
    <t>2433</t>
  </si>
  <si>
    <t xml:space="preserve">MORALES MENDOZA KATIA </t>
  </si>
  <si>
    <t xml:space="preserve">JUAN FRANCISCO MARTINEZ GARCIA </t>
  </si>
  <si>
    <t>012680011255472453</t>
  </si>
  <si>
    <t>DORANTES GUILLEN GERARDO</t>
  </si>
  <si>
    <t>CTA NO EXISTE</t>
  </si>
  <si>
    <t xml:space="preserve">ORTIZ VEHA SAMUEL </t>
  </si>
  <si>
    <t>TORRES GUZMAN OSCAR</t>
  </si>
  <si>
    <t>012680011261197007</t>
  </si>
  <si>
    <t>2438</t>
  </si>
  <si>
    <t>MANJARREZ MORENO JULIO CESAR</t>
  </si>
  <si>
    <t>012215011272954565</t>
  </si>
  <si>
    <t>2439</t>
  </si>
  <si>
    <t>Castillo Larios Claudio Enrique</t>
  </si>
  <si>
    <t>012290011291506252</t>
  </si>
  <si>
    <t>2440</t>
  </si>
  <si>
    <t>Gonzalez Cero Isela Edith</t>
  </si>
  <si>
    <t>012290011318636063</t>
  </si>
  <si>
    <t>2441</t>
  </si>
  <si>
    <t>Hernandez Lopez Maria Silvana</t>
  </si>
  <si>
    <t>012320014573404787</t>
  </si>
  <si>
    <t>2442</t>
  </si>
  <si>
    <t xml:space="preserve">Resendiz Chavez Jaqueline </t>
  </si>
  <si>
    <t>1130205621</t>
  </si>
  <si>
    <t>012290011302056219</t>
  </si>
  <si>
    <t>GONZALEZ DUARTE DAVID</t>
  </si>
  <si>
    <t>GUIA HERNANDEZ ALVARO PAUL</t>
  </si>
  <si>
    <t>ORTIZ RODRIGUEZ LUIS JAVIER</t>
  </si>
  <si>
    <t>ing y sindicato</t>
  </si>
  <si>
    <t>factura</t>
  </si>
  <si>
    <t>diferencia</t>
  </si>
  <si>
    <t>Gonzalez Duarte David</t>
  </si>
  <si>
    <t>GHA12</t>
  </si>
  <si>
    <t>ORL12</t>
  </si>
  <si>
    <t>Guia Hernandez Alvaro Paul</t>
  </si>
  <si>
    <t>Ortiz Rodriguez Luis Javier</t>
  </si>
  <si>
    <t>asimilados</t>
  </si>
  <si>
    <t>HERNANDEZ ORTIZ OSCAR</t>
  </si>
  <si>
    <t>TOTALES ASIMILADOS</t>
  </si>
  <si>
    <t>PAGO DE ASIMILADOS</t>
  </si>
  <si>
    <t>HOO24</t>
  </si>
  <si>
    <t>Hernandez Ortiz Oscar</t>
  </si>
  <si>
    <t>dct cta 254</t>
  </si>
  <si>
    <t>1127165366</t>
  </si>
  <si>
    <t>1120827606</t>
  </si>
  <si>
    <t>1469380671</t>
  </si>
  <si>
    <t>nomina 44</t>
  </si>
  <si>
    <t>fiscal</t>
  </si>
  <si>
    <t>codigo</t>
  </si>
  <si>
    <t>total interbancaria</t>
  </si>
  <si>
    <t>movimientos 14</t>
  </si>
  <si>
    <t>total banorte</t>
  </si>
  <si>
    <t>movimientos 2</t>
  </si>
  <si>
    <t>monto total</t>
  </si>
  <si>
    <t>movimientos 16</t>
  </si>
  <si>
    <t>ARIAS OLVERA JESUS ALBERTO</t>
  </si>
  <si>
    <t>VEGA DURAN OSCAR IVAN</t>
  </si>
  <si>
    <t>AOJ03</t>
  </si>
  <si>
    <t>VDO03</t>
  </si>
  <si>
    <t>ROJAS FLORES JOSE ARMANDO</t>
  </si>
  <si>
    <t>RTA05</t>
  </si>
  <si>
    <t>Periodo 46 al 46 Semanal del 09/11/2016 al 15/11/2016</t>
  </si>
  <si>
    <t>0887327108</t>
  </si>
  <si>
    <t>RFA05</t>
  </si>
  <si>
    <t>Rojas Flores Jose Armando</t>
  </si>
  <si>
    <t>SI</t>
  </si>
  <si>
    <t>RFA</t>
  </si>
  <si>
    <t>0CCE8</t>
  </si>
  <si>
    <t>Periodo Semana 48</t>
  </si>
  <si>
    <t>23/11/2016 AL 29/11/2016</t>
  </si>
  <si>
    <t>CAMBIAR SUELDO SEMANAL A $1,500</t>
  </si>
  <si>
    <t>DESCUENTO 6/6 CTA 254 POR CONCEPTO DAÑO A VEHICULO</t>
  </si>
  <si>
    <t>Periodo 48 al 48 Semanal del 23/11/2016 al 29/11/2016</t>
  </si>
  <si>
    <t>ALECSA CELAYA, SRL DE CV</t>
  </si>
  <si>
    <t xml:space="preserve">PERIODO SEMANAL </t>
  </si>
  <si>
    <t>BASE</t>
  </si>
  <si>
    <t>CUENTA</t>
  </si>
  <si>
    <t>700-070</t>
  </si>
  <si>
    <t>701-070</t>
  </si>
  <si>
    <t>702-070</t>
  </si>
  <si>
    <t>703-070</t>
  </si>
  <si>
    <t>704-070</t>
  </si>
  <si>
    <t>705-001-070</t>
  </si>
  <si>
    <t>683-001-001</t>
  </si>
  <si>
    <t>COMISIONES</t>
  </si>
  <si>
    <t>DESGLOSE DE NOMINA 48</t>
  </si>
  <si>
    <t>23/11/2016 al 29/11/2016</t>
  </si>
  <si>
    <t>AREA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</si>
</sst>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_(* #,##0.00_);_(* \(#,##0.00\);_(* &quot;-&quot;??_);_(@_)"/>
    <numFmt numFmtId="167" formatCode="#,##0.00\ ;\-#,##0.00\ ;&quot; -&quot;#\ ;@\ "/>
    <numFmt numFmtId="168" formatCode="_-* #,##0.00_-;\-* #,##0.00_-;_-* \-??_-;_-@_-"/>
    <numFmt numFmtId="169" formatCode="_-* #,##0.0_-;\-* #,##0.0_-;_-* &quot;-&quot;??_-;_-@_-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rgb="FFFF99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13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43" fontId="14" fillId="0" borderId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4" fillId="0" borderId="0" applyFill="0" applyBorder="0" applyAlignment="0" applyProtection="0"/>
    <xf numFmtId="43" fontId="41" fillId="0" borderId="0" applyFill="0" applyBorder="0" applyAlignment="0" applyProtection="0"/>
    <xf numFmtId="44" fontId="41" fillId="0" borderId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43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7" fontId="14" fillId="0" borderId="0" applyFill="0" applyBorder="0" applyAlignment="0" applyProtection="0"/>
    <xf numFmtId="167" fontId="14" fillId="0" borderId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8" fontId="16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0" fontId="44" fillId="0" borderId="0"/>
    <xf numFmtId="0" fontId="44" fillId="0" borderId="0"/>
    <xf numFmtId="0" fontId="1" fillId="0" borderId="0"/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43" fontId="14" fillId="0" borderId="0" applyFill="0" applyBorder="0" applyAlignment="0" applyProtection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44" fontId="14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46" fillId="0" borderId="0" applyFill="0" applyBorder="0" applyAlignment="0" applyProtection="0"/>
    <xf numFmtId="44" fontId="46" fillId="0" borderId="0" applyFill="0" applyBorder="0" applyAlignment="0" applyProtection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53" fillId="0" borderId="0" applyFill="0" applyBorder="0" applyAlignment="0" applyProtection="0"/>
    <xf numFmtId="44" fontId="53" fillId="0" borderId="0" applyFill="0" applyBorder="0" applyAlignment="0" applyProtection="0"/>
  </cellStyleXfs>
  <cellXfs count="489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14" fillId="0" borderId="0" xfId="2"/>
    <xf numFmtId="43" fontId="17" fillId="0" borderId="2" xfId="4" applyFont="1" applyBorder="1"/>
    <xf numFmtId="43" fontId="17" fillId="3" borderId="2" xfId="4" applyFont="1" applyFill="1" applyBorder="1"/>
    <xf numFmtId="43" fontId="17" fillId="0" borderId="0" xfId="4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4" applyFont="1" applyFill="1" applyAlignment="1" applyProtection="1">
      <alignment horizontal="center"/>
    </xf>
    <xf numFmtId="43" fontId="19" fillId="0" borderId="0" xfId="4" applyFont="1" applyFill="1" applyAlignment="1" applyProtection="1">
      <alignment horizontal="center"/>
    </xf>
    <xf numFmtId="0" fontId="17" fillId="0" borderId="0" xfId="2" applyFont="1" applyProtection="1"/>
    <xf numFmtId="0" fontId="17" fillId="0" borderId="0" xfId="2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2" applyFont="1"/>
    <xf numFmtId="43" fontId="19" fillId="0" borderId="0" xfId="4" applyFont="1"/>
    <xf numFmtId="43" fontId="19" fillId="4" borderId="2" xfId="4" applyFont="1" applyFill="1" applyBorder="1" applyAlignment="1">
      <alignment horizontal="center" wrapText="1"/>
    </xf>
    <xf numFmtId="43" fontId="19" fillId="4" borderId="3" xfId="4" applyFont="1" applyFill="1" applyBorder="1" applyAlignment="1">
      <alignment horizontal="center" wrapText="1"/>
    </xf>
    <xf numFmtId="0" fontId="19" fillId="0" borderId="0" xfId="2" applyFont="1" applyFill="1"/>
    <xf numFmtId="43" fontId="19" fillId="4" borderId="4" xfId="4" applyFont="1" applyFill="1" applyBorder="1" applyAlignment="1">
      <alignment horizontal="center" vertical="center" wrapText="1"/>
    </xf>
    <xf numFmtId="0" fontId="17" fillId="0" borderId="2" xfId="2" applyFont="1" applyBorder="1"/>
    <xf numFmtId="43" fontId="21" fillId="3" borderId="2" xfId="4" applyFont="1" applyFill="1" applyBorder="1"/>
    <xf numFmtId="43" fontId="19" fillId="5" borderId="2" xfId="4" applyFont="1" applyFill="1" applyBorder="1"/>
    <xf numFmtId="43" fontId="17" fillId="6" borderId="2" xfId="4" applyFont="1" applyFill="1" applyBorder="1"/>
    <xf numFmtId="43" fontId="17" fillId="7" borderId="2" xfId="4" applyFont="1" applyFill="1" applyBorder="1" applyAlignment="1">
      <alignment horizontal="center"/>
    </xf>
    <xf numFmtId="43" fontId="17" fillId="0" borderId="2" xfId="4" applyFont="1" applyFill="1" applyBorder="1" applyAlignment="1">
      <alignment horizontal="center"/>
    </xf>
    <xf numFmtId="43" fontId="17" fillId="8" borderId="2" xfId="4" applyFont="1" applyFill="1" applyBorder="1" applyAlignment="1">
      <alignment horizontal="center"/>
    </xf>
    <xf numFmtId="0" fontId="17" fillId="0" borderId="0" xfId="2" applyFont="1" applyFill="1"/>
    <xf numFmtId="43" fontId="17" fillId="0" borderId="0" xfId="2" applyNumberFormat="1" applyFont="1" applyFill="1"/>
    <xf numFmtId="0" fontId="17" fillId="0" borderId="0" xfId="2" applyFont="1"/>
    <xf numFmtId="0" fontId="17" fillId="3" borderId="2" xfId="2" applyFont="1" applyFill="1" applyBorder="1"/>
    <xf numFmtId="0" fontId="17" fillId="9" borderId="0" xfId="2" applyFont="1" applyFill="1"/>
    <xf numFmtId="0" fontId="19" fillId="0" borderId="2" xfId="2" applyFont="1" applyFill="1" applyBorder="1"/>
    <xf numFmtId="0" fontId="17" fillId="0" borderId="5" xfId="2" applyFont="1" applyFill="1" applyBorder="1"/>
    <xf numFmtId="43" fontId="17" fillId="0" borderId="5" xfId="4" applyFont="1" applyFill="1" applyBorder="1"/>
    <xf numFmtId="43" fontId="19" fillId="0" borderId="2" xfId="4" applyFont="1" applyFill="1" applyBorder="1"/>
    <xf numFmtId="43" fontId="19" fillId="0" borderId="5" xfId="4" applyFont="1" applyFill="1" applyBorder="1"/>
    <xf numFmtId="0" fontId="19" fillId="0" borderId="6" xfId="2" applyFont="1" applyBorder="1"/>
    <xf numFmtId="43" fontId="19" fillId="0" borderId="6" xfId="4" applyFont="1" applyBorder="1"/>
    <xf numFmtId="0" fontId="22" fillId="0" borderId="0" xfId="2" applyFont="1"/>
    <xf numFmtId="43" fontId="19" fillId="0" borderId="0" xfId="4" applyFont="1" applyBorder="1"/>
    <xf numFmtId="43" fontId="19" fillId="5" borderId="0" xfId="4" applyFont="1" applyFill="1" applyBorder="1"/>
    <xf numFmtId="43" fontId="19" fillId="4" borderId="5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vertical="center" wrapText="1"/>
    </xf>
    <xf numFmtId="0" fontId="17" fillId="0" borderId="7" xfId="2" applyFont="1" applyBorder="1"/>
    <xf numFmtId="0" fontId="17" fillId="0" borderId="7" xfId="2" applyFont="1" applyBorder="1" applyAlignment="1">
      <alignment horizontal="right"/>
    </xf>
    <xf numFmtId="43" fontId="17" fillId="0" borderId="7" xfId="4" applyFont="1" applyBorder="1"/>
    <xf numFmtId="43" fontId="17" fillId="3" borderId="7" xfId="4" applyFont="1" applyFill="1" applyBorder="1"/>
    <xf numFmtId="43" fontId="21" fillId="3" borderId="7" xfId="4" applyFont="1" applyFill="1" applyBorder="1"/>
    <xf numFmtId="43" fontId="19" fillId="5" borderId="7" xfId="4" applyFont="1" applyFill="1" applyBorder="1"/>
    <xf numFmtId="43" fontId="17" fillId="6" borderId="7" xfId="4" applyFont="1" applyFill="1" applyBorder="1"/>
    <xf numFmtId="43" fontId="17" fillId="7" borderId="7" xfId="4" applyFont="1" applyFill="1" applyBorder="1" applyAlignment="1">
      <alignment horizontal="center"/>
    </xf>
    <xf numFmtId="43" fontId="17" fillId="0" borderId="7" xfId="4" applyFont="1" applyFill="1" applyBorder="1" applyAlignment="1">
      <alignment horizontal="center"/>
    </xf>
    <xf numFmtId="43" fontId="17" fillId="8" borderId="7" xfId="4" applyFont="1" applyFill="1" applyBorder="1" applyAlignment="1">
      <alignment horizontal="center"/>
    </xf>
    <xf numFmtId="0" fontId="17" fillId="0" borderId="8" xfId="2" applyFont="1" applyBorder="1"/>
    <xf numFmtId="0" fontId="17" fillId="0" borderId="8" xfId="2" applyFont="1" applyBorder="1" applyAlignment="1">
      <alignment horizontal="right"/>
    </xf>
    <xf numFmtId="43" fontId="17" fillId="0" borderId="8" xfId="4" applyFont="1" applyBorder="1"/>
    <xf numFmtId="43" fontId="17" fillId="3" borderId="8" xfId="4" applyFont="1" applyFill="1" applyBorder="1"/>
    <xf numFmtId="43" fontId="21" fillId="3" borderId="8" xfId="4" applyFont="1" applyFill="1" applyBorder="1"/>
    <xf numFmtId="43" fontId="19" fillId="5" borderId="8" xfId="4" applyFont="1" applyFill="1" applyBorder="1"/>
    <xf numFmtId="43" fontId="17" fillId="7" borderId="8" xfId="4" applyFont="1" applyFill="1" applyBorder="1" applyAlignment="1">
      <alignment horizontal="center"/>
    </xf>
    <xf numFmtId="43" fontId="17" fillId="0" borderId="8" xfId="4" applyFont="1" applyFill="1" applyBorder="1" applyAlignment="1">
      <alignment horizontal="center"/>
    </xf>
    <xf numFmtId="43" fontId="17" fillId="8" borderId="8" xfId="4" applyFont="1" applyFill="1" applyBorder="1" applyAlignment="1">
      <alignment horizontal="center"/>
    </xf>
    <xf numFmtId="0" fontId="17" fillId="0" borderId="8" xfId="2" applyFont="1" applyFill="1" applyBorder="1"/>
    <xf numFmtId="43" fontId="17" fillId="0" borderId="8" xfId="4" applyFont="1" applyFill="1" applyBorder="1"/>
    <xf numFmtId="0" fontId="17" fillId="0" borderId="8" xfId="2" applyFont="1" applyFill="1" applyBorder="1" applyAlignment="1">
      <alignment horizontal="left"/>
    </xf>
    <xf numFmtId="0" fontId="17" fillId="0" borderId="8" xfId="2" applyFont="1" applyFill="1" applyBorder="1" applyAlignment="1">
      <alignment horizontal="right"/>
    </xf>
    <xf numFmtId="12" fontId="17" fillId="3" borderId="8" xfId="4" applyNumberFormat="1" applyFont="1" applyFill="1" applyBorder="1"/>
    <xf numFmtId="43" fontId="17" fillId="5" borderId="8" xfId="4" applyFont="1" applyFill="1" applyBorder="1"/>
    <xf numFmtId="14" fontId="19" fillId="0" borderId="8" xfId="2" applyNumberFormat="1" applyFont="1" applyFill="1" applyBorder="1"/>
    <xf numFmtId="0" fontId="17" fillId="0" borderId="7" xfId="2" applyFont="1" applyFill="1" applyBorder="1"/>
    <xf numFmtId="0" fontId="17" fillId="0" borderId="7" xfId="2" applyFont="1" applyFill="1" applyBorder="1" applyAlignment="1">
      <alignment horizontal="right"/>
    </xf>
    <xf numFmtId="0" fontId="19" fillId="0" borderId="8" xfId="2" applyFont="1" applyFill="1" applyBorder="1"/>
    <xf numFmtId="4" fontId="17" fillId="0" borderId="8" xfId="2" applyNumberFormat="1" applyFont="1" applyBorder="1" applyAlignment="1">
      <alignment wrapText="1"/>
    </xf>
    <xf numFmtId="4" fontId="23" fillId="10" borderId="8" xfId="2" applyNumberFormat="1" applyFont="1" applyFill="1" applyBorder="1" applyAlignment="1">
      <alignment horizontal="right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165" fontId="2" fillId="0" borderId="8" xfId="2" applyNumberFormat="1" applyFont="1" applyFill="1" applyBorder="1" applyAlignment="1">
      <alignment horizontal="left" vertical="center"/>
    </xf>
    <xf numFmtId="43" fontId="17" fillId="0" borderId="8" xfId="2" applyNumberFormat="1" applyFont="1" applyFill="1" applyBorder="1"/>
    <xf numFmtId="0" fontId="17" fillId="0" borderId="8" xfId="2" applyFont="1" applyBorder="1" applyAlignment="1">
      <alignment wrapText="1"/>
    </xf>
    <xf numFmtId="43" fontId="14" fillId="0" borderId="8" xfId="4" applyBorder="1"/>
    <xf numFmtId="43" fontId="14" fillId="0" borderId="8" xfId="4" applyFill="1" applyBorder="1"/>
    <xf numFmtId="0" fontId="17" fillId="11" borderId="8" xfId="2" applyFont="1" applyFill="1" applyBorder="1" applyAlignment="1">
      <alignment wrapText="1"/>
    </xf>
    <xf numFmtId="4" fontId="17" fillId="11" borderId="8" xfId="2" applyNumberFormat="1" applyFont="1" applyFill="1" applyBorder="1" applyAlignment="1">
      <alignment wrapText="1"/>
    </xf>
    <xf numFmtId="43" fontId="17" fillId="11" borderId="8" xfId="2" applyNumberFormat="1" applyFont="1" applyFill="1" applyBorder="1"/>
    <xf numFmtId="0" fontId="17" fillId="11" borderId="0" xfId="2" applyFont="1" applyFill="1"/>
    <xf numFmtId="43" fontId="14" fillId="0" borderId="0" xfId="4" applyFont="1"/>
    <xf numFmtId="43" fontId="14" fillId="0" borderId="8" xfId="4" applyFont="1" applyFill="1" applyBorder="1"/>
    <xf numFmtId="43" fontId="14" fillId="0" borderId="8" xfId="4" applyFont="1" applyBorder="1"/>
    <xf numFmtId="43" fontId="14" fillId="0" borderId="8" xfId="4" applyFont="1" applyFill="1" applyBorder="1" applyAlignment="1">
      <alignment vertical="center"/>
    </xf>
    <xf numFmtId="0" fontId="19" fillId="0" borderId="8" xfId="4" applyNumberFormat="1" applyFont="1" applyFill="1" applyBorder="1" applyAlignment="1">
      <alignment horizontal="center"/>
    </xf>
    <xf numFmtId="43" fontId="17" fillId="13" borderId="8" xfId="4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4" fillId="0" borderId="0" xfId="6"/>
    <xf numFmtId="0" fontId="11" fillId="2" borderId="17" xfId="6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49" fontId="3" fillId="0" borderId="0" xfId="0" applyNumberFormat="1" applyFont="1" applyFill="1"/>
    <xf numFmtId="0" fontId="3" fillId="0" borderId="0" xfId="6" applyFont="1" applyFill="1" applyAlignment="1">
      <alignment horizontal="right"/>
    </xf>
    <xf numFmtId="0" fontId="0" fillId="0" borderId="0" xfId="0" applyFill="1"/>
    <xf numFmtId="164" fontId="3" fillId="0" borderId="0" xfId="0" applyNumberFormat="1" applyFont="1" applyFill="1"/>
    <xf numFmtId="164" fontId="3" fillId="0" borderId="0" xfId="6" applyNumberFormat="1" applyFont="1" applyFill="1"/>
    <xf numFmtId="0" fontId="3" fillId="0" borderId="0" xfId="0" applyFont="1" applyFill="1"/>
    <xf numFmtId="0" fontId="14" fillId="0" borderId="0" xfId="6" applyFill="1"/>
    <xf numFmtId="164" fontId="10" fillId="0" borderId="13" xfId="6" applyNumberFormat="1" applyFont="1" applyFill="1" applyBorder="1"/>
    <xf numFmtId="0" fontId="3" fillId="0" borderId="0" xfId="0" applyFont="1"/>
    <xf numFmtId="49" fontId="3" fillId="0" borderId="0" xfId="0" applyNumberFormat="1" applyFont="1"/>
    <xf numFmtId="43" fontId="3" fillId="0" borderId="0" xfId="0" applyNumberFormat="1" applyFont="1"/>
    <xf numFmtId="0" fontId="14" fillId="0" borderId="0" xfId="2"/>
    <xf numFmtId="43" fontId="14" fillId="0" borderId="0" xfId="4"/>
    <xf numFmtId="0" fontId="14" fillId="0" borderId="0" xfId="2" applyAlignment="1"/>
    <xf numFmtId="0" fontId="3" fillId="0" borderId="0" xfId="2" applyFont="1"/>
    <xf numFmtId="164" fontId="3" fillId="0" borderId="0" xfId="2" applyNumberFormat="1" applyFont="1"/>
    <xf numFmtId="0" fontId="3" fillId="0" borderId="0" xfId="2" applyFont="1" applyAlignment="1">
      <alignment horizontal="right"/>
    </xf>
    <xf numFmtId="49" fontId="4" fillId="0" borderId="0" xfId="2" applyNumberFormat="1" applyFont="1" applyAlignment="1">
      <alignment horizontal="centerContinuous"/>
    </xf>
    <xf numFmtId="49" fontId="5" fillId="0" borderId="0" xfId="2" applyNumberFormat="1" applyFont="1" applyAlignment="1">
      <alignment horizontal="centerContinuous" vertical="top"/>
    </xf>
    <xf numFmtId="49" fontId="3" fillId="0" borderId="0" xfId="2" applyNumberFormat="1" applyFont="1"/>
    <xf numFmtId="0" fontId="3" fillId="0" borderId="0" xfId="2" applyFont="1" applyAlignment="1">
      <alignment horizontal="left"/>
    </xf>
    <xf numFmtId="49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0" borderId="0" xfId="2" applyNumberFormat="1" applyFont="1"/>
    <xf numFmtId="49" fontId="10" fillId="0" borderId="0" xfId="2" applyNumberFormat="1" applyFont="1"/>
    <xf numFmtId="49" fontId="3" fillId="0" borderId="0" xfId="2" applyNumberFormat="1" applyFont="1" applyAlignment="1">
      <alignment horizontal="right"/>
    </xf>
    <xf numFmtId="49" fontId="10" fillId="0" borderId="0" xfId="2" applyNumberFormat="1" applyFont="1" applyAlignment="1">
      <alignment horizontal="left"/>
    </xf>
    <xf numFmtId="0" fontId="7" fillId="0" borderId="0" xfId="2" applyFont="1" applyAlignment="1">
      <alignment horizontal="left" vertical="center"/>
    </xf>
    <xf numFmtId="0" fontId="14" fillId="0" borderId="0" xfId="2" applyAlignment="1">
      <alignment horizontal="left" vertical="center"/>
    </xf>
    <xf numFmtId="0" fontId="8" fillId="0" borderId="0" xfId="2" applyFont="1" applyAlignment="1"/>
    <xf numFmtId="0" fontId="9" fillId="0" borderId="0" xfId="2" applyFont="1" applyAlignment="1"/>
    <xf numFmtId="43" fontId="3" fillId="0" borderId="0" xfId="0" applyNumberFormat="1" applyFon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43" fontId="19" fillId="4" borderId="0" xfId="4" applyFont="1" applyFill="1" applyBorder="1" applyAlignment="1">
      <alignment horizontal="center" wrapText="1"/>
    </xf>
    <xf numFmtId="43" fontId="19" fillId="4" borderId="0" xfId="4" applyFont="1" applyFill="1" applyBorder="1" applyAlignment="1">
      <alignment horizontal="center" vertical="center" wrapText="1"/>
    </xf>
    <xf numFmtId="0" fontId="14" fillId="0" borderId="0" xfId="6"/>
    <xf numFmtId="0" fontId="14" fillId="0" borderId="0" xfId="6" applyAlignment="1">
      <alignment vertical="center"/>
    </xf>
    <xf numFmtId="0" fontId="11" fillId="2" borderId="17" xfId="6" applyFont="1" applyFill="1" applyBorder="1" applyAlignment="1">
      <alignment horizontal="center" vertical="center" wrapText="1"/>
    </xf>
    <xf numFmtId="0" fontId="3" fillId="0" borderId="0" xfId="6" applyFont="1"/>
    <xf numFmtId="43" fontId="3" fillId="0" borderId="0" xfId="0" applyNumberFormat="1" applyFont="1"/>
    <xf numFmtId="164" fontId="3" fillId="0" borderId="0" xfId="2" applyNumberFormat="1" applyFont="1"/>
    <xf numFmtId="164" fontId="10" fillId="0" borderId="0" xfId="2" applyNumberFormat="1" applyFont="1"/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6" applyFont="1" applyAlignment="1">
      <alignment vertical="center"/>
    </xf>
    <xf numFmtId="0" fontId="14" fillId="0" borderId="0" xfId="6" applyFont="1"/>
    <xf numFmtId="0" fontId="25" fillId="0" borderId="0" xfId="9" applyFont="1" applyAlignment="1"/>
    <xf numFmtId="0" fontId="14" fillId="0" borderId="0" xfId="10" applyNumberFormat="1" applyFont="1" applyFill="1" applyAlignment="1"/>
    <xf numFmtId="0" fontId="14" fillId="0" borderId="0" xfId="10" applyFont="1" applyFill="1" applyAlignment="1"/>
    <xf numFmtId="0" fontId="14" fillId="0" borderId="0" xfId="6" applyFont="1" applyFill="1"/>
    <xf numFmtId="0" fontId="14" fillId="0" borderId="0" xfId="6" applyFont="1" applyAlignment="1">
      <alignment horizontal="center" vertical="center" wrapText="1"/>
    </xf>
    <xf numFmtId="0" fontId="26" fillId="0" borderId="0" xfId="6" applyFont="1"/>
    <xf numFmtId="0" fontId="27" fillId="14" borderId="18" xfId="6" applyFont="1" applyFill="1" applyBorder="1" applyAlignment="1">
      <alignment horizontal="center"/>
    </xf>
    <xf numFmtId="0" fontId="27" fillId="14" borderId="19" xfId="6" applyFont="1" applyFill="1" applyBorder="1" applyAlignment="1">
      <alignment horizontal="center"/>
    </xf>
    <xf numFmtId="0" fontId="14" fillId="0" borderId="0" xfId="8"/>
    <xf numFmtId="0" fontId="3" fillId="0" borderId="0" xfId="7" applyFont="1"/>
    <xf numFmtId="0" fontId="14" fillId="0" borderId="0" xfId="8" quotePrefix="1" applyFill="1"/>
    <xf numFmtId="0" fontId="14" fillId="0" borderId="0" xfId="6" quotePrefix="1"/>
    <xf numFmtId="0" fontId="14" fillId="0" borderId="0" xfId="8" applyFont="1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0" fontId="10" fillId="0" borderId="0" xfId="0" applyFont="1" applyFill="1"/>
    <xf numFmtId="3" fontId="19" fillId="4" borderId="0" xfId="2" applyNumberFormat="1" applyFont="1" applyFill="1" applyBorder="1"/>
    <xf numFmtId="0" fontId="19" fillId="12" borderId="0" xfId="2" applyFont="1" applyFill="1" applyBorder="1" applyAlignment="1">
      <alignment horizontal="center"/>
    </xf>
    <xf numFmtId="43" fontId="14" fillId="0" borderId="0" xfId="1" applyFont="1"/>
    <xf numFmtId="49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0" fontId="14" fillId="0" borderId="0" xfId="8" quotePrefix="1" applyFill="1" applyAlignment="1">
      <alignment horizontal="left"/>
    </xf>
    <xf numFmtId="0" fontId="14" fillId="0" borderId="0" xfId="6" quotePrefix="1" applyAlignment="1">
      <alignment horizontal="left"/>
    </xf>
    <xf numFmtId="0" fontId="14" fillId="0" borderId="0" xfId="6"/>
    <xf numFmtId="164" fontId="0" fillId="0" borderId="0" xfId="0" applyNumberFormat="1"/>
    <xf numFmtId="0" fontId="14" fillId="0" borderId="0" xfId="6" applyFont="1" applyAlignment="1">
      <alignment vertical="center" wrapText="1"/>
    </xf>
    <xf numFmtId="0" fontId="30" fillId="0" borderId="0" xfId="6" applyFont="1"/>
    <xf numFmtId="0" fontId="30" fillId="0" borderId="0" xfId="6" applyFont="1" applyAlignment="1">
      <alignment vertical="center"/>
    </xf>
    <xf numFmtId="0" fontId="31" fillId="0" borderId="0" xfId="6" applyFont="1" applyAlignment="1">
      <alignment horizontal="center" vertical="center"/>
    </xf>
    <xf numFmtId="0" fontId="31" fillId="0" borderId="0" xfId="6" applyFont="1" applyFill="1" applyAlignment="1">
      <alignment horizontal="center" vertical="center"/>
    </xf>
    <xf numFmtId="0" fontId="30" fillId="0" borderId="0" xfId="6" applyFont="1" applyFill="1"/>
    <xf numFmtId="164" fontId="31" fillId="0" borderId="0" xfId="6" applyNumberFormat="1" applyFont="1" applyFill="1"/>
    <xf numFmtId="0" fontId="32" fillId="0" borderId="0" xfId="0" applyFont="1" applyFill="1"/>
    <xf numFmtId="0" fontId="31" fillId="0" borderId="0" xfId="0" applyFont="1" applyFill="1"/>
    <xf numFmtId="0" fontId="31" fillId="0" borderId="0" xfId="0" applyFont="1"/>
    <xf numFmtId="49" fontId="3" fillId="13" borderId="0" xfId="0" applyNumberFormat="1" applyFont="1" applyFill="1"/>
    <xf numFmtId="0" fontId="3" fillId="13" borderId="0" xfId="0" applyFont="1" applyFill="1"/>
    <xf numFmtId="164" fontId="3" fillId="13" borderId="0" xfId="0" applyNumberFormat="1" applyFont="1" applyFill="1"/>
    <xf numFmtId="43" fontId="3" fillId="13" borderId="0" xfId="0" applyNumberFormat="1" applyFont="1" applyFill="1"/>
    <xf numFmtId="164" fontId="3" fillId="13" borderId="0" xfId="6" applyNumberFormat="1" applyFont="1" applyFill="1"/>
    <xf numFmtId="0" fontId="30" fillId="13" borderId="0" xfId="6" applyFont="1" applyFill="1"/>
    <xf numFmtId="0" fontId="33" fillId="13" borderId="0" xfId="0" applyFont="1" applyFill="1"/>
    <xf numFmtId="164" fontId="3" fillId="13" borderId="0" xfId="2" applyNumberFormat="1" applyFont="1" applyFill="1"/>
    <xf numFmtId="0" fontId="0" fillId="13" borderId="0" xfId="0" applyFill="1"/>
    <xf numFmtId="0" fontId="0" fillId="0" borderId="0" xfId="0"/>
    <xf numFmtId="164" fontId="10" fillId="0" borderId="0" xfId="0" applyNumberFormat="1" applyFont="1"/>
    <xf numFmtId="0" fontId="3" fillId="0" borderId="0" xfId="0" applyFont="1"/>
    <xf numFmtId="0" fontId="17" fillId="0" borderId="0" xfId="0" applyFont="1" applyProtection="1"/>
    <xf numFmtId="0" fontId="19" fillId="0" borderId="0" xfId="0" applyFont="1"/>
    <xf numFmtId="0" fontId="19" fillId="0" borderId="0" xfId="0" applyFont="1" applyFill="1"/>
    <xf numFmtId="0" fontId="17" fillId="0" borderId="0" xfId="0" applyFont="1" applyFill="1"/>
    <xf numFmtId="49" fontId="3" fillId="0" borderId="0" xfId="7" applyNumberFormat="1" applyFont="1"/>
    <xf numFmtId="0" fontId="17" fillId="0" borderId="0" xfId="0" applyFont="1"/>
    <xf numFmtId="0" fontId="17" fillId="13" borderId="0" xfId="0" applyFont="1" applyFill="1"/>
    <xf numFmtId="49" fontId="3" fillId="13" borderId="0" xfId="7" applyNumberFormat="1" applyFont="1" applyFill="1"/>
    <xf numFmtId="0" fontId="3" fillId="13" borderId="0" xfId="7" applyFont="1" applyFill="1"/>
    <xf numFmtId="0" fontId="3" fillId="0" borderId="0" xfId="0" applyFont="1"/>
    <xf numFmtId="164" fontId="3" fillId="0" borderId="0" xfId="0" applyNumberFormat="1" applyFont="1"/>
    <xf numFmtId="49" fontId="0" fillId="0" borderId="0" xfId="0" applyNumberFormat="1"/>
    <xf numFmtId="0" fontId="0" fillId="0" borderId="0" xfId="0" applyAlignment="1">
      <alignment horizontal="center"/>
    </xf>
    <xf numFmtId="49" fontId="34" fillId="3" borderId="8" xfId="0" applyNumberFormat="1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49" fontId="35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/>
    </xf>
    <xf numFmtId="49" fontId="36" fillId="3" borderId="8" xfId="0" applyNumberFormat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left" vertical="center"/>
    </xf>
    <xf numFmtId="0" fontId="36" fillId="3" borderId="8" xfId="0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center"/>
    </xf>
    <xf numFmtId="49" fontId="36" fillId="13" borderId="0" xfId="0" applyNumberFormat="1" applyFont="1" applyFill="1" applyAlignment="1">
      <alignment horizontal="center"/>
    </xf>
    <xf numFmtId="0" fontId="36" fillId="0" borderId="0" xfId="0" applyFont="1" applyAlignment="1">
      <alignment horizontal="left"/>
    </xf>
    <xf numFmtId="49" fontId="36" fillId="15" borderId="8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13" borderId="8" xfId="0" applyFont="1" applyFill="1" applyBorder="1" applyAlignment="1">
      <alignment horizontal="left" vertical="center"/>
    </xf>
    <xf numFmtId="0" fontId="36" fillId="13" borderId="8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left" vertical="center"/>
    </xf>
    <xf numFmtId="0" fontId="36" fillId="9" borderId="8" xfId="0" applyFont="1" applyFill="1" applyBorder="1" applyAlignment="1">
      <alignment horizontal="center" vertical="center"/>
    </xf>
    <xf numFmtId="0" fontId="25" fillId="13" borderId="0" xfId="14" applyFont="1" applyFill="1" applyAlignment="1">
      <alignment horizontal="left"/>
    </xf>
    <xf numFmtId="0" fontId="25" fillId="13" borderId="0" xfId="14" applyFont="1" applyFill="1" applyAlignment="1">
      <alignment horizontal="center"/>
    </xf>
    <xf numFmtId="49" fontId="36" fillId="9" borderId="8" xfId="0" applyNumberFormat="1" applyFont="1" applyFill="1" applyBorder="1" applyAlignment="1">
      <alignment horizontal="center" vertical="center"/>
    </xf>
    <xf numFmtId="49" fontId="36" fillId="9" borderId="0" xfId="0" applyNumberFormat="1" applyFont="1" applyFill="1" applyAlignment="1">
      <alignment horizontal="center"/>
    </xf>
    <xf numFmtId="49" fontId="36" fillId="13" borderId="8" xfId="0" applyNumberFormat="1" applyFont="1" applyFill="1" applyBorder="1" applyAlignment="1">
      <alignment horizontal="center" vertical="center"/>
    </xf>
    <xf numFmtId="49" fontId="36" fillId="16" borderId="8" xfId="0" applyNumberFormat="1" applyFont="1" applyFill="1" applyBorder="1" applyAlignment="1">
      <alignment horizontal="center" vertical="center"/>
    </xf>
    <xf numFmtId="0" fontId="37" fillId="13" borderId="8" xfId="0" applyFont="1" applyFill="1" applyBorder="1"/>
    <xf numFmtId="0" fontId="37" fillId="13" borderId="8" xfId="0" applyFont="1" applyFill="1" applyBorder="1" applyAlignment="1">
      <alignment horizontal="center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164" fontId="40" fillId="0" borderId="13" xfId="0" applyNumberFormat="1" applyFont="1" applyBorder="1"/>
    <xf numFmtId="0" fontId="27" fillId="14" borderId="0" xfId="6" applyFont="1" applyFill="1" applyBorder="1" applyAlignment="1">
      <alignment horizontal="center"/>
    </xf>
    <xf numFmtId="43" fontId="17" fillId="0" borderId="0" xfId="1" applyFont="1"/>
    <xf numFmtId="43" fontId="19" fillId="0" borderId="0" xfId="1" applyFont="1"/>
    <xf numFmtId="0" fontId="3" fillId="0" borderId="0" xfId="0" applyFont="1"/>
    <xf numFmtId="49" fontId="3" fillId="0" borderId="0" xfId="0" applyNumberFormat="1" applyFont="1"/>
    <xf numFmtId="0" fontId="0" fillId="0" borderId="0" xfId="0"/>
    <xf numFmtId="0" fontId="3" fillId="0" borderId="0" xfId="0" applyFont="1" applyFill="1" applyBorder="1"/>
    <xf numFmtId="0" fontId="17" fillId="0" borderId="0" xfId="0" applyFont="1" applyFill="1" applyBorder="1"/>
    <xf numFmtId="164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49" fontId="14" fillId="0" borderId="0" xfId="8" applyNumberFormat="1" applyAlignment="1">
      <alignment horizontal="left"/>
    </xf>
    <xf numFmtId="44" fontId="0" fillId="0" borderId="0" xfId="18" applyFont="1"/>
    <xf numFmtId="0" fontId="0" fillId="0" borderId="0" xfId="0"/>
    <xf numFmtId="0" fontId="0" fillId="17" borderId="0" xfId="0" applyFill="1"/>
    <xf numFmtId="43" fontId="45" fillId="0" borderId="0" xfId="0" applyNumberFormat="1" applyFont="1"/>
    <xf numFmtId="164" fontId="40" fillId="0" borderId="0" xfId="0" applyNumberFormat="1" applyFont="1" applyBorder="1"/>
    <xf numFmtId="44" fontId="3" fillId="0" borderId="0" xfId="18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0" fontId="12" fillId="2" borderId="0" xfId="2" applyFont="1" applyFill="1" applyBorder="1" applyAlignment="1">
      <alignment horizontal="center" vertical="center" wrapText="1"/>
    </xf>
    <xf numFmtId="0" fontId="17" fillId="11" borderId="8" xfId="19" applyFont="1" applyFill="1" applyBorder="1"/>
    <xf numFmtId="0" fontId="0" fillId="9" borderId="0" xfId="0" applyFill="1"/>
    <xf numFmtId="0" fontId="0" fillId="11" borderId="0" xfId="0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10" fillId="0" borderId="0" xfId="0" applyNumberFormat="1" applyFont="1"/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wrapText="1"/>
    </xf>
    <xf numFmtId="164" fontId="3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164" fontId="3" fillId="9" borderId="0" xfId="0" applyNumberFormat="1" applyFont="1" applyFill="1"/>
    <xf numFmtId="164" fontId="13" fillId="9" borderId="0" xfId="0" applyNumberFormat="1" applyFont="1" applyFill="1"/>
    <xf numFmtId="43" fontId="0" fillId="18" borderId="0" xfId="0" applyNumberFormat="1" applyFill="1"/>
    <xf numFmtId="49" fontId="3" fillId="18" borderId="0" xfId="0" applyNumberFormat="1" applyFont="1" applyFill="1"/>
    <xf numFmtId="0" fontId="0" fillId="18" borderId="0" xfId="0" applyFill="1"/>
    <xf numFmtId="164" fontId="3" fillId="0" borderId="0" xfId="0" applyNumberFormat="1" applyFont="1"/>
    <xf numFmtId="49" fontId="3" fillId="0" borderId="0" xfId="0" applyNumberFormat="1" applyFont="1"/>
    <xf numFmtId="0" fontId="9" fillId="0" borderId="0" xfId="0" applyFont="1" applyAlignment="1">
      <alignment horizontal="left"/>
    </xf>
    <xf numFmtId="43" fontId="0" fillId="15" borderId="0" xfId="0" applyNumberFormat="1" applyFill="1"/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vertical="center"/>
    </xf>
    <xf numFmtId="0" fontId="9" fillId="0" borderId="0" xfId="0" applyFont="1"/>
    <xf numFmtId="0" fontId="51" fillId="2" borderId="1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wrapText="1"/>
    </xf>
    <xf numFmtId="0" fontId="52" fillId="0" borderId="0" xfId="0" applyFont="1" applyFill="1"/>
    <xf numFmtId="0" fontId="9" fillId="0" borderId="0" xfId="0" applyFont="1" applyFill="1"/>
    <xf numFmtId="0" fontId="9" fillId="13" borderId="0" xfId="0" applyFont="1" applyFill="1"/>
    <xf numFmtId="0" fontId="9" fillId="0" borderId="0" xfId="0" applyFont="1" applyFill="1" applyBorder="1"/>
    <xf numFmtId="0" fontId="14" fillId="0" borderId="0" xfId="0" applyFont="1" applyFill="1" applyBorder="1"/>
    <xf numFmtId="0" fontId="9" fillId="0" borderId="0" xfId="0" applyFont="1" applyFill="1" applyAlignment="1">
      <alignment horizontal="right"/>
    </xf>
    <xf numFmtId="0" fontId="3" fillId="0" borderId="0" xfId="0" applyFont="1"/>
    <xf numFmtId="164" fontId="3" fillId="0" borderId="0" xfId="0" applyNumberFormat="1" applyFont="1"/>
    <xf numFmtId="169" fontId="3" fillId="0" borderId="0" xfId="0" applyNumberFormat="1" applyFont="1"/>
    <xf numFmtId="0" fontId="0" fillId="0" borderId="0" xfId="0"/>
    <xf numFmtId="49" fontId="3" fillId="0" borderId="0" xfId="0" applyNumberFormat="1" applyFont="1"/>
    <xf numFmtId="164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0" fontId="14" fillId="0" borderId="0" xfId="19"/>
    <xf numFmtId="43" fontId="17" fillId="0" borderId="2" xfId="511" applyFont="1" applyBorder="1"/>
    <xf numFmtId="43" fontId="17" fillId="3" borderId="2" xfId="511" applyFont="1" applyFill="1" applyBorder="1"/>
    <xf numFmtId="43" fontId="17" fillId="0" borderId="0" xfId="511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511" applyFont="1" applyFill="1" applyAlignment="1" applyProtection="1">
      <alignment horizontal="center"/>
    </xf>
    <xf numFmtId="43" fontId="19" fillId="0" borderId="0" xfId="511" applyFont="1" applyFill="1" applyAlignment="1" applyProtection="1">
      <alignment horizontal="center"/>
    </xf>
    <xf numFmtId="0" fontId="17" fillId="0" borderId="0" xfId="19" applyFont="1" applyProtection="1"/>
    <xf numFmtId="0" fontId="17" fillId="0" borderId="0" xfId="19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19" applyFont="1"/>
    <xf numFmtId="43" fontId="19" fillId="0" borderId="0" xfId="511" applyFont="1"/>
    <xf numFmtId="43" fontId="19" fillId="4" borderId="2" xfId="511" applyFont="1" applyFill="1" applyBorder="1" applyAlignment="1">
      <alignment horizontal="center" wrapText="1"/>
    </xf>
    <xf numFmtId="43" fontId="19" fillId="4" borderId="3" xfId="511" applyFont="1" applyFill="1" applyBorder="1" applyAlignment="1">
      <alignment horizontal="center" wrapText="1"/>
    </xf>
    <xf numFmtId="43" fontId="19" fillId="4" borderId="4" xfId="511" applyFont="1" applyFill="1" applyBorder="1" applyAlignment="1">
      <alignment horizontal="center" vertical="center" wrapText="1"/>
    </xf>
    <xf numFmtId="0" fontId="17" fillId="0" borderId="2" xfId="19" applyFont="1" applyBorder="1"/>
    <xf numFmtId="43" fontId="21" fillId="3" borderId="2" xfId="511" applyFont="1" applyFill="1" applyBorder="1"/>
    <xf numFmtId="43" fontId="19" fillId="5" borderId="2" xfId="511" applyFont="1" applyFill="1" applyBorder="1"/>
    <xf numFmtId="43" fontId="17" fillId="6" borderId="2" xfId="511" applyFont="1" applyFill="1" applyBorder="1"/>
    <xf numFmtId="43" fontId="17" fillId="7" borderId="2" xfId="511" applyFont="1" applyFill="1" applyBorder="1" applyAlignment="1">
      <alignment horizontal="center"/>
    </xf>
    <xf numFmtId="43" fontId="17" fillId="0" borderId="2" xfId="511" applyFont="1" applyFill="1" applyBorder="1" applyAlignment="1">
      <alignment horizontal="center"/>
    </xf>
    <xf numFmtId="43" fontId="17" fillId="8" borderId="2" xfId="511" applyFont="1" applyFill="1" applyBorder="1" applyAlignment="1">
      <alignment horizontal="center"/>
    </xf>
    <xf numFmtId="0" fontId="17" fillId="0" borderId="0" xfId="19" applyFont="1" applyFill="1"/>
    <xf numFmtId="43" fontId="17" fillId="0" borderId="0" xfId="19" applyNumberFormat="1" applyFont="1" applyFill="1"/>
    <xf numFmtId="0" fontId="17" fillId="0" borderId="0" xfId="19" applyFont="1"/>
    <xf numFmtId="0" fontId="17" fillId="3" borderId="2" xfId="19" applyFont="1" applyFill="1" applyBorder="1"/>
    <xf numFmtId="0" fontId="17" fillId="9" borderId="0" xfId="19" applyFont="1" applyFill="1"/>
    <xf numFmtId="0" fontId="19" fillId="0" borderId="2" xfId="19" applyFont="1" applyFill="1" applyBorder="1"/>
    <xf numFmtId="0" fontId="17" fillId="0" borderId="5" xfId="19" applyFont="1" applyFill="1" applyBorder="1"/>
    <xf numFmtId="43" fontId="17" fillId="0" borderId="5" xfId="511" applyFont="1" applyFill="1" applyBorder="1"/>
    <xf numFmtId="43" fontId="19" fillId="0" borderId="2" xfId="511" applyFont="1" applyFill="1" applyBorder="1"/>
    <xf numFmtId="43" fontId="19" fillId="0" borderId="5" xfId="511" applyFont="1" applyFill="1" applyBorder="1"/>
    <xf numFmtId="0" fontId="19" fillId="0" borderId="6" xfId="19" applyFont="1" applyBorder="1"/>
    <xf numFmtId="43" fontId="19" fillId="0" borderId="6" xfId="511" applyFont="1" applyBorder="1"/>
    <xf numFmtId="0" fontId="22" fillId="0" borderId="0" xfId="19" applyFont="1"/>
    <xf numFmtId="43" fontId="19" fillId="0" borderId="0" xfId="511" applyFont="1" applyBorder="1"/>
    <xf numFmtId="43" fontId="19" fillId="5" borderId="0" xfId="511" applyFont="1" applyFill="1" applyBorder="1"/>
    <xf numFmtId="43" fontId="19" fillId="4" borderId="5" xfId="511" applyFont="1" applyFill="1" applyBorder="1" applyAlignment="1">
      <alignment horizontal="center" wrapText="1"/>
    </xf>
    <xf numFmtId="43" fontId="19" fillId="4" borderId="5" xfId="511" applyFont="1" applyFill="1" applyBorder="1" applyAlignment="1">
      <alignment horizontal="center" vertical="center" wrapText="1"/>
    </xf>
    <xf numFmtId="0" fontId="17" fillId="0" borderId="7" xfId="19" applyFont="1" applyBorder="1"/>
    <xf numFmtId="0" fontId="17" fillId="0" borderId="7" xfId="19" applyFont="1" applyBorder="1" applyAlignment="1">
      <alignment horizontal="right"/>
    </xf>
    <xf numFmtId="43" fontId="17" fillId="0" borderId="7" xfId="511" applyFont="1" applyBorder="1"/>
    <xf numFmtId="43" fontId="17" fillId="3" borderId="7" xfId="511" applyFont="1" applyFill="1" applyBorder="1"/>
    <xf numFmtId="43" fontId="21" fillId="3" borderId="7" xfId="511" applyFont="1" applyFill="1" applyBorder="1"/>
    <xf numFmtId="43" fontId="19" fillId="5" borderId="7" xfId="511" applyFont="1" applyFill="1" applyBorder="1"/>
    <xf numFmtId="43" fontId="17" fillId="6" borderId="7" xfId="511" applyFont="1" applyFill="1" applyBorder="1"/>
    <xf numFmtId="43" fontId="17" fillId="7" borderId="7" xfId="511" applyFont="1" applyFill="1" applyBorder="1" applyAlignment="1">
      <alignment horizontal="center"/>
    </xf>
    <xf numFmtId="43" fontId="17" fillId="0" borderId="7" xfId="511" applyFont="1" applyFill="1" applyBorder="1" applyAlignment="1">
      <alignment horizontal="center"/>
    </xf>
    <xf numFmtId="43" fontId="17" fillId="8" borderId="7" xfId="511" applyFont="1" applyFill="1" applyBorder="1" applyAlignment="1">
      <alignment horizontal="center"/>
    </xf>
    <xf numFmtId="0" fontId="17" fillId="0" borderId="8" xfId="19" applyFont="1" applyBorder="1"/>
    <xf numFmtId="0" fontId="17" fillId="0" borderId="8" xfId="19" applyFont="1" applyBorder="1" applyAlignment="1">
      <alignment horizontal="right"/>
    </xf>
    <xf numFmtId="43" fontId="17" fillId="0" borderId="8" xfId="511" applyFont="1" applyBorder="1"/>
    <xf numFmtId="43" fontId="17" fillId="3" borderId="8" xfId="511" applyFont="1" applyFill="1" applyBorder="1"/>
    <xf numFmtId="43" fontId="21" fillId="3" borderId="8" xfId="511" applyFont="1" applyFill="1" applyBorder="1"/>
    <xf numFmtId="43" fontId="19" fillId="5" borderId="8" xfId="511" applyFont="1" applyFill="1" applyBorder="1"/>
    <xf numFmtId="43" fontId="17" fillId="7" borderId="8" xfId="511" applyFont="1" applyFill="1" applyBorder="1" applyAlignment="1">
      <alignment horizontal="center"/>
    </xf>
    <xf numFmtId="43" fontId="17" fillId="0" borderId="8" xfId="511" applyFont="1" applyFill="1" applyBorder="1" applyAlignment="1">
      <alignment horizontal="center"/>
    </xf>
    <xf numFmtId="43" fontId="17" fillId="8" borderId="8" xfId="511" applyFont="1" applyFill="1" applyBorder="1" applyAlignment="1">
      <alignment horizontal="center"/>
    </xf>
    <xf numFmtId="0" fontId="17" fillId="0" borderId="8" xfId="19" applyFont="1" applyFill="1" applyBorder="1"/>
    <xf numFmtId="43" fontId="17" fillId="0" borderId="8" xfId="511" applyFont="1" applyFill="1" applyBorder="1"/>
    <xf numFmtId="0" fontId="17" fillId="0" borderId="8" xfId="19" applyFont="1" applyFill="1" applyBorder="1" applyAlignment="1">
      <alignment horizontal="left"/>
    </xf>
    <xf numFmtId="0" fontId="17" fillId="0" borderId="8" xfId="19" applyFont="1" applyFill="1" applyBorder="1" applyAlignment="1">
      <alignment horizontal="right"/>
    </xf>
    <xf numFmtId="12" fontId="17" fillId="3" borderId="8" xfId="511" applyNumberFormat="1" applyFont="1" applyFill="1" applyBorder="1"/>
    <xf numFmtId="43" fontId="17" fillId="5" borderId="8" xfId="511" applyFont="1" applyFill="1" applyBorder="1"/>
    <xf numFmtId="14" fontId="19" fillId="0" borderId="8" xfId="19" applyNumberFormat="1" applyFont="1" applyFill="1" applyBorder="1"/>
    <xf numFmtId="0" fontId="17" fillId="0" borderId="7" xfId="19" applyFont="1" applyFill="1" applyBorder="1"/>
    <xf numFmtId="0" fontId="17" fillId="0" borderId="7" xfId="19" applyFont="1" applyFill="1" applyBorder="1" applyAlignment="1">
      <alignment horizontal="right"/>
    </xf>
    <xf numFmtId="0" fontId="19" fillId="0" borderId="8" xfId="19" applyFont="1" applyFill="1" applyBorder="1"/>
    <xf numFmtId="4" fontId="17" fillId="0" borderId="8" xfId="19" applyNumberFormat="1" applyFont="1" applyBorder="1" applyAlignment="1">
      <alignment wrapText="1"/>
    </xf>
    <xf numFmtId="4" fontId="23" fillId="10" borderId="8" xfId="19" applyNumberFormat="1" applyFont="1" applyFill="1" applyBorder="1" applyAlignment="1">
      <alignment horizontal="right" wrapText="1"/>
    </xf>
    <xf numFmtId="3" fontId="19" fillId="4" borderId="2" xfId="19" applyNumberFormat="1" applyFont="1" applyFill="1" applyBorder="1"/>
    <xf numFmtId="3" fontId="19" fillId="4" borderId="5" xfId="19" applyNumberFormat="1" applyFont="1" applyFill="1" applyBorder="1"/>
    <xf numFmtId="165" fontId="2" fillId="0" borderId="8" xfId="19" applyNumberFormat="1" applyFont="1" applyFill="1" applyBorder="1" applyAlignment="1">
      <alignment horizontal="left" vertical="center"/>
    </xf>
    <xf numFmtId="43" fontId="17" fillId="0" borderId="8" xfId="19" applyNumberFormat="1" applyFont="1" applyFill="1" applyBorder="1"/>
    <xf numFmtId="0" fontId="17" fillId="0" borderId="8" xfId="19" applyFont="1" applyBorder="1" applyAlignment="1">
      <alignment wrapText="1"/>
    </xf>
    <xf numFmtId="43" fontId="53" fillId="0" borderId="8" xfId="511" applyBorder="1"/>
    <xf numFmtId="43" fontId="53" fillId="0" borderId="8" xfId="511" applyFill="1" applyBorder="1"/>
    <xf numFmtId="0" fontId="17" fillId="11" borderId="8" xfId="19" applyFont="1" applyFill="1" applyBorder="1" applyAlignment="1">
      <alignment wrapText="1"/>
    </xf>
    <xf numFmtId="4" fontId="17" fillId="11" borderId="8" xfId="19" applyNumberFormat="1" applyFont="1" applyFill="1" applyBorder="1" applyAlignment="1">
      <alignment wrapText="1"/>
    </xf>
    <xf numFmtId="43" fontId="17" fillId="11" borderId="8" xfId="19" applyNumberFormat="1" applyFont="1" applyFill="1" applyBorder="1"/>
    <xf numFmtId="43" fontId="14" fillId="0" borderId="0" xfId="511" applyFont="1"/>
    <xf numFmtId="43" fontId="14" fillId="0" borderId="8" xfId="511" applyFont="1" applyFill="1" applyBorder="1"/>
    <xf numFmtId="43" fontId="14" fillId="0" borderId="8" xfId="511" applyFont="1" applyBorder="1"/>
    <xf numFmtId="43" fontId="14" fillId="0" borderId="8" xfId="511" applyFont="1" applyFill="1" applyBorder="1" applyAlignment="1">
      <alignment vertical="center"/>
    </xf>
    <xf numFmtId="0" fontId="19" fillId="0" borderId="8" xfId="511" applyNumberFormat="1" applyFont="1" applyFill="1" applyBorder="1" applyAlignment="1">
      <alignment horizontal="center"/>
    </xf>
    <xf numFmtId="164" fontId="42" fillId="0" borderId="8" xfId="512" applyNumberFormat="1" applyFont="1" applyFill="1" applyBorder="1" applyAlignment="1">
      <alignment horizontal="center"/>
    </xf>
    <xf numFmtId="49" fontId="19" fillId="0" borderId="8" xfId="19" applyNumberFormat="1" applyFont="1" applyFill="1" applyBorder="1" applyAlignment="1">
      <alignment horizontal="left"/>
    </xf>
    <xf numFmtId="3" fontId="19" fillId="0" borderId="0" xfId="19" applyNumberFormat="1" applyFont="1" applyFill="1" applyBorder="1"/>
    <xf numFmtId="43" fontId="19" fillId="0" borderId="0" xfId="511" applyFont="1" applyFill="1" applyBorder="1" applyAlignment="1">
      <alignment horizontal="center" wrapText="1"/>
    </xf>
    <xf numFmtId="43" fontId="19" fillId="0" borderId="0" xfId="511" applyFont="1" applyFill="1" applyBorder="1" applyAlignment="1">
      <alignment horizontal="center" vertical="center" wrapText="1"/>
    </xf>
    <xf numFmtId="0" fontId="19" fillId="0" borderId="0" xfId="19" applyFont="1" applyFill="1" applyBorder="1" applyAlignment="1">
      <alignment horizontal="center"/>
    </xf>
    <xf numFmtId="49" fontId="3" fillId="9" borderId="0" xfId="0" applyNumberFormat="1" applyFont="1" applyFill="1"/>
    <xf numFmtId="0" fontId="3" fillId="9" borderId="0" xfId="0" applyFont="1" applyFill="1"/>
    <xf numFmtId="164" fontId="3" fillId="0" borderId="0" xfId="0" applyNumberFormat="1" applyFont="1"/>
    <xf numFmtId="164" fontId="13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0" fontId="24" fillId="0" borderId="14" xfId="6" applyFont="1" applyBorder="1" applyAlignment="1">
      <alignment horizontal="center" vertical="center"/>
    </xf>
    <xf numFmtId="0" fontId="24" fillId="0" borderId="15" xfId="6" applyFont="1" applyBorder="1" applyAlignment="1">
      <alignment horizontal="center" vertical="center"/>
    </xf>
    <xf numFmtId="0" fontId="24" fillId="0" borderId="16" xfId="6" applyFont="1" applyBorder="1" applyAlignment="1">
      <alignment horizontal="center" vertical="center"/>
    </xf>
    <xf numFmtId="0" fontId="24" fillId="0" borderId="14" xfId="6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center" vertical="center"/>
    </xf>
    <xf numFmtId="0" fontId="24" fillId="0" borderId="16" xfId="6" applyFont="1" applyFill="1" applyBorder="1" applyAlignment="1">
      <alignment horizontal="center" vertical="center"/>
    </xf>
    <xf numFmtId="0" fontId="19" fillId="13" borderId="0" xfId="6" applyFont="1" applyFill="1" applyAlignment="1">
      <alignment horizontal="center"/>
    </xf>
    <xf numFmtId="43" fontId="19" fillId="4" borderId="2" xfId="511" applyFont="1" applyFill="1" applyBorder="1" applyAlignment="1">
      <alignment horizontal="center" wrapText="1"/>
    </xf>
    <xf numFmtId="43" fontId="19" fillId="4" borderId="5" xfId="511" applyFont="1" applyFill="1" applyBorder="1" applyAlignment="1">
      <alignment horizontal="center" wrapText="1"/>
    </xf>
    <xf numFmtId="3" fontId="19" fillId="4" borderId="2" xfId="19" applyNumberFormat="1" applyFont="1" applyFill="1" applyBorder="1"/>
    <xf numFmtId="3" fontId="19" fillId="4" borderId="5" xfId="19" applyNumberFormat="1" applyFont="1" applyFill="1" applyBorder="1"/>
    <xf numFmtId="0" fontId="19" fillId="12" borderId="9" xfId="19" applyFont="1" applyFill="1" applyBorder="1" applyAlignment="1">
      <alignment horizontal="center"/>
    </xf>
    <xf numFmtId="0" fontId="19" fillId="12" borderId="10" xfId="19" applyFont="1" applyFill="1" applyBorder="1" applyAlignment="1">
      <alignment horizontal="center"/>
    </xf>
    <xf numFmtId="43" fontId="19" fillId="4" borderId="11" xfId="511" applyFont="1" applyFill="1" applyBorder="1" applyAlignment="1">
      <alignment horizontal="center" wrapText="1"/>
    </xf>
    <xf numFmtId="43" fontId="19" fillId="4" borderId="12" xfId="511" applyFont="1" applyFill="1" applyBorder="1" applyAlignment="1">
      <alignment horizontal="center" wrapText="1"/>
    </xf>
    <xf numFmtId="0" fontId="19" fillId="12" borderId="4" xfId="19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6" fillId="0" borderId="0" xfId="2" applyFont="1" applyAlignment="1">
      <alignment horizontal="center"/>
    </xf>
    <xf numFmtId="0" fontId="14" fillId="0" borderId="0" xfId="2" applyAlignment="1"/>
    <xf numFmtId="0" fontId="19" fillId="12" borderId="9" xfId="2" applyFont="1" applyFill="1" applyBorder="1" applyAlignment="1">
      <alignment horizontal="center"/>
    </xf>
    <xf numFmtId="43" fontId="19" fillId="4" borderId="2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0" fontId="19" fillId="12" borderId="10" xfId="2" applyFont="1" applyFill="1" applyBorder="1" applyAlignment="1">
      <alignment horizontal="center"/>
    </xf>
    <xf numFmtId="43" fontId="19" fillId="4" borderId="11" xfId="4" applyFont="1" applyFill="1" applyBorder="1" applyAlignment="1">
      <alignment horizontal="center" wrapText="1"/>
    </xf>
    <xf numFmtId="43" fontId="19" fillId="4" borderId="12" xfId="4" applyFont="1" applyFill="1" applyBorder="1" applyAlignment="1">
      <alignment horizontal="center" wrapText="1"/>
    </xf>
    <xf numFmtId="0" fontId="19" fillId="12" borderId="4" xfId="2" applyFont="1" applyFill="1" applyBorder="1" applyAlignment="1">
      <alignment horizontal="center"/>
    </xf>
    <xf numFmtId="0" fontId="55" fillId="0" borderId="20" xfId="0" applyFont="1" applyBorder="1"/>
    <xf numFmtId="0" fontId="54" fillId="0" borderId="20" xfId="0" applyFont="1" applyBorder="1"/>
    <xf numFmtId="0" fontId="0" fillId="0" borderId="20" xfId="0" applyFont="1" applyBorder="1"/>
    <xf numFmtId="0" fontId="0" fillId="0" borderId="20" xfId="0" applyBorder="1"/>
    <xf numFmtId="14" fontId="55" fillId="0" borderId="20" xfId="0" applyNumberFormat="1" applyFont="1" applyBorder="1"/>
    <xf numFmtId="0" fontId="56" fillId="9" borderId="20" xfId="0" applyFont="1" applyFill="1" applyBorder="1" applyAlignment="1">
      <alignment horizontal="center"/>
    </xf>
    <xf numFmtId="43" fontId="1" fillId="0" borderId="20" xfId="111" applyFont="1" applyBorder="1"/>
    <xf numFmtId="43" fontId="1" fillId="0" borderId="21" xfId="111" applyFont="1" applyBorder="1"/>
    <xf numFmtId="43" fontId="1" fillId="0" borderId="22" xfId="111" applyFont="1" applyBorder="1"/>
    <xf numFmtId="43" fontId="1" fillId="0" borderId="23" xfId="111" applyFont="1" applyBorder="1"/>
    <xf numFmtId="43" fontId="54" fillId="0" borderId="22" xfId="111" applyFont="1" applyBorder="1"/>
  </cellXfs>
  <cellStyles count="513">
    <cellStyle name="Excel Built-in Normal" xfId="3"/>
    <cellStyle name="Excel Built-in Normal 2" xfId="61"/>
    <cellStyle name="Excel Built-in Normal 3" xfId="63"/>
    <cellStyle name="Followed Hyperlink" xfId="12"/>
    <cellStyle name="Followed Hyperlink 10" xfId="44"/>
    <cellStyle name="Followed Hyperlink 11" xfId="45"/>
    <cellStyle name="Followed Hyperlink 12" xfId="46"/>
    <cellStyle name="Followed Hyperlink 12 2" xfId="59"/>
    <cellStyle name="Followed Hyperlink 13" xfId="64"/>
    <cellStyle name="Followed Hyperlink 14" xfId="60"/>
    <cellStyle name="Followed Hyperlink 15" xfId="65"/>
    <cellStyle name="Followed Hyperlink 15 2" xfId="66"/>
    <cellStyle name="Followed Hyperlink 16" xfId="67"/>
    <cellStyle name="Followed Hyperlink 17" xfId="68"/>
    <cellStyle name="Followed Hyperlink 17 2" xfId="69"/>
    <cellStyle name="Followed Hyperlink 18" xfId="70"/>
    <cellStyle name="Followed Hyperlink 19" xfId="71"/>
    <cellStyle name="Followed Hyperlink 19 2" xfId="72"/>
    <cellStyle name="Followed Hyperlink 2" xfId="73"/>
    <cellStyle name="Followed Hyperlink 2 2" xfId="74"/>
    <cellStyle name="Followed Hyperlink 20" xfId="506"/>
    <cellStyle name="Followed Hyperlink 21" xfId="502"/>
    <cellStyle name="Followed Hyperlink 3" xfId="75"/>
    <cellStyle name="Followed Hyperlink 4" xfId="76"/>
    <cellStyle name="Followed Hyperlink 4 2" xfId="77"/>
    <cellStyle name="Followed Hyperlink 5" xfId="78"/>
    <cellStyle name="Followed Hyperlink 6" xfId="79"/>
    <cellStyle name="Followed Hyperlink 6 2" xfId="80"/>
    <cellStyle name="Followed Hyperlink 7" xfId="81"/>
    <cellStyle name="Followed Hyperlink 8" xfId="82"/>
    <cellStyle name="Followed Hyperlink 9" xfId="83"/>
    <cellStyle name="Hyperlink" xfId="13"/>
    <cellStyle name="Hyperlink 10" xfId="84"/>
    <cellStyle name="Hyperlink 11" xfId="85"/>
    <cellStyle name="Hyperlink 12" xfId="86"/>
    <cellStyle name="Hyperlink 12 2" xfId="87"/>
    <cellStyle name="Hyperlink 13" xfId="88"/>
    <cellStyle name="Hyperlink 14" xfId="89"/>
    <cellStyle name="Hyperlink 15" xfId="90"/>
    <cellStyle name="Hyperlink 15 2" xfId="91"/>
    <cellStyle name="Hyperlink 16" xfId="92"/>
    <cellStyle name="Hyperlink 17" xfId="93"/>
    <cellStyle name="Hyperlink 17 2" xfId="94"/>
    <cellStyle name="Hyperlink 18" xfId="95"/>
    <cellStyle name="Hyperlink 19" xfId="96"/>
    <cellStyle name="Hyperlink 19 2" xfId="97"/>
    <cellStyle name="Hyperlink 2" xfId="98"/>
    <cellStyle name="Hyperlink 2 2" xfId="99"/>
    <cellStyle name="Hyperlink 20" xfId="507"/>
    <cellStyle name="Hyperlink 21" xfId="503"/>
    <cellStyle name="Hyperlink 3" xfId="100"/>
    <cellStyle name="Hyperlink 4" xfId="101"/>
    <cellStyle name="Hyperlink 4 2" xfId="102"/>
    <cellStyle name="Hyperlink 5" xfId="103"/>
    <cellStyle name="Hyperlink 6" xfId="104"/>
    <cellStyle name="Hyperlink 6 2" xfId="105"/>
    <cellStyle name="Hyperlink 7" xfId="106"/>
    <cellStyle name="Hyperlink 8" xfId="107"/>
    <cellStyle name="Hyperlink 9" xfId="108"/>
    <cellStyle name="Millares" xfId="1" builtinId="3"/>
    <cellStyle name="Millares 10" xfId="505"/>
    <cellStyle name="Millares 11" xfId="511"/>
    <cellStyle name="Millares 2" xfId="4"/>
    <cellStyle name="Millares 2 2" xfId="22"/>
    <cellStyle name="Millares 2 2 2" xfId="110"/>
    <cellStyle name="Millares 2 3" xfId="111"/>
    <cellStyle name="Millares 2 4" xfId="112"/>
    <cellStyle name="Millares 2 5" xfId="113"/>
    <cellStyle name="Millares 2 6" xfId="109"/>
    <cellStyle name="Millares 2 7" xfId="21"/>
    <cellStyle name="Millares 3" xfId="16"/>
    <cellStyle name="Millares 3 2" xfId="24"/>
    <cellStyle name="Millares 3 3" xfId="114"/>
    <cellStyle name="Millares 3 4" xfId="497"/>
    <cellStyle name="Millares 3 5" xfId="23"/>
    <cellStyle name="Millares 4" xfId="25"/>
    <cellStyle name="Millares 4 2" xfId="26"/>
    <cellStyle name="Millares 4 2 2" xfId="116"/>
    <cellStyle name="Millares 4 3" xfId="47"/>
    <cellStyle name="Millares 4 3 2" xfId="117"/>
    <cellStyle name="Millares 4 4" xfId="115"/>
    <cellStyle name="Millares 5" xfId="20"/>
    <cellStyle name="Millares 5 2" xfId="118"/>
    <cellStyle name="Millares 6" xfId="119"/>
    <cellStyle name="Millares 7" xfId="120"/>
    <cellStyle name="Millares 8" xfId="413"/>
    <cellStyle name="Millares 9" xfId="499"/>
    <cellStyle name="Millares 9 2" xfId="509"/>
    <cellStyle name="Moneda" xfId="18" builtinId="4"/>
    <cellStyle name="Moneda 10" xfId="508"/>
    <cellStyle name="Moneda 11" xfId="512"/>
    <cellStyle name="Moneda 2" xfId="15"/>
    <cellStyle name="Moneda 2 2" xfId="439"/>
    <cellStyle name="Moneda 2 3" xfId="121"/>
    <cellStyle name="Moneda 3" xfId="17"/>
    <cellStyle name="Moneda 3 2" xfId="498"/>
    <cellStyle name="Moneda 3 3" xfId="122"/>
    <cellStyle name="Moneda 4" xfId="123"/>
    <cellStyle name="Moneda 5" xfId="124"/>
    <cellStyle name="Moneda 5 2" xfId="125"/>
    <cellStyle name="Moneda 6" xfId="126"/>
    <cellStyle name="Moneda 7" xfId="127"/>
    <cellStyle name="Moneda 7 2" xfId="128"/>
    <cellStyle name="Moneda 8" xfId="129"/>
    <cellStyle name="Moneda 9" xfId="500"/>
    <cellStyle name="Moneda 9 2" xfId="510"/>
    <cellStyle name="Normal" xfId="0" builtinId="0"/>
    <cellStyle name="Normal 10" xfId="27"/>
    <cellStyle name="Normal 10 2" xfId="130"/>
    <cellStyle name="Normal 10 3" xfId="131"/>
    <cellStyle name="Normal 11" xfId="19"/>
    <cellStyle name="Normal 11 2" xfId="49"/>
    <cellStyle name="Normal 11 3" xfId="132"/>
    <cellStyle name="Normal 12" xfId="50"/>
    <cellStyle name="Normal 12 2" xfId="133"/>
    <cellStyle name="Normal 12 3" xfId="134"/>
    <cellStyle name="Normal 12 4" xfId="51"/>
    <cellStyle name="Normal 12 4 2" xfId="135"/>
    <cellStyle name="Normal 12 5" xfId="136"/>
    <cellStyle name="Normal 13" xfId="137"/>
    <cellStyle name="Normal 14" xfId="138"/>
    <cellStyle name="Normal 15" xfId="52"/>
    <cellStyle name="Normal 15 2" xfId="139"/>
    <cellStyle name="Normal 15 3" xfId="140"/>
    <cellStyle name="Normal 16" xfId="141"/>
    <cellStyle name="Normal 16 2" xfId="6"/>
    <cellStyle name="Normal 16 3" xfId="142"/>
    <cellStyle name="Normal 16 4" xfId="143"/>
    <cellStyle name="Normal 17" xfId="144"/>
    <cellStyle name="Normal 17 2" xfId="145"/>
    <cellStyle name="Normal 17 3" xfId="146"/>
    <cellStyle name="Normal 18" xfId="147"/>
    <cellStyle name="Normal 19" xfId="148"/>
    <cellStyle name="Normal 19 2" xfId="149"/>
    <cellStyle name="Normal 2" xfId="2"/>
    <cellStyle name="Normal 2 10" xfId="151"/>
    <cellStyle name="Normal 2 11" xfId="152"/>
    <cellStyle name="Normal 2 11 2" xfId="153"/>
    <cellStyle name="Normal 2 12" xfId="154"/>
    <cellStyle name="Normal 2 13" xfId="150"/>
    <cellStyle name="Normal 2 2" xfId="7"/>
    <cellStyle name="Normal 2 2 10" xfId="155"/>
    <cellStyle name="Normal 2 2 11" xfId="156"/>
    <cellStyle name="Normal 2 2 12" xfId="157"/>
    <cellStyle name="Normal 2 2 14" xfId="57"/>
    <cellStyle name="Normal 2 2 2" xfId="58"/>
    <cellStyle name="Normal 2 2 2 10" xfId="159"/>
    <cellStyle name="Normal 2 2 2 11" xfId="158"/>
    <cellStyle name="Normal 2 2 2 2" xfId="160"/>
    <cellStyle name="Normal 2 2 2 2 10" xfId="161"/>
    <cellStyle name="Normal 2 2 2 2 2" xfId="162"/>
    <cellStyle name="Normal 2 2 2 2 2 2" xfId="163"/>
    <cellStyle name="Normal 2 2 2 2 2 2 2" xfId="164"/>
    <cellStyle name="Normal 2 2 2 2 2 2 2 2" xfId="165"/>
    <cellStyle name="Normal 2 2 2 2 2 2 2 2 2" xfId="166"/>
    <cellStyle name="Normal 2 2 2 2 2 2 2 3" xfId="167"/>
    <cellStyle name="Normal 2 2 2 2 2 2 3" xfId="168"/>
    <cellStyle name="Normal 2 2 2 2 2 2 3 2" xfId="169"/>
    <cellStyle name="Normal 2 2 2 2 2 3" xfId="170"/>
    <cellStyle name="Normal 2 2 2 2 2 4" xfId="171"/>
    <cellStyle name="Normal 2 2 2 2 2 5" xfId="172"/>
    <cellStyle name="Normal 2 2 2 2 2 6" xfId="173"/>
    <cellStyle name="Normal 2 2 2 2 2 7" xfId="174"/>
    <cellStyle name="Normal 2 2 2 2 2 7 2" xfId="175"/>
    <cellStyle name="Normal 2 2 2 2 2 8" xfId="176"/>
    <cellStyle name="Normal 2 2 2 2 3" xfId="177"/>
    <cellStyle name="Normal 2 2 2 2 3 2" xfId="178"/>
    <cellStyle name="Normal 2 2 2 2 3 2 2" xfId="179"/>
    <cellStyle name="Normal 2 2 2 2 3 2 2 2" xfId="180"/>
    <cellStyle name="Normal 2 2 2 2 3 2 3" xfId="181"/>
    <cellStyle name="Normal 2 2 2 2 3 3" xfId="182"/>
    <cellStyle name="Normal 2 2 2 2 3 3 2" xfId="183"/>
    <cellStyle name="Normal 2 2 2 2 3 4" xfId="184"/>
    <cellStyle name="Normal 2 2 2 2 3 5" xfId="185"/>
    <cellStyle name="Normal 2 2 2 2 4" xfId="186"/>
    <cellStyle name="Normal 2 2 2 2 5" xfId="187"/>
    <cellStyle name="Normal 2 2 2 2 6" xfId="188"/>
    <cellStyle name="Normal 2 2 2 2 7" xfId="189"/>
    <cellStyle name="Normal 2 2 2 2 7 2" xfId="190"/>
    <cellStyle name="Normal 2 2 2 2 8" xfId="191"/>
    <cellStyle name="Normal 2 2 2 2 9" xfId="192"/>
    <cellStyle name="Normal 2 2 2 3" xfId="193"/>
    <cellStyle name="Normal 2 2 2 4" xfId="194"/>
    <cellStyle name="Normal 2 2 2 4 2" xfId="195"/>
    <cellStyle name="Normal 2 2 2 4 2 2" xfId="196"/>
    <cellStyle name="Normal 2 2 2 4 2 2 2" xfId="197"/>
    <cellStyle name="Normal 2 2 2 4 2 3" xfId="198"/>
    <cellStyle name="Normal 2 2 2 4 3" xfId="199"/>
    <cellStyle name="Normal 2 2 2 4 3 2" xfId="200"/>
    <cellStyle name="Normal 2 2 2 4 4" xfId="201"/>
    <cellStyle name="Normal 2 2 2 5" xfId="202"/>
    <cellStyle name="Normal 2 2 2 6" xfId="203"/>
    <cellStyle name="Normal 2 2 2 7" xfId="204"/>
    <cellStyle name="Normal 2 2 2 8" xfId="205"/>
    <cellStyle name="Normal 2 2 2 9" xfId="206"/>
    <cellStyle name="Normal 2 2 2 9 2" xfId="207"/>
    <cellStyle name="Normal 2 2 3" xfId="208"/>
    <cellStyle name="Normal 2 2 3 2" xfId="209"/>
    <cellStyle name="Normal 2 2 3 2 2" xfId="210"/>
    <cellStyle name="Normal 2 2 3 2 2 2" xfId="211"/>
    <cellStyle name="Normal 2 2 3 2 2 2 2" xfId="212"/>
    <cellStyle name="Normal 2 2 3 2 2 2 2 2" xfId="213"/>
    <cellStyle name="Normal 2 2 3 2 2 2 3" xfId="214"/>
    <cellStyle name="Normal 2 2 3 2 2 3" xfId="215"/>
    <cellStyle name="Normal 2 2 3 2 2 3 2" xfId="216"/>
    <cellStyle name="Normal 2 2 3 2 3" xfId="217"/>
    <cellStyle name="Normal 2 2 3 2 4" xfId="218"/>
    <cellStyle name="Normal 2 2 3 2 5" xfId="219"/>
    <cellStyle name="Normal 2 2 3 2 6" xfId="220"/>
    <cellStyle name="Normal 2 2 3 2 7" xfId="221"/>
    <cellStyle name="Normal 2 2 3 2 7 2" xfId="222"/>
    <cellStyle name="Normal 2 2 3 2 8" xfId="223"/>
    <cellStyle name="Normal 2 2 3 3" xfId="224"/>
    <cellStyle name="Normal 2 2 3 3 2" xfId="225"/>
    <cellStyle name="Normal 2 2 3 3 2 2" xfId="226"/>
    <cellStyle name="Normal 2 2 3 3 2 2 2" xfId="227"/>
    <cellStyle name="Normal 2 2 3 3 2 3" xfId="228"/>
    <cellStyle name="Normal 2 2 3 3 3" xfId="229"/>
    <cellStyle name="Normal 2 2 3 3 3 2" xfId="230"/>
    <cellStyle name="Normal 2 2 3 4" xfId="231"/>
    <cellStyle name="Normal 2 2 3 5" xfId="232"/>
    <cellStyle name="Normal 2 2 3 6" xfId="233"/>
    <cellStyle name="Normal 2 2 3 7" xfId="234"/>
    <cellStyle name="Normal 2 2 3 7 2" xfId="235"/>
    <cellStyle name="Normal 2 2 3 8" xfId="236"/>
    <cellStyle name="Normal 2 2 4" xfId="237"/>
    <cellStyle name="Normal 2 2 4 2" xfId="238"/>
    <cellStyle name="Normal 2 2 4 2 2" xfId="239"/>
    <cellStyle name="Normal 2 2 4 2 2 2" xfId="240"/>
    <cellStyle name="Normal 2 2 4 2 3" xfId="241"/>
    <cellStyle name="Normal 2 2 4 3" xfId="242"/>
    <cellStyle name="Normal 2 2 4 3 2" xfId="243"/>
    <cellStyle name="Normal 2 2 5" xfId="244"/>
    <cellStyle name="Normal 2 2 5 2" xfId="245"/>
    <cellStyle name="Normal 2 2 5 2 2" xfId="246"/>
    <cellStyle name="Normal 2 2 5 3" xfId="247"/>
    <cellStyle name="Normal 2 2 5 4" xfId="248"/>
    <cellStyle name="Normal 2 2 6" xfId="249"/>
    <cellStyle name="Normal 2 2 6 2" xfId="250"/>
    <cellStyle name="Normal 2 2 6 3" xfId="251"/>
    <cellStyle name="Normal 2 2 6 4" xfId="252"/>
    <cellStyle name="Normal 2 2 7" xfId="253"/>
    <cellStyle name="Normal 2 2 7 2" xfId="254"/>
    <cellStyle name="Normal 2 2 7 3" xfId="255"/>
    <cellStyle name="Normal 2 2 7 4" xfId="256"/>
    <cellStyle name="Normal 2 2 8" xfId="257"/>
    <cellStyle name="Normal 2 2 8 2" xfId="258"/>
    <cellStyle name="Normal 2 2 8 3" xfId="259"/>
    <cellStyle name="Normal 2 2 9" xfId="260"/>
    <cellStyle name="Normal 2 2 9 2" xfId="261"/>
    <cellStyle name="Normal 2 2 9 3" xfId="262"/>
    <cellStyle name="Normal 2 2 9 4" xfId="263"/>
    <cellStyle name="Normal 2 3" xfId="264"/>
    <cellStyle name="Normal 2 3 2" xfId="495"/>
    <cellStyle name="Normal 2 4" xfId="265"/>
    <cellStyle name="Normal 2 4 2" xfId="266"/>
    <cellStyle name="Normal 2 4 2 2" xfId="267"/>
    <cellStyle name="Normal 2 4 2 2 2" xfId="268"/>
    <cellStyle name="Normal 2 4 2 2 2 2" xfId="269"/>
    <cellStyle name="Normal 2 4 2 2 2 2 2" xfId="270"/>
    <cellStyle name="Normal 2 4 2 2 2 3" xfId="271"/>
    <cellStyle name="Normal 2 4 2 2 3" xfId="272"/>
    <cellStyle name="Normal 2 4 2 2 3 2" xfId="273"/>
    <cellStyle name="Normal 2 4 2 3" xfId="274"/>
    <cellStyle name="Normal 2 4 2 4" xfId="275"/>
    <cellStyle name="Normal 2 4 2 5" xfId="276"/>
    <cellStyle name="Normal 2 4 2 6" xfId="277"/>
    <cellStyle name="Normal 2 4 2 7" xfId="278"/>
    <cellStyle name="Normal 2 4 2 7 2" xfId="279"/>
    <cellStyle name="Normal 2 4 2 8" xfId="280"/>
    <cellStyle name="Normal 2 4 2 9" xfId="281"/>
    <cellStyle name="Normal 2 4 3" xfId="282"/>
    <cellStyle name="Normal 2 4 3 2" xfId="283"/>
    <cellStyle name="Normal 2 4 3 2 2" xfId="284"/>
    <cellStyle name="Normal 2 4 3 2 2 2" xfId="285"/>
    <cellStyle name="Normal 2 4 3 2 3" xfId="286"/>
    <cellStyle name="Normal 2 4 3 3" xfId="287"/>
    <cellStyle name="Normal 2 4 3 3 2" xfId="288"/>
    <cellStyle name="Normal 2 4 4" xfId="289"/>
    <cellStyle name="Normal 2 4 5" xfId="290"/>
    <cellStyle name="Normal 2 4 6" xfId="291"/>
    <cellStyle name="Normal 2 4 7" xfId="292"/>
    <cellStyle name="Normal 2 4 7 2" xfId="293"/>
    <cellStyle name="Normal 2 4 8" xfId="294"/>
    <cellStyle name="Normal 2 5" xfId="56"/>
    <cellStyle name="Normal 2 5 2" xfId="295"/>
    <cellStyle name="Normal 2 5 3" xfId="296"/>
    <cellStyle name="Normal 2 5 4" xfId="297"/>
    <cellStyle name="Normal 2 6" xfId="54"/>
    <cellStyle name="Normal 2 6 2" xfId="298"/>
    <cellStyle name="Normal 2 6 2 2" xfId="299"/>
    <cellStyle name="Normal 2 6 2 2 2" xfId="300"/>
    <cellStyle name="Normal 2 6 2 3" xfId="301"/>
    <cellStyle name="Normal 2 6 2 4" xfId="302"/>
    <cellStyle name="Normal 2 6 3" xfId="303"/>
    <cellStyle name="Normal 2 6 3 2" xfId="304"/>
    <cellStyle name="Normal 2 7" xfId="55"/>
    <cellStyle name="Normal 2 7 2" xfId="306"/>
    <cellStyle name="Normal 2 7 2 2" xfId="307"/>
    <cellStyle name="Normal 2 7 3" xfId="308"/>
    <cellStyle name="Normal 2 7 4" xfId="309"/>
    <cellStyle name="Normal 2 7 5" xfId="310"/>
    <cellStyle name="Normal 2 7 6" xfId="305"/>
    <cellStyle name="Normal 2 8" xfId="311"/>
    <cellStyle name="Normal 2 8 2" xfId="312"/>
    <cellStyle name="Normal 2 8 3" xfId="313"/>
    <cellStyle name="Normal 2 9" xfId="314"/>
    <cellStyle name="Normal 20" xfId="315"/>
    <cellStyle name="Normal 20 2" xfId="316"/>
    <cellStyle name="Normal 21" xfId="317"/>
    <cellStyle name="Normal 22" xfId="318"/>
    <cellStyle name="Normal 22 2" xfId="319"/>
    <cellStyle name="Normal 23" xfId="320"/>
    <cellStyle name="Normal 24" xfId="321"/>
    <cellStyle name="Normal 24 2" xfId="322"/>
    <cellStyle name="Normal 25" xfId="504"/>
    <cellStyle name="Normal 26" xfId="501"/>
    <cellStyle name="Normal 27" xfId="8"/>
    <cellStyle name="Normal 3" xfId="14"/>
    <cellStyle name="Normal 3 10" xfId="324"/>
    <cellStyle name="Normal 3 11" xfId="325"/>
    <cellStyle name="Normal 3 12" xfId="323"/>
    <cellStyle name="Normal 3 13" xfId="28"/>
    <cellStyle name="Normal 3 2" xfId="29"/>
    <cellStyle name="Normal 3 2 10" xfId="327"/>
    <cellStyle name="Normal 3 2 11" xfId="326"/>
    <cellStyle name="Normal 3 2 2" xfId="43"/>
    <cellStyle name="Normal 3 2 2 2" xfId="329"/>
    <cellStyle name="Normal 3 2 2 2 2" xfId="330"/>
    <cellStyle name="Normal 3 2 2 2 2 2" xfId="331"/>
    <cellStyle name="Normal 3 2 2 2 2 2 2" xfId="332"/>
    <cellStyle name="Normal 3 2 2 2 2 2 2 2" xfId="333"/>
    <cellStyle name="Normal 3 2 2 2 2 2 3" xfId="334"/>
    <cellStyle name="Normal 3 2 2 2 2 3" xfId="335"/>
    <cellStyle name="Normal 3 2 2 2 2 3 2" xfId="336"/>
    <cellStyle name="Normal 3 2 2 2 3" xfId="337"/>
    <cellStyle name="Normal 3 2 2 2 4" xfId="338"/>
    <cellStyle name="Normal 3 2 2 2 5" xfId="339"/>
    <cellStyle name="Normal 3 2 2 2 6" xfId="340"/>
    <cellStyle name="Normal 3 2 2 2 7" xfId="341"/>
    <cellStyle name="Normal 3 2 2 2 7 2" xfId="342"/>
    <cellStyle name="Normal 3 2 2 2 8" xfId="343"/>
    <cellStyle name="Normal 3 2 2 3" xfId="344"/>
    <cellStyle name="Normal 3 2 2 3 2" xfId="345"/>
    <cellStyle name="Normal 3 2 2 3 2 2" xfId="346"/>
    <cellStyle name="Normal 3 2 2 3 2 2 2" xfId="347"/>
    <cellStyle name="Normal 3 2 2 3 2 3" xfId="348"/>
    <cellStyle name="Normal 3 2 2 3 3" xfId="349"/>
    <cellStyle name="Normal 3 2 2 3 3 2" xfId="350"/>
    <cellStyle name="Normal 3 2 2 4" xfId="351"/>
    <cellStyle name="Normal 3 2 2 5" xfId="352"/>
    <cellStyle name="Normal 3 2 2 6" xfId="353"/>
    <cellStyle name="Normal 3 2 2 7" xfId="354"/>
    <cellStyle name="Normal 3 2 2 7 2" xfId="355"/>
    <cellStyle name="Normal 3 2 2 8" xfId="356"/>
    <cellStyle name="Normal 3 2 2 9" xfId="328"/>
    <cellStyle name="Normal 3 2 3" xfId="357"/>
    <cellStyle name="Normal 3 2 4" xfId="358"/>
    <cellStyle name="Normal 3 2 4 2" xfId="359"/>
    <cellStyle name="Normal 3 2 4 2 2" xfId="360"/>
    <cellStyle name="Normal 3 2 4 2 2 2" xfId="361"/>
    <cellStyle name="Normal 3 2 4 2 3" xfId="362"/>
    <cellStyle name="Normal 3 2 4 3" xfId="363"/>
    <cellStyle name="Normal 3 2 4 3 2" xfId="364"/>
    <cellStyle name="Normal 3 2 5" xfId="365"/>
    <cellStyle name="Normal 3 2 6" xfId="366"/>
    <cellStyle name="Normal 3 2 7" xfId="367"/>
    <cellStyle name="Normal 3 2 8" xfId="368"/>
    <cellStyle name="Normal 3 2 9" xfId="369"/>
    <cellStyle name="Normal 3 2 9 2" xfId="370"/>
    <cellStyle name="Normal 3 3" xfId="53"/>
    <cellStyle name="Normal 3 3 2" xfId="48"/>
    <cellStyle name="Normal 3 3 2 2" xfId="373"/>
    <cellStyle name="Normal 3 3 2 2 2" xfId="374"/>
    <cellStyle name="Normal 3 3 2 2 2 2" xfId="375"/>
    <cellStyle name="Normal 3 3 2 2 2 2 2" xfId="376"/>
    <cellStyle name="Normal 3 3 2 2 2 3" xfId="377"/>
    <cellStyle name="Normal 3 3 2 2 3" xfId="378"/>
    <cellStyle name="Normal 3 3 2 2 3 2" xfId="379"/>
    <cellStyle name="Normal 3 3 2 3" xfId="380"/>
    <cellStyle name="Normal 3 3 2 4" xfId="381"/>
    <cellStyle name="Normal 3 3 2 5" xfId="382"/>
    <cellStyle name="Normal 3 3 2 6" xfId="383"/>
    <cellStyle name="Normal 3 3 2 7" xfId="384"/>
    <cellStyle name="Normal 3 3 2 7 2" xfId="385"/>
    <cellStyle name="Normal 3 3 2 8" xfId="386"/>
    <cellStyle name="Normal 3 3 2 9" xfId="372"/>
    <cellStyle name="Normal 3 3 3" xfId="387"/>
    <cellStyle name="Normal 3 3 3 2" xfId="388"/>
    <cellStyle name="Normal 3 3 3 2 2" xfId="389"/>
    <cellStyle name="Normal 3 3 3 2 2 2" xfId="390"/>
    <cellStyle name="Normal 3 3 3 2 3" xfId="391"/>
    <cellStyle name="Normal 3 3 3 3" xfId="392"/>
    <cellStyle name="Normal 3 3 3 3 2" xfId="393"/>
    <cellStyle name="Normal 3 3 4" xfId="394"/>
    <cellStyle name="Normal 3 3 5" xfId="395"/>
    <cellStyle name="Normal 3 3 6" xfId="396"/>
    <cellStyle name="Normal 3 3 7" xfId="397"/>
    <cellStyle name="Normal 3 3 7 2" xfId="398"/>
    <cellStyle name="Normal 3 3 8" xfId="399"/>
    <cellStyle name="Normal 3 3 9" xfId="371"/>
    <cellStyle name="Normal 3 4" xfId="400"/>
    <cellStyle name="Normal 3 4 2" xfId="401"/>
    <cellStyle name="Normal 3 4 2 2" xfId="402"/>
    <cellStyle name="Normal 3 4 2 2 2" xfId="403"/>
    <cellStyle name="Normal 3 4 2 3" xfId="404"/>
    <cellStyle name="Normal 3 4 3" xfId="405"/>
    <cellStyle name="Normal 3 4 3 2" xfId="406"/>
    <cellStyle name="Normal 3 5" xfId="407"/>
    <cellStyle name="Normal 3 6" xfId="408"/>
    <cellStyle name="Normal 3 7" xfId="409"/>
    <cellStyle name="Normal 3 8" xfId="410"/>
    <cellStyle name="Normal 3 9" xfId="411"/>
    <cellStyle name="Normal 3 9 2" xfId="412"/>
    <cellStyle name="Normal 4" xfId="11"/>
    <cellStyle name="Normal 4 10" xfId="496"/>
    <cellStyle name="Normal 4 11" xfId="30"/>
    <cellStyle name="Normal 4 2" xfId="31"/>
    <cellStyle name="Normal 4 2 2" xfId="32"/>
    <cellStyle name="Normal 4 2 2 2" xfId="415"/>
    <cellStyle name="Normal 4 2 2 2 2" xfId="416"/>
    <cellStyle name="Normal 4 2 2 3" xfId="417"/>
    <cellStyle name="Normal 4 2 2 4" xfId="418"/>
    <cellStyle name="Normal 4 2 2 5" xfId="419"/>
    <cellStyle name="Normal 4 2 3" xfId="420"/>
    <cellStyle name="Normal 4 2 4" xfId="421"/>
    <cellStyle name="Normal 4 2 5" xfId="422"/>
    <cellStyle name="Normal 4 2 5 2" xfId="423"/>
    <cellStyle name="Normal 4 2 6" xfId="424"/>
    <cellStyle name="Normal 4 2 7" xfId="425"/>
    <cellStyle name="Normal 4 2 8" xfId="414"/>
    <cellStyle name="Normal 4 3" xfId="33"/>
    <cellStyle name="Normal 4 3 2" xfId="427"/>
    <cellStyle name="Normal 4 3 2 2" xfId="428"/>
    <cellStyle name="Normal 4 3 3" xfId="429"/>
    <cellStyle name="Normal 4 3 4" xfId="430"/>
    <cellStyle name="Normal 4 3 5" xfId="431"/>
    <cellStyle name="Normal 4 3 6" xfId="426"/>
    <cellStyle name="Normal 4 4" xfId="432"/>
    <cellStyle name="Normal 4 5" xfId="433"/>
    <cellStyle name="Normal 4 5 2" xfId="434"/>
    <cellStyle name="Normal 4 6" xfId="435"/>
    <cellStyle name="Normal 4 7" xfId="436"/>
    <cellStyle name="Normal 4 8" xfId="437"/>
    <cellStyle name="Normal 4 9" xfId="438"/>
    <cellStyle name="Normal 5" xfId="9"/>
    <cellStyle name="Normal 5 2" xfId="34"/>
    <cellStyle name="Normal 5 2 2" xfId="35"/>
    <cellStyle name="Normal 5 3" xfId="36"/>
    <cellStyle name="Normal 6" xfId="10"/>
    <cellStyle name="Normal 6 10" xfId="440"/>
    <cellStyle name="Normal 6 2" xfId="37"/>
    <cellStyle name="Normal 6 2 2" xfId="38"/>
    <cellStyle name="Normal 6 3" xfId="39"/>
    <cellStyle name="Normal 6 4" xfId="441"/>
    <cellStyle name="Normal 6 5" xfId="442"/>
    <cellStyle name="Normal 6 6" xfId="443"/>
    <cellStyle name="Normal 6 7" xfId="444"/>
    <cellStyle name="Normal 6 8" xfId="445"/>
    <cellStyle name="Normal 6 9" xfId="446"/>
    <cellStyle name="Normal 7" xfId="40"/>
    <cellStyle name="Normal 7 10" xfId="448"/>
    <cellStyle name="Normal 7 11" xfId="447"/>
    <cellStyle name="Normal 7 2" xfId="449"/>
    <cellStyle name="Normal 7 2 2" xfId="450"/>
    <cellStyle name="Normal 7 2 2 2" xfId="451"/>
    <cellStyle name="Normal 7 2 2 2 2" xfId="452"/>
    <cellStyle name="Normal 7 2 2 2 2 2" xfId="453"/>
    <cellStyle name="Normal 7 2 2 2 3" xfId="454"/>
    <cellStyle name="Normal 7 2 2 3" xfId="455"/>
    <cellStyle name="Normal 7 2 2 3 2" xfId="456"/>
    <cellStyle name="Normal 7 2 3" xfId="457"/>
    <cellStyle name="Normal 7 2 4" xfId="458"/>
    <cellStyle name="Normal 7 2 5" xfId="459"/>
    <cellStyle name="Normal 7 2 6" xfId="460"/>
    <cellStyle name="Normal 7 2 7" xfId="461"/>
    <cellStyle name="Normal 7 2 7 2" xfId="462"/>
    <cellStyle name="Normal 7 2 8" xfId="463"/>
    <cellStyle name="Normal 7 3" xfId="464"/>
    <cellStyle name="Normal 7 3 2" xfId="465"/>
    <cellStyle name="Normal 7 3 2 2" xfId="466"/>
    <cellStyle name="Normal 7 3 2 2 2" xfId="467"/>
    <cellStyle name="Normal 7 3 2 3" xfId="468"/>
    <cellStyle name="Normal 7 3 3" xfId="469"/>
    <cellStyle name="Normal 7 3 3 2" xfId="470"/>
    <cellStyle name="Normal 7 3 4" xfId="471"/>
    <cellStyle name="Normal 7 3 5" xfId="472"/>
    <cellStyle name="Normal 7 4" xfId="473"/>
    <cellStyle name="Normal 7 4 2" xfId="474"/>
    <cellStyle name="Normal 7 4 3" xfId="475"/>
    <cellStyle name="Normal 7 5" xfId="62"/>
    <cellStyle name="Normal 7 5 2" xfId="477"/>
    <cellStyle name="Normal 7 5 3" xfId="478"/>
    <cellStyle name="Normal 7 5 4" xfId="476"/>
    <cellStyle name="Normal 7 6" xfId="479"/>
    <cellStyle name="Normal 7 7" xfId="480"/>
    <cellStyle name="Normal 7 7 2" xfId="481"/>
    <cellStyle name="Normal 7 8" xfId="482"/>
    <cellStyle name="Normal 7 9" xfId="483"/>
    <cellStyle name="Normal 8" xfId="41"/>
    <cellStyle name="Normal 8 2" xfId="485"/>
    <cellStyle name="Normal 8 2 2" xfId="486"/>
    <cellStyle name="Normal 8 2 2 2" xfId="487"/>
    <cellStyle name="Normal 8 2 3" xfId="488"/>
    <cellStyle name="Normal 8 2 4" xfId="489"/>
    <cellStyle name="Normal 8 3" xfId="490"/>
    <cellStyle name="Normal 8 3 2" xfId="491"/>
    <cellStyle name="Normal 8 3 3" xfId="492"/>
    <cellStyle name="Normal 8 4" xfId="484"/>
    <cellStyle name="Normal 9" xfId="42"/>
    <cellStyle name="Normal 9 2" xfId="494"/>
    <cellStyle name="Normal 9 3" xfId="493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G115"/>
  <sheetViews>
    <sheetView workbookViewId="0">
      <pane xSplit="2" ySplit="8" topLeftCell="I9" activePane="bottomRight" state="frozen"/>
      <selection pane="topRight" activeCell="C1" sqref="C1"/>
      <selection pane="bottomLeft" activeCell="A9" sqref="A9"/>
      <selection pane="bottomRight" activeCell="N23" sqref="N23:N42"/>
    </sheetView>
  </sheetViews>
  <sheetFormatPr baseColWidth="10" defaultRowHeight="15"/>
  <cols>
    <col min="1" max="1" width="6.85546875" style="2" customWidth="1"/>
    <col min="2" max="2" width="20" style="326" customWidth="1"/>
    <col min="3" max="4" width="16.5703125" style="1" bestFit="1" customWidth="1"/>
    <col min="5" max="5" width="6.42578125" style="1" bestFit="1" customWidth="1"/>
    <col min="6" max="6" width="16.5703125" style="1" bestFit="1" customWidth="1"/>
    <col min="7" max="7" width="10" style="1" bestFit="1" customWidth="1"/>
    <col min="8" max="8" width="11.7109375" style="1" bestFit="1" customWidth="1"/>
    <col min="9" max="9" width="10.42578125" style="1" bestFit="1" customWidth="1"/>
    <col min="10" max="10" width="11.140625" style="1" bestFit="1" customWidth="1"/>
    <col min="11" max="11" width="9.7109375" style="1" bestFit="1" customWidth="1"/>
    <col min="12" max="12" width="10.5703125" style="1" bestFit="1" customWidth="1"/>
    <col min="13" max="13" width="6.42578125" style="208" bestFit="1" customWidth="1"/>
    <col min="14" max="14" width="11.28515625" style="1" bestFit="1" customWidth="1"/>
    <col min="15" max="15" width="9.7109375" style="1" bestFit="1" customWidth="1"/>
    <col min="16" max="16" width="11.7109375" style="1" bestFit="1" customWidth="1"/>
    <col min="17" max="17" width="6" style="1" customWidth="1"/>
    <col min="18" max="18" width="5" style="226" customWidth="1"/>
    <col min="19" max="19" width="25" style="226" customWidth="1"/>
    <col min="20" max="22" width="5" style="226" customWidth="1"/>
    <col min="23" max="23" width="14.28515625" style="263" customWidth="1"/>
    <col min="24" max="26" width="5" style="263" customWidth="1"/>
    <col min="27" max="27" width="12.140625" style="264" customWidth="1"/>
    <col min="28" max="28" width="12" style="263" customWidth="1"/>
    <col min="29" max="33" width="5" style="263" customWidth="1"/>
    <col min="34" max="34" width="5" style="264" customWidth="1"/>
    <col min="35" max="35" width="5" style="263" customWidth="1"/>
    <col min="36" max="36" width="5" style="264" customWidth="1"/>
    <col min="37" max="38" width="5" style="263" customWidth="1"/>
    <col min="39" max="39" width="5" style="264" customWidth="1"/>
    <col min="40" max="41" width="5" style="226" customWidth="1"/>
    <col min="42" max="42" width="8.85546875" style="226" customWidth="1"/>
    <col min="43" max="43" width="66.85546875" style="226" bestFit="1" customWidth="1"/>
    <col min="44" max="44" width="5" style="226" customWidth="1"/>
    <col min="45" max="46" width="11.5703125" style="226"/>
    <col min="47" max="47" width="29" style="226" bestFit="1" customWidth="1"/>
    <col min="48" max="16384" width="11.42578125" style="1"/>
  </cols>
  <sheetData>
    <row r="1" spans="1:59" ht="18" customHeight="1">
      <c r="A1" s="99" t="s">
        <v>0</v>
      </c>
      <c r="B1" s="324" t="s">
        <v>82</v>
      </c>
      <c r="C1" s="96"/>
      <c r="D1" s="110"/>
      <c r="E1" s="110"/>
      <c r="F1" s="450" t="s">
        <v>242</v>
      </c>
      <c r="G1" s="450"/>
      <c r="H1" s="450"/>
      <c r="I1" s="450"/>
      <c r="J1" s="450"/>
      <c r="K1" s="450"/>
      <c r="L1" s="450"/>
      <c r="M1" s="200"/>
      <c r="N1" s="122"/>
      <c r="O1" s="122"/>
      <c r="P1" s="122"/>
      <c r="R1" s="347" t="s">
        <v>243</v>
      </c>
      <c r="S1" s="347"/>
      <c r="T1" s="347"/>
      <c r="U1" s="347"/>
      <c r="V1" s="348"/>
      <c r="W1" s="349"/>
      <c r="X1" s="349"/>
      <c r="Y1" s="349"/>
      <c r="Z1" s="349"/>
      <c r="AA1" s="350"/>
      <c r="AB1" s="349"/>
      <c r="AC1" s="349"/>
      <c r="AD1" s="349"/>
      <c r="AE1" s="349"/>
      <c r="AF1" s="349"/>
      <c r="AG1" s="349"/>
      <c r="AH1" s="350"/>
      <c r="AI1" s="349"/>
      <c r="AJ1" s="350"/>
      <c r="AK1" s="349"/>
      <c r="AL1" s="349"/>
      <c r="AM1" s="350"/>
      <c r="AN1" s="351"/>
      <c r="AO1" s="351"/>
      <c r="AP1" s="351"/>
      <c r="AQ1" s="352"/>
      <c r="AR1" s="351"/>
      <c r="AS1" s="221"/>
      <c r="AT1" s="221">
        <v>146.68</v>
      </c>
      <c r="AU1" s="221"/>
    </row>
    <row r="2" spans="1:59" ht="24.95" customHeight="1">
      <c r="A2" s="100" t="s">
        <v>1</v>
      </c>
      <c r="B2" s="325" t="s">
        <v>2</v>
      </c>
      <c r="C2" s="96"/>
      <c r="D2" s="110"/>
      <c r="E2" s="110"/>
      <c r="F2" s="113"/>
      <c r="G2" s="113"/>
      <c r="H2" s="113"/>
      <c r="I2" s="113"/>
      <c r="J2" s="113"/>
      <c r="K2" s="113"/>
      <c r="L2" s="113"/>
      <c r="M2" s="200"/>
      <c r="N2" s="122"/>
      <c r="O2" s="122"/>
      <c r="P2" s="122"/>
      <c r="R2" s="353" t="s">
        <v>83</v>
      </c>
      <c r="S2" s="353"/>
      <c r="T2" s="353"/>
      <c r="U2" s="353"/>
      <c r="V2" s="354"/>
      <c r="W2" s="349"/>
      <c r="X2" s="349"/>
      <c r="Y2" s="349"/>
      <c r="Z2" s="349"/>
      <c r="AA2" s="350"/>
      <c r="AB2" s="349" t="s">
        <v>84</v>
      </c>
      <c r="AC2" s="349"/>
      <c r="AD2" s="349"/>
      <c r="AE2" s="349"/>
      <c r="AF2" s="349"/>
      <c r="AG2" s="349"/>
      <c r="AH2" s="350"/>
      <c r="AI2" s="349"/>
      <c r="AJ2" s="350"/>
      <c r="AK2" s="349"/>
      <c r="AL2" s="349"/>
      <c r="AM2" s="350"/>
      <c r="AN2" s="351"/>
      <c r="AO2" s="351"/>
      <c r="AP2" s="351"/>
      <c r="AQ2" s="352"/>
      <c r="AR2" s="351"/>
      <c r="AS2" s="222">
        <f>+AR2*7</f>
        <v>0</v>
      </c>
      <c r="AT2" s="222">
        <f>+AS2-AT1</f>
        <v>-146.68</v>
      </c>
      <c r="AU2" s="221"/>
    </row>
    <row r="3" spans="1:59">
      <c r="A3" s="96"/>
      <c r="B3" s="322" t="s">
        <v>3</v>
      </c>
      <c r="C3" s="96"/>
      <c r="D3" s="110"/>
      <c r="E3" s="110"/>
      <c r="F3" s="113"/>
      <c r="G3" s="113"/>
      <c r="H3" s="113"/>
      <c r="I3" s="113"/>
      <c r="J3" s="113"/>
      <c r="K3" s="113"/>
      <c r="L3" s="113"/>
      <c r="M3" s="200"/>
      <c r="N3" s="122"/>
      <c r="O3" s="122"/>
      <c r="P3" s="122"/>
      <c r="R3" s="355" t="s">
        <v>9124</v>
      </c>
      <c r="S3" s="355"/>
      <c r="T3" s="355"/>
      <c r="U3" s="355"/>
      <c r="V3" s="356"/>
      <c r="W3" s="349"/>
      <c r="X3" s="349"/>
      <c r="Y3" s="349"/>
      <c r="Z3" s="349"/>
      <c r="AA3" s="350"/>
      <c r="AB3" s="349"/>
      <c r="AC3" s="349"/>
      <c r="AD3" s="349"/>
      <c r="AE3" s="349"/>
      <c r="AF3" s="349"/>
      <c r="AG3" s="349"/>
      <c r="AH3" s="350"/>
      <c r="AI3" s="349"/>
      <c r="AJ3" s="350"/>
      <c r="AK3" s="349"/>
      <c r="AL3" s="349"/>
      <c r="AM3" s="350"/>
      <c r="AN3" s="351"/>
      <c r="AO3" s="351"/>
      <c r="AP3" s="351"/>
      <c r="AQ3" s="352"/>
      <c r="AR3" s="351"/>
      <c r="AS3" s="221"/>
      <c r="AT3" s="221"/>
      <c r="AU3" s="221"/>
    </row>
    <row r="4" spans="1:59">
      <c r="A4" s="96"/>
      <c r="B4" s="322" t="s">
        <v>9128</v>
      </c>
      <c r="C4" s="96"/>
      <c r="D4" s="110"/>
      <c r="E4" s="110"/>
      <c r="F4" s="113"/>
      <c r="G4" s="113"/>
      <c r="H4" s="113"/>
      <c r="I4" s="113"/>
      <c r="J4" s="113"/>
      <c r="K4" s="113"/>
      <c r="L4" s="113"/>
      <c r="M4" s="200"/>
      <c r="N4" s="122"/>
      <c r="O4" s="122"/>
      <c r="P4" s="122"/>
      <c r="R4" s="357" t="s">
        <v>9125</v>
      </c>
      <c r="S4" s="357"/>
      <c r="T4" s="357"/>
      <c r="U4" s="357"/>
      <c r="V4" s="357"/>
      <c r="W4" s="346"/>
      <c r="X4" s="346"/>
      <c r="Y4" s="346"/>
      <c r="Z4" s="346"/>
      <c r="AA4" s="358"/>
      <c r="AB4" s="346"/>
      <c r="AC4" s="346"/>
      <c r="AD4" s="346"/>
      <c r="AE4" s="346"/>
      <c r="AF4" s="346"/>
      <c r="AG4" s="346"/>
      <c r="AH4" s="358"/>
      <c r="AI4" s="346"/>
      <c r="AJ4" s="358"/>
      <c r="AK4" s="346"/>
      <c r="AL4" s="346"/>
      <c r="AM4" s="358"/>
      <c r="AN4" s="357"/>
      <c r="AO4" s="357"/>
      <c r="AP4" s="357"/>
      <c r="AQ4" s="357"/>
      <c r="AR4" s="357"/>
      <c r="AS4" s="221"/>
      <c r="AT4" s="221"/>
      <c r="AU4" s="221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  <c r="BG4" s="220"/>
    </row>
    <row r="5" spans="1:59">
      <c r="A5" s="96"/>
      <c r="B5" s="322" t="s">
        <v>239</v>
      </c>
      <c r="C5" s="96"/>
      <c r="D5" s="110"/>
      <c r="E5" s="110"/>
      <c r="F5" s="113"/>
      <c r="G5" s="113"/>
      <c r="H5" s="113"/>
      <c r="I5" s="113"/>
      <c r="J5" s="113"/>
      <c r="K5" s="113"/>
      <c r="L5" s="113"/>
      <c r="M5" s="200"/>
      <c r="N5" s="122"/>
      <c r="O5" s="122"/>
      <c r="P5" s="122"/>
      <c r="R5" s="357"/>
      <c r="S5" s="357"/>
      <c r="T5" s="357"/>
      <c r="U5" s="357"/>
      <c r="V5" s="357"/>
      <c r="W5" s="346"/>
      <c r="X5" s="346"/>
      <c r="Y5" s="346"/>
      <c r="Z5" s="346"/>
      <c r="AA5" s="358"/>
      <c r="AB5" s="346"/>
      <c r="AC5" s="346"/>
      <c r="AD5" s="346"/>
      <c r="AE5" s="346"/>
      <c r="AF5" s="346"/>
      <c r="AG5" s="346"/>
      <c r="AH5" s="358"/>
      <c r="AI5" s="346"/>
      <c r="AJ5" s="358"/>
      <c r="AK5" s="346"/>
      <c r="AL5" s="346"/>
      <c r="AM5" s="358"/>
      <c r="AN5" s="357"/>
      <c r="AO5" s="357"/>
      <c r="AP5" s="357"/>
      <c r="AQ5" s="357"/>
      <c r="AR5" s="357"/>
      <c r="AS5" s="221"/>
      <c r="AT5" s="221"/>
      <c r="AU5" s="221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</row>
    <row r="6" spans="1:59">
      <c r="A6" s="96"/>
      <c r="B6" s="322" t="s">
        <v>5</v>
      </c>
      <c r="C6" s="96"/>
      <c r="D6" s="110"/>
      <c r="E6" s="110"/>
      <c r="F6" s="113"/>
      <c r="G6" s="113"/>
      <c r="H6" s="113"/>
      <c r="I6" s="113"/>
      <c r="J6" s="113"/>
      <c r="K6" s="113"/>
      <c r="L6" s="113"/>
      <c r="M6" s="200"/>
      <c r="N6" s="122"/>
      <c r="O6" s="122"/>
      <c r="P6" s="122"/>
      <c r="R6" s="357"/>
      <c r="S6" s="357"/>
      <c r="T6" s="357"/>
      <c r="U6" s="357"/>
      <c r="V6" s="357"/>
      <c r="W6" s="346"/>
      <c r="X6" s="346"/>
      <c r="Y6" s="346"/>
      <c r="Z6" s="346"/>
      <c r="AA6" s="358"/>
      <c r="AB6" s="346"/>
      <c r="AC6" s="346"/>
      <c r="AD6" s="346"/>
      <c r="AE6" s="346"/>
      <c r="AF6" s="346"/>
      <c r="AG6" s="346"/>
      <c r="AH6" s="358"/>
      <c r="AI6" s="346"/>
      <c r="AJ6" s="358"/>
      <c r="AK6" s="346"/>
      <c r="AL6" s="346"/>
      <c r="AM6" s="358"/>
      <c r="AN6" s="357"/>
      <c r="AO6" s="357"/>
      <c r="AP6" s="357"/>
      <c r="AQ6" s="357"/>
      <c r="AR6" s="357"/>
      <c r="AS6" s="221"/>
      <c r="AT6" s="221"/>
      <c r="AU6" s="221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</row>
    <row r="7" spans="1:59" ht="15" customHeight="1">
      <c r="D7" s="110"/>
      <c r="E7" s="110"/>
      <c r="F7" s="444" t="s">
        <v>208</v>
      </c>
      <c r="G7" s="445"/>
      <c r="H7" s="445"/>
      <c r="I7" s="445"/>
      <c r="J7" s="445"/>
      <c r="K7" s="445"/>
      <c r="L7" s="446"/>
      <c r="M7" s="201"/>
      <c r="N7" s="447" t="s">
        <v>208</v>
      </c>
      <c r="O7" s="448"/>
      <c r="P7" s="449"/>
      <c r="R7" s="453" t="s">
        <v>87</v>
      </c>
      <c r="S7" s="453" t="s">
        <v>88</v>
      </c>
      <c r="T7" s="453" t="s">
        <v>89</v>
      </c>
      <c r="U7" s="417"/>
      <c r="V7" s="453" t="s">
        <v>90</v>
      </c>
      <c r="W7" s="359"/>
      <c r="X7" s="451" t="s">
        <v>91</v>
      </c>
      <c r="Y7" s="451" t="s">
        <v>92</v>
      </c>
      <c r="Z7" s="451" t="s">
        <v>93</v>
      </c>
      <c r="AA7" s="451" t="s">
        <v>94</v>
      </c>
      <c r="AB7" s="451" t="s">
        <v>95</v>
      </c>
      <c r="AC7" s="359"/>
      <c r="AD7" s="451" t="s">
        <v>96</v>
      </c>
      <c r="AE7" s="451" t="s">
        <v>97</v>
      </c>
      <c r="AF7" s="451" t="s">
        <v>98</v>
      </c>
      <c r="AG7" s="451" t="s">
        <v>99</v>
      </c>
      <c r="AH7" s="451" t="s">
        <v>100</v>
      </c>
      <c r="AI7" s="451" t="s">
        <v>101</v>
      </c>
      <c r="AJ7" s="451" t="s">
        <v>102</v>
      </c>
      <c r="AK7" s="451" t="s">
        <v>103</v>
      </c>
      <c r="AL7" s="451" t="s">
        <v>104</v>
      </c>
      <c r="AM7" s="451" t="s">
        <v>105</v>
      </c>
      <c r="AN7" s="457" t="s">
        <v>106</v>
      </c>
      <c r="AO7" s="458"/>
      <c r="AP7" s="360"/>
      <c r="AQ7" s="459" t="s">
        <v>107</v>
      </c>
      <c r="AR7" s="456" t="s">
        <v>108</v>
      </c>
      <c r="AS7" s="221"/>
      <c r="AT7" s="221"/>
      <c r="AU7" s="221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</row>
    <row r="8" spans="1:59" s="3" customFormat="1" ht="31.5" customHeight="1" thickBot="1">
      <c r="A8" s="103" t="s">
        <v>6</v>
      </c>
      <c r="B8" s="327" t="s">
        <v>7</v>
      </c>
      <c r="C8" s="104" t="s">
        <v>10</v>
      </c>
      <c r="D8" s="112" t="s">
        <v>10</v>
      </c>
      <c r="E8" s="111"/>
      <c r="F8" s="114" t="s">
        <v>10</v>
      </c>
      <c r="G8" s="114" t="s">
        <v>240</v>
      </c>
      <c r="H8" s="114" t="s">
        <v>209</v>
      </c>
      <c r="I8" s="114" t="s">
        <v>210</v>
      </c>
      <c r="J8" s="114" t="s">
        <v>211</v>
      </c>
      <c r="K8" s="114" t="s">
        <v>212</v>
      </c>
      <c r="L8" s="114" t="s">
        <v>213</v>
      </c>
      <c r="M8" s="202"/>
      <c r="N8" s="157" t="s">
        <v>214</v>
      </c>
      <c r="O8" s="157" t="s">
        <v>212</v>
      </c>
      <c r="P8" s="157" t="s">
        <v>213</v>
      </c>
      <c r="R8" s="454"/>
      <c r="S8" s="454"/>
      <c r="T8" s="454"/>
      <c r="U8" s="418" t="s">
        <v>109</v>
      </c>
      <c r="V8" s="454"/>
      <c r="W8" s="384" t="s">
        <v>110</v>
      </c>
      <c r="X8" s="452"/>
      <c r="Y8" s="452"/>
      <c r="Z8" s="452"/>
      <c r="AA8" s="452"/>
      <c r="AB8" s="452"/>
      <c r="AC8" s="384" t="s">
        <v>111</v>
      </c>
      <c r="AD8" s="452"/>
      <c r="AE8" s="452"/>
      <c r="AF8" s="452"/>
      <c r="AG8" s="452"/>
      <c r="AH8" s="452"/>
      <c r="AI8" s="452"/>
      <c r="AJ8" s="452"/>
      <c r="AK8" s="452"/>
      <c r="AL8" s="452"/>
      <c r="AM8" s="452"/>
      <c r="AN8" s="385" t="s">
        <v>112</v>
      </c>
      <c r="AO8" s="385" t="s">
        <v>113</v>
      </c>
      <c r="AP8" s="361" t="s">
        <v>114</v>
      </c>
      <c r="AQ8" s="459"/>
      <c r="AR8" s="456"/>
      <c r="AS8" s="221"/>
      <c r="AT8" s="221"/>
      <c r="AU8" s="221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</row>
    <row r="9" spans="1:59" s="193" customFormat="1" ht="15.75" thickTop="1">
      <c r="A9" s="190"/>
      <c r="B9" s="328"/>
      <c r="C9" s="192"/>
      <c r="D9" s="192"/>
      <c r="F9" s="194"/>
      <c r="G9" s="194"/>
      <c r="H9" s="194"/>
      <c r="I9" s="194"/>
      <c r="J9" s="194"/>
      <c r="K9" s="194"/>
      <c r="L9" s="194"/>
      <c r="M9" s="203"/>
      <c r="N9" s="194"/>
      <c r="O9" s="194"/>
      <c r="P9" s="194"/>
      <c r="R9" s="434"/>
      <c r="S9" s="434"/>
      <c r="T9" s="434"/>
      <c r="U9" s="434"/>
      <c r="V9" s="434"/>
      <c r="W9" s="435"/>
      <c r="X9" s="435"/>
      <c r="Y9" s="435"/>
      <c r="Z9" s="435"/>
      <c r="AA9" s="435"/>
      <c r="AB9" s="435"/>
      <c r="AC9" s="435"/>
      <c r="AD9" s="435"/>
      <c r="AE9" s="435"/>
      <c r="AF9" s="435"/>
      <c r="AG9" s="435"/>
      <c r="AH9" s="435"/>
      <c r="AI9" s="435"/>
      <c r="AJ9" s="435"/>
      <c r="AK9" s="435"/>
      <c r="AL9" s="435"/>
      <c r="AM9" s="435"/>
      <c r="AN9" s="436"/>
      <c r="AO9" s="436"/>
      <c r="AP9" s="436"/>
      <c r="AQ9" s="437"/>
      <c r="AR9" s="437"/>
      <c r="AS9" s="221"/>
      <c r="AT9" s="221"/>
      <c r="AU9" s="221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</row>
    <row r="10" spans="1:59" s="193" customFormat="1">
      <c r="A10" s="190"/>
      <c r="B10" s="328"/>
      <c r="C10" s="192"/>
      <c r="D10" s="192"/>
      <c r="F10" s="194"/>
      <c r="G10" s="194"/>
      <c r="H10" s="194"/>
      <c r="I10" s="194"/>
      <c r="J10" s="194"/>
      <c r="K10" s="194"/>
      <c r="L10" s="194"/>
      <c r="M10" s="203"/>
      <c r="N10" s="194"/>
      <c r="O10" s="194"/>
      <c r="P10" s="194"/>
      <c r="R10" s="434"/>
      <c r="S10" s="434"/>
      <c r="T10" s="434"/>
      <c r="U10" s="434"/>
      <c r="V10" s="434"/>
      <c r="W10" s="435"/>
      <c r="X10" s="435"/>
      <c r="Y10" s="435"/>
      <c r="Z10" s="435"/>
      <c r="AA10" s="435"/>
      <c r="AB10" s="435"/>
      <c r="AC10" s="435"/>
      <c r="AD10" s="435"/>
      <c r="AE10" s="435"/>
      <c r="AF10" s="435"/>
      <c r="AG10" s="435"/>
      <c r="AH10" s="435"/>
      <c r="AI10" s="435"/>
      <c r="AJ10" s="435"/>
      <c r="AK10" s="435"/>
      <c r="AL10" s="435"/>
      <c r="AM10" s="435"/>
      <c r="AN10" s="436"/>
      <c r="AO10" s="436"/>
      <c r="AP10" s="436"/>
      <c r="AQ10" s="437"/>
      <c r="AR10" s="437"/>
      <c r="AS10" s="222"/>
      <c r="AT10" s="222"/>
      <c r="AU10" s="222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s="121" customFormat="1" ht="15" customHeight="1">
      <c r="A11" s="115" t="s">
        <v>17</v>
      </c>
      <c r="B11" s="329"/>
      <c r="C11" s="118"/>
      <c r="D11" s="118"/>
      <c r="E11" s="118"/>
      <c r="F11" s="122"/>
      <c r="G11" s="122"/>
      <c r="H11" s="122"/>
      <c r="I11" s="122"/>
      <c r="J11" s="122"/>
      <c r="K11" s="122"/>
      <c r="L11" s="122"/>
      <c r="M11" s="204"/>
      <c r="N11" s="122"/>
      <c r="O11" s="122"/>
      <c r="P11" s="122"/>
      <c r="R11" s="434"/>
      <c r="S11" s="434"/>
      <c r="T11" s="434"/>
      <c r="U11" s="434"/>
      <c r="V11" s="434"/>
      <c r="W11" s="435"/>
      <c r="X11" s="435"/>
      <c r="Y11" s="435"/>
      <c r="Z11" s="435"/>
      <c r="AA11" s="435"/>
      <c r="AB11" s="435"/>
      <c r="AC11" s="435"/>
      <c r="AD11" s="435"/>
      <c r="AE11" s="435"/>
      <c r="AF11" s="435"/>
      <c r="AG11" s="435"/>
      <c r="AH11" s="435"/>
      <c r="AI11" s="435"/>
      <c r="AJ11" s="435"/>
      <c r="AK11" s="435"/>
      <c r="AL11" s="435"/>
      <c r="AM11" s="435"/>
      <c r="AN11" s="436"/>
      <c r="AO11" s="436"/>
      <c r="AP11" s="436"/>
      <c r="AQ11" s="437"/>
      <c r="AR11" s="437"/>
      <c r="AS11" s="223"/>
      <c r="AT11" s="223"/>
      <c r="AU11" s="223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s="121" customFormat="1">
      <c r="A12" s="116"/>
      <c r="B12" s="330"/>
      <c r="D12" s="118"/>
      <c r="E12" s="118"/>
      <c r="F12" s="120"/>
      <c r="G12" s="120"/>
      <c r="H12" s="120"/>
      <c r="I12" s="120"/>
      <c r="J12" s="120"/>
      <c r="K12" s="120"/>
      <c r="L12" s="120"/>
      <c r="M12" s="205"/>
      <c r="N12" s="120"/>
      <c r="O12" s="120"/>
      <c r="P12" s="120"/>
      <c r="R12" s="434" t="s">
        <v>9143</v>
      </c>
      <c r="S12" s="434"/>
      <c r="T12" s="434"/>
      <c r="U12" s="434"/>
      <c r="V12" s="434"/>
      <c r="W12" s="435"/>
      <c r="X12" s="435"/>
      <c r="Y12" s="435"/>
      <c r="Z12" s="435"/>
      <c r="AA12" s="435"/>
      <c r="AB12" s="435"/>
      <c r="AC12" s="435"/>
      <c r="AD12" s="435"/>
      <c r="AE12" s="435"/>
      <c r="AF12" s="435"/>
      <c r="AG12" s="435"/>
      <c r="AH12" s="435"/>
      <c r="AI12" s="435"/>
      <c r="AJ12" s="435"/>
      <c r="AK12" s="435"/>
      <c r="AL12" s="435"/>
      <c r="AM12" s="435"/>
      <c r="AN12" s="436"/>
      <c r="AO12" s="436"/>
      <c r="AP12" s="436"/>
      <c r="AQ12" s="437"/>
      <c r="AR12" s="437"/>
      <c r="AS12" s="223"/>
      <c r="AT12" s="223"/>
      <c r="AU12" s="223"/>
      <c r="AV12" s="1" t="s">
        <v>9084</v>
      </c>
      <c r="AW12" s="1" t="s">
        <v>9085</v>
      </c>
      <c r="AX12" s="1" t="s">
        <v>9086</v>
      </c>
      <c r="AY12" s="1"/>
      <c r="AZ12" s="1"/>
      <c r="BA12" s="1"/>
      <c r="BB12" s="1"/>
      <c r="BC12" s="1"/>
      <c r="BD12" s="1"/>
      <c r="BE12" s="1"/>
      <c r="BF12" s="1"/>
      <c r="BG12" s="1"/>
    </row>
    <row r="13" spans="1:59" s="121" customFormat="1">
      <c r="A13" s="116" t="s">
        <v>18</v>
      </c>
      <c r="B13" s="330" t="s">
        <v>19</v>
      </c>
      <c r="C13" s="119">
        <f>+INGENIERIA!G13</f>
        <v>1026.76</v>
      </c>
      <c r="D13" s="149">
        <f>+W13</f>
        <v>21610.91</v>
      </c>
      <c r="E13" s="118"/>
      <c r="F13" s="120">
        <f>+INGENIERIA!G13</f>
        <v>1026.76</v>
      </c>
      <c r="G13" s="120">
        <f>-Z13-AF13</f>
        <v>0</v>
      </c>
      <c r="H13" s="120">
        <f>+INGENIERIA!G13*2%</f>
        <v>20.5352</v>
      </c>
      <c r="I13" s="120">
        <f>+F13*7.5%</f>
        <v>77.006999999999991</v>
      </c>
      <c r="J13" s="120">
        <f>SUM(F13:I13)</f>
        <v>1124.3022000000001</v>
      </c>
      <c r="K13" s="120">
        <f>+J13*0.16</f>
        <v>179.88835200000003</v>
      </c>
      <c r="L13" s="120">
        <f>+J13+K13</f>
        <v>1304.190552</v>
      </c>
      <c r="M13" s="204"/>
      <c r="N13" s="120">
        <f>+D13</f>
        <v>21610.91</v>
      </c>
      <c r="O13" s="120">
        <f>+N13*0.16</f>
        <v>3457.7456000000002</v>
      </c>
      <c r="P13" s="120">
        <f>+N13+O13</f>
        <v>25068.655599999998</v>
      </c>
      <c r="Q13" s="224" t="str">
        <f>IF(S13=B13,"si","no")</f>
        <v>si</v>
      </c>
      <c r="R13" s="396" t="s">
        <v>115</v>
      </c>
      <c r="S13" s="405" t="s">
        <v>116</v>
      </c>
      <c r="T13" s="397" t="s">
        <v>117</v>
      </c>
      <c r="U13" s="419">
        <v>41575</v>
      </c>
      <c r="V13" s="396" t="s">
        <v>118</v>
      </c>
      <c r="W13" s="427">
        <v>21610.91</v>
      </c>
      <c r="X13" s="399"/>
      <c r="Y13" s="399"/>
      <c r="Z13" s="400"/>
      <c r="AA13" s="401">
        <v>21610.91</v>
      </c>
      <c r="AB13" s="431"/>
      <c r="AC13" s="431"/>
      <c r="AD13" s="402"/>
      <c r="AE13" s="402"/>
      <c r="AF13" s="398"/>
      <c r="AG13" s="398">
        <v>0</v>
      </c>
      <c r="AH13" s="401">
        <v>21610.91</v>
      </c>
      <c r="AI13" s="403">
        <v>2161.0909999999999</v>
      </c>
      <c r="AJ13" s="401">
        <v>19449.819</v>
      </c>
      <c r="AK13" s="404">
        <v>0</v>
      </c>
      <c r="AL13" s="403" t="e">
        <v>#REF!</v>
      </c>
      <c r="AM13" s="401" t="e">
        <v>#REF!</v>
      </c>
      <c r="AN13" s="421"/>
      <c r="AO13" s="415"/>
      <c r="AP13" s="420">
        <v>-19449.819</v>
      </c>
      <c r="AQ13" s="414"/>
      <c r="AR13" s="405" t="s">
        <v>120</v>
      </c>
      <c r="AS13" s="224" t="str">
        <f>IF(AU13=B13,"si","no")</f>
        <v>si</v>
      </c>
      <c r="AT13" s="116" t="s">
        <v>18</v>
      </c>
      <c r="AU13" s="121" t="s">
        <v>19</v>
      </c>
      <c r="AV13" s="159">
        <f>+INGENIERIA!G13+SINDICATO!G13</f>
        <v>22637.67</v>
      </c>
      <c r="AW13" s="159">
        <f>+AA13</f>
        <v>21610.91</v>
      </c>
      <c r="AX13" s="159">
        <f>+AV13-AW13-INGENIERIA!G13-INGENIERIA!N13</f>
        <v>-1.5916157281026244E-12</v>
      </c>
      <c r="AY13" s="1"/>
      <c r="AZ13" s="1"/>
      <c r="BA13" s="1"/>
      <c r="BB13" s="1"/>
      <c r="BC13" s="1"/>
      <c r="BD13" s="1"/>
      <c r="BE13" s="1"/>
      <c r="BF13" s="1"/>
      <c r="BG13" s="1"/>
    </row>
    <row r="14" spans="1:59" s="121" customFormat="1">
      <c r="A14" s="116" t="s">
        <v>20</v>
      </c>
      <c r="B14" s="330" t="s">
        <v>21</v>
      </c>
      <c r="C14" s="119">
        <f>+INGENIERIA!G14</f>
        <v>1026.76</v>
      </c>
      <c r="D14" s="149">
        <f t="shared" ref="D14:D45" si="0">+W14</f>
        <v>4175.55</v>
      </c>
      <c r="E14" s="118"/>
      <c r="F14" s="120">
        <f>+INGENIERIA!G14</f>
        <v>1026.76</v>
      </c>
      <c r="G14" s="120">
        <f t="shared" ref="G14:G45" si="1">-Z14-AF14</f>
        <v>0</v>
      </c>
      <c r="H14" s="120">
        <f>+INGENIERIA!G14*2%</f>
        <v>20.5352</v>
      </c>
      <c r="I14" s="120">
        <f t="shared" ref="I14:I45" si="2">+F14*7.5%</f>
        <v>77.006999999999991</v>
      </c>
      <c r="J14" s="120">
        <f t="shared" ref="J14:J45" si="3">SUM(F14:I14)</f>
        <v>1124.3022000000001</v>
      </c>
      <c r="K14" s="120">
        <f t="shared" ref="K14:K45" si="4">+J14*0.16</f>
        <v>179.88835200000003</v>
      </c>
      <c r="L14" s="120">
        <f t="shared" ref="L14:L45" si="5">+J14+K14</f>
        <v>1304.190552</v>
      </c>
      <c r="M14" s="204"/>
      <c r="N14" s="120">
        <f t="shared" ref="N14:N45" si="6">+D14</f>
        <v>4175.55</v>
      </c>
      <c r="O14" s="120">
        <f t="shared" ref="O14:O45" si="7">+N14*0.16</f>
        <v>668.08800000000008</v>
      </c>
      <c r="P14" s="120">
        <f t="shared" ref="P14:P45" si="8">+N14+O14</f>
        <v>4843.6379999999999</v>
      </c>
      <c r="Q14" s="224" t="str">
        <f t="shared" ref="Q14:Q45" si="9">IF(S14=B14,"si","no")</f>
        <v>si</v>
      </c>
      <c r="R14" s="396" t="s">
        <v>115</v>
      </c>
      <c r="S14" s="405" t="s">
        <v>121</v>
      </c>
      <c r="T14" s="397" t="s">
        <v>122</v>
      </c>
      <c r="U14" s="419">
        <v>42310</v>
      </c>
      <c r="V14" s="396" t="s">
        <v>118</v>
      </c>
      <c r="W14" s="422">
        <v>4175.55</v>
      </c>
      <c r="X14" s="398"/>
      <c r="Y14" s="398"/>
      <c r="Z14" s="400"/>
      <c r="AA14" s="401">
        <v>4175.55</v>
      </c>
      <c r="AB14" s="431"/>
      <c r="AC14" s="431"/>
      <c r="AD14" s="402"/>
      <c r="AE14" s="402"/>
      <c r="AF14" s="398"/>
      <c r="AG14" s="398">
        <v>0</v>
      </c>
      <c r="AH14" s="401">
        <v>4175.55</v>
      </c>
      <c r="AI14" s="403">
        <v>417.55500000000006</v>
      </c>
      <c r="AJ14" s="401">
        <v>3757.9949999999999</v>
      </c>
      <c r="AK14" s="404">
        <v>0</v>
      </c>
      <c r="AL14" s="403" t="e">
        <v>#REF!</v>
      </c>
      <c r="AM14" s="401" t="e">
        <v>#REF!</v>
      </c>
      <c r="AN14" s="421"/>
      <c r="AO14" s="415"/>
      <c r="AP14" s="420">
        <v>-3757.9949999999999</v>
      </c>
      <c r="AQ14" s="414"/>
      <c r="AR14" s="405" t="s">
        <v>123</v>
      </c>
      <c r="AS14" s="224" t="str">
        <f t="shared" ref="AS14:AS45" si="10">IF(AU14=B14,"si","no")</f>
        <v>si</v>
      </c>
      <c r="AT14" s="116" t="s">
        <v>20</v>
      </c>
      <c r="AU14" s="121" t="s">
        <v>21</v>
      </c>
      <c r="AV14" s="159">
        <f>+INGENIERIA!G14+SINDICATO!G14</f>
        <v>5202.3100000000004</v>
      </c>
      <c r="AW14" s="159">
        <f t="shared" ref="AW14:AW44" si="11">+AA14</f>
        <v>4175.55</v>
      </c>
      <c r="AX14" s="159">
        <f>+AV14-AW14-INGENIERIA!G14-INGENIERIA!N14</f>
        <v>2.2737367544323206E-13</v>
      </c>
      <c r="AY14" s="3"/>
      <c r="AZ14" s="3"/>
      <c r="BA14" s="3"/>
      <c r="BB14" s="3"/>
      <c r="BC14" s="3"/>
      <c r="BD14" s="3"/>
      <c r="BE14" s="3"/>
      <c r="BF14" s="3"/>
      <c r="BG14" s="3"/>
    </row>
    <row r="15" spans="1:59" s="121" customFormat="1">
      <c r="A15" s="116" t="s">
        <v>22</v>
      </c>
      <c r="B15" s="330" t="s">
        <v>23</v>
      </c>
      <c r="C15" s="119">
        <f>+INGENIERIA!G15</f>
        <v>1026.76</v>
      </c>
      <c r="D15" s="149">
        <f t="shared" si="0"/>
        <v>16461.240000000002</v>
      </c>
      <c r="E15" s="118"/>
      <c r="F15" s="120">
        <f>+INGENIERIA!G15</f>
        <v>1026.76</v>
      </c>
      <c r="G15" s="120">
        <f t="shared" si="1"/>
        <v>0</v>
      </c>
      <c r="H15" s="120">
        <f>+INGENIERIA!G15*2%</f>
        <v>20.5352</v>
      </c>
      <c r="I15" s="120">
        <f t="shared" si="2"/>
        <v>77.006999999999991</v>
      </c>
      <c r="J15" s="120">
        <f t="shared" si="3"/>
        <v>1124.3022000000001</v>
      </c>
      <c r="K15" s="120">
        <f t="shared" si="4"/>
        <v>179.88835200000003</v>
      </c>
      <c r="L15" s="120">
        <f t="shared" si="5"/>
        <v>1304.190552</v>
      </c>
      <c r="M15" s="204"/>
      <c r="N15" s="120">
        <f t="shared" si="6"/>
        <v>16461.240000000002</v>
      </c>
      <c r="O15" s="120">
        <f t="shared" si="7"/>
        <v>2633.7984000000001</v>
      </c>
      <c r="P15" s="120">
        <f t="shared" si="8"/>
        <v>19095.038400000001</v>
      </c>
      <c r="Q15" s="224" t="str">
        <f t="shared" si="9"/>
        <v>si</v>
      </c>
      <c r="R15" s="396" t="s">
        <v>115</v>
      </c>
      <c r="S15" s="405" t="s">
        <v>124</v>
      </c>
      <c r="T15" s="397" t="s">
        <v>125</v>
      </c>
      <c r="U15" s="419">
        <v>42215</v>
      </c>
      <c r="V15" s="396" t="s">
        <v>118</v>
      </c>
      <c r="W15" s="398">
        <v>16461.240000000002</v>
      </c>
      <c r="X15" s="398"/>
      <c r="Y15" s="398"/>
      <c r="Z15" s="400"/>
      <c r="AA15" s="401">
        <v>16461.240000000002</v>
      </c>
      <c r="AB15" s="431"/>
      <c r="AC15" s="431"/>
      <c r="AD15" s="402"/>
      <c r="AE15" s="402"/>
      <c r="AF15" s="398"/>
      <c r="AG15" s="398">
        <v>465</v>
      </c>
      <c r="AH15" s="401">
        <v>15996.240000000002</v>
      </c>
      <c r="AI15" s="403">
        <v>1646.1240000000003</v>
      </c>
      <c r="AJ15" s="401">
        <v>14350.116000000002</v>
      </c>
      <c r="AK15" s="404">
        <v>0</v>
      </c>
      <c r="AL15" s="403" t="e">
        <v>#REF!</v>
      </c>
      <c r="AM15" s="401" t="e">
        <v>#REF!</v>
      </c>
      <c r="AN15" s="421"/>
      <c r="AO15" s="415"/>
      <c r="AP15" s="420">
        <v>-14350.116000000002</v>
      </c>
      <c r="AQ15" s="414"/>
      <c r="AR15" s="405" t="s">
        <v>126</v>
      </c>
      <c r="AS15" s="224" t="str">
        <f t="shared" si="10"/>
        <v>si</v>
      </c>
      <c r="AT15" s="116" t="s">
        <v>22</v>
      </c>
      <c r="AU15" s="121" t="s">
        <v>23</v>
      </c>
      <c r="AV15" s="159">
        <f>+INGENIERIA!G15+SINDICATO!G15</f>
        <v>17488</v>
      </c>
      <c r="AW15" s="159">
        <f t="shared" si="11"/>
        <v>16461.240000000002</v>
      </c>
      <c r="AX15" s="337">
        <f>+AV15-AW15-INGENIERIA!G15-INGENIERIA!N15</f>
        <v>-1.5916157281026244E-12</v>
      </c>
      <c r="AY15" s="193"/>
      <c r="AZ15" s="193"/>
      <c r="BA15" s="193"/>
      <c r="BB15" s="193"/>
      <c r="BC15" s="193"/>
      <c r="BD15" s="193"/>
      <c r="BE15" s="193"/>
      <c r="BF15" s="193"/>
      <c r="BG15" s="193"/>
    </row>
    <row r="16" spans="1:59" s="121" customFormat="1">
      <c r="A16" s="303" t="s">
        <v>9113</v>
      </c>
      <c r="B16" s="330" t="s">
        <v>9111</v>
      </c>
      <c r="C16" s="119">
        <f>+INGENIERIA!G16</f>
        <v>1026.76</v>
      </c>
      <c r="D16" s="149">
        <f t="shared" si="0"/>
        <v>0</v>
      </c>
      <c r="E16" s="118"/>
      <c r="F16" s="120">
        <f>+INGENIERIA!G16</f>
        <v>1026.76</v>
      </c>
      <c r="G16" s="120">
        <f t="shared" si="1"/>
        <v>0</v>
      </c>
      <c r="H16" s="120">
        <f>+INGENIERIA!G16*2%</f>
        <v>20.5352</v>
      </c>
      <c r="I16" s="120">
        <f t="shared" si="2"/>
        <v>77.006999999999991</v>
      </c>
      <c r="J16" s="120">
        <f t="shared" si="3"/>
        <v>1124.3022000000001</v>
      </c>
      <c r="K16" s="120">
        <f t="shared" si="4"/>
        <v>179.88835200000003</v>
      </c>
      <c r="L16" s="120">
        <f t="shared" si="5"/>
        <v>1304.190552</v>
      </c>
      <c r="M16" s="204"/>
      <c r="N16" s="120">
        <f t="shared" si="6"/>
        <v>0</v>
      </c>
      <c r="O16" s="120">
        <f t="shared" si="7"/>
        <v>0</v>
      </c>
      <c r="P16" s="120">
        <f t="shared" si="8"/>
        <v>0</v>
      </c>
      <c r="Q16" s="224" t="str">
        <f t="shared" si="9"/>
        <v>si</v>
      </c>
      <c r="R16" s="396" t="s">
        <v>131</v>
      </c>
      <c r="S16" s="405" t="s">
        <v>9111</v>
      </c>
      <c r="T16" s="397"/>
      <c r="U16" s="419">
        <v>42677</v>
      </c>
      <c r="V16" s="396" t="s">
        <v>118</v>
      </c>
      <c r="W16" s="398"/>
      <c r="X16" s="398"/>
      <c r="Y16" s="398"/>
      <c r="Z16" s="400"/>
      <c r="AA16" s="401">
        <v>0</v>
      </c>
      <c r="AB16" s="431"/>
      <c r="AC16" s="431"/>
      <c r="AD16" s="402"/>
      <c r="AE16" s="402"/>
      <c r="AF16" s="398"/>
      <c r="AG16" s="398"/>
      <c r="AH16" s="401">
        <v>0</v>
      </c>
      <c r="AI16" s="403">
        <v>0</v>
      </c>
      <c r="AJ16" s="401">
        <v>0</v>
      </c>
      <c r="AK16" s="404"/>
      <c r="AL16" s="403"/>
      <c r="AM16" s="401"/>
      <c r="AN16" s="421"/>
      <c r="AO16" s="415"/>
      <c r="AP16" s="420"/>
      <c r="AQ16" s="405"/>
      <c r="AR16" s="407">
        <v>2964461789</v>
      </c>
      <c r="AS16" s="224" t="str">
        <f t="shared" si="10"/>
        <v>si</v>
      </c>
      <c r="AT16" s="303" t="s">
        <v>9113</v>
      </c>
      <c r="AU16" s="121" t="s">
        <v>9111</v>
      </c>
      <c r="AV16" s="159">
        <f>+INGENIERIA!G16+SINDICATO!G16</f>
        <v>1026.76</v>
      </c>
      <c r="AW16" s="159">
        <f t="shared" si="11"/>
        <v>0</v>
      </c>
      <c r="AX16" s="159">
        <f>+AV16-AW16-INGENIERIA!G16-INGENIERIA!N16</f>
        <v>0</v>
      </c>
      <c r="AY16" s="193"/>
      <c r="AZ16" s="193"/>
      <c r="BA16" s="193"/>
      <c r="BB16" s="193"/>
      <c r="BC16" s="193"/>
      <c r="BD16" s="193"/>
      <c r="BE16" s="193"/>
      <c r="BF16" s="193"/>
      <c r="BG16" s="193"/>
    </row>
    <row r="17" spans="1:59" s="121" customFormat="1">
      <c r="A17" s="116" t="s">
        <v>24</v>
      </c>
      <c r="B17" s="330" t="s">
        <v>25</v>
      </c>
      <c r="C17" s="119">
        <f>+INGENIERIA!G17</f>
        <v>1750</v>
      </c>
      <c r="D17" s="149">
        <f t="shared" si="0"/>
        <v>0</v>
      </c>
      <c r="E17" s="118"/>
      <c r="F17" s="120">
        <f>+INGENIERIA!G17</f>
        <v>1750</v>
      </c>
      <c r="G17" s="120">
        <f t="shared" si="1"/>
        <v>0</v>
      </c>
      <c r="H17" s="120">
        <f>+INGENIERIA!G17*2%</f>
        <v>35</v>
      </c>
      <c r="I17" s="120">
        <f t="shared" si="2"/>
        <v>131.25</v>
      </c>
      <c r="J17" s="120">
        <f t="shared" si="3"/>
        <v>1916.25</v>
      </c>
      <c r="K17" s="120">
        <f t="shared" si="4"/>
        <v>306.60000000000002</v>
      </c>
      <c r="L17" s="120">
        <f t="shared" si="5"/>
        <v>2222.85</v>
      </c>
      <c r="M17" s="204"/>
      <c r="N17" s="120">
        <f t="shared" si="6"/>
        <v>0</v>
      </c>
      <c r="O17" s="120">
        <f t="shared" si="7"/>
        <v>0</v>
      </c>
      <c r="P17" s="120">
        <f t="shared" si="8"/>
        <v>0</v>
      </c>
      <c r="Q17" s="224" t="str">
        <f t="shared" si="9"/>
        <v>si</v>
      </c>
      <c r="R17" s="396" t="s">
        <v>127</v>
      </c>
      <c r="S17" s="330" t="s">
        <v>25</v>
      </c>
      <c r="T17" s="397" t="s">
        <v>128</v>
      </c>
      <c r="U17" s="419">
        <v>40147</v>
      </c>
      <c r="V17" s="396" t="s">
        <v>129</v>
      </c>
      <c r="W17" s="422"/>
      <c r="X17" s="399"/>
      <c r="Y17" s="399"/>
      <c r="Z17" s="400"/>
      <c r="AA17" s="401">
        <v>0</v>
      </c>
      <c r="AB17" s="431"/>
      <c r="AC17" s="431"/>
      <c r="AD17" s="402"/>
      <c r="AE17" s="402"/>
      <c r="AF17" s="398"/>
      <c r="AG17" s="398">
        <v>0</v>
      </c>
      <c r="AH17" s="401">
        <v>0</v>
      </c>
      <c r="AI17" s="403">
        <v>0</v>
      </c>
      <c r="AJ17" s="401">
        <v>0</v>
      </c>
      <c r="AK17" s="404">
        <v>0</v>
      </c>
      <c r="AL17" s="403" t="e">
        <v>#REF!</v>
      </c>
      <c r="AM17" s="401" t="e">
        <v>#REF!</v>
      </c>
      <c r="AN17" s="421"/>
      <c r="AO17" s="415"/>
      <c r="AP17" s="420">
        <v>0</v>
      </c>
      <c r="AQ17" s="405"/>
      <c r="AR17" s="405" t="s">
        <v>130</v>
      </c>
      <c r="AS17" s="224" t="str">
        <f t="shared" si="10"/>
        <v>si</v>
      </c>
      <c r="AT17" s="116" t="s">
        <v>24</v>
      </c>
      <c r="AU17" s="121" t="s">
        <v>25</v>
      </c>
      <c r="AV17" s="159">
        <f>+INGENIERIA!G17+SINDICATO!G17</f>
        <v>1750</v>
      </c>
      <c r="AW17" s="159">
        <f t="shared" si="11"/>
        <v>0</v>
      </c>
      <c r="AX17" s="159">
        <f>+AV17-AW17-INGENIERIA!G17-INGENIERIA!N17</f>
        <v>0</v>
      </c>
      <c r="AY17" s="193"/>
      <c r="AZ17" s="193"/>
      <c r="BA17" s="193"/>
      <c r="BB17" s="193"/>
      <c r="BC17" s="193"/>
      <c r="BD17" s="193"/>
      <c r="BE17" s="193"/>
      <c r="BF17" s="193"/>
      <c r="BG17" s="193"/>
    </row>
    <row r="18" spans="1:59" s="121" customFormat="1">
      <c r="A18" s="116" t="s">
        <v>26</v>
      </c>
      <c r="B18" s="330" t="s">
        <v>27</v>
      </c>
      <c r="C18" s="119">
        <f>+INGENIERIA!G18</f>
        <v>1026.76</v>
      </c>
      <c r="D18" s="149">
        <f t="shared" si="0"/>
        <v>14996.88</v>
      </c>
      <c r="E18" s="118"/>
      <c r="F18" s="120">
        <f>+INGENIERIA!G18</f>
        <v>1026.76</v>
      </c>
      <c r="G18" s="120">
        <f t="shared" si="1"/>
        <v>0</v>
      </c>
      <c r="H18" s="120">
        <f>+INGENIERIA!G18*2%</f>
        <v>20.5352</v>
      </c>
      <c r="I18" s="120">
        <f t="shared" si="2"/>
        <v>77.006999999999991</v>
      </c>
      <c r="J18" s="120">
        <f t="shared" si="3"/>
        <v>1124.3022000000001</v>
      </c>
      <c r="K18" s="120">
        <f t="shared" si="4"/>
        <v>179.88835200000003</v>
      </c>
      <c r="L18" s="120">
        <f t="shared" si="5"/>
        <v>1304.190552</v>
      </c>
      <c r="M18" s="204"/>
      <c r="N18" s="120">
        <f t="shared" si="6"/>
        <v>14996.88</v>
      </c>
      <c r="O18" s="120">
        <f t="shared" si="7"/>
        <v>2399.5007999999998</v>
      </c>
      <c r="P18" s="120">
        <f t="shared" si="8"/>
        <v>17396.380799999999</v>
      </c>
      <c r="Q18" s="224" t="str">
        <f t="shared" si="9"/>
        <v>si</v>
      </c>
      <c r="R18" s="396" t="s">
        <v>131</v>
      </c>
      <c r="S18" s="405" t="s">
        <v>132</v>
      </c>
      <c r="T18" s="397"/>
      <c r="U18" s="419">
        <v>42548</v>
      </c>
      <c r="V18" s="396" t="s">
        <v>118</v>
      </c>
      <c r="W18" s="422">
        <v>14996.88</v>
      </c>
      <c r="X18" s="399"/>
      <c r="Y18" s="399"/>
      <c r="Z18" s="400"/>
      <c r="AA18" s="401">
        <v>14996.88</v>
      </c>
      <c r="AB18" s="431"/>
      <c r="AC18" s="431"/>
      <c r="AD18" s="402"/>
      <c r="AE18" s="402"/>
      <c r="AF18" s="398"/>
      <c r="AG18" s="398">
        <v>500</v>
      </c>
      <c r="AH18" s="401">
        <v>14496.88</v>
      </c>
      <c r="AI18" s="403">
        <v>1499.6880000000001</v>
      </c>
      <c r="AJ18" s="401">
        <v>12997.191999999999</v>
      </c>
      <c r="AK18" s="404">
        <v>0</v>
      </c>
      <c r="AL18" s="403" t="e">
        <v>#REF!</v>
      </c>
      <c r="AM18" s="401" t="e">
        <v>#REF!</v>
      </c>
      <c r="AN18" s="424"/>
      <c r="AO18" s="425"/>
      <c r="AP18" s="426"/>
      <c r="AQ18" s="405"/>
      <c r="AR18" s="407">
        <v>1167172540</v>
      </c>
      <c r="AS18" s="224" t="str">
        <f t="shared" si="10"/>
        <v>si</v>
      </c>
      <c r="AT18" s="116" t="s">
        <v>26</v>
      </c>
      <c r="AU18" s="121" t="s">
        <v>27</v>
      </c>
      <c r="AV18" s="159">
        <f>+INGENIERIA!G18+SINDICATO!G18</f>
        <v>16023.64</v>
      </c>
      <c r="AW18" s="159">
        <f t="shared" si="11"/>
        <v>14996.88</v>
      </c>
      <c r="AX18" s="159">
        <f>+AV18-AW18-INGENIERIA!G18-INGENIERIA!N18</f>
        <v>2.2737367544323206E-13</v>
      </c>
    </row>
    <row r="19" spans="1:59" s="121" customFormat="1">
      <c r="A19" s="116" t="s">
        <v>28</v>
      </c>
      <c r="B19" s="330" t="s">
        <v>29</v>
      </c>
      <c r="C19" s="119">
        <f>+INGENIERIA!G19</f>
        <v>1026.76</v>
      </c>
      <c r="D19" s="149">
        <f t="shared" si="0"/>
        <v>314.72000000000003</v>
      </c>
      <c r="E19" s="118"/>
      <c r="F19" s="120">
        <f>+INGENIERIA!G19</f>
        <v>1026.76</v>
      </c>
      <c r="G19" s="120">
        <f t="shared" si="1"/>
        <v>0</v>
      </c>
      <c r="H19" s="120">
        <f>+INGENIERIA!G19*2%</f>
        <v>20.5352</v>
      </c>
      <c r="I19" s="120">
        <f t="shared" si="2"/>
        <v>77.006999999999991</v>
      </c>
      <c r="J19" s="120">
        <f t="shared" si="3"/>
        <v>1124.3022000000001</v>
      </c>
      <c r="K19" s="120">
        <f t="shared" si="4"/>
        <v>179.88835200000003</v>
      </c>
      <c r="L19" s="120">
        <f t="shared" si="5"/>
        <v>1304.190552</v>
      </c>
      <c r="M19" s="204"/>
      <c r="N19" s="120">
        <f t="shared" si="6"/>
        <v>314.72000000000003</v>
      </c>
      <c r="O19" s="120">
        <f t="shared" si="7"/>
        <v>50.355200000000004</v>
      </c>
      <c r="P19" s="120">
        <f t="shared" si="8"/>
        <v>365.07520000000005</v>
      </c>
      <c r="Q19" s="224" t="str">
        <f t="shared" si="9"/>
        <v>si</v>
      </c>
      <c r="R19" s="396" t="s">
        <v>131</v>
      </c>
      <c r="S19" s="405" t="s">
        <v>133</v>
      </c>
      <c r="T19" s="397" t="s">
        <v>134</v>
      </c>
      <c r="U19" s="419">
        <v>41842</v>
      </c>
      <c r="V19" s="396" t="s">
        <v>118</v>
      </c>
      <c r="W19" s="430">
        <v>314.72000000000003</v>
      </c>
      <c r="X19" s="398"/>
      <c r="Y19" s="398"/>
      <c r="Z19" s="400"/>
      <c r="AA19" s="401">
        <v>314.72000000000003</v>
      </c>
      <c r="AB19" s="431"/>
      <c r="AC19" s="431"/>
      <c r="AD19" s="402"/>
      <c r="AE19" s="402"/>
      <c r="AF19" s="398"/>
      <c r="AG19" s="398">
        <v>102</v>
      </c>
      <c r="AH19" s="401">
        <v>212.72000000000003</v>
      </c>
      <c r="AI19" s="403">
        <v>0</v>
      </c>
      <c r="AJ19" s="401">
        <v>212.72000000000003</v>
      </c>
      <c r="AK19" s="404">
        <v>31.472000000000005</v>
      </c>
      <c r="AL19" s="403" t="e">
        <v>#REF!</v>
      </c>
      <c r="AM19" s="401" t="e">
        <v>#REF!</v>
      </c>
      <c r="AN19" s="421"/>
      <c r="AO19" s="421"/>
      <c r="AP19" s="420">
        <v>-212.72000000000003</v>
      </c>
      <c r="AQ19" s="405"/>
      <c r="AR19" s="405" t="s">
        <v>135</v>
      </c>
      <c r="AS19" s="224" t="str">
        <f t="shared" si="10"/>
        <v>si</v>
      </c>
      <c r="AT19" s="116" t="s">
        <v>28</v>
      </c>
      <c r="AU19" s="121" t="s">
        <v>29</v>
      </c>
      <c r="AV19" s="159">
        <f>+INGENIERIA!G19+SINDICATO!G19</f>
        <v>1341.48</v>
      </c>
      <c r="AW19" s="159">
        <f t="shared" si="11"/>
        <v>314.72000000000003</v>
      </c>
      <c r="AX19" s="159">
        <f>+AV19-AW19-INGENIERIA!G19-INGENIERIA!N19</f>
        <v>0</v>
      </c>
    </row>
    <row r="20" spans="1:59" s="121" customFormat="1">
      <c r="A20" s="116" t="s">
        <v>30</v>
      </c>
      <c r="B20" s="330" t="s">
        <v>31</v>
      </c>
      <c r="C20" s="119">
        <f>+INGENIERIA!G20</f>
        <v>1026.76</v>
      </c>
      <c r="D20" s="149">
        <f t="shared" si="0"/>
        <v>20070.18</v>
      </c>
      <c r="E20" s="118"/>
      <c r="F20" s="120">
        <f>+INGENIERIA!G20</f>
        <v>1026.76</v>
      </c>
      <c r="G20" s="120">
        <f t="shared" si="1"/>
        <v>0</v>
      </c>
      <c r="H20" s="120">
        <f>+INGENIERIA!G20*2%</f>
        <v>20.5352</v>
      </c>
      <c r="I20" s="120">
        <f t="shared" si="2"/>
        <v>77.006999999999991</v>
      </c>
      <c r="J20" s="120">
        <f t="shared" si="3"/>
        <v>1124.3022000000001</v>
      </c>
      <c r="K20" s="120">
        <f t="shared" si="4"/>
        <v>179.88835200000003</v>
      </c>
      <c r="L20" s="120">
        <f t="shared" si="5"/>
        <v>1304.190552</v>
      </c>
      <c r="M20" s="204"/>
      <c r="N20" s="120">
        <f t="shared" si="6"/>
        <v>20070.18</v>
      </c>
      <c r="O20" s="120">
        <f t="shared" si="7"/>
        <v>3211.2288000000003</v>
      </c>
      <c r="P20" s="120">
        <f t="shared" si="8"/>
        <v>23281.408800000001</v>
      </c>
      <c r="Q20" s="224" t="str">
        <f t="shared" si="9"/>
        <v>si</v>
      </c>
      <c r="R20" s="396" t="s">
        <v>131</v>
      </c>
      <c r="S20" s="405" t="s">
        <v>136</v>
      </c>
      <c r="T20" s="408"/>
      <c r="U20" s="419">
        <v>42167</v>
      </c>
      <c r="V20" s="405" t="s">
        <v>118</v>
      </c>
      <c r="W20" s="423">
        <v>20070.18</v>
      </c>
      <c r="X20" s="398"/>
      <c r="Y20" s="398"/>
      <c r="Z20" s="400"/>
      <c r="AA20" s="401">
        <v>20070.18</v>
      </c>
      <c r="AB20" s="431"/>
      <c r="AC20" s="431"/>
      <c r="AD20" s="402"/>
      <c r="AE20" s="402"/>
      <c r="AF20" s="398"/>
      <c r="AG20" s="398">
        <v>0</v>
      </c>
      <c r="AH20" s="401">
        <v>20070.18</v>
      </c>
      <c r="AI20" s="403">
        <v>2007.018</v>
      </c>
      <c r="AJ20" s="401">
        <v>18063.162</v>
      </c>
      <c r="AK20" s="404">
        <v>0</v>
      </c>
      <c r="AL20" s="403" t="e">
        <v>#REF!</v>
      </c>
      <c r="AM20" s="401" t="e">
        <v>#REF!</v>
      </c>
      <c r="AN20" s="421"/>
      <c r="AO20" s="415"/>
      <c r="AP20" s="420">
        <v>-18063.162</v>
      </c>
      <c r="AQ20" s="405"/>
      <c r="AR20" s="407">
        <v>1449517286</v>
      </c>
      <c r="AS20" s="224" t="str">
        <f t="shared" si="10"/>
        <v>si</v>
      </c>
      <c r="AT20" s="116" t="s">
        <v>30</v>
      </c>
      <c r="AU20" s="121" t="s">
        <v>31</v>
      </c>
      <c r="AV20" s="159">
        <f>+INGENIERIA!G20+SINDICATO!G20</f>
        <v>21096.94</v>
      </c>
      <c r="AW20" s="159">
        <f t="shared" si="11"/>
        <v>20070.18</v>
      </c>
      <c r="AX20" s="159">
        <f>+AV20-AW20-INGENIERIA!G20-INGENIERIA!N20</f>
        <v>-1.5916157281026244E-12</v>
      </c>
    </row>
    <row r="21" spans="1:59" s="210" customFormat="1">
      <c r="A21" s="209" t="s">
        <v>32</v>
      </c>
      <c r="B21" s="331" t="s">
        <v>33</v>
      </c>
      <c r="C21" s="211">
        <f>+INGENIERIA!G21</f>
        <v>4666.76</v>
      </c>
      <c r="D21" s="212">
        <f t="shared" si="0"/>
        <v>94666.35</v>
      </c>
      <c r="F21" s="213">
        <f>+INGENIERIA!G21</f>
        <v>4666.76</v>
      </c>
      <c r="G21" s="213">
        <f t="shared" si="1"/>
        <v>0</v>
      </c>
      <c r="H21" s="213">
        <f>+INGENIERIA!G21*2%</f>
        <v>93.3352</v>
      </c>
      <c r="I21" s="213">
        <f t="shared" si="2"/>
        <v>350.00700000000001</v>
      </c>
      <c r="J21" s="213">
        <f t="shared" si="3"/>
        <v>5110.1022000000003</v>
      </c>
      <c r="K21" s="213">
        <f t="shared" si="4"/>
        <v>817.61635200000001</v>
      </c>
      <c r="L21" s="213">
        <f t="shared" si="5"/>
        <v>5927.7185520000003</v>
      </c>
      <c r="M21" s="214"/>
      <c r="N21" s="213">
        <f t="shared" si="6"/>
        <v>94666.35</v>
      </c>
      <c r="O21" s="213">
        <f t="shared" si="7"/>
        <v>15146.616000000002</v>
      </c>
      <c r="P21" s="213">
        <f t="shared" si="8"/>
        <v>109812.96600000001</v>
      </c>
      <c r="Q21" s="224" t="str">
        <f t="shared" si="9"/>
        <v>si</v>
      </c>
      <c r="R21" s="396" t="s">
        <v>115</v>
      </c>
      <c r="S21" s="405" t="s">
        <v>137</v>
      </c>
      <c r="T21" s="408">
        <v>5</v>
      </c>
      <c r="U21" s="419">
        <v>40310</v>
      </c>
      <c r="V21" s="405" t="s">
        <v>138</v>
      </c>
      <c r="W21" s="428">
        <v>94666.35</v>
      </c>
      <c r="X21" s="409"/>
      <c r="Y21" s="399"/>
      <c r="Z21" s="400"/>
      <c r="AA21" s="401">
        <v>94666.35</v>
      </c>
      <c r="AB21" s="431"/>
      <c r="AC21" s="431"/>
      <c r="AD21" s="402"/>
      <c r="AE21" s="402"/>
      <c r="AF21" s="398"/>
      <c r="AG21" s="398">
        <v>0</v>
      </c>
      <c r="AH21" s="401">
        <v>94666.35</v>
      </c>
      <c r="AI21" s="403">
        <v>9466.6350000000002</v>
      </c>
      <c r="AJ21" s="401">
        <v>85199.715000000011</v>
      </c>
      <c r="AK21" s="404">
        <v>0</v>
      </c>
      <c r="AL21" s="403" t="e">
        <v>#REF!</v>
      </c>
      <c r="AM21" s="401" t="e">
        <v>#REF!</v>
      </c>
      <c r="AN21" s="421"/>
      <c r="AO21" s="415"/>
      <c r="AP21" s="420">
        <v>-85199.715000000011</v>
      </c>
      <c r="AQ21" s="414"/>
      <c r="AR21" s="405" t="s">
        <v>139</v>
      </c>
      <c r="AS21" s="227" t="str">
        <f t="shared" si="10"/>
        <v>si</v>
      </c>
      <c r="AT21" s="209" t="s">
        <v>32</v>
      </c>
      <c r="AU21" s="210" t="s">
        <v>33</v>
      </c>
      <c r="AV21" s="212">
        <f>+INGENIERIA!G21+SINDICATO!G21</f>
        <v>4666.76</v>
      </c>
      <c r="AW21" s="212">
        <f t="shared" si="11"/>
        <v>94666.35</v>
      </c>
      <c r="AX21" s="212">
        <f>+AV21-AW21-INGENIERIA!G21-INGENIERIA!N21</f>
        <v>-94666.35</v>
      </c>
    </row>
    <row r="22" spans="1:59" s="121" customFormat="1">
      <c r="A22" s="116" t="s">
        <v>34</v>
      </c>
      <c r="B22" s="330" t="s">
        <v>35</v>
      </c>
      <c r="C22" s="119">
        <f>+INGENIERIA!G22</f>
        <v>1026.76</v>
      </c>
      <c r="D22" s="149">
        <f t="shared" si="0"/>
        <v>9205.4599999999991</v>
      </c>
      <c r="E22" s="118"/>
      <c r="F22" s="120">
        <f>+INGENIERIA!G22</f>
        <v>1026.76</v>
      </c>
      <c r="G22" s="120">
        <f t="shared" si="1"/>
        <v>0</v>
      </c>
      <c r="H22" s="120">
        <f>+INGENIERIA!G22*2%</f>
        <v>20.5352</v>
      </c>
      <c r="I22" s="120">
        <f t="shared" si="2"/>
        <v>77.006999999999991</v>
      </c>
      <c r="J22" s="120">
        <f t="shared" si="3"/>
        <v>1124.3022000000001</v>
      </c>
      <c r="K22" s="120">
        <f t="shared" si="4"/>
        <v>179.88835200000003</v>
      </c>
      <c r="L22" s="120">
        <f t="shared" si="5"/>
        <v>1304.190552</v>
      </c>
      <c r="M22" s="204"/>
      <c r="N22" s="120">
        <f t="shared" si="6"/>
        <v>9205.4599999999991</v>
      </c>
      <c r="O22" s="120">
        <f t="shared" si="7"/>
        <v>1472.8735999999999</v>
      </c>
      <c r="P22" s="120">
        <f t="shared" si="8"/>
        <v>10678.333599999998</v>
      </c>
      <c r="Q22" s="224" t="str">
        <f t="shared" si="9"/>
        <v>si</v>
      </c>
      <c r="R22" s="396" t="s">
        <v>115</v>
      </c>
      <c r="S22" s="405" t="s">
        <v>140</v>
      </c>
      <c r="T22" s="397" t="s">
        <v>141</v>
      </c>
      <c r="U22" s="419">
        <v>41311</v>
      </c>
      <c r="V22" s="396" t="s">
        <v>118</v>
      </c>
      <c r="W22" s="423">
        <v>9205.4599999999991</v>
      </c>
      <c r="X22" s="398"/>
      <c r="Y22" s="398"/>
      <c r="Z22" s="400"/>
      <c r="AA22" s="401">
        <v>9205.4599999999991</v>
      </c>
      <c r="AB22" s="431"/>
      <c r="AC22" s="431"/>
      <c r="AD22" s="402"/>
      <c r="AE22" s="402"/>
      <c r="AF22" s="398"/>
      <c r="AG22" s="398">
        <v>0</v>
      </c>
      <c r="AH22" s="401">
        <v>9205.4599999999991</v>
      </c>
      <c r="AI22" s="403">
        <v>920.54599999999994</v>
      </c>
      <c r="AJ22" s="401">
        <v>8284.9139999999989</v>
      </c>
      <c r="AK22" s="404">
        <v>0</v>
      </c>
      <c r="AL22" s="403" t="e">
        <v>#REF!</v>
      </c>
      <c r="AM22" s="401" t="e">
        <v>#REF!</v>
      </c>
      <c r="AN22" s="421"/>
      <c r="AO22" s="415"/>
      <c r="AP22" s="420">
        <v>-8284.9139999999989</v>
      </c>
      <c r="AQ22" s="414"/>
      <c r="AR22" s="405" t="s">
        <v>142</v>
      </c>
      <c r="AS22" s="224" t="str">
        <f t="shared" si="10"/>
        <v>si</v>
      </c>
      <c r="AT22" s="116" t="s">
        <v>34</v>
      </c>
      <c r="AU22" s="121" t="s">
        <v>35</v>
      </c>
      <c r="AV22" s="159">
        <f>+INGENIERIA!G22+SINDICATO!G22</f>
        <v>10232.219999999999</v>
      </c>
      <c r="AW22" s="159">
        <f t="shared" si="11"/>
        <v>9205.4599999999991</v>
      </c>
      <c r="AX22" s="159">
        <f>+AV22-AW22-INGENIERIA!G22-INGENIERIA!N22</f>
        <v>2.2737367544323206E-13</v>
      </c>
    </row>
    <row r="23" spans="1:59" s="121" customFormat="1">
      <c r="A23" s="116" t="s">
        <v>36</v>
      </c>
      <c r="B23" s="330" t="s">
        <v>37</v>
      </c>
      <c r="C23" s="119">
        <f>+INGENIERIA!G23</f>
        <v>1166.76</v>
      </c>
      <c r="D23" s="149">
        <f t="shared" si="0"/>
        <v>7828.33</v>
      </c>
      <c r="E23" s="118"/>
      <c r="F23" s="120">
        <f>+INGENIERIA!G23</f>
        <v>1166.76</v>
      </c>
      <c r="G23" s="120">
        <f t="shared" si="1"/>
        <v>0</v>
      </c>
      <c r="H23" s="120">
        <f>+INGENIERIA!G23*2%</f>
        <v>23.3352</v>
      </c>
      <c r="I23" s="120">
        <f t="shared" si="2"/>
        <v>87.506999999999991</v>
      </c>
      <c r="J23" s="120">
        <f t="shared" si="3"/>
        <v>1277.6022</v>
      </c>
      <c r="K23" s="120">
        <f t="shared" si="4"/>
        <v>204.41635200000002</v>
      </c>
      <c r="L23" s="120">
        <f t="shared" si="5"/>
        <v>1482.018552</v>
      </c>
      <c r="M23" s="204"/>
      <c r="N23" s="120">
        <f t="shared" si="6"/>
        <v>7828.33</v>
      </c>
      <c r="O23" s="120">
        <f t="shared" si="7"/>
        <v>1252.5328</v>
      </c>
      <c r="P23" s="120">
        <f t="shared" si="8"/>
        <v>9080.862799999999</v>
      </c>
      <c r="Q23" s="224" t="str">
        <f t="shared" si="9"/>
        <v>si</v>
      </c>
      <c r="R23" s="396" t="s">
        <v>143</v>
      </c>
      <c r="S23" s="405" t="s">
        <v>144</v>
      </c>
      <c r="T23" s="397" t="s">
        <v>145</v>
      </c>
      <c r="U23" s="419">
        <v>40610</v>
      </c>
      <c r="V23" s="396" t="s">
        <v>146</v>
      </c>
      <c r="W23" s="423">
        <v>7828.33</v>
      </c>
      <c r="X23" s="398"/>
      <c r="Y23" s="398"/>
      <c r="Z23" s="400"/>
      <c r="AA23" s="401">
        <v>7828.33</v>
      </c>
      <c r="AB23" s="431"/>
      <c r="AC23" s="431"/>
      <c r="AD23" s="402"/>
      <c r="AE23" s="402"/>
      <c r="AF23" s="398"/>
      <c r="AG23" s="398">
        <v>526</v>
      </c>
      <c r="AH23" s="401">
        <v>7302.33</v>
      </c>
      <c r="AI23" s="403">
        <v>782.83300000000008</v>
      </c>
      <c r="AJ23" s="401">
        <v>6519.4969999999994</v>
      </c>
      <c r="AK23" s="404">
        <v>0</v>
      </c>
      <c r="AL23" s="403" t="e">
        <v>#REF!</v>
      </c>
      <c r="AM23" s="401" t="e">
        <v>#REF!</v>
      </c>
      <c r="AN23" s="421"/>
      <c r="AO23" s="415"/>
      <c r="AP23" s="420">
        <v>-6519.4969999999994</v>
      </c>
      <c r="AQ23" s="405"/>
      <c r="AR23" s="405" t="s">
        <v>147</v>
      </c>
      <c r="AS23" s="224" t="str">
        <f t="shared" si="10"/>
        <v>si</v>
      </c>
      <c r="AT23" s="116" t="s">
        <v>36</v>
      </c>
      <c r="AU23" s="121" t="s">
        <v>37</v>
      </c>
      <c r="AV23" s="159">
        <f>+INGENIERIA!G23+SINDICATO!G23</f>
        <v>8995.09</v>
      </c>
      <c r="AW23" s="159">
        <f t="shared" si="11"/>
        <v>7828.33</v>
      </c>
      <c r="AX23" s="159">
        <f>+AV23-AW23-INGENIERIA!G23-INGENIERIA!N23</f>
        <v>2.2737367544323206E-13</v>
      </c>
    </row>
    <row r="24" spans="1:59" s="121" customFormat="1">
      <c r="A24" s="116" t="s">
        <v>38</v>
      </c>
      <c r="B24" s="330" t="s">
        <v>39</v>
      </c>
      <c r="C24" s="119">
        <f>+INGENIERIA!G24</f>
        <v>1026.76</v>
      </c>
      <c r="D24" s="149">
        <f t="shared" si="0"/>
        <v>16837.41</v>
      </c>
      <c r="E24" s="118"/>
      <c r="F24" s="120">
        <f>+INGENIERIA!G24</f>
        <v>1026.76</v>
      </c>
      <c r="G24" s="120">
        <f t="shared" si="1"/>
        <v>0</v>
      </c>
      <c r="H24" s="120">
        <f>+INGENIERIA!G24*2%</f>
        <v>20.5352</v>
      </c>
      <c r="I24" s="120">
        <f t="shared" si="2"/>
        <v>77.006999999999991</v>
      </c>
      <c r="J24" s="120">
        <f t="shared" si="3"/>
        <v>1124.3022000000001</v>
      </c>
      <c r="K24" s="120">
        <f t="shared" si="4"/>
        <v>179.88835200000003</v>
      </c>
      <c r="L24" s="120">
        <f t="shared" si="5"/>
        <v>1304.190552</v>
      </c>
      <c r="M24" s="204"/>
      <c r="N24" s="120">
        <f t="shared" si="6"/>
        <v>16837.41</v>
      </c>
      <c r="O24" s="120">
        <f t="shared" si="7"/>
        <v>2693.9856</v>
      </c>
      <c r="P24" s="120">
        <f t="shared" si="8"/>
        <v>19531.3956</v>
      </c>
      <c r="Q24" s="224" t="str">
        <f t="shared" si="9"/>
        <v>si</v>
      </c>
      <c r="R24" s="396" t="s">
        <v>115</v>
      </c>
      <c r="S24" s="405" t="s">
        <v>148</v>
      </c>
      <c r="T24" s="397" t="s">
        <v>149</v>
      </c>
      <c r="U24" s="419">
        <v>41842</v>
      </c>
      <c r="V24" s="396" t="s">
        <v>118</v>
      </c>
      <c r="W24" s="427">
        <v>16837.41</v>
      </c>
      <c r="X24" s="399"/>
      <c r="Y24" s="399"/>
      <c r="Z24" s="400"/>
      <c r="AA24" s="401">
        <v>16837.41</v>
      </c>
      <c r="AB24" s="431"/>
      <c r="AC24" s="431"/>
      <c r="AD24" s="402"/>
      <c r="AE24" s="402"/>
      <c r="AF24" s="398"/>
      <c r="AG24" s="398">
        <v>0</v>
      </c>
      <c r="AH24" s="401">
        <v>16837.41</v>
      </c>
      <c r="AI24" s="403">
        <v>1683.741</v>
      </c>
      <c r="AJ24" s="401">
        <v>15153.669</v>
      </c>
      <c r="AK24" s="404">
        <v>0</v>
      </c>
      <c r="AL24" s="403" t="e">
        <v>#REF!</v>
      </c>
      <c r="AM24" s="401" t="e">
        <v>#REF!</v>
      </c>
      <c r="AN24" s="421"/>
      <c r="AO24" s="415"/>
      <c r="AP24" s="420">
        <v>-15153.669</v>
      </c>
      <c r="AQ24" s="405"/>
      <c r="AR24" s="405" t="s">
        <v>150</v>
      </c>
      <c r="AS24" s="224" t="str">
        <f t="shared" si="10"/>
        <v>si</v>
      </c>
      <c r="AT24" s="116" t="s">
        <v>38</v>
      </c>
      <c r="AU24" s="121" t="s">
        <v>39</v>
      </c>
      <c r="AV24" s="159">
        <f>+INGENIERIA!G24+SINDICATO!G24</f>
        <v>17864.169999999998</v>
      </c>
      <c r="AW24" s="159">
        <f t="shared" si="11"/>
        <v>16837.41</v>
      </c>
      <c r="AX24" s="159">
        <f>+AV24-AW24-INGENIERIA!G24-INGENIERIA!N24</f>
        <v>-1.5916157281026244E-12</v>
      </c>
    </row>
    <row r="25" spans="1:59" s="121" customFormat="1">
      <c r="A25" s="116" t="s">
        <v>40</v>
      </c>
      <c r="B25" s="330" t="s">
        <v>9087</v>
      </c>
      <c r="C25" s="119">
        <f>+INGENIERIA!G25</f>
        <v>1026.76</v>
      </c>
      <c r="D25" s="149">
        <f t="shared" si="0"/>
        <v>7900.95</v>
      </c>
      <c r="E25" s="118"/>
      <c r="F25" s="120">
        <f>+INGENIERIA!G25</f>
        <v>1026.76</v>
      </c>
      <c r="G25" s="120">
        <f t="shared" si="1"/>
        <v>0</v>
      </c>
      <c r="H25" s="120">
        <f>+INGENIERIA!G25*2%</f>
        <v>20.5352</v>
      </c>
      <c r="I25" s="120">
        <f t="shared" si="2"/>
        <v>77.006999999999991</v>
      </c>
      <c r="J25" s="120">
        <f t="shared" si="3"/>
        <v>1124.3022000000001</v>
      </c>
      <c r="K25" s="120">
        <f t="shared" si="4"/>
        <v>179.88835200000003</v>
      </c>
      <c r="L25" s="120">
        <f t="shared" si="5"/>
        <v>1304.190552</v>
      </c>
      <c r="M25" s="204"/>
      <c r="N25" s="120">
        <f t="shared" si="6"/>
        <v>7900.95</v>
      </c>
      <c r="O25" s="120">
        <f t="shared" si="7"/>
        <v>1264.152</v>
      </c>
      <c r="P25" s="120">
        <f t="shared" si="8"/>
        <v>9165.101999999999</v>
      </c>
      <c r="Q25" s="224" t="str">
        <f t="shared" si="9"/>
        <v>si</v>
      </c>
      <c r="R25" s="396" t="s">
        <v>115</v>
      </c>
      <c r="S25" s="405" t="s">
        <v>9081</v>
      </c>
      <c r="T25" s="397" t="s">
        <v>151</v>
      </c>
      <c r="U25" s="419">
        <v>41768</v>
      </c>
      <c r="V25" s="396" t="s">
        <v>118</v>
      </c>
      <c r="W25" s="429">
        <v>7900.95</v>
      </c>
      <c r="X25" s="399"/>
      <c r="Y25" s="399"/>
      <c r="Z25" s="400"/>
      <c r="AA25" s="401">
        <v>7900.95</v>
      </c>
      <c r="AB25" s="431"/>
      <c r="AC25" s="431"/>
      <c r="AD25" s="402"/>
      <c r="AE25" s="402"/>
      <c r="AF25" s="398"/>
      <c r="AG25" s="398">
        <v>0</v>
      </c>
      <c r="AH25" s="401">
        <v>7900.95</v>
      </c>
      <c r="AI25" s="403">
        <v>790.09500000000003</v>
      </c>
      <c r="AJ25" s="401">
        <v>7110.8549999999996</v>
      </c>
      <c r="AK25" s="404">
        <v>0</v>
      </c>
      <c r="AL25" s="403" t="e">
        <v>#REF!</v>
      </c>
      <c r="AM25" s="401" t="e">
        <v>#REF!</v>
      </c>
      <c r="AN25" s="421"/>
      <c r="AO25" s="415"/>
      <c r="AP25" s="420">
        <v>-7110.8549999999996</v>
      </c>
      <c r="AQ25" s="405"/>
      <c r="AR25" s="405" t="s">
        <v>152</v>
      </c>
      <c r="AS25" s="224" t="str">
        <f t="shared" si="10"/>
        <v>si</v>
      </c>
      <c r="AT25" s="116" t="s">
        <v>40</v>
      </c>
      <c r="AU25" s="121" t="s">
        <v>9087</v>
      </c>
      <c r="AV25" s="159">
        <f>+INGENIERIA!G25+SINDICATO!G25</f>
        <v>8927.7099999999991</v>
      </c>
      <c r="AW25" s="159">
        <f t="shared" si="11"/>
        <v>7900.95</v>
      </c>
      <c r="AX25" s="159">
        <f>+AV25-AW25-INGENIERIA!G25-INGENIERIA!N25</f>
        <v>-6.8212102632969618E-13</v>
      </c>
    </row>
    <row r="26" spans="1:59" s="121" customFormat="1">
      <c r="A26" s="116" t="s">
        <v>42</v>
      </c>
      <c r="B26" s="332" t="s">
        <v>43</v>
      </c>
      <c r="C26" s="119">
        <f>+INGENIERIA!G26</f>
        <v>1026.76</v>
      </c>
      <c r="D26" s="149">
        <f t="shared" si="0"/>
        <v>35776.17</v>
      </c>
      <c r="E26" s="118"/>
      <c r="F26" s="120">
        <f>+INGENIERIA!G26</f>
        <v>1026.76</v>
      </c>
      <c r="G26" s="120">
        <f t="shared" si="1"/>
        <v>0</v>
      </c>
      <c r="H26" s="120">
        <f>+INGENIERIA!G26*2%</f>
        <v>20.5352</v>
      </c>
      <c r="I26" s="120">
        <f t="shared" si="2"/>
        <v>77.006999999999991</v>
      </c>
      <c r="J26" s="120">
        <f t="shared" si="3"/>
        <v>1124.3022000000001</v>
      </c>
      <c r="K26" s="120">
        <f t="shared" si="4"/>
        <v>179.88835200000003</v>
      </c>
      <c r="L26" s="120">
        <f t="shared" si="5"/>
        <v>1304.190552</v>
      </c>
      <c r="M26" s="204"/>
      <c r="N26" s="120">
        <f t="shared" si="6"/>
        <v>35776.17</v>
      </c>
      <c r="O26" s="120">
        <f t="shared" si="7"/>
        <v>5724.1871999999994</v>
      </c>
      <c r="P26" s="120">
        <f t="shared" si="8"/>
        <v>41500.357199999999</v>
      </c>
      <c r="Q26" s="224" t="str">
        <f t="shared" si="9"/>
        <v>si</v>
      </c>
      <c r="R26" s="405" t="s">
        <v>115</v>
      </c>
      <c r="S26" s="405" t="s">
        <v>153</v>
      </c>
      <c r="T26" s="408" t="s">
        <v>154</v>
      </c>
      <c r="U26" s="419">
        <v>41957</v>
      </c>
      <c r="V26" s="405" t="s">
        <v>118</v>
      </c>
      <c r="W26" s="429">
        <v>35776.17</v>
      </c>
      <c r="X26" s="406"/>
      <c r="Y26" s="406"/>
      <c r="Z26" s="400"/>
      <c r="AA26" s="401">
        <v>35776.17</v>
      </c>
      <c r="AB26" s="431"/>
      <c r="AC26" s="431"/>
      <c r="AD26" s="402"/>
      <c r="AE26" s="402"/>
      <c r="AF26" s="398"/>
      <c r="AG26" s="398">
        <v>0</v>
      </c>
      <c r="AH26" s="401">
        <v>35776.17</v>
      </c>
      <c r="AI26" s="403">
        <v>3577.6170000000002</v>
      </c>
      <c r="AJ26" s="401">
        <v>32198.553</v>
      </c>
      <c r="AK26" s="404">
        <v>0</v>
      </c>
      <c r="AL26" s="403" t="e">
        <v>#REF!</v>
      </c>
      <c r="AM26" s="401" t="e">
        <v>#REF!</v>
      </c>
      <c r="AN26" s="421"/>
      <c r="AO26" s="415"/>
      <c r="AP26" s="420">
        <v>-32198.553</v>
      </c>
      <c r="AQ26" s="414"/>
      <c r="AR26" s="405" t="s">
        <v>155</v>
      </c>
      <c r="AS26" s="224" t="str">
        <f t="shared" si="10"/>
        <v>si</v>
      </c>
      <c r="AT26" s="116" t="s">
        <v>42</v>
      </c>
      <c r="AU26" s="268" t="s">
        <v>43</v>
      </c>
      <c r="AV26" s="159">
        <f>+INGENIERIA!G26+SINDICATO!G26</f>
        <v>36802.93</v>
      </c>
      <c r="AW26" s="159">
        <f t="shared" si="11"/>
        <v>35776.17</v>
      </c>
      <c r="AX26" s="159">
        <f>+AV26-AW26-INGENIERIA!G26-INGENIERIA!N26</f>
        <v>2.0463630789890885E-12</v>
      </c>
    </row>
    <row r="27" spans="1:59" s="121" customFormat="1">
      <c r="A27" s="116" t="s">
        <v>9088</v>
      </c>
      <c r="B27" s="326" t="s">
        <v>9090</v>
      </c>
      <c r="C27" s="119">
        <f>+INGENIERIA!G27</f>
        <v>1026.76</v>
      </c>
      <c r="D27" s="149">
        <f t="shared" si="0"/>
        <v>0</v>
      </c>
      <c r="E27" s="118"/>
      <c r="F27" s="120">
        <f>+INGENIERIA!G27</f>
        <v>1026.76</v>
      </c>
      <c r="G27" s="120">
        <f t="shared" si="1"/>
        <v>0</v>
      </c>
      <c r="H27" s="120">
        <f>+INGENIERIA!G27*2%</f>
        <v>20.5352</v>
      </c>
      <c r="I27" s="120">
        <f t="shared" si="2"/>
        <v>77.006999999999991</v>
      </c>
      <c r="J27" s="120">
        <f t="shared" si="3"/>
        <v>1124.3022000000001</v>
      </c>
      <c r="K27" s="120">
        <f t="shared" si="4"/>
        <v>179.88835200000003</v>
      </c>
      <c r="L27" s="120">
        <f t="shared" si="5"/>
        <v>1304.190552</v>
      </c>
      <c r="M27" s="204"/>
      <c r="N27" s="120">
        <f t="shared" si="6"/>
        <v>0</v>
      </c>
      <c r="O27" s="120">
        <f t="shared" si="7"/>
        <v>0</v>
      </c>
      <c r="P27" s="120">
        <f t="shared" si="8"/>
        <v>0</v>
      </c>
      <c r="Q27" s="224" t="str">
        <f t="shared" si="9"/>
        <v>si</v>
      </c>
      <c r="R27" s="405" t="s">
        <v>131</v>
      </c>
      <c r="S27" s="405" t="s">
        <v>9082</v>
      </c>
      <c r="T27" s="408"/>
      <c r="U27" s="419">
        <v>42655</v>
      </c>
      <c r="V27" s="405" t="s">
        <v>118</v>
      </c>
      <c r="W27" s="429"/>
      <c r="X27" s="406"/>
      <c r="Y27" s="406"/>
      <c r="Z27" s="400"/>
      <c r="AA27" s="401">
        <v>0</v>
      </c>
      <c r="AB27" s="431"/>
      <c r="AC27" s="431"/>
      <c r="AD27" s="402"/>
      <c r="AE27" s="402"/>
      <c r="AF27" s="398"/>
      <c r="AG27" s="398"/>
      <c r="AH27" s="401">
        <v>0</v>
      </c>
      <c r="AI27" s="403">
        <v>0</v>
      </c>
      <c r="AJ27" s="401">
        <v>0</v>
      </c>
      <c r="AK27" s="404"/>
      <c r="AL27" s="403"/>
      <c r="AM27" s="401"/>
      <c r="AN27" s="421"/>
      <c r="AO27" s="415"/>
      <c r="AP27" s="420"/>
      <c r="AQ27" s="405"/>
      <c r="AR27" s="407">
        <v>1127165366</v>
      </c>
      <c r="AS27" s="224" t="str">
        <f t="shared" si="10"/>
        <v>si</v>
      </c>
      <c r="AT27" s="116" t="s">
        <v>9088</v>
      </c>
      <c r="AU27" s="302" t="s">
        <v>9090</v>
      </c>
      <c r="AV27" s="159">
        <f>+INGENIERIA!G27+SINDICATO!G27</f>
        <v>1026.76</v>
      </c>
      <c r="AW27" s="159">
        <f t="shared" si="11"/>
        <v>0</v>
      </c>
      <c r="AX27" s="159">
        <f>+AV27-AW27-INGENIERIA!G27-INGENIERIA!N27</f>
        <v>0</v>
      </c>
    </row>
    <row r="28" spans="1:59" s="215" customFormat="1">
      <c r="A28" s="209" t="s">
        <v>44</v>
      </c>
      <c r="B28" s="331" t="s">
        <v>45</v>
      </c>
      <c r="C28" s="211">
        <f>+INGENIERIA!G28</f>
        <v>4666.76</v>
      </c>
      <c r="D28" s="212">
        <f t="shared" si="0"/>
        <v>145041.98000000001</v>
      </c>
      <c r="E28" s="210"/>
      <c r="F28" s="213">
        <f>+INGENIERIA!G28</f>
        <v>4666.76</v>
      </c>
      <c r="G28" s="213">
        <f t="shared" si="1"/>
        <v>0</v>
      </c>
      <c r="H28" s="213">
        <f>+INGENIERIA!G28*2%</f>
        <v>93.3352</v>
      </c>
      <c r="I28" s="213">
        <f t="shared" si="2"/>
        <v>350.00700000000001</v>
      </c>
      <c r="J28" s="213">
        <f t="shared" si="3"/>
        <v>5110.1022000000003</v>
      </c>
      <c r="K28" s="213">
        <f t="shared" si="4"/>
        <v>817.61635200000001</v>
      </c>
      <c r="L28" s="213">
        <f t="shared" si="5"/>
        <v>5927.7185520000003</v>
      </c>
      <c r="M28" s="214"/>
      <c r="N28" s="213">
        <f t="shared" si="6"/>
        <v>145041.98000000001</v>
      </c>
      <c r="O28" s="213">
        <f t="shared" si="7"/>
        <v>23206.716800000002</v>
      </c>
      <c r="P28" s="213">
        <f t="shared" si="8"/>
        <v>168248.69680000001</v>
      </c>
      <c r="Q28" s="224" t="str">
        <f t="shared" si="9"/>
        <v>si</v>
      </c>
      <c r="R28" s="405" t="s">
        <v>115</v>
      </c>
      <c r="S28" s="405" t="s">
        <v>156</v>
      </c>
      <c r="T28" s="408"/>
      <c r="U28" s="419">
        <v>41906</v>
      </c>
      <c r="V28" s="405" t="s">
        <v>138</v>
      </c>
      <c r="W28" s="423">
        <v>145041.98000000001</v>
      </c>
      <c r="X28" s="406"/>
      <c r="Y28" s="406"/>
      <c r="Z28" s="400"/>
      <c r="AA28" s="401">
        <v>145041.98000000001</v>
      </c>
      <c r="AB28" s="431"/>
      <c r="AC28" s="431"/>
      <c r="AD28" s="402"/>
      <c r="AE28" s="402"/>
      <c r="AF28" s="398"/>
      <c r="AG28" s="398">
        <v>360</v>
      </c>
      <c r="AH28" s="401">
        <v>144681.98000000001</v>
      </c>
      <c r="AI28" s="403"/>
      <c r="AJ28" s="401">
        <v>144681.98000000001</v>
      </c>
      <c r="AK28" s="404">
        <v>0</v>
      </c>
      <c r="AL28" s="403"/>
      <c r="AM28" s="401"/>
      <c r="AN28" s="421"/>
      <c r="AO28" s="415"/>
      <c r="AP28" s="420"/>
      <c r="AQ28" s="414"/>
      <c r="AR28" s="405"/>
      <c r="AS28" s="227" t="str">
        <f t="shared" si="10"/>
        <v>si</v>
      </c>
      <c r="AT28" s="209" t="s">
        <v>44</v>
      </c>
      <c r="AU28" s="210" t="s">
        <v>45</v>
      </c>
      <c r="AV28" s="212">
        <f>+INGENIERIA!G28+SINDICATO!G28</f>
        <v>4666.76</v>
      </c>
      <c r="AW28" s="212">
        <f t="shared" si="11"/>
        <v>145041.98000000001</v>
      </c>
      <c r="AX28" s="212">
        <f>+AV28-AW28-INGENIERIA!G28-INGENIERIA!N28</f>
        <v>-145041.98000000001</v>
      </c>
      <c r="AY28" s="210"/>
      <c r="AZ28" s="210"/>
      <c r="BA28" s="210"/>
      <c r="BB28" s="210"/>
      <c r="BC28" s="210"/>
      <c r="BD28" s="210"/>
      <c r="BE28" s="210"/>
      <c r="BF28" s="210"/>
      <c r="BG28" s="210"/>
    </row>
    <row r="29" spans="1:59" s="121" customFormat="1">
      <c r="A29" s="116" t="s">
        <v>46</v>
      </c>
      <c r="B29" s="330" t="s">
        <v>47</v>
      </c>
      <c r="C29" s="119">
        <f>+INGENIERIA!G29</f>
        <v>1166.76</v>
      </c>
      <c r="D29" s="149">
        <f t="shared" si="0"/>
        <v>6770.16</v>
      </c>
      <c r="E29" s="118"/>
      <c r="F29" s="120">
        <f>+INGENIERIA!G29</f>
        <v>1166.76</v>
      </c>
      <c r="G29" s="120">
        <f t="shared" si="1"/>
        <v>0</v>
      </c>
      <c r="H29" s="120">
        <f>+INGENIERIA!G29*2%</f>
        <v>23.3352</v>
      </c>
      <c r="I29" s="120">
        <f t="shared" si="2"/>
        <v>87.506999999999991</v>
      </c>
      <c r="J29" s="120">
        <f t="shared" si="3"/>
        <v>1277.6022</v>
      </c>
      <c r="K29" s="120">
        <f t="shared" si="4"/>
        <v>204.41635200000002</v>
      </c>
      <c r="L29" s="120">
        <f t="shared" si="5"/>
        <v>1482.018552</v>
      </c>
      <c r="M29" s="204"/>
      <c r="N29" s="120">
        <f t="shared" si="6"/>
        <v>6770.16</v>
      </c>
      <c r="O29" s="120">
        <f t="shared" si="7"/>
        <v>1083.2256</v>
      </c>
      <c r="P29" s="120">
        <f t="shared" si="8"/>
        <v>7853.3855999999996</v>
      </c>
      <c r="Q29" s="224" t="str">
        <f t="shared" si="9"/>
        <v>si</v>
      </c>
      <c r="R29" s="396" t="s">
        <v>143</v>
      </c>
      <c r="S29" s="405" t="s">
        <v>47</v>
      </c>
      <c r="T29" s="397">
        <v>21</v>
      </c>
      <c r="U29" s="419">
        <v>39332</v>
      </c>
      <c r="V29" s="396" t="s">
        <v>146</v>
      </c>
      <c r="W29" s="428">
        <v>6770.16</v>
      </c>
      <c r="X29" s="398"/>
      <c r="Y29" s="398"/>
      <c r="Z29" s="400"/>
      <c r="AA29" s="401">
        <v>6770.16</v>
      </c>
      <c r="AB29" s="431"/>
      <c r="AC29" s="431"/>
      <c r="AD29" s="402"/>
      <c r="AE29" s="402"/>
      <c r="AF29" s="398"/>
      <c r="AG29" s="398">
        <v>83.92</v>
      </c>
      <c r="AH29" s="401">
        <v>6686.24</v>
      </c>
      <c r="AI29" s="403">
        <v>677.01600000000008</v>
      </c>
      <c r="AJ29" s="401">
        <v>6009.2240000000002</v>
      </c>
      <c r="AK29" s="404">
        <v>0</v>
      </c>
      <c r="AL29" s="403" t="e">
        <v>#REF!</v>
      </c>
      <c r="AM29" s="401" t="e">
        <v>#REF!</v>
      </c>
      <c r="AN29" s="421"/>
      <c r="AO29" s="415"/>
      <c r="AP29" s="420">
        <v>-6009.2240000000002</v>
      </c>
      <c r="AQ29" s="405"/>
      <c r="AR29" s="405" t="s">
        <v>157</v>
      </c>
      <c r="AS29" s="224" t="str">
        <f t="shared" si="10"/>
        <v>si</v>
      </c>
      <c r="AT29" s="116" t="s">
        <v>46</v>
      </c>
      <c r="AU29" s="121" t="s">
        <v>47</v>
      </c>
      <c r="AV29" s="159">
        <f>+INGENIERIA!G29+SINDICATO!G29</f>
        <v>7936.92</v>
      </c>
      <c r="AW29" s="159">
        <f t="shared" si="11"/>
        <v>6770.16</v>
      </c>
      <c r="AX29" s="159">
        <f>+AV29-AW29-INGENIERIA!G29-INGENIERIA!N29</f>
        <v>2.2737367544323206E-13</v>
      </c>
    </row>
    <row r="30" spans="1:59" s="121" customFormat="1">
      <c r="A30" s="272" t="s">
        <v>9096</v>
      </c>
      <c r="B30" s="326" t="s">
        <v>9097</v>
      </c>
      <c r="C30" s="119">
        <f>+INGENIERIA!G30</f>
        <v>1026.76</v>
      </c>
      <c r="D30" s="149">
        <f t="shared" si="0"/>
        <v>0</v>
      </c>
      <c r="E30" s="118"/>
      <c r="F30" s="120">
        <f>+INGENIERIA!G30</f>
        <v>1026.76</v>
      </c>
      <c r="G30" s="120">
        <f t="shared" si="1"/>
        <v>0</v>
      </c>
      <c r="H30" s="120">
        <f>+INGENIERIA!G30*2%</f>
        <v>20.5352</v>
      </c>
      <c r="I30" s="120">
        <f t="shared" si="2"/>
        <v>77.006999999999991</v>
      </c>
      <c r="J30" s="120">
        <f t="shared" si="3"/>
        <v>1124.3022000000001</v>
      </c>
      <c r="K30" s="120">
        <f t="shared" si="4"/>
        <v>179.88835200000003</v>
      </c>
      <c r="L30" s="120">
        <f t="shared" si="5"/>
        <v>1304.190552</v>
      </c>
      <c r="M30" s="204"/>
      <c r="N30" s="120">
        <f t="shared" si="6"/>
        <v>0</v>
      </c>
      <c r="O30" s="120">
        <f t="shared" si="7"/>
        <v>0</v>
      </c>
      <c r="P30" s="120">
        <f t="shared" si="8"/>
        <v>0</v>
      </c>
      <c r="Q30" s="224" t="str">
        <f t="shared" si="9"/>
        <v>si</v>
      </c>
      <c r="R30" s="396" t="s">
        <v>115</v>
      </c>
      <c r="S30" s="405" t="s">
        <v>9093</v>
      </c>
      <c r="T30" s="397"/>
      <c r="U30" s="419">
        <v>42667</v>
      </c>
      <c r="V30" s="396" t="s">
        <v>118</v>
      </c>
      <c r="W30" s="428"/>
      <c r="X30" s="398"/>
      <c r="Y30" s="398"/>
      <c r="Z30" s="400"/>
      <c r="AA30" s="401">
        <v>0</v>
      </c>
      <c r="AB30" s="431"/>
      <c r="AC30" s="431"/>
      <c r="AD30" s="402"/>
      <c r="AE30" s="402"/>
      <c r="AF30" s="398"/>
      <c r="AG30" s="398">
        <v>800</v>
      </c>
      <c r="AH30" s="401">
        <v>-800</v>
      </c>
      <c r="AI30" s="403">
        <v>0</v>
      </c>
      <c r="AJ30" s="401">
        <v>-800</v>
      </c>
      <c r="AK30" s="404"/>
      <c r="AL30" s="403"/>
      <c r="AM30" s="401"/>
      <c r="AN30" s="421"/>
      <c r="AO30" s="415"/>
      <c r="AP30" s="420"/>
      <c r="AQ30" s="414"/>
      <c r="AR30" s="433" t="s">
        <v>9118</v>
      </c>
      <c r="AS30" s="224" t="str">
        <f t="shared" si="10"/>
        <v>si</v>
      </c>
      <c r="AT30" s="303" t="s">
        <v>9096</v>
      </c>
      <c r="AU30" s="302" t="s">
        <v>9097</v>
      </c>
      <c r="AV30" s="159">
        <f>+INGENIERIA!G30+SINDICATO!G30</f>
        <v>1026.76</v>
      </c>
      <c r="AW30" s="159">
        <f t="shared" si="11"/>
        <v>0</v>
      </c>
      <c r="AX30" s="159">
        <f>+AV30-AW30-INGENIERIA!G30-INGENIERIA!N30</f>
        <v>0</v>
      </c>
    </row>
    <row r="31" spans="1:59" s="121" customFormat="1">
      <c r="A31" s="116" t="s">
        <v>48</v>
      </c>
      <c r="B31" s="330" t="s">
        <v>49</v>
      </c>
      <c r="C31" s="119">
        <f>+INGENIERIA!G31</f>
        <v>1026.76</v>
      </c>
      <c r="D31" s="149">
        <f t="shared" si="0"/>
        <v>7753.74</v>
      </c>
      <c r="E31" s="118"/>
      <c r="F31" s="120">
        <f>+INGENIERIA!G31</f>
        <v>1026.76</v>
      </c>
      <c r="G31" s="120">
        <f t="shared" si="1"/>
        <v>0</v>
      </c>
      <c r="H31" s="120">
        <f>+INGENIERIA!G31*2%</f>
        <v>20.5352</v>
      </c>
      <c r="I31" s="120">
        <f t="shared" si="2"/>
        <v>77.006999999999991</v>
      </c>
      <c r="J31" s="120">
        <f t="shared" si="3"/>
        <v>1124.3022000000001</v>
      </c>
      <c r="K31" s="120">
        <f t="shared" si="4"/>
        <v>179.88835200000003</v>
      </c>
      <c r="L31" s="120">
        <f t="shared" si="5"/>
        <v>1304.190552</v>
      </c>
      <c r="M31" s="204"/>
      <c r="N31" s="120">
        <f t="shared" si="6"/>
        <v>7753.74</v>
      </c>
      <c r="O31" s="120">
        <f t="shared" si="7"/>
        <v>1240.5984000000001</v>
      </c>
      <c r="P31" s="120">
        <f t="shared" si="8"/>
        <v>8994.3384000000005</v>
      </c>
      <c r="Q31" s="224" t="str">
        <f t="shared" si="9"/>
        <v>si</v>
      </c>
      <c r="R31" s="405" t="s">
        <v>115</v>
      </c>
      <c r="S31" s="405" t="s">
        <v>158</v>
      </c>
      <c r="T31" s="408" t="s">
        <v>159</v>
      </c>
      <c r="U31" s="419">
        <v>41680</v>
      </c>
      <c r="V31" s="405" t="s">
        <v>118</v>
      </c>
      <c r="W31" s="429">
        <v>7753.74</v>
      </c>
      <c r="X31" s="406"/>
      <c r="Y31" s="406"/>
      <c r="Z31" s="400"/>
      <c r="AA31" s="401">
        <v>7753.74</v>
      </c>
      <c r="AB31" s="431"/>
      <c r="AC31" s="431"/>
      <c r="AD31" s="402"/>
      <c r="AE31" s="402"/>
      <c r="AF31" s="398"/>
      <c r="AG31" s="398">
        <v>0</v>
      </c>
      <c r="AH31" s="401">
        <v>7753.74</v>
      </c>
      <c r="AI31" s="403">
        <v>775.37400000000002</v>
      </c>
      <c r="AJ31" s="401">
        <v>6978.366</v>
      </c>
      <c r="AK31" s="404">
        <v>0</v>
      </c>
      <c r="AL31" s="403" t="e">
        <v>#REF!</v>
      </c>
      <c r="AM31" s="401" t="e">
        <v>#REF!</v>
      </c>
      <c r="AN31" s="421"/>
      <c r="AO31" s="415"/>
      <c r="AP31" s="420">
        <v>-6978.366</v>
      </c>
      <c r="AQ31" s="405"/>
      <c r="AR31" s="405" t="s">
        <v>160</v>
      </c>
      <c r="AS31" s="224" t="str">
        <f t="shared" si="10"/>
        <v>si</v>
      </c>
      <c r="AT31" s="116" t="s">
        <v>48</v>
      </c>
      <c r="AU31" s="121" t="s">
        <v>49</v>
      </c>
      <c r="AV31" s="159">
        <f>+INGENIERIA!G31+SINDICATO!G31</f>
        <v>8780.5</v>
      </c>
      <c r="AW31" s="159">
        <f t="shared" si="11"/>
        <v>7753.74</v>
      </c>
      <c r="AX31" s="159">
        <f>+AV31-AW31-INGENIERIA!G31-INGENIERIA!N31</f>
        <v>2.2737367544323206E-13</v>
      </c>
    </row>
    <row r="32" spans="1:59" s="121" customFormat="1">
      <c r="A32" s="116" t="s">
        <v>50</v>
      </c>
      <c r="B32" s="330" t="s">
        <v>51</v>
      </c>
      <c r="C32" s="119">
        <f>+INGENIERIA!G32</f>
        <v>1026.76</v>
      </c>
      <c r="D32" s="149">
        <f t="shared" si="0"/>
        <v>18002.560000000001</v>
      </c>
      <c r="E32" s="118"/>
      <c r="F32" s="120">
        <f>+INGENIERIA!G32</f>
        <v>1026.76</v>
      </c>
      <c r="G32" s="120">
        <f t="shared" si="1"/>
        <v>0</v>
      </c>
      <c r="H32" s="120">
        <f>+INGENIERIA!G32*2%</f>
        <v>20.5352</v>
      </c>
      <c r="I32" s="120">
        <f t="shared" si="2"/>
        <v>77.006999999999991</v>
      </c>
      <c r="J32" s="120">
        <f t="shared" si="3"/>
        <v>1124.3022000000001</v>
      </c>
      <c r="K32" s="120">
        <f t="shared" si="4"/>
        <v>179.88835200000003</v>
      </c>
      <c r="L32" s="120">
        <f t="shared" si="5"/>
        <v>1304.190552</v>
      </c>
      <c r="M32" s="204"/>
      <c r="N32" s="120">
        <f t="shared" si="6"/>
        <v>18002.560000000001</v>
      </c>
      <c r="O32" s="120">
        <f t="shared" si="7"/>
        <v>2880.4096000000004</v>
      </c>
      <c r="P32" s="120">
        <f t="shared" si="8"/>
        <v>20882.9696</v>
      </c>
      <c r="Q32" s="224" t="str">
        <f t="shared" si="9"/>
        <v>si</v>
      </c>
      <c r="R32" s="405" t="s">
        <v>115</v>
      </c>
      <c r="S32" s="405" t="s">
        <v>161</v>
      </c>
      <c r="T32" s="408" t="s">
        <v>162</v>
      </c>
      <c r="U32" s="419">
        <v>41944</v>
      </c>
      <c r="V32" s="405" t="s">
        <v>118</v>
      </c>
      <c r="W32" s="427">
        <v>18002.560000000001</v>
      </c>
      <c r="X32" s="406"/>
      <c r="Y32" s="406"/>
      <c r="Z32" s="400"/>
      <c r="AA32" s="401">
        <v>18002.560000000001</v>
      </c>
      <c r="AB32" s="431"/>
      <c r="AC32" s="431"/>
      <c r="AD32" s="402"/>
      <c r="AE32" s="402"/>
      <c r="AF32" s="398"/>
      <c r="AG32" s="398">
        <v>0</v>
      </c>
      <c r="AH32" s="401">
        <v>18002.560000000001</v>
      </c>
      <c r="AI32" s="403">
        <v>1800.2560000000003</v>
      </c>
      <c r="AJ32" s="401">
        <v>16202.304</v>
      </c>
      <c r="AK32" s="404">
        <v>0</v>
      </c>
      <c r="AL32" s="403" t="e">
        <v>#REF!</v>
      </c>
      <c r="AM32" s="401" t="e">
        <v>#REF!</v>
      </c>
      <c r="AN32" s="421"/>
      <c r="AO32" s="415"/>
      <c r="AP32" s="420">
        <v>-16202.304</v>
      </c>
      <c r="AQ32" s="405"/>
      <c r="AR32" s="405" t="s">
        <v>163</v>
      </c>
      <c r="AS32" s="224" t="str">
        <f t="shared" si="10"/>
        <v>si</v>
      </c>
      <c r="AT32" s="116" t="s">
        <v>50</v>
      </c>
      <c r="AU32" s="121" t="s">
        <v>51</v>
      </c>
      <c r="AV32" s="159">
        <f>+INGENIERIA!G32+SINDICATO!G32</f>
        <v>19029.32</v>
      </c>
      <c r="AW32" s="159">
        <f t="shared" si="11"/>
        <v>18002.560000000001</v>
      </c>
      <c r="AX32" s="159">
        <f>+AV32-AW32-INGENIERIA!G32-INGENIERIA!N32</f>
        <v>-1.5916157281026244E-12</v>
      </c>
    </row>
    <row r="33" spans="1:59" s="121" customFormat="1">
      <c r="A33" s="116" t="s">
        <v>52</v>
      </c>
      <c r="B33" s="330" t="s">
        <v>53</v>
      </c>
      <c r="C33" s="119">
        <f>+INGENIERIA!G33</f>
        <v>1166.76</v>
      </c>
      <c r="D33" s="149">
        <f t="shared" si="0"/>
        <v>6148.06</v>
      </c>
      <c r="E33" s="118"/>
      <c r="F33" s="120">
        <f>+INGENIERIA!G33</f>
        <v>1166.76</v>
      </c>
      <c r="G33" s="120">
        <f t="shared" si="1"/>
        <v>0</v>
      </c>
      <c r="H33" s="120">
        <f>+INGENIERIA!G33*2%</f>
        <v>23.3352</v>
      </c>
      <c r="I33" s="120">
        <f t="shared" si="2"/>
        <v>87.506999999999991</v>
      </c>
      <c r="J33" s="120">
        <f t="shared" si="3"/>
        <v>1277.6022</v>
      </c>
      <c r="K33" s="120">
        <f t="shared" si="4"/>
        <v>204.41635200000002</v>
      </c>
      <c r="L33" s="120">
        <f t="shared" si="5"/>
        <v>1482.018552</v>
      </c>
      <c r="M33" s="204"/>
      <c r="N33" s="120">
        <f t="shared" si="6"/>
        <v>6148.06</v>
      </c>
      <c r="O33" s="120">
        <f t="shared" si="7"/>
        <v>983.68960000000004</v>
      </c>
      <c r="P33" s="120">
        <f t="shared" si="8"/>
        <v>7131.7496000000001</v>
      </c>
      <c r="Q33" s="224" t="str">
        <f t="shared" si="9"/>
        <v>si</v>
      </c>
      <c r="R33" s="396" t="s">
        <v>143</v>
      </c>
      <c r="S33" s="405" t="s">
        <v>164</v>
      </c>
      <c r="T33" s="397" t="s">
        <v>165</v>
      </c>
      <c r="U33" s="419">
        <v>40362</v>
      </c>
      <c r="V33" s="396" t="s">
        <v>146</v>
      </c>
      <c r="W33" s="428">
        <v>6148.06</v>
      </c>
      <c r="X33" s="398"/>
      <c r="Y33" s="398"/>
      <c r="Z33" s="400"/>
      <c r="AA33" s="401">
        <v>6148.06</v>
      </c>
      <c r="AB33" s="432">
        <v>600</v>
      </c>
      <c r="AC33" s="431"/>
      <c r="AD33" s="402"/>
      <c r="AE33" s="402"/>
      <c r="AF33" s="398"/>
      <c r="AG33" s="398">
        <v>0</v>
      </c>
      <c r="AH33" s="401">
        <v>5548.06</v>
      </c>
      <c r="AI33" s="403">
        <v>614.80600000000004</v>
      </c>
      <c r="AJ33" s="401">
        <v>4933.2540000000008</v>
      </c>
      <c r="AK33" s="404">
        <v>0</v>
      </c>
      <c r="AL33" s="403" t="e">
        <v>#REF!</v>
      </c>
      <c r="AM33" s="401" t="e">
        <v>#REF!</v>
      </c>
      <c r="AN33" s="421"/>
      <c r="AO33" s="415"/>
      <c r="AP33" s="420">
        <v>-4933.2540000000008</v>
      </c>
      <c r="AQ33" s="405"/>
      <c r="AR33" s="405" t="s">
        <v>166</v>
      </c>
      <c r="AS33" s="224" t="str">
        <f t="shared" si="10"/>
        <v>si</v>
      </c>
      <c r="AT33" s="116" t="s">
        <v>52</v>
      </c>
      <c r="AU33" s="121" t="s">
        <v>53</v>
      </c>
      <c r="AV33" s="159">
        <f>+INGENIERIA!G33+SINDICATO!G33</f>
        <v>7314.8200000000006</v>
      </c>
      <c r="AW33" s="159">
        <f t="shared" si="11"/>
        <v>6148.06</v>
      </c>
      <c r="AX33" s="159">
        <f>+AV33-AW33-INGENIERIA!G33-INGENIERIA!N33</f>
        <v>2.2737367544323206E-13</v>
      </c>
    </row>
    <row r="34" spans="1:59" s="121" customFormat="1">
      <c r="A34" s="116" t="s">
        <v>54</v>
      </c>
      <c r="B34" s="330" t="s">
        <v>55</v>
      </c>
      <c r="C34" s="119">
        <f>+INGENIERIA!G34</f>
        <v>1026.76</v>
      </c>
      <c r="D34" s="149">
        <f t="shared" si="0"/>
        <v>6074.63</v>
      </c>
      <c r="E34" s="118"/>
      <c r="F34" s="120">
        <f>+INGENIERIA!G34</f>
        <v>1026.76</v>
      </c>
      <c r="G34" s="120">
        <f t="shared" si="1"/>
        <v>0</v>
      </c>
      <c r="H34" s="120">
        <f>+INGENIERIA!G34*2%</f>
        <v>20.5352</v>
      </c>
      <c r="I34" s="120">
        <f t="shared" si="2"/>
        <v>77.006999999999991</v>
      </c>
      <c r="J34" s="120">
        <f t="shared" si="3"/>
        <v>1124.3022000000001</v>
      </c>
      <c r="K34" s="120">
        <f t="shared" si="4"/>
        <v>179.88835200000003</v>
      </c>
      <c r="L34" s="120">
        <f t="shared" si="5"/>
        <v>1304.190552</v>
      </c>
      <c r="M34" s="204"/>
      <c r="N34" s="120">
        <f t="shared" si="6"/>
        <v>6074.63</v>
      </c>
      <c r="O34" s="120">
        <f t="shared" si="7"/>
        <v>971.94080000000008</v>
      </c>
      <c r="P34" s="120">
        <f t="shared" si="8"/>
        <v>7046.5708000000004</v>
      </c>
      <c r="Q34" s="224" t="str">
        <f t="shared" si="9"/>
        <v>si</v>
      </c>
      <c r="R34" s="405" t="s">
        <v>115</v>
      </c>
      <c r="S34" s="405" t="s">
        <v>167</v>
      </c>
      <c r="T34" s="408"/>
      <c r="U34" s="419">
        <v>42557</v>
      </c>
      <c r="V34" s="405" t="s">
        <v>118</v>
      </c>
      <c r="W34" s="428">
        <v>6074.63</v>
      </c>
      <c r="X34" s="406"/>
      <c r="Y34" s="406"/>
      <c r="Z34" s="400"/>
      <c r="AA34" s="401">
        <v>6074.63</v>
      </c>
      <c r="AB34" s="431"/>
      <c r="AC34" s="431"/>
      <c r="AD34" s="402"/>
      <c r="AE34" s="402"/>
      <c r="AF34" s="398"/>
      <c r="AG34" s="398"/>
      <c r="AH34" s="401">
        <v>6074.63</v>
      </c>
      <c r="AI34" s="403">
        <v>607.46300000000008</v>
      </c>
      <c r="AJ34" s="401">
        <v>5467.1670000000004</v>
      </c>
      <c r="AK34" s="404">
        <v>0</v>
      </c>
      <c r="AL34" s="403" t="e">
        <v>#REF!</v>
      </c>
      <c r="AM34" s="401" t="e">
        <v>#REF!</v>
      </c>
      <c r="AN34" s="421"/>
      <c r="AO34" s="421"/>
      <c r="AP34" s="420"/>
      <c r="AQ34" s="414"/>
      <c r="AR34" s="407">
        <v>405715097</v>
      </c>
      <c r="AS34" s="224" t="str">
        <f t="shared" si="10"/>
        <v>si</v>
      </c>
      <c r="AT34" s="116" t="s">
        <v>54</v>
      </c>
      <c r="AU34" s="121" t="s">
        <v>55</v>
      </c>
      <c r="AV34" s="159">
        <f>+INGENIERIA!G34+SINDICATO!G34</f>
        <v>7101.39</v>
      </c>
      <c r="AW34" s="159">
        <f t="shared" si="11"/>
        <v>6074.63</v>
      </c>
      <c r="AX34" s="159">
        <f>+AV34-AW34-INGENIERIA!G34-INGENIERIA!N34</f>
        <v>2.2737367544323206E-13</v>
      </c>
    </row>
    <row r="35" spans="1:59" s="210" customFormat="1">
      <c r="A35" s="209" t="s">
        <v>56</v>
      </c>
      <c r="B35" s="331" t="s">
        <v>57</v>
      </c>
      <c r="C35" s="211">
        <f>+INGENIERIA!G35</f>
        <v>4666.76</v>
      </c>
      <c r="D35" s="212">
        <f t="shared" si="0"/>
        <v>47097.47</v>
      </c>
      <c r="F35" s="213">
        <f>+INGENIERIA!G35</f>
        <v>4666.76</v>
      </c>
      <c r="G35" s="213">
        <f t="shared" si="1"/>
        <v>0</v>
      </c>
      <c r="H35" s="213">
        <f>+INGENIERIA!G35*2%</f>
        <v>93.3352</v>
      </c>
      <c r="I35" s="213">
        <f t="shared" si="2"/>
        <v>350.00700000000001</v>
      </c>
      <c r="J35" s="213">
        <f t="shared" si="3"/>
        <v>5110.1022000000003</v>
      </c>
      <c r="K35" s="213">
        <f t="shared" si="4"/>
        <v>817.61635200000001</v>
      </c>
      <c r="L35" s="213">
        <f t="shared" si="5"/>
        <v>5927.7185520000003</v>
      </c>
      <c r="M35" s="214"/>
      <c r="N35" s="213">
        <f t="shared" si="6"/>
        <v>47097.47</v>
      </c>
      <c r="O35" s="213">
        <f t="shared" si="7"/>
        <v>7535.5952000000007</v>
      </c>
      <c r="P35" s="213">
        <f t="shared" si="8"/>
        <v>54633.065200000005</v>
      </c>
      <c r="Q35" s="224" t="str">
        <f t="shared" si="9"/>
        <v>si</v>
      </c>
      <c r="R35" s="405" t="s">
        <v>131</v>
      </c>
      <c r="S35" s="405" t="s">
        <v>168</v>
      </c>
      <c r="T35" s="408"/>
      <c r="U35" s="419">
        <v>42478</v>
      </c>
      <c r="V35" s="396" t="s">
        <v>138</v>
      </c>
      <c r="W35" s="428">
        <v>47097.47</v>
      </c>
      <c r="X35" s="406"/>
      <c r="Y35" s="406"/>
      <c r="Z35" s="400"/>
      <c r="AA35" s="401">
        <v>47097.47</v>
      </c>
      <c r="AB35" s="431"/>
      <c r="AC35" s="431"/>
      <c r="AD35" s="402"/>
      <c r="AE35" s="402"/>
      <c r="AF35" s="398"/>
      <c r="AG35" s="398">
        <v>107</v>
      </c>
      <c r="AH35" s="401">
        <v>46990.47</v>
      </c>
      <c r="AI35" s="403">
        <v>4709.7470000000003</v>
      </c>
      <c r="AJ35" s="401">
        <v>42280.722999999998</v>
      </c>
      <c r="AK35" s="404">
        <v>0</v>
      </c>
      <c r="AL35" s="403" t="e">
        <v>#REF!</v>
      </c>
      <c r="AM35" s="401" t="e">
        <v>#REF!</v>
      </c>
      <c r="AN35" s="421"/>
      <c r="AO35" s="415"/>
      <c r="AP35" s="420">
        <v>-42280.722999999998</v>
      </c>
      <c r="AQ35" s="414"/>
      <c r="AR35" s="405" t="s">
        <v>169</v>
      </c>
      <c r="AS35" s="227" t="str">
        <f t="shared" si="10"/>
        <v>si</v>
      </c>
      <c r="AT35" s="209" t="s">
        <v>56</v>
      </c>
      <c r="AU35" s="210" t="s">
        <v>57</v>
      </c>
      <c r="AV35" s="212">
        <f>+INGENIERIA!G35+SINDICATO!G35</f>
        <v>4666.76</v>
      </c>
      <c r="AW35" s="212">
        <f t="shared" si="11"/>
        <v>47097.47</v>
      </c>
      <c r="AX35" s="212">
        <f>+AV35-AW35-INGENIERIA!G35-INGENIERIA!N35</f>
        <v>-47097.47</v>
      </c>
      <c r="AY35" s="215"/>
      <c r="AZ35" s="215"/>
      <c r="BA35" s="215"/>
      <c r="BB35" s="215"/>
      <c r="BC35" s="215"/>
      <c r="BD35" s="215"/>
      <c r="BE35" s="215"/>
      <c r="BF35" s="215"/>
      <c r="BG35" s="215"/>
    </row>
    <row r="36" spans="1:59" s="121" customFormat="1">
      <c r="A36" s="116" t="s">
        <v>60</v>
      </c>
      <c r="B36" s="332" t="s">
        <v>61</v>
      </c>
      <c r="C36" s="119">
        <f>+INGENIERIA!G36</f>
        <v>1026.76</v>
      </c>
      <c r="D36" s="149">
        <f t="shared" si="0"/>
        <v>11092.23</v>
      </c>
      <c r="E36" s="118"/>
      <c r="F36" s="120">
        <f>+INGENIERIA!G36</f>
        <v>1026.76</v>
      </c>
      <c r="G36" s="120">
        <f t="shared" si="1"/>
        <v>0</v>
      </c>
      <c r="H36" s="120">
        <f>+INGENIERIA!G36*2%</f>
        <v>20.5352</v>
      </c>
      <c r="I36" s="120">
        <f t="shared" si="2"/>
        <v>77.006999999999991</v>
      </c>
      <c r="J36" s="120">
        <f t="shared" si="3"/>
        <v>1124.3022000000001</v>
      </c>
      <c r="K36" s="120">
        <f t="shared" si="4"/>
        <v>179.88835200000003</v>
      </c>
      <c r="L36" s="120">
        <f t="shared" si="5"/>
        <v>1304.190552</v>
      </c>
      <c r="M36" s="204"/>
      <c r="N36" s="120">
        <f t="shared" si="6"/>
        <v>11092.23</v>
      </c>
      <c r="O36" s="120">
        <f t="shared" si="7"/>
        <v>1774.7567999999999</v>
      </c>
      <c r="P36" s="120">
        <f t="shared" si="8"/>
        <v>12866.986799999999</v>
      </c>
      <c r="Q36" s="224" t="str">
        <f t="shared" si="9"/>
        <v>si</v>
      </c>
      <c r="R36" s="405" t="s">
        <v>115</v>
      </c>
      <c r="S36" s="405" t="s">
        <v>171</v>
      </c>
      <c r="T36" s="408"/>
      <c r="U36" s="419">
        <v>42570</v>
      </c>
      <c r="V36" s="405" t="s">
        <v>118</v>
      </c>
      <c r="W36" s="429">
        <v>11092.23</v>
      </c>
      <c r="X36" s="406"/>
      <c r="Y36" s="406"/>
      <c r="Z36" s="400"/>
      <c r="AA36" s="401">
        <v>11092.23</v>
      </c>
      <c r="AB36" s="431"/>
      <c r="AC36" s="431"/>
      <c r="AD36" s="402"/>
      <c r="AE36" s="402"/>
      <c r="AF36" s="398"/>
      <c r="AG36" s="398">
        <v>835.5</v>
      </c>
      <c r="AH36" s="401">
        <v>10256.73</v>
      </c>
      <c r="AI36" s="403">
        <v>1109.223</v>
      </c>
      <c r="AJ36" s="401">
        <v>9147.5069999999996</v>
      </c>
      <c r="AK36" s="404">
        <v>0</v>
      </c>
      <c r="AL36" s="403" t="e">
        <v>#REF!</v>
      </c>
      <c r="AM36" s="401" t="e">
        <v>#REF!</v>
      </c>
      <c r="AN36" s="421"/>
      <c r="AO36" s="415"/>
      <c r="AP36" s="420"/>
      <c r="AQ36" s="414"/>
      <c r="AR36" s="407"/>
      <c r="AS36" s="224" t="str">
        <f t="shared" si="10"/>
        <v>si</v>
      </c>
      <c r="AT36" s="116" t="s">
        <v>60</v>
      </c>
      <c r="AU36" s="268" t="s">
        <v>61</v>
      </c>
      <c r="AV36" s="159">
        <f>+INGENIERIA!G36+SINDICATO!G36</f>
        <v>12118.99</v>
      </c>
      <c r="AW36" s="159">
        <f t="shared" si="11"/>
        <v>11092.23</v>
      </c>
      <c r="AX36" s="159">
        <f>+AV36-AW36-INGENIERIA!G36-INGENIERIA!N36</f>
        <v>2.2737367544323206E-13</v>
      </c>
    </row>
    <row r="37" spans="1:59" s="121" customFormat="1">
      <c r="A37" s="116" t="s">
        <v>9089</v>
      </c>
      <c r="B37" s="333" t="s">
        <v>9083</v>
      </c>
      <c r="C37" s="119">
        <f>+INGENIERIA!G37</f>
        <v>1026.76</v>
      </c>
      <c r="D37" s="149">
        <f t="shared" si="0"/>
        <v>0</v>
      </c>
      <c r="E37" s="118"/>
      <c r="F37" s="120">
        <f>+INGENIERIA!G37</f>
        <v>1026.76</v>
      </c>
      <c r="G37" s="120">
        <f t="shared" si="1"/>
        <v>0</v>
      </c>
      <c r="H37" s="120">
        <f>+INGENIERIA!G37*2%</f>
        <v>20.5352</v>
      </c>
      <c r="I37" s="120">
        <f t="shared" si="2"/>
        <v>77.006999999999991</v>
      </c>
      <c r="J37" s="120">
        <f t="shared" si="3"/>
        <v>1124.3022000000001</v>
      </c>
      <c r="K37" s="120">
        <f t="shared" si="4"/>
        <v>179.88835200000003</v>
      </c>
      <c r="L37" s="120">
        <f t="shared" si="5"/>
        <v>1304.190552</v>
      </c>
      <c r="M37" s="204"/>
      <c r="N37" s="120">
        <f t="shared" si="6"/>
        <v>0</v>
      </c>
      <c r="O37" s="120">
        <f t="shared" si="7"/>
        <v>0</v>
      </c>
      <c r="P37" s="120">
        <f t="shared" si="8"/>
        <v>0</v>
      </c>
      <c r="Q37" s="224" t="str">
        <f t="shared" si="9"/>
        <v>si</v>
      </c>
      <c r="R37" s="405" t="s">
        <v>115</v>
      </c>
      <c r="S37" s="405" t="s">
        <v>9083</v>
      </c>
      <c r="T37" s="408"/>
      <c r="U37" s="419">
        <v>42655</v>
      </c>
      <c r="V37" s="405" t="s">
        <v>118</v>
      </c>
      <c r="W37" s="429"/>
      <c r="X37" s="406"/>
      <c r="Y37" s="406"/>
      <c r="Z37" s="400"/>
      <c r="AA37" s="401">
        <v>0</v>
      </c>
      <c r="AB37" s="431"/>
      <c r="AC37" s="431"/>
      <c r="AD37" s="402"/>
      <c r="AE37" s="402"/>
      <c r="AF37" s="398"/>
      <c r="AG37" s="398"/>
      <c r="AH37" s="401">
        <v>0</v>
      </c>
      <c r="AI37" s="403">
        <v>0</v>
      </c>
      <c r="AJ37" s="401">
        <v>0</v>
      </c>
      <c r="AK37" s="404"/>
      <c r="AL37" s="403"/>
      <c r="AM37" s="401"/>
      <c r="AN37" s="421"/>
      <c r="AO37" s="415"/>
      <c r="AP37" s="420"/>
      <c r="AQ37" s="414"/>
      <c r="AR37" s="407">
        <v>1469380671</v>
      </c>
      <c r="AS37" s="224" t="str">
        <f t="shared" si="10"/>
        <v>si</v>
      </c>
      <c r="AT37" s="116" t="s">
        <v>9089</v>
      </c>
      <c r="AU37" s="269" t="s">
        <v>9083</v>
      </c>
      <c r="AV37" s="159">
        <f>+INGENIERIA!G37+SINDICATO!G37</f>
        <v>1026.76</v>
      </c>
      <c r="AW37" s="159">
        <f t="shared" si="11"/>
        <v>0</v>
      </c>
      <c r="AX37" s="159">
        <f>+AV37-AW37-INGENIERIA!G37-INGENIERIA!N37</f>
        <v>0</v>
      </c>
    </row>
    <row r="38" spans="1:59" s="121" customFormat="1">
      <c r="A38" s="116" t="s">
        <v>62</v>
      </c>
      <c r="B38" s="332" t="s">
        <v>63</v>
      </c>
      <c r="C38" s="119">
        <f>+INGENIERIA!G38</f>
        <v>1026.76</v>
      </c>
      <c r="D38" s="149">
        <f t="shared" si="0"/>
        <v>15242.22</v>
      </c>
      <c r="E38" s="118"/>
      <c r="F38" s="120">
        <f>+INGENIERIA!G38</f>
        <v>1026.76</v>
      </c>
      <c r="G38" s="120">
        <f t="shared" si="1"/>
        <v>0</v>
      </c>
      <c r="H38" s="120">
        <f>+INGENIERIA!G38*2%</f>
        <v>20.5352</v>
      </c>
      <c r="I38" s="120">
        <f t="shared" si="2"/>
        <v>77.006999999999991</v>
      </c>
      <c r="J38" s="120">
        <f t="shared" si="3"/>
        <v>1124.3022000000001</v>
      </c>
      <c r="K38" s="120">
        <f t="shared" si="4"/>
        <v>179.88835200000003</v>
      </c>
      <c r="L38" s="120">
        <f t="shared" si="5"/>
        <v>1304.190552</v>
      </c>
      <c r="M38" s="204"/>
      <c r="N38" s="120">
        <f t="shared" si="6"/>
        <v>15242.22</v>
      </c>
      <c r="O38" s="120">
        <f t="shared" si="7"/>
        <v>2438.7552000000001</v>
      </c>
      <c r="P38" s="120">
        <f t="shared" si="8"/>
        <v>17680.975200000001</v>
      </c>
      <c r="Q38" s="224" t="str">
        <f t="shared" si="9"/>
        <v>si</v>
      </c>
      <c r="R38" s="405" t="s">
        <v>131</v>
      </c>
      <c r="S38" s="405" t="s">
        <v>172</v>
      </c>
      <c r="T38" s="408"/>
      <c r="U38" s="419">
        <v>42632</v>
      </c>
      <c r="V38" s="405" t="s">
        <v>118</v>
      </c>
      <c r="W38" s="429">
        <v>15242.22</v>
      </c>
      <c r="X38" s="406"/>
      <c r="Y38" s="406"/>
      <c r="Z38" s="400"/>
      <c r="AA38" s="401">
        <v>15242.22</v>
      </c>
      <c r="AB38" s="431"/>
      <c r="AC38" s="431"/>
      <c r="AD38" s="402">
        <v>215</v>
      </c>
      <c r="AE38" s="402"/>
      <c r="AF38" s="398"/>
      <c r="AG38" s="398"/>
      <c r="AH38" s="401">
        <v>15027.22</v>
      </c>
      <c r="AI38" s="403">
        <v>1524.222</v>
      </c>
      <c r="AJ38" s="401">
        <v>13502.998</v>
      </c>
      <c r="AK38" s="404"/>
      <c r="AL38" s="403"/>
      <c r="AM38" s="401"/>
      <c r="AN38" s="421"/>
      <c r="AO38" s="415"/>
      <c r="AP38" s="420"/>
      <c r="AQ38" s="405"/>
      <c r="AR38" s="407"/>
      <c r="AS38" s="224" t="str">
        <f t="shared" si="10"/>
        <v>si</v>
      </c>
      <c r="AT38" s="116" t="s">
        <v>62</v>
      </c>
      <c r="AU38" s="268" t="s">
        <v>63</v>
      </c>
      <c r="AV38" s="159">
        <f>+INGENIERIA!G38+SINDICATO!G38</f>
        <v>16268.98</v>
      </c>
      <c r="AW38" s="159">
        <f t="shared" si="11"/>
        <v>15242.22</v>
      </c>
      <c r="AX38" s="159">
        <f>+AV38-AW38-INGENIERIA!G38-INGENIERIA!N38</f>
        <v>2.2737367544323206E-13</v>
      </c>
    </row>
    <row r="39" spans="1:59" s="121" customFormat="1">
      <c r="A39" s="116" t="s">
        <v>64</v>
      </c>
      <c r="B39" s="332" t="s">
        <v>65</v>
      </c>
      <c r="C39" s="119">
        <f>+INGENIERIA!G39</f>
        <v>1026.76</v>
      </c>
      <c r="D39" s="149">
        <f t="shared" si="0"/>
        <v>9734.6200000000008</v>
      </c>
      <c r="E39" s="118"/>
      <c r="F39" s="120">
        <f>+INGENIERIA!G39</f>
        <v>1026.76</v>
      </c>
      <c r="G39" s="120">
        <f t="shared" si="1"/>
        <v>0</v>
      </c>
      <c r="H39" s="120">
        <f>+INGENIERIA!G39*2%</f>
        <v>20.5352</v>
      </c>
      <c r="I39" s="120">
        <f t="shared" si="2"/>
        <v>77.006999999999991</v>
      </c>
      <c r="J39" s="120">
        <f t="shared" si="3"/>
        <v>1124.3022000000001</v>
      </c>
      <c r="K39" s="120">
        <f t="shared" si="4"/>
        <v>179.88835200000003</v>
      </c>
      <c r="L39" s="120">
        <f t="shared" si="5"/>
        <v>1304.190552</v>
      </c>
      <c r="M39" s="204"/>
      <c r="N39" s="120">
        <f t="shared" si="6"/>
        <v>9734.6200000000008</v>
      </c>
      <c r="O39" s="120">
        <f t="shared" si="7"/>
        <v>1557.5392000000002</v>
      </c>
      <c r="P39" s="120">
        <f t="shared" si="8"/>
        <v>11292.159200000002</v>
      </c>
      <c r="Q39" s="224" t="str">
        <f t="shared" si="9"/>
        <v>si</v>
      </c>
      <c r="R39" s="396" t="s">
        <v>115</v>
      </c>
      <c r="S39" s="405" t="s">
        <v>65</v>
      </c>
      <c r="T39" s="397" t="s">
        <v>174</v>
      </c>
      <c r="U39" s="419">
        <v>41592</v>
      </c>
      <c r="V39" s="396" t="s">
        <v>118</v>
      </c>
      <c r="W39" s="428">
        <v>9734.6200000000008</v>
      </c>
      <c r="X39" s="399"/>
      <c r="Y39" s="399"/>
      <c r="Z39" s="400"/>
      <c r="AA39" s="401">
        <v>9734.6200000000008</v>
      </c>
      <c r="AB39" s="431"/>
      <c r="AC39" s="431"/>
      <c r="AD39" s="402"/>
      <c r="AE39" s="402"/>
      <c r="AF39" s="398"/>
      <c r="AG39" s="398">
        <v>0</v>
      </c>
      <c r="AH39" s="401">
        <v>9734.6200000000008</v>
      </c>
      <c r="AI39" s="403">
        <v>973.4620000000001</v>
      </c>
      <c r="AJ39" s="401">
        <v>8761.1580000000013</v>
      </c>
      <c r="AK39" s="404">
        <v>0</v>
      </c>
      <c r="AL39" s="403" t="e">
        <v>#REF!</v>
      </c>
      <c r="AM39" s="401" t="e">
        <v>#REF!</v>
      </c>
      <c r="AN39" s="421"/>
      <c r="AO39" s="415"/>
      <c r="AP39" s="420">
        <v>-8761.1580000000013</v>
      </c>
      <c r="AQ39" s="405"/>
      <c r="AR39" s="405" t="s">
        <v>175</v>
      </c>
      <c r="AS39" s="224" t="str">
        <f t="shared" si="10"/>
        <v>si</v>
      </c>
      <c r="AT39" s="116" t="s">
        <v>64</v>
      </c>
      <c r="AU39" s="268" t="s">
        <v>65</v>
      </c>
      <c r="AV39" s="159">
        <f>+INGENIERIA!G39+SINDICATO!G39</f>
        <v>10761.380000000001</v>
      </c>
      <c r="AW39" s="159">
        <f t="shared" si="11"/>
        <v>9734.6200000000008</v>
      </c>
      <c r="AX39" s="159">
        <f>+AV39-AW39-INGENIERIA!G39-INGENIERIA!N39</f>
        <v>2.2737367544323206E-13</v>
      </c>
    </row>
    <row r="40" spans="1:59" s="121" customFormat="1">
      <c r="A40" s="116" t="s">
        <v>66</v>
      </c>
      <c r="B40" s="330" t="s">
        <v>67</v>
      </c>
      <c r="C40" s="119">
        <f>+INGENIERIA!G40</f>
        <v>1026.76</v>
      </c>
      <c r="D40" s="149">
        <f t="shared" si="0"/>
        <v>1645.88</v>
      </c>
      <c r="E40" s="118"/>
      <c r="F40" s="120">
        <f>+INGENIERIA!G40</f>
        <v>1026.76</v>
      </c>
      <c r="G40" s="120">
        <f t="shared" si="1"/>
        <v>0</v>
      </c>
      <c r="H40" s="120">
        <f>+INGENIERIA!G40*2%</f>
        <v>20.5352</v>
      </c>
      <c r="I40" s="120">
        <f t="shared" si="2"/>
        <v>77.006999999999991</v>
      </c>
      <c r="J40" s="120">
        <f t="shared" si="3"/>
        <v>1124.3022000000001</v>
      </c>
      <c r="K40" s="120">
        <f t="shared" si="4"/>
        <v>179.88835200000003</v>
      </c>
      <c r="L40" s="120">
        <f t="shared" si="5"/>
        <v>1304.190552</v>
      </c>
      <c r="M40" s="204"/>
      <c r="N40" s="120">
        <f t="shared" si="6"/>
        <v>1645.88</v>
      </c>
      <c r="O40" s="120">
        <f t="shared" si="7"/>
        <v>263.3408</v>
      </c>
      <c r="P40" s="120">
        <f t="shared" si="8"/>
        <v>1909.2208000000001</v>
      </c>
      <c r="Q40" s="224" t="str">
        <f t="shared" si="9"/>
        <v>si</v>
      </c>
      <c r="R40" s="396" t="s">
        <v>131</v>
      </c>
      <c r="S40" s="405" t="s">
        <v>67</v>
      </c>
      <c r="T40" s="397" t="s">
        <v>176</v>
      </c>
      <c r="U40" s="419">
        <v>42030</v>
      </c>
      <c r="V40" s="396" t="s">
        <v>118</v>
      </c>
      <c r="W40" s="428">
        <v>1645.88</v>
      </c>
      <c r="X40" s="398"/>
      <c r="Y40" s="398"/>
      <c r="Z40" s="400"/>
      <c r="AA40" s="401">
        <v>1645.88</v>
      </c>
      <c r="AB40" s="431"/>
      <c r="AC40" s="431"/>
      <c r="AD40" s="402"/>
      <c r="AE40" s="402"/>
      <c r="AF40" s="398"/>
      <c r="AG40" s="398">
        <v>0</v>
      </c>
      <c r="AH40" s="401">
        <v>1645.88</v>
      </c>
      <c r="AI40" s="403">
        <v>0</v>
      </c>
      <c r="AJ40" s="401">
        <v>1645.88</v>
      </c>
      <c r="AK40" s="404">
        <v>164.58800000000002</v>
      </c>
      <c r="AL40" s="403" t="e">
        <v>#REF!</v>
      </c>
      <c r="AM40" s="401" t="e">
        <v>#REF!</v>
      </c>
      <c r="AN40" s="421"/>
      <c r="AO40" s="416"/>
      <c r="AP40" s="420">
        <v>-1645.88</v>
      </c>
      <c r="AQ40" s="405"/>
      <c r="AR40" s="405" t="s">
        <v>177</v>
      </c>
      <c r="AS40" s="224" t="str">
        <f t="shared" si="10"/>
        <v>si</v>
      </c>
      <c r="AT40" s="116" t="s">
        <v>66</v>
      </c>
      <c r="AU40" s="121" t="s">
        <v>67</v>
      </c>
      <c r="AV40" s="159">
        <f>+INGENIERIA!G40+SINDICATO!G40</f>
        <v>2672.6400000000003</v>
      </c>
      <c r="AW40" s="159">
        <f t="shared" si="11"/>
        <v>1645.88</v>
      </c>
      <c r="AX40" s="159">
        <f>+AV40-AW40-INGENIERIA!G40-INGENIERIA!N40</f>
        <v>2.2737367544323206E-13</v>
      </c>
    </row>
    <row r="41" spans="1:59" s="121" customFormat="1">
      <c r="A41" s="116" t="s">
        <v>68</v>
      </c>
      <c r="B41" s="330" t="s">
        <v>69</v>
      </c>
      <c r="C41" s="119">
        <f>+INGENIERIA!G41</f>
        <v>1499.96</v>
      </c>
      <c r="D41" s="149">
        <f t="shared" si="0"/>
        <v>0</v>
      </c>
      <c r="E41" s="118"/>
      <c r="F41" s="120">
        <f>+INGENIERIA!G41</f>
        <v>1499.96</v>
      </c>
      <c r="G41" s="120">
        <f t="shared" si="1"/>
        <v>0</v>
      </c>
      <c r="H41" s="120">
        <f>+INGENIERIA!G41*2%</f>
        <v>29.999200000000002</v>
      </c>
      <c r="I41" s="120">
        <f t="shared" si="2"/>
        <v>112.497</v>
      </c>
      <c r="J41" s="120">
        <f t="shared" si="3"/>
        <v>1642.4562000000001</v>
      </c>
      <c r="K41" s="120">
        <f t="shared" si="4"/>
        <v>262.79299200000003</v>
      </c>
      <c r="L41" s="120">
        <f t="shared" si="5"/>
        <v>1905.2491920000002</v>
      </c>
      <c r="M41" s="204"/>
      <c r="N41" s="120">
        <f t="shared" si="6"/>
        <v>0</v>
      </c>
      <c r="O41" s="120">
        <f t="shared" si="7"/>
        <v>0</v>
      </c>
      <c r="P41" s="120">
        <f t="shared" si="8"/>
        <v>0</v>
      </c>
      <c r="Q41" s="224" t="str">
        <f t="shared" si="9"/>
        <v>si</v>
      </c>
      <c r="R41" s="396" t="s">
        <v>115</v>
      </c>
      <c r="S41" s="405" t="s">
        <v>178</v>
      </c>
      <c r="T41" s="397"/>
      <c r="U41" s="419">
        <v>42597</v>
      </c>
      <c r="V41" s="396" t="s">
        <v>184</v>
      </c>
      <c r="W41" s="428"/>
      <c r="X41" s="398"/>
      <c r="Y41" s="398"/>
      <c r="Z41" s="400"/>
      <c r="AA41" s="401">
        <v>0</v>
      </c>
      <c r="AB41" s="431"/>
      <c r="AC41" s="431"/>
      <c r="AD41" s="402"/>
      <c r="AE41" s="402"/>
      <c r="AF41" s="398"/>
      <c r="AG41" s="398"/>
      <c r="AH41" s="401">
        <v>0</v>
      </c>
      <c r="AI41" s="403">
        <v>0</v>
      </c>
      <c r="AJ41" s="401">
        <v>0</v>
      </c>
      <c r="AK41" s="404"/>
      <c r="AL41" s="403"/>
      <c r="AM41" s="401"/>
      <c r="AN41" s="421"/>
      <c r="AO41" s="416"/>
      <c r="AP41" s="420"/>
      <c r="AQ41" s="414" t="s">
        <v>9126</v>
      </c>
      <c r="AR41" s="407">
        <v>1148534756</v>
      </c>
      <c r="AS41" s="224" t="str">
        <f t="shared" si="10"/>
        <v>si</v>
      </c>
      <c r="AT41" s="116" t="s">
        <v>68</v>
      </c>
      <c r="AU41" s="121" t="s">
        <v>69</v>
      </c>
      <c r="AV41" s="159">
        <f>+INGENIERIA!G41+SINDICATO!G41</f>
        <v>1499.96</v>
      </c>
      <c r="AW41" s="159">
        <f t="shared" si="11"/>
        <v>0</v>
      </c>
      <c r="AX41" s="159">
        <f>+AV41-AW41-INGENIERIA!G41-INGENIERIA!N41</f>
        <v>0</v>
      </c>
    </row>
    <row r="42" spans="1:59" s="121" customFormat="1">
      <c r="A42" s="303" t="s">
        <v>9116</v>
      </c>
      <c r="B42" s="330" t="s">
        <v>9115</v>
      </c>
      <c r="C42" s="119">
        <f>+INGENIERIA!G42</f>
        <v>1166.69</v>
      </c>
      <c r="D42" s="149">
        <f t="shared" si="0"/>
        <v>2596.6</v>
      </c>
      <c r="E42" s="118"/>
      <c r="F42" s="120">
        <f>+INGENIERIA!G42</f>
        <v>1166.69</v>
      </c>
      <c r="G42" s="120">
        <f t="shared" si="1"/>
        <v>0</v>
      </c>
      <c r="H42" s="120">
        <f>+INGENIERIA!G42*2%</f>
        <v>23.3338</v>
      </c>
      <c r="I42" s="120">
        <f t="shared" si="2"/>
        <v>87.501750000000001</v>
      </c>
      <c r="J42" s="120">
        <f t="shared" si="3"/>
        <v>1277.5255500000001</v>
      </c>
      <c r="K42" s="120">
        <f t="shared" si="4"/>
        <v>204.404088</v>
      </c>
      <c r="L42" s="120">
        <f t="shared" si="5"/>
        <v>1481.9296380000001</v>
      </c>
      <c r="M42" s="204"/>
      <c r="N42" s="120">
        <f t="shared" si="6"/>
        <v>2596.6</v>
      </c>
      <c r="O42" s="120">
        <f t="shared" si="7"/>
        <v>415.45600000000002</v>
      </c>
      <c r="P42" s="120">
        <f t="shared" si="8"/>
        <v>3012.056</v>
      </c>
      <c r="Q42" s="224" t="str">
        <f t="shared" si="9"/>
        <v>si</v>
      </c>
      <c r="R42" s="396" t="s">
        <v>143</v>
      </c>
      <c r="S42" s="405" t="s">
        <v>9115</v>
      </c>
      <c r="T42" s="397"/>
      <c r="U42" s="419">
        <v>42679</v>
      </c>
      <c r="V42" s="396" t="s">
        <v>146</v>
      </c>
      <c r="W42" s="422">
        <v>2596.6</v>
      </c>
      <c r="X42" s="398"/>
      <c r="Y42" s="398"/>
      <c r="Z42" s="400"/>
      <c r="AA42" s="401">
        <v>2596.6</v>
      </c>
      <c r="AB42" s="431"/>
      <c r="AC42" s="431"/>
      <c r="AD42" s="402"/>
      <c r="AE42" s="402"/>
      <c r="AF42" s="398"/>
      <c r="AG42" s="398"/>
      <c r="AH42" s="401">
        <v>2596.6</v>
      </c>
      <c r="AI42" s="403">
        <v>259.66000000000003</v>
      </c>
      <c r="AJ42" s="401">
        <v>2336.94</v>
      </c>
      <c r="AK42" s="404"/>
      <c r="AL42" s="403"/>
      <c r="AM42" s="401"/>
      <c r="AN42" s="421"/>
      <c r="AO42" s="416"/>
      <c r="AP42" s="420"/>
      <c r="AQ42" s="405"/>
      <c r="AR42" s="407">
        <v>2950654612</v>
      </c>
      <c r="AS42" s="224" t="str">
        <f t="shared" si="10"/>
        <v>si</v>
      </c>
      <c r="AT42" s="303" t="s">
        <v>9116</v>
      </c>
      <c r="AU42" s="121" t="s">
        <v>9115</v>
      </c>
      <c r="AV42" s="159">
        <f>+INGENIERIA!G42+SINDICATO!G42</f>
        <v>3763.29</v>
      </c>
      <c r="AW42" s="159">
        <f t="shared" si="11"/>
        <v>2596.6</v>
      </c>
      <c r="AX42" s="159">
        <f>+AV42-AW42-INGENIERIA!G42-INGENIERIA!N42</f>
        <v>0</v>
      </c>
      <c r="AY42" s="210"/>
      <c r="AZ42" s="210"/>
      <c r="BA42" s="210"/>
      <c r="BB42" s="210"/>
      <c r="BC42" s="210"/>
      <c r="BD42" s="210"/>
      <c r="BE42" s="210"/>
      <c r="BF42" s="210"/>
      <c r="BG42" s="210"/>
    </row>
    <row r="43" spans="1:59" s="121" customFormat="1">
      <c r="A43" s="116" t="s">
        <v>72</v>
      </c>
      <c r="B43" s="330" t="s">
        <v>73</v>
      </c>
      <c r="C43" s="119">
        <f>+INGENIERIA!G43</f>
        <v>1026.76</v>
      </c>
      <c r="D43" s="149">
        <f t="shared" si="0"/>
        <v>1227.1600000000001</v>
      </c>
      <c r="E43" s="118"/>
      <c r="F43" s="120">
        <f>+INGENIERIA!G43</f>
        <v>1026.76</v>
      </c>
      <c r="G43" s="120">
        <f t="shared" si="1"/>
        <v>0</v>
      </c>
      <c r="H43" s="120">
        <f>+INGENIERIA!G43*2%</f>
        <v>20.5352</v>
      </c>
      <c r="I43" s="120">
        <f t="shared" si="2"/>
        <v>77.006999999999991</v>
      </c>
      <c r="J43" s="120">
        <f t="shared" si="3"/>
        <v>1124.3022000000001</v>
      </c>
      <c r="K43" s="120">
        <f t="shared" si="4"/>
        <v>179.88835200000003</v>
      </c>
      <c r="L43" s="120">
        <f t="shared" si="5"/>
        <v>1304.190552</v>
      </c>
      <c r="M43" s="204"/>
      <c r="N43" s="120">
        <f t="shared" si="6"/>
        <v>1227.1600000000001</v>
      </c>
      <c r="O43" s="120">
        <f t="shared" si="7"/>
        <v>196.34560000000002</v>
      </c>
      <c r="P43" s="120">
        <f t="shared" si="8"/>
        <v>1423.5056000000002</v>
      </c>
      <c r="Q43" s="224" t="str">
        <f t="shared" si="9"/>
        <v>si</v>
      </c>
      <c r="R43" s="396" t="s">
        <v>131</v>
      </c>
      <c r="S43" s="405" t="s">
        <v>73</v>
      </c>
      <c r="T43" s="397" t="s">
        <v>180</v>
      </c>
      <c r="U43" s="419">
        <v>41435</v>
      </c>
      <c r="V43" s="396" t="s">
        <v>118</v>
      </c>
      <c r="W43" s="422">
        <v>1227.1600000000001</v>
      </c>
      <c r="X43" s="398"/>
      <c r="Y43" s="398"/>
      <c r="Z43" s="400"/>
      <c r="AA43" s="401">
        <v>1227.1600000000001</v>
      </c>
      <c r="AB43" s="431"/>
      <c r="AC43" s="431"/>
      <c r="AD43" s="402"/>
      <c r="AE43" s="402"/>
      <c r="AF43" s="398"/>
      <c r="AG43" s="398">
        <v>1000</v>
      </c>
      <c r="AH43" s="401">
        <v>227.16000000000008</v>
      </c>
      <c r="AI43" s="403">
        <v>0</v>
      </c>
      <c r="AJ43" s="401">
        <v>227.16000000000008</v>
      </c>
      <c r="AK43" s="404">
        <v>122.71600000000001</v>
      </c>
      <c r="AL43" s="403" t="e">
        <v>#REF!</v>
      </c>
      <c r="AM43" s="401" t="e">
        <v>#REF!</v>
      </c>
      <c r="AN43" s="421"/>
      <c r="AO43" s="416"/>
      <c r="AP43" s="420">
        <v>-227.16000000000008</v>
      </c>
      <c r="AQ43" s="405"/>
      <c r="AR43" s="405" t="s">
        <v>181</v>
      </c>
      <c r="AS43" s="224" t="str">
        <f t="shared" si="10"/>
        <v>si</v>
      </c>
      <c r="AT43" s="116" t="s">
        <v>72</v>
      </c>
      <c r="AU43" s="121" t="s">
        <v>73</v>
      </c>
      <c r="AV43" s="159">
        <f>+INGENIERIA!G43+SINDICATO!G43</f>
        <v>2253.92</v>
      </c>
      <c r="AW43" s="159">
        <f t="shared" si="11"/>
        <v>1227.1600000000001</v>
      </c>
      <c r="AX43" s="159">
        <f>+AV43-AW43-INGENIERIA!G43-INGENIERIA!N43</f>
        <v>0</v>
      </c>
      <c r="AY43" s="210"/>
      <c r="AZ43" s="210"/>
      <c r="BA43" s="210"/>
      <c r="BB43" s="210"/>
      <c r="BC43" s="210"/>
      <c r="BD43" s="210"/>
      <c r="BE43" s="210"/>
      <c r="BF43" s="210"/>
      <c r="BG43" s="210"/>
    </row>
    <row r="44" spans="1:59" s="121" customFormat="1">
      <c r="A44" s="303" t="s">
        <v>9114</v>
      </c>
      <c r="B44" s="330" t="s">
        <v>9112</v>
      </c>
      <c r="C44" s="119">
        <f>+INGENIERIA!G44</f>
        <v>1026.76</v>
      </c>
      <c r="D44" s="149">
        <f t="shared" si="0"/>
        <v>4868.88</v>
      </c>
      <c r="E44" s="118"/>
      <c r="F44" s="120">
        <f>+INGENIERIA!G44</f>
        <v>1026.76</v>
      </c>
      <c r="G44" s="120">
        <f t="shared" si="1"/>
        <v>0</v>
      </c>
      <c r="H44" s="120">
        <f>+INGENIERIA!G44*2%</f>
        <v>20.5352</v>
      </c>
      <c r="I44" s="120">
        <f t="shared" si="2"/>
        <v>77.006999999999991</v>
      </c>
      <c r="J44" s="120">
        <f t="shared" si="3"/>
        <v>1124.3022000000001</v>
      </c>
      <c r="K44" s="120">
        <f t="shared" si="4"/>
        <v>179.88835200000003</v>
      </c>
      <c r="L44" s="120">
        <f t="shared" si="5"/>
        <v>1304.190552</v>
      </c>
      <c r="M44" s="204"/>
      <c r="N44" s="120">
        <f t="shared" si="6"/>
        <v>4868.88</v>
      </c>
      <c r="O44" s="120">
        <f t="shared" si="7"/>
        <v>779.02080000000001</v>
      </c>
      <c r="P44" s="120">
        <f t="shared" si="8"/>
        <v>5647.9008000000003</v>
      </c>
      <c r="Q44" s="224" t="str">
        <f t="shared" si="9"/>
        <v>si</v>
      </c>
      <c r="R44" s="412" t="s">
        <v>115</v>
      </c>
      <c r="S44" s="412" t="s">
        <v>9112</v>
      </c>
      <c r="T44" s="413"/>
      <c r="U44" s="419">
        <v>42676</v>
      </c>
      <c r="V44" s="405" t="s">
        <v>118</v>
      </c>
      <c r="W44" s="423">
        <v>4868.88</v>
      </c>
      <c r="X44" s="406"/>
      <c r="Y44" s="406"/>
      <c r="Z44" s="400"/>
      <c r="AA44" s="401">
        <v>4868.88</v>
      </c>
      <c r="AB44" s="431"/>
      <c r="AC44" s="431"/>
      <c r="AD44" s="402"/>
      <c r="AE44" s="402"/>
      <c r="AF44" s="398"/>
      <c r="AG44" s="398"/>
      <c r="AH44" s="401">
        <v>4868.88</v>
      </c>
      <c r="AI44" s="403">
        <v>486.88800000000003</v>
      </c>
      <c r="AJ44" s="410">
        <v>4381.9920000000002</v>
      </c>
      <c r="AK44" s="404"/>
      <c r="AL44" s="403"/>
      <c r="AM44" s="401"/>
      <c r="AN44" s="421"/>
      <c r="AO44" s="421"/>
      <c r="AP44" s="420"/>
      <c r="AQ44" s="411"/>
      <c r="AR44" s="407">
        <v>1117153988</v>
      </c>
      <c r="AS44" s="224" t="str">
        <f t="shared" si="10"/>
        <v>si</v>
      </c>
      <c r="AT44" s="303" t="s">
        <v>9114</v>
      </c>
      <c r="AU44" s="121" t="s">
        <v>9112</v>
      </c>
      <c r="AV44" s="159">
        <f>+INGENIERIA!G44+SINDICATO!G44</f>
        <v>5895.64</v>
      </c>
      <c r="AW44" s="159">
        <f t="shared" si="11"/>
        <v>4868.88</v>
      </c>
      <c r="AX44" s="159">
        <f>+AV44-AW44-INGENIERIA!G44-INGENIERIA!N44</f>
        <v>2.2737367544323206E-13</v>
      </c>
    </row>
    <row r="45" spans="1:59" s="121" customFormat="1">
      <c r="A45" s="116" t="s">
        <v>78</v>
      </c>
      <c r="B45" s="330" t="s">
        <v>79</v>
      </c>
      <c r="C45" s="119">
        <f>+INGENIERIA!G45</f>
        <v>1026.76</v>
      </c>
      <c r="D45" s="149">
        <f t="shared" si="0"/>
        <v>9950.34</v>
      </c>
      <c r="E45" s="118"/>
      <c r="F45" s="120">
        <f>+INGENIERIA!G45</f>
        <v>1026.76</v>
      </c>
      <c r="G45" s="120">
        <f t="shared" si="1"/>
        <v>0</v>
      </c>
      <c r="H45" s="120">
        <f>+INGENIERIA!G45*2%</f>
        <v>20.5352</v>
      </c>
      <c r="I45" s="120">
        <f t="shared" si="2"/>
        <v>77.006999999999991</v>
      </c>
      <c r="J45" s="120">
        <f t="shared" si="3"/>
        <v>1124.3022000000001</v>
      </c>
      <c r="K45" s="120">
        <f t="shared" si="4"/>
        <v>179.88835200000003</v>
      </c>
      <c r="L45" s="120">
        <f t="shared" si="5"/>
        <v>1304.190552</v>
      </c>
      <c r="M45" s="204"/>
      <c r="N45" s="120">
        <f t="shared" si="6"/>
        <v>9950.34</v>
      </c>
      <c r="O45" s="120">
        <f t="shared" si="7"/>
        <v>1592.0544</v>
      </c>
      <c r="P45" s="120">
        <f t="shared" si="8"/>
        <v>11542.394400000001</v>
      </c>
      <c r="Q45" s="224" t="str">
        <f t="shared" si="9"/>
        <v>si</v>
      </c>
      <c r="R45" s="396" t="s">
        <v>115</v>
      </c>
      <c r="S45" s="405" t="s">
        <v>185</v>
      </c>
      <c r="T45" s="397" t="s">
        <v>186</v>
      </c>
      <c r="U45" s="419">
        <v>42215</v>
      </c>
      <c r="V45" s="396" t="s">
        <v>118</v>
      </c>
      <c r="W45" s="429">
        <v>9950.34</v>
      </c>
      <c r="X45" s="399"/>
      <c r="Y45" s="399"/>
      <c r="Z45" s="400"/>
      <c r="AA45" s="401">
        <v>9950.34</v>
      </c>
      <c r="AB45" s="432">
        <v>638</v>
      </c>
      <c r="AC45" s="431"/>
      <c r="AD45" s="402"/>
      <c r="AE45" s="402"/>
      <c r="AF45" s="398"/>
      <c r="AG45" s="398">
        <v>0</v>
      </c>
      <c r="AH45" s="401">
        <v>9312.34</v>
      </c>
      <c r="AI45" s="403">
        <v>995.03400000000011</v>
      </c>
      <c r="AJ45" s="401">
        <v>8317.3060000000005</v>
      </c>
      <c r="AK45" s="404">
        <v>0</v>
      </c>
      <c r="AL45" s="403" t="e">
        <v>#REF!</v>
      </c>
      <c r="AM45" s="401" t="e">
        <v>#REF!</v>
      </c>
      <c r="AN45" s="421"/>
      <c r="AO45" s="415"/>
      <c r="AP45" s="420">
        <v>-8317.3060000000005</v>
      </c>
      <c r="AQ45" s="414" t="s">
        <v>9127</v>
      </c>
      <c r="AR45" s="405" t="s">
        <v>187</v>
      </c>
      <c r="AS45" s="224" t="str">
        <f t="shared" si="10"/>
        <v>si</v>
      </c>
      <c r="AT45" s="116" t="s">
        <v>78</v>
      </c>
      <c r="AU45" s="121" t="s">
        <v>79</v>
      </c>
      <c r="AV45" s="159">
        <f>+INGENIERIA!G45+SINDICATO!G45</f>
        <v>10977.1</v>
      </c>
      <c r="AW45" s="159">
        <f>+AA45</f>
        <v>9950.34</v>
      </c>
      <c r="AX45" s="159">
        <f>+AV45-AW45-INGENIERIA!G45-INGENIERIA!N45</f>
        <v>2.2737367544323206E-13</v>
      </c>
    </row>
    <row r="46" spans="1:59" s="121" customFormat="1">
      <c r="A46" s="116"/>
      <c r="B46" s="330"/>
      <c r="D46" s="118"/>
      <c r="E46" s="118"/>
      <c r="F46" s="120"/>
      <c r="G46" s="120"/>
      <c r="H46" s="120"/>
      <c r="I46" s="120"/>
      <c r="J46" s="120"/>
      <c r="K46" s="120"/>
      <c r="L46" s="120"/>
      <c r="M46" s="204"/>
      <c r="N46" s="117"/>
      <c r="O46" s="117"/>
      <c r="P46" s="117"/>
      <c r="Q46" s="224"/>
      <c r="R46" s="386"/>
      <c r="S46" s="386"/>
      <c r="T46" s="387"/>
      <c r="U46" s="387"/>
      <c r="V46" s="386"/>
      <c r="W46" s="388"/>
      <c r="X46" s="389"/>
      <c r="Y46" s="389"/>
      <c r="Z46" s="390"/>
      <c r="AA46" s="391"/>
      <c r="AB46" s="392"/>
      <c r="AC46" s="431"/>
      <c r="AD46" s="393"/>
      <c r="AE46" s="393"/>
      <c r="AF46" s="388"/>
      <c r="AG46" s="388"/>
      <c r="AH46" s="391"/>
      <c r="AI46" s="394"/>
      <c r="AJ46" s="391"/>
      <c r="AK46" s="395"/>
      <c r="AL46" s="394"/>
      <c r="AM46" s="391"/>
      <c r="AN46" s="369"/>
      <c r="AO46" s="369"/>
      <c r="AP46" s="370">
        <v>0</v>
      </c>
      <c r="AQ46" s="369"/>
      <c r="AR46" s="369"/>
      <c r="AS46" s="224"/>
    </row>
    <row r="47" spans="1:59" s="121" customFormat="1" ht="15.75" thickBot="1">
      <c r="A47" s="116"/>
      <c r="B47" s="330"/>
      <c r="C47" s="123">
        <f>SUM(C13:C46)</f>
        <v>46559.450000000004</v>
      </c>
      <c r="D47" s="123">
        <f>SUM(D13:D46)</f>
        <v>543090.67999999993</v>
      </c>
      <c r="E47" s="118"/>
      <c r="F47" s="123">
        <f t="shared" ref="F47:L47" si="12">SUM(F13:F46)</f>
        <v>46559.450000000004</v>
      </c>
      <c r="G47" s="123">
        <f t="shared" si="12"/>
        <v>0</v>
      </c>
      <c r="H47" s="123">
        <f t="shared" si="12"/>
        <v>931.18900000000019</v>
      </c>
      <c r="I47" s="123">
        <f t="shared" si="12"/>
        <v>3491.9587500000007</v>
      </c>
      <c r="J47" s="123">
        <f t="shared" si="12"/>
        <v>50982.597749999979</v>
      </c>
      <c r="K47" s="123">
        <f t="shared" si="12"/>
        <v>8157.2156399999994</v>
      </c>
      <c r="L47" s="123">
        <f t="shared" si="12"/>
        <v>59139.81339000001</v>
      </c>
      <c r="M47" s="204"/>
      <c r="N47" s="123">
        <f>SUM(N13:N46)</f>
        <v>543090.67999999993</v>
      </c>
      <c r="O47" s="123">
        <f>SUM(O13:O46)</f>
        <v>86894.508800000011</v>
      </c>
      <c r="P47" s="123">
        <f>SUM(P13:P46)</f>
        <v>629985.18879999989</v>
      </c>
      <c r="Q47" s="224"/>
      <c r="R47" s="374"/>
      <c r="S47" s="362"/>
      <c r="T47" s="372"/>
      <c r="U47" s="372"/>
      <c r="V47" s="362"/>
      <c r="W47" s="344"/>
      <c r="X47" s="344"/>
      <c r="Y47" s="344"/>
      <c r="Z47" s="363"/>
      <c r="AA47" s="364"/>
      <c r="AB47" s="365"/>
      <c r="AC47" s="431"/>
      <c r="AD47" s="366"/>
      <c r="AE47" s="366"/>
      <c r="AF47" s="344"/>
      <c r="AG47" s="344"/>
      <c r="AH47" s="364"/>
      <c r="AI47" s="367"/>
      <c r="AJ47" s="364"/>
      <c r="AK47" s="368"/>
      <c r="AL47" s="367"/>
      <c r="AM47" s="364"/>
      <c r="AN47" s="369"/>
      <c r="AO47" s="369"/>
      <c r="AP47" s="370">
        <v>0</v>
      </c>
      <c r="AQ47" s="369">
        <f>1500/7</f>
        <v>214.28571428571428</v>
      </c>
      <c r="AR47" s="369"/>
      <c r="AS47" s="224"/>
      <c r="AT47" s="225"/>
      <c r="AU47" s="178"/>
      <c r="AV47" s="159"/>
      <c r="AW47" s="159"/>
      <c r="AX47" s="159"/>
    </row>
    <row r="48" spans="1:59" s="121" customFormat="1" ht="15.75" thickTop="1">
      <c r="A48" s="182"/>
      <c r="B48" s="334"/>
      <c r="C48" s="183"/>
      <c r="D48" s="183"/>
      <c r="E48" s="118"/>
      <c r="F48" s="122"/>
      <c r="G48" s="122"/>
      <c r="H48" s="122"/>
      <c r="I48" s="122"/>
      <c r="J48" s="122"/>
      <c r="K48" s="122"/>
      <c r="L48" s="122"/>
      <c r="M48" s="204"/>
      <c r="N48" s="122"/>
      <c r="O48" s="122"/>
      <c r="P48" s="122"/>
      <c r="Q48" s="224"/>
      <c r="R48" s="374"/>
      <c r="S48" s="362"/>
      <c r="T48" s="372"/>
      <c r="U48" s="372"/>
      <c r="V48" s="362"/>
      <c r="W48" s="344"/>
      <c r="X48" s="344"/>
      <c r="Y48" s="344"/>
      <c r="Z48" s="363"/>
      <c r="AA48" s="364"/>
      <c r="AB48" s="365"/>
      <c r="AC48" s="431"/>
      <c r="AD48" s="366"/>
      <c r="AE48" s="366"/>
      <c r="AF48" s="367"/>
      <c r="AG48" s="367"/>
      <c r="AH48" s="364"/>
      <c r="AI48" s="367"/>
      <c r="AJ48" s="364"/>
      <c r="AK48" s="368"/>
      <c r="AL48" s="367"/>
      <c r="AM48" s="364"/>
      <c r="AN48" s="369"/>
      <c r="AO48" s="369"/>
      <c r="AP48" s="370">
        <v>0</v>
      </c>
      <c r="AQ48" s="369">
        <v>214.28</v>
      </c>
      <c r="AR48" s="369"/>
      <c r="AS48" s="224"/>
      <c r="AT48" s="225"/>
      <c r="AU48" s="178"/>
      <c r="AV48" s="159"/>
      <c r="AW48" s="159"/>
      <c r="AX48" s="159"/>
    </row>
    <row r="49" spans="1:59" s="121" customFormat="1">
      <c r="A49" s="184" t="s">
        <v>81</v>
      </c>
      <c r="B49" s="330" t="s">
        <v>82</v>
      </c>
      <c r="C49" s="185"/>
      <c r="M49" s="204"/>
      <c r="N49" s="183"/>
      <c r="O49" s="183"/>
      <c r="P49" s="183"/>
      <c r="Q49" s="224"/>
      <c r="R49" s="374"/>
      <c r="S49" s="375"/>
      <c r="T49" s="375"/>
      <c r="U49" s="375"/>
      <c r="V49" s="375"/>
      <c r="W49" s="376"/>
      <c r="X49" s="376"/>
      <c r="Y49" s="376"/>
      <c r="Z49" s="376"/>
      <c r="AA49" s="377"/>
      <c r="AB49" s="376"/>
      <c r="AC49" s="376"/>
      <c r="AD49" s="367"/>
      <c r="AE49" s="367"/>
      <c r="AF49" s="367"/>
      <c r="AG49" s="367"/>
      <c r="AH49" s="378"/>
      <c r="AI49" s="367"/>
      <c r="AJ49" s="377"/>
      <c r="AK49" s="367"/>
      <c r="AL49" s="367"/>
      <c r="AM49" s="377"/>
      <c r="AN49" s="369"/>
      <c r="AO49" s="369"/>
      <c r="AP49" s="370">
        <v>0</v>
      </c>
      <c r="AQ49" s="369"/>
      <c r="AR49" s="369"/>
      <c r="AS49" s="224"/>
      <c r="AT49" s="224"/>
      <c r="AU49" s="224"/>
    </row>
    <row r="50" spans="1:59" s="121" customFormat="1" ht="15.75" thickBot="1">
      <c r="A50" s="116"/>
      <c r="B50" s="330"/>
      <c r="M50" s="204"/>
      <c r="N50" s="183"/>
      <c r="O50" s="183"/>
      <c r="P50" s="183"/>
      <c r="R50" s="343"/>
      <c r="S50" s="379" t="s">
        <v>188</v>
      </c>
      <c r="T50" s="379"/>
      <c r="U50" s="379"/>
      <c r="V50" s="379"/>
      <c r="W50" s="380">
        <v>543090.67999999993</v>
      </c>
      <c r="X50" s="380">
        <v>0</v>
      </c>
      <c r="Y50" s="380">
        <v>0</v>
      </c>
      <c r="Z50" s="380"/>
      <c r="AA50" s="380">
        <v>543090.67999999993</v>
      </c>
      <c r="AB50" s="380">
        <v>600</v>
      </c>
      <c r="AC50" s="380"/>
      <c r="AD50" s="380">
        <v>215</v>
      </c>
      <c r="AE50" s="380">
        <v>0</v>
      </c>
      <c r="AF50" s="380">
        <v>0</v>
      </c>
      <c r="AG50" s="380">
        <v>4779.42</v>
      </c>
      <c r="AH50" s="380">
        <v>536858.25999999978</v>
      </c>
      <c r="AI50" s="380">
        <v>39486.094000000005</v>
      </c>
      <c r="AJ50" s="380">
        <v>497372.16600000003</v>
      </c>
      <c r="AK50" s="380">
        <v>31.472000000000005</v>
      </c>
      <c r="AL50" s="380" t="e">
        <v>#REF!</v>
      </c>
      <c r="AM50" s="380" t="e">
        <v>#REF!</v>
      </c>
      <c r="AN50" s="369"/>
      <c r="AO50" s="369"/>
      <c r="AP50" s="370"/>
      <c r="AQ50" s="343"/>
      <c r="AR50" s="369"/>
      <c r="AS50" s="224"/>
      <c r="AT50" s="224"/>
      <c r="AU50" s="224"/>
    </row>
    <row r="51" spans="1:59" s="183" customFormat="1" ht="15.75" thickTop="1">
      <c r="A51" s="118"/>
      <c r="B51" s="329"/>
      <c r="C51" s="121" t="s">
        <v>82</v>
      </c>
      <c r="D51" s="121"/>
      <c r="E51" s="121"/>
      <c r="F51" s="121"/>
      <c r="G51" s="121"/>
      <c r="H51" s="121"/>
      <c r="I51" s="121"/>
      <c r="J51" s="121"/>
      <c r="K51" s="121"/>
      <c r="L51" s="121"/>
      <c r="M51" s="204"/>
      <c r="Q51" s="121"/>
      <c r="R51" s="343"/>
      <c r="S51" s="343"/>
      <c r="T51" s="343"/>
      <c r="U51" s="343"/>
      <c r="V51" s="343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3"/>
      <c r="AH51" s="343"/>
      <c r="AI51" s="343"/>
      <c r="AJ51" s="343"/>
      <c r="AK51" s="343"/>
      <c r="AL51" s="343"/>
      <c r="AM51" s="358" t="e">
        <v>#REF!</v>
      </c>
      <c r="AN51" s="369"/>
      <c r="AO51" s="369"/>
      <c r="AP51" s="370">
        <v>0</v>
      </c>
      <c r="AQ51" s="343"/>
      <c r="AR51" s="369"/>
      <c r="AS51" s="224"/>
      <c r="AT51" s="224"/>
      <c r="AU51" s="224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</row>
    <row r="52" spans="1:59" s="121" customFormat="1">
      <c r="A52" s="116" t="s">
        <v>82</v>
      </c>
      <c r="B52" s="330" t="s">
        <v>82</v>
      </c>
      <c r="C52" s="186"/>
      <c r="M52" s="204"/>
      <c r="N52" s="183"/>
      <c r="O52" s="183"/>
      <c r="P52" s="183"/>
      <c r="R52" s="455" t="s">
        <v>189</v>
      </c>
      <c r="S52" s="455"/>
      <c r="T52" s="343"/>
      <c r="U52" s="343"/>
      <c r="V52" s="343"/>
      <c r="W52" s="343"/>
      <c r="X52" s="343"/>
      <c r="Y52" s="343"/>
      <c r="Z52" s="343"/>
      <c r="AA52" s="343"/>
      <c r="AB52" s="343"/>
      <c r="AC52" s="343"/>
      <c r="AD52" s="343"/>
      <c r="AE52" s="343"/>
      <c r="AF52" s="343"/>
      <c r="AG52" s="343"/>
      <c r="AH52" s="343"/>
      <c r="AI52" s="346">
        <v>39486.094000000005</v>
      </c>
      <c r="AJ52" s="343"/>
      <c r="AK52" s="343"/>
      <c r="AL52" s="343"/>
      <c r="AM52" s="358" t="e">
        <v>#REF!</v>
      </c>
      <c r="AN52" s="369"/>
      <c r="AO52" s="369"/>
      <c r="AP52" s="370">
        <v>0</v>
      </c>
      <c r="AQ52" s="346">
        <v>112981.14</v>
      </c>
      <c r="AR52" s="343"/>
      <c r="AS52" s="224"/>
      <c r="AT52" s="224"/>
      <c r="AU52" s="224"/>
    </row>
    <row r="53" spans="1:59" s="121" customFormat="1">
      <c r="A53" s="116"/>
      <c r="B53" s="330"/>
      <c r="D53" s="118"/>
      <c r="M53" s="204"/>
      <c r="N53" s="122"/>
      <c r="O53" s="122"/>
      <c r="P53" s="122"/>
      <c r="R53" s="226"/>
      <c r="S53" s="226"/>
      <c r="T53" s="226"/>
      <c r="U53" s="226"/>
      <c r="V53" s="226"/>
      <c r="W53" s="263"/>
      <c r="X53" s="263"/>
      <c r="Y53" s="263"/>
      <c r="Z53" s="263"/>
      <c r="AA53" s="264"/>
      <c r="AB53" s="263"/>
      <c r="AC53" s="263"/>
      <c r="AD53" s="263"/>
      <c r="AE53" s="263"/>
      <c r="AF53" s="263"/>
      <c r="AG53" s="263"/>
      <c r="AH53" s="264"/>
      <c r="AI53" s="263"/>
      <c r="AJ53" s="264"/>
      <c r="AK53" s="263"/>
      <c r="AL53" s="263"/>
      <c r="AM53" s="264"/>
      <c r="AN53" s="226"/>
      <c r="AO53" s="226"/>
      <c r="AP53" s="226"/>
      <c r="AQ53" s="226"/>
      <c r="AR53" s="226"/>
      <c r="AS53" s="224"/>
      <c r="AT53" s="226"/>
      <c r="AU53" s="226"/>
    </row>
    <row r="54" spans="1:59" s="121" customFormat="1">
      <c r="A54" s="116"/>
      <c r="B54" s="330"/>
      <c r="M54" s="204"/>
      <c r="N54" s="122"/>
      <c r="O54" s="122"/>
      <c r="P54" s="122"/>
      <c r="R54" s="374"/>
      <c r="S54" s="372"/>
      <c r="T54" s="372"/>
      <c r="U54" s="372"/>
      <c r="V54" s="372"/>
      <c r="W54" s="345"/>
      <c r="X54" s="345"/>
      <c r="Y54" s="345"/>
      <c r="Z54" s="345"/>
      <c r="AA54" s="364">
        <v>0</v>
      </c>
      <c r="AB54" s="365"/>
      <c r="AC54" s="365"/>
      <c r="AD54" s="366"/>
      <c r="AE54" s="366"/>
      <c r="AF54" s="366"/>
      <c r="AG54" s="366"/>
      <c r="AH54" s="364">
        <v>0</v>
      </c>
      <c r="AI54" s="367">
        <v>0</v>
      </c>
      <c r="AJ54" s="364">
        <v>0</v>
      </c>
      <c r="AK54" s="368">
        <v>0</v>
      </c>
      <c r="AL54" s="367">
        <v>0</v>
      </c>
      <c r="AM54" s="364">
        <v>0</v>
      </c>
      <c r="AN54" s="369"/>
      <c r="AO54" s="369"/>
      <c r="AP54" s="370">
        <v>0</v>
      </c>
      <c r="AQ54" s="343"/>
      <c r="AR54" s="343"/>
      <c r="AS54" s="226"/>
      <c r="AT54" s="226"/>
      <c r="AU54" s="226"/>
    </row>
    <row r="55" spans="1:59" s="121" customFormat="1">
      <c r="A55" s="116"/>
      <c r="B55" s="330"/>
      <c r="D55" s="118"/>
      <c r="E55" s="118"/>
      <c r="F55" s="122"/>
      <c r="G55" s="122"/>
      <c r="H55" s="122"/>
      <c r="I55" s="122"/>
      <c r="J55" s="122"/>
      <c r="K55" s="122"/>
      <c r="L55" s="122"/>
      <c r="M55" s="204"/>
      <c r="N55" s="122"/>
      <c r="O55" s="122"/>
      <c r="P55" s="122"/>
      <c r="R55" s="343"/>
      <c r="S55" s="343"/>
      <c r="T55" s="343"/>
      <c r="U55" s="343"/>
      <c r="V55" s="343"/>
      <c r="W55" s="343"/>
      <c r="X55" s="343"/>
      <c r="Y55" s="343"/>
      <c r="Z55" s="343"/>
      <c r="AA55" s="343"/>
      <c r="AB55" s="343"/>
      <c r="AC55" s="343"/>
      <c r="AD55" s="343"/>
      <c r="AE55" s="343"/>
      <c r="AF55" s="343"/>
      <c r="AG55" s="343"/>
      <c r="AH55" s="343"/>
      <c r="AI55" s="343"/>
      <c r="AJ55" s="343"/>
      <c r="AK55" s="343"/>
      <c r="AL55" s="343"/>
      <c r="AM55" s="358" t="e">
        <v>#REF!</v>
      </c>
      <c r="AN55" s="369"/>
      <c r="AO55" s="369"/>
      <c r="AP55" s="370">
        <v>0</v>
      </c>
      <c r="AQ55" s="343"/>
      <c r="AR55" s="343"/>
      <c r="AS55" s="226"/>
      <c r="AT55" s="226"/>
      <c r="AU55" s="226"/>
    </row>
    <row r="56" spans="1:59" s="121" customFormat="1">
      <c r="A56" s="116"/>
      <c r="B56" s="330"/>
      <c r="D56" s="118"/>
      <c r="E56" s="118"/>
      <c r="F56" s="122"/>
      <c r="G56" s="122"/>
      <c r="H56" s="122"/>
      <c r="I56" s="122"/>
      <c r="J56" s="122"/>
      <c r="K56" s="122"/>
      <c r="L56" s="122"/>
      <c r="M56" s="204"/>
      <c r="N56" s="122"/>
      <c r="O56" s="122"/>
      <c r="P56" s="122"/>
      <c r="R56" s="343"/>
      <c r="S56" s="381" t="s">
        <v>190</v>
      </c>
      <c r="T56" s="381"/>
      <c r="U56" s="381"/>
      <c r="V56" s="343"/>
      <c r="W56" s="343"/>
      <c r="X56" s="343"/>
      <c r="Y56" s="343"/>
      <c r="Z56" s="343"/>
      <c r="AA56" s="343"/>
      <c r="AB56" s="343"/>
      <c r="AC56" s="343"/>
      <c r="AD56" s="343"/>
      <c r="AE56" s="343"/>
      <c r="AF56" s="343"/>
      <c r="AG56" s="343"/>
      <c r="AH56" s="343"/>
      <c r="AI56" s="343"/>
      <c r="AJ56" s="343"/>
      <c r="AK56" s="343"/>
      <c r="AL56" s="343"/>
      <c r="AM56" s="358" t="e">
        <v>#REF!</v>
      </c>
      <c r="AN56" s="369"/>
      <c r="AO56" s="369"/>
      <c r="AP56" s="370">
        <v>0</v>
      </c>
      <c r="AQ56" s="343"/>
      <c r="AR56" s="343"/>
      <c r="AS56" s="226"/>
      <c r="AT56" s="226"/>
      <c r="AU56" s="226"/>
    </row>
    <row r="57" spans="1:59" s="121" customFormat="1">
      <c r="A57" s="116"/>
      <c r="B57" s="330"/>
      <c r="D57" s="118"/>
      <c r="E57" s="118"/>
      <c r="F57" s="122"/>
      <c r="G57" s="122"/>
      <c r="H57" s="122"/>
      <c r="I57" s="122"/>
      <c r="J57" s="122"/>
      <c r="K57" s="122"/>
      <c r="L57" s="122"/>
      <c r="M57" s="204"/>
      <c r="N57" s="122"/>
      <c r="O57" s="122"/>
      <c r="P57" s="122"/>
      <c r="R57" s="343"/>
      <c r="S57" s="381"/>
      <c r="T57" s="381"/>
      <c r="U57" s="381"/>
      <c r="V57" s="343"/>
      <c r="W57" s="343"/>
      <c r="X57" s="343"/>
      <c r="Y57" s="343"/>
      <c r="Z57" s="343"/>
      <c r="AA57" s="343"/>
      <c r="AB57" s="343"/>
      <c r="AC57" s="343"/>
      <c r="AD57" s="343"/>
      <c r="AE57" s="343"/>
      <c r="AF57" s="343"/>
      <c r="AG57" s="343"/>
      <c r="AH57" s="343"/>
      <c r="AI57" s="343"/>
      <c r="AJ57" s="343"/>
      <c r="AK57" s="343"/>
      <c r="AL57" s="343"/>
      <c r="AM57" s="358" t="e">
        <v>#REF!</v>
      </c>
      <c r="AN57" s="373"/>
      <c r="AO57" s="373"/>
      <c r="AP57" s="370">
        <v>0</v>
      </c>
      <c r="AQ57" s="343"/>
      <c r="AR57" s="343"/>
      <c r="AS57" s="226"/>
      <c r="AT57" s="226"/>
      <c r="AU57" s="226"/>
      <c r="AV57" s="183"/>
      <c r="AW57" s="183"/>
      <c r="AX57" s="183"/>
      <c r="AY57" s="183"/>
      <c r="AZ57" s="183"/>
      <c r="BA57" s="183"/>
      <c r="BB57" s="183"/>
      <c r="BC57" s="183"/>
      <c r="BD57" s="183"/>
      <c r="BE57" s="183"/>
      <c r="BF57" s="183"/>
      <c r="BG57" s="183"/>
    </row>
    <row r="58" spans="1:59" s="121" customFormat="1">
      <c r="A58" s="116"/>
      <c r="B58" s="330"/>
      <c r="D58" s="118"/>
      <c r="E58" s="118"/>
      <c r="F58" s="122"/>
      <c r="G58" s="122"/>
      <c r="H58" s="122"/>
      <c r="I58" s="122"/>
      <c r="J58" s="122"/>
      <c r="K58" s="122"/>
      <c r="L58" s="122"/>
      <c r="M58" s="204"/>
      <c r="N58" s="122"/>
      <c r="O58" s="122"/>
      <c r="P58" s="122"/>
      <c r="R58" s="343"/>
      <c r="S58" s="381"/>
      <c r="T58" s="381"/>
      <c r="U58" s="381"/>
      <c r="V58" s="343"/>
      <c r="W58" s="343"/>
      <c r="X58" s="343"/>
      <c r="Y58" s="343"/>
      <c r="Z58" s="343"/>
      <c r="AA58" s="343"/>
      <c r="AB58" s="343"/>
      <c r="AC58" s="343"/>
      <c r="AD58" s="343"/>
      <c r="AE58" s="343"/>
      <c r="AF58" s="343"/>
      <c r="AG58" s="343"/>
      <c r="AH58" s="343"/>
      <c r="AI58" s="343"/>
      <c r="AJ58" s="343"/>
      <c r="AK58" s="343"/>
      <c r="AL58" s="343"/>
      <c r="AM58" s="343"/>
      <c r="AN58" s="369"/>
      <c r="AO58" s="369"/>
      <c r="AP58" s="369"/>
      <c r="AQ58" s="343"/>
      <c r="AR58" s="343"/>
      <c r="AS58" s="226"/>
      <c r="AT58" s="226"/>
      <c r="AU58" s="226"/>
    </row>
    <row r="59" spans="1:59" s="121" customFormat="1">
      <c r="A59" s="116"/>
      <c r="B59" s="330"/>
      <c r="D59" s="118"/>
      <c r="E59" s="118"/>
      <c r="F59" s="122"/>
      <c r="G59" s="122"/>
      <c r="H59" s="122"/>
      <c r="I59" s="122"/>
      <c r="J59" s="122"/>
      <c r="K59" s="122"/>
      <c r="L59" s="122"/>
      <c r="M59" s="204"/>
      <c r="N59" s="122"/>
      <c r="O59" s="122"/>
      <c r="P59" s="122"/>
      <c r="R59" s="343"/>
      <c r="S59" s="381" t="s">
        <v>191</v>
      </c>
      <c r="T59" s="381"/>
      <c r="U59" s="381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343"/>
      <c r="AG59" s="343"/>
      <c r="AH59" s="343"/>
      <c r="AI59" s="343"/>
      <c r="AJ59" s="343"/>
      <c r="AK59" s="343"/>
      <c r="AL59" s="343"/>
      <c r="AM59" s="358" t="e">
        <v>#REF!</v>
      </c>
      <c r="AN59" s="369"/>
      <c r="AO59" s="369"/>
      <c r="AP59" s="369"/>
      <c r="AQ59" s="343"/>
      <c r="AR59" s="343"/>
      <c r="AS59" s="226"/>
      <c r="AT59" s="226"/>
      <c r="AU59" s="226"/>
    </row>
    <row r="60" spans="1:59" s="121" customFormat="1" ht="14.25">
      <c r="A60" s="209" t="s">
        <v>32</v>
      </c>
      <c r="B60" s="331" t="s">
        <v>33</v>
      </c>
      <c r="C60" s="211">
        <v>4666.76</v>
      </c>
      <c r="D60" s="212">
        <v>981.48</v>
      </c>
      <c r="E60" s="210"/>
      <c r="F60" s="213">
        <v>4666.76</v>
      </c>
      <c r="G60" s="213">
        <v>0</v>
      </c>
      <c r="H60" s="213">
        <v>93.3352</v>
      </c>
      <c r="I60" s="213">
        <v>350.00700000000001</v>
      </c>
      <c r="J60" s="213">
        <v>5110.1022000000003</v>
      </c>
      <c r="K60" s="213">
        <v>817.61635200000001</v>
      </c>
      <c r="L60" s="213">
        <v>5927.7185520000003</v>
      </c>
      <c r="M60" s="214"/>
      <c r="N60" s="213">
        <v>981.48</v>
      </c>
      <c r="O60" s="213">
        <v>157.0368</v>
      </c>
      <c r="P60" s="213">
        <v>1138.5168000000001</v>
      </c>
      <c r="R60" s="343"/>
      <c r="S60" s="369"/>
      <c r="T60" s="343"/>
      <c r="U60" s="343"/>
      <c r="V60" s="343"/>
      <c r="W60" s="343"/>
      <c r="X60" s="343"/>
      <c r="Y60" s="343"/>
      <c r="Z60" s="343"/>
      <c r="AA60" s="343"/>
      <c r="AB60" s="343"/>
      <c r="AC60" s="343"/>
      <c r="AD60" s="343"/>
      <c r="AE60" s="343"/>
      <c r="AF60" s="343"/>
      <c r="AG60" s="343"/>
      <c r="AH60" s="343"/>
      <c r="AI60" s="343"/>
      <c r="AJ60" s="343"/>
      <c r="AK60" s="343"/>
      <c r="AL60" s="343"/>
      <c r="AM60" s="343"/>
      <c r="AN60" s="369"/>
      <c r="AO60" s="369"/>
      <c r="AP60" s="369"/>
      <c r="AQ60" s="343"/>
      <c r="AR60" s="343"/>
      <c r="AS60" s="226"/>
      <c r="AT60" s="226"/>
      <c r="AU60" s="226"/>
    </row>
    <row r="61" spans="1:59" s="121" customFormat="1" ht="14.25">
      <c r="A61" s="209" t="s">
        <v>56</v>
      </c>
      <c r="B61" s="331" t="s">
        <v>57</v>
      </c>
      <c r="C61" s="211">
        <v>4666.76</v>
      </c>
      <c r="D61" s="212">
        <v>11680.36</v>
      </c>
      <c r="E61" s="210"/>
      <c r="F61" s="213">
        <v>4666.76</v>
      </c>
      <c r="G61" s="213">
        <v>0</v>
      </c>
      <c r="H61" s="213">
        <v>93.3352</v>
      </c>
      <c r="I61" s="213">
        <v>350.00700000000001</v>
      </c>
      <c r="J61" s="213">
        <v>5110.1022000000003</v>
      </c>
      <c r="K61" s="213">
        <v>817.61635200000001</v>
      </c>
      <c r="L61" s="213">
        <v>5927.7185520000003</v>
      </c>
      <c r="M61" s="214"/>
      <c r="N61" s="213">
        <v>11680.36</v>
      </c>
      <c r="O61" s="213">
        <v>1868.8576</v>
      </c>
      <c r="P61" s="213">
        <v>13549.2176</v>
      </c>
      <c r="R61" s="343"/>
      <c r="S61" s="369"/>
      <c r="T61" s="343"/>
      <c r="U61" s="343"/>
      <c r="V61" s="343"/>
      <c r="W61" s="343"/>
      <c r="X61" s="343"/>
      <c r="Y61" s="343"/>
      <c r="Z61" s="343"/>
      <c r="AA61" s="343"/>
      <c r="AB61" s="343"/>
      <c r="AC61" s="343"/>
      <c r="AD61" s="343"/>
      <c r="AE61" s="343"/>
      <c r="AF61" s="343"/>
      <c r="AG61" s="343"/>
      <c r="AH61" s="343"/>
      <c r="AI61" s="343"/>
      <c r="AJ61" s="343"/>
      <c r="AK61" s="343"/>
      <c r="AL61" s="343"/>
      <c r="AM61" s="343"/>
      <c r="AN61" s="369"/>
      <c r="AO61" s="369"/>
      <c r="AP61" s="369"/>
      <c r="AQ61" s="343"/>
      <c r="AR61" s="343"/>
      <c r="AS61" s="227" t="s">
        <v>244</v>
      </c>
      <c r="AT61" s="226"/>
      <c r="AU61" s="226"/>
    </row>
    <row r="62" spans="1:59" s="121" customFormat="1">
      <c r="A62" s="116"/>
      <c r="B62" s="330"/>
      <c r="D62" s="118"/>
      <c r="E62" s="118"/>
      <c r="F62" s="122"/>
      <c r="G62" s="122"/>
      <c r="H62" s="122"/>
      <c r="I62" s="122"/>
      <c r="J62" s="122"/>
      <c r="K62" s="122"/>
      <c r="L62" s="122"/>
      <c r="M62" s="204"/>
      <c r="N62" s="122"/>
      <c r="O62" s="122"/>
      <c r="P62" s="122"/>
      <c r="Q62" s="210"/>
      <c r="R62" s="343"/>
      <c r="S62" s="369"/>
      <c r="T62" s="343"/>
      <c r="U62" s="343"/>
      <c r="V62" s="343"/>
      <c r="W62" s="343"/>
      <c r="X62" s="343"/>
      <c r="Y62" s="343"/>
      <c r="Z62" s="343"/>
      <c r="AA62" s="343"/>
      <c r="AB62" s="343"/>
      <c r="AC62" s="343"/>
      <c r="AD62" s="343"/>
      <c r="AE62" s="343"/>
      <c r="AF62" s="343"/>
      <c r="AG62" s="343"/>
      <c r="AH62" s="343"/>
      <c r="AI62" s="343"/>
      <c r="AJ62" s="343"/>
      <c r="AK62" s="343"/>
      <c r="AL62" s="343"/>
      <c r="AM62" s="343"/>
      <c r="AN62" s="369"/>
      <c r="AO62" s="369"/>
      <c r="AP62" s="369"/>
      <c r="AQ62" s="343"/>
      <c r="AR62" s="343"/>
      <c r="AS62" s="227" t="s">
        <v>244</v>
      </c>
      <c r="AT62" s="226"/>
      <c r="AU62" s="226"/>
    </row>
    <row r="63" spans="1:59" s="210" customFormat="1">
      <c r="A63" s="116"/>
      <c r="B63" s="330"/>
      <c r="C63" s="121"/>
      <c r="D63" s="118"/>
      <c r="E63" s="118"/>
      <c r="F63" s="118"/>
      <c r="G63" s="118"/>
      <c r="H63" s="118"/>
      <c r="I63" s="118"/>
      <c r="J63" s="118"/>
      <c r="K63" s="118"/>
      <c r="L63" s="118"/>
      <c r="M63" s="206"/>
      <c r="N63" s="118"/>
      <c r="O63" s="118"/>
      <c r="P63" s="118"/>
      <c r="R63" s="343"/>
      <c r="S63" s="369"/>
      <c r="T63" s="343"/>
      <c r="U63" s="343"/>
      <c r="V63" s="343"/>
      <c r="W63" s="343"/>
      <c r="X63" s="343"/>
      <c r="Y63" s="343"/>
      <c r="Z63" s="343"/>
      <c r="AA63" s="343"/>
      <c r="AB63" s="343"/>
      <c r="AC63" s="343"/>
      <c r="AD63" s="343"/>
      <c r="AE63" s="343"/>
      <c r="AF63" s="343"/>
      <c r="AG63" s="343"/>
      <c r="AH63" s="343"/>
      <c r="AI63" s="343"/>
      <c r="AJ63" s="343"/>
      <c r="AK63" s="343"/>
      <c r="AL63" s="343"/>
      <c r="AM63" s="343"/>
      <c r="AN63" s="369"/>
      <c r="AO63" s="369"/>
      <c r="AP63" s="369"/>
      <c r="AQ63" s="343"/>
      <c r="AR63" s="343"/>
      <c r="AS63" s="226"/>
      <c r="AT63" s="228" t="s">
        <v>32</v>
      </c>
      <c r="AU63" s="229" t="s">
        <v>33</v>
      </c>
    </row>
    <row r="64" spans="1:59" s="210" customFormat="1">
      <c r="A64" s="116"/>
      <c r="B64" s="330"/>
      <c r="C64" s="121"/>
      <c r="D64" s="118"/>
      <c r="E64" s="118"/>
      <c r="F64" s="118"/>
      <c r="G64" s="118"/>
      <c r="H64" s="118"/>
      <c r="I64" s="118"/>
      <c r="J64" s="118"/>
      <c r="K64" s="118"/>
      <c r="L64" s="118"/>
      <c r="M64" s="206"/>
      <c r="N64" s="118"/>
      <c r="O64" s="118"/>
      <c r="P64" s="118"/>
      <c r="Q64" s="121"/>
      <c r="R64" s="343"/>
      <c r="S64" s="343"/>
      <c r="T64" s="343"/>
      <c r="U64" s="343"/>
      <c r="V64" s="343"/>
      <c r="W64" s="343"/>
      <c r="X64" s="343"/>
      <c r="Y64" s="343"/>
      <c r="Z64" s="343"/>
      <c r="AA64" s="343"/>
      <c r="AB64" s="343"/>
      <c r="AC64" s="343"/>
      <c r="AD64" s="343"/>
      <c r="AE64" s="343"/>
      <c r="AF64" s="343"/>
      <c r="AG64" s="343"/>
      <c r="AH64" s="343"/>
      <c r="AI64" s="343"/>
      <c r="AJ64" s="343"/>
      <c r="AK64" s="343"/>
      <c r="AL64" s="343"/>
      <c r="AM64" s="343"/>
      <c r="AN64" s="369"/>
      <c r="AO64" s="369"/>
      <c r="AP64" s="369"/>
      <c r="AQ64" s="343"/>
      <c r="AR64" s="343"/>
      <c r="AS64" s="226"/>
      <c r="AT64" s="228" t="s">
        <v>56</v>
      </c>
      <c r="AU64" s="229" t="s">
        <v>57</v>
      </c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15"/>
    </row>
    <row r="65" spans="1:47" s="121" customFormat="1">
      <c r="A65" s="116"/>
      <c r="B65" s="330"/>
      <c r="D65" s="118"/>
      <c r="E65" s="118"/>
      <c r="F65" s="118"/>
      <c r="G65" s="118"/>
      <c r="H65" s="118"/>
      <c r="I65" s="118"/>
      <c r="J65" s="118"/>
      <c r="K65" s="118"/>
      <c r="L65" s="118"/>
      <c r="M65" s="206"/>
      <c r="N65" s="118"/>
      <c r="O65" s="118"/>
      <c r="P65" s="118"/>
      <c r="R65" s="343"/>
      <c r="S65" s="343"/>
      <c r="T65" s="343"/>
      <c r="U65" s="343"/>
      <c r="V65" s="343"/>
      <c r="W65" s="343"/>
      <c r="X65" s="343"/>
      <c r="Y65" s="343"/>
      <c r="Z65" s="343"/>
      <c r="AA65" s="343"/>
      <c r="AB65" s="343"/>
      <c r="AC65" s="343"/>
      <c r="AD65" s="343"/>
      <c r="AE65" s="343"/>
      <c r="AF65" s="343"/>
      <c r="AG65" s="343"/>
      <c r="AH65" s="343"/>
      <c r="AI65" s="343"/>
      <c r="AJ65" s="343"/>
      <c r="AK65" s="343"/>
      <c r="AL65" s="343"/>
      <c r="AM65" s="343"/>
      <c r="AN65" s="369"/>
      <c r="AO65" s="369"/>
      <c r="AP65" s="369"/>
      <c r="AQ65" s="226"/>
      <c r="AR65" s="226"/>
      <c r="AS65" s="226"/>
      <c r="AT65" s="226"/>
      <c r="AU65" s="226"/>
    </row>
    <row r="66" spans="1:47" s="121" customFormat="1">
      <c r="A66" s="116"/>
      <c r="B66" s="330"/>
      <c r="D66" s="118"/>
      <c r="E66" s="118"/>
      <c r="F66" s="118"/>
      <c r="G66" s="118"/>
      <c r="H66" s="118"/>
      <c r="I66" s="118"/>
      <c r="J66" s="118"/>
      <c r="K66" s="118"/>
      <c r="L66" s="118"/>
      <c r="M66" s="206"/>
      <c r="N66" s="118"/>
      <c r="O66" s="118"/>
      <c r="P66" s="118"/>
      <c r="R66" s="371" t="s">
        <v>192</v>
      </c>
      <c r="S66" s="346"/>
      <c r="T66" s="343"/>
      <c r="U66" s="343"/>
      <c r="V66" s="343"/>
      <c r="W66" s="343"/>
      <c r="X66" s="343"/>
      <c r="Y66" s="343"/>
      <c r="Z66" s="343"/>
      <c r="AA66" s="343"/>
      <c r="AB66" s="343"/>
      <c r="AC66" s="343"/>
      <c r="AD66" s="343"/>
      <c r="AE66" s="343"/>
      <c r="AF66" s="343"/>
      <c r="AG66" s="343"/>
      <c r="AH66" s="343"/>
      <c r="AI66" s="343"/>
      <c r="AJ66" s="343"/>
      <c r="AK66" s="343"/>
      <c r="AL66" s="343"/>
      <c r="AM66" s="343"/>
      <c r="AN66" s="369"/>
      <c r="AO66" s="369"/>
      <c r="AP66" s="369"/>
      <c r="AQ66" s="226"/>
      <c r="AR66" s="226"/>
      <c r="AS66" s="226"/>
      <c r="AT66" s="226"/>
      <c r="AU66" s="226"/>
    </row>
    <row r="67" spans="1:47" s="121" customFormat="1">
      <c r="A67" s="116"/>
      <c r="B67" s="330"/>
      <c r="D67" s="118"/>
      <c r="E67" s="118"/>
      <c r="F67" s="118"/>
      <c r="G67" s="118"/>
      <c r="H67" s="118"/>
      <c r="I67" s="118"/>
      <c r="J67" s="118"/>
      <c r="K67" s="118"/>
      <c r="L67" s="118"/>
      <c r="M67" s="206"/>
      <c r="N67" s="118"/>
      <c r="O67" s="118"/>
      <c r="P67" s="118"/>
      <c r="R67" s="371" t="s">
        <v>193</v>
      </c>
      <c r="S67" s="346"/>
      <c r="T67" s="343"/>
      <c r="U67" s="343"/>
      <c r="V67" s="343"/>
      <c r="W67" s="343"/>
      <c r="X67" s="343"/>
      <c r="Y67" s="343"/>
      <c r="Z67" s="343"/>
      <c r="AA67" s="343"/>
      <c r="AB67" s="343"/>
      <c r="AC67" s="343"/>
      <c r="AD67" s="343"/>
      <c r="AE67" s="343"/>
      <c r="AF67" s="343"/>
      <c r="AG67" s="343"/>
      <c r="AH67" s="343"/>
      <c r="AI67" s="343"/>
      <c r="AJ67" s="343"/>
      <c r="AK67" s="343"/>
      <c r="AL67" s="343"/>
      <c r="AM67" s="343"/>
      <c r="AN67" s="369"/>
      <c r="AO67" s="369"/>
      <c r="AP67" s="369"/>
      <c r="AQ67" s="226"/>
      <c r="AR67" s="226"/>
      <c r="AS67" s="226"/>
      <c r="AT67" s="226"/>
      <c r="AU67" s="226"/>
    </row>
    <row r="68" spans="1:47" s="121" customFormat="1" ht="14.25">
      <c r="A68" s="116"/>
      <c r="B68" s="330"/>
      <c r="M68" s="207"/>
      <c r="R68" s="371" t="s">
        <v>194</v>
      </c>
      <c r="S68" s="346"/>
      <c r="T68" s="343"/>
      <c r="U68" s="343"/>
      <c r="V68" s="343"/>
      <c r="W68" s="343"/>
      <c r="X68" s="343"/>
      <c r="Y68" s="343"/>
      <c r="Z68" s="343"/>
      <c r="AA68" s="343"/>
      <c r="AB68" s="343"/>
      <c r="AC68" s="343"/>
      <c r="AD68" s="343"/>
      <c r="AE68" s="343"/>
      <c r="AF68" s="343"/>
      <c r="AG68" s="343"/>
      <c r="AH68" s="343"/>
      <c r="AI68" s="343"/>
      <c r="AJ68" s="343"/>
      <c r="AK68" s="343"/>
      <c r="AL68" s="343"/>
      <c r="AM68" s="343"/>
      <c r="AN68" s="369"/>
      <c r="AO68" s="369"/>
      <c r="AP68" s="369"/>
      <c r="AQ68" s="226"/>
      <c r="AR68" s="226"/>
      <c r="AS68" s="226"/>
      <c r="AT68" s="226"/>
      <c r="AU68" s="226"/>
    </row>
    <row r="69" spans="1:47" s="121" customFormat="1" ht="14.25">
      <c r="A69" s="116"/>
      <c r="B69" s="330"/>
      <c r="M69" s="207"/>
      <c r="R69" s="371" t="s">
        <v>195</v>
      </c>
      <c r="S69" s="346"/>
      <c r="T69" s="343"/>
      <c r="U69" s="343"/>
      <c r="V69" s="343"/>
      <c r="W69" s="343"/>
      <c r="X69" s="343"/>
      <c r="Y69" s="343"/>
      <c r="Z69" s="343"/>
      <c r="AA69" s="343"/>
      <c r="AB69" s="343"/>
      <c r="AC69" s="343"/>
      <c r="AD69" s="343"/>
      <c r="AE69" s="343"/>
      <c r="AF69" s="343"/>
      <c r="AG69" s="343"/>
      <c r="AH69" s="343"/>
      <c r="AI69" s="343"/>
      <c r="AJ69" s="343"/>
      <c r="AK69" s="343"/>
      <c r="AL69" s="343"/>
      <c r="AM69" s="343"/>
      <c r="AN69" s="369"/>
      <c r="AO69" s="369"/>
      <c r="AP69" s="369"/>
      <c r="AQ69" s="226"/>
      <c r="AR69" s="226"/>
      <c r="AS69" s="226"/>
      <c r="AT69" s="226"/>
      <c r="AU69" s="226"/>
    </row>
    <row r="70" spans="1:47" s="121" customFormat="1" ht="14.25">
      <c r="A70" s="116"/>
      <c r="B70" s="330"/>
      <c r="M70" s="207"/>
      <c r="R70" s="371" t="s">
        <v>196</v>
      </c>
      <c r="S70" s="346"/>
      <c r="T70" s="343"/>
      <c r="U70" s="343"/>
      <c r="V70" s="343"/>
      <c r="W70" s="343"/>
      <c r="X70" s="343"/>
      <c r="Y70" s="343"/>
      <c r="Z70" s="343"/>
      <c r="AA70" s="343"/>
      <c r="AB70" s="343"/>
      <c r="AC70" s="343"/>
      <c r="AD70" s="343"/>
      <c r="AE70" s="343"/>
      <c r="AF70" s="343"/>
      <c r="AG70" s="343"/>
      <c r="AH70" s="343"/>
      <c r="AI70" s="343"/>
      <c r="AJ70" s="343"/>
      <c r="AK70" s="343"/>
      <c r="AL70" s="343"/>
      <c r="AM70" s="343"/>
      <c r="AN70" s="369"/>
      <c r="AO70" s="369"/>
      <c r="AP70" s="369"/>
      <c r="AQ70" s="226"/>
      <c r="AR70" s="226"/>
      <c r="AS70" s="226"/>
      <c r="AT70" s="226"/>
      <c r="AU70" s="226"/>
    </row>
    <row r="71" spans="1:47" s="121" customFormat="1" ht="14.25">
      <c r="A71" s="116"/>
      <c r="B71" s="330"/>
      <c r="M71" s="207"/>
      <c r="R71" s="371" t="s">
        <v>197</v>
      </c>
      <c r="S71" s="346"/>
      <c r="T71" s="343"/>
      <c r="U71" s="343"/>
      <c r="V71" s="343"/>
      <c r="W71" s="343"/>
      <c r="X71" s="343"/>
      <c r="Y71" s="343"/>
      <c r="Z71" s="343"/>
      <c r="AA71" s="343"/>
      <c r="AB71" s="343"/>
      <c r="AC71" s="343"/>
      <c r="AD71" s="343"/>
      <c r="AE71" s="343"/>
      <c r="AF71" s="343"/>
      <c r="AG71" s="343"/>
      <c r="AH71" s="343"/>
      <c r="AI71" s="343"/>
      <c r="AJ71" s="343"/>
      <c r="AK71" s="343"/>
      <c r="AL71" s="343"/>
      <c r="AM71" s="343"/>
      <c r="AN71" s="369"/>
      <c r="AO71" s="369"/>
      <c r="AP71" s="369"/>
      <c r="AQ71" s="226"/>
      <c r="AR71" s="226"/>
      <c r="AS71" s="226"/>
      <c r="AT71" s="226"/>
      <c r="AU71" s="226"/>
    </row>
    <row r="72" spans="1:47" s="121" customFormat="1" ht="14.25">
      <c r="A72" s="116"/>
      <c r="B72" s="330"/>
      <c r="M72" s="207"/>
      <c r="R72" s="343"/>
      <c r="S72" s="343"/>
      <c r="T72" s="343"/>
      <c r="U72" s="343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43"/>
      <c r="AG72" s="343"/>
      <c r="AH72" s="343"/>
      <c r="AI72" s="343"/>
      <c r="AJ72" s="343"/>
      <c r="AK72" s="343"/>
      <c r="AL72" s="343"/>
      <c r="AM72" s="343"/>
      <c r="AN72" s="369"/>
      <c r="AO72" s="369"/>
      <c r="AP72" s="369"/>
      <c r="AQ72" s="226"/>
      <c r="AR72" s="226"/>
      <c r="AS72" s="226"/>
      <c r="AT72" s="226"/>
      <c r="AU72" s="226"/>
    </row>
    <row r="73" spans="1:47" s="121" customFormat="1" ht="14.25">
      <c r="A73" s="116"/>
      <c r="B73" s="330"/>
      <c r="M73" s="207"/>
      <c r="R73" s="343"/>
      <c r="S73" s="343"/>
      <c r="T73" s="343"/>
      <c r="U73" s="343"/>
      <c r="V73" s="343"/>
      <c r="W73" s="343"/>
      <c r="X73" s="343"/>
      <c r="Y73" s="343"/>
      <c r="Z73" s="343"/>
      <c r="AA73" s="343"/>
      <c r="AB73" s="343"/>
      <c r="AC73" s="343"/>
      <c r="AD73" s="343"/>
      <c r="AE73" s="343"/>
      <c r="AF73" s="343"/>
      <c r="AG73" s="343"/>
      <c r="AH73" s="343"/>
      <c r="AI73" s="343"/>
      <c r="AJ73" s="343"/>
      <c r="AK73" s="343"/>
      <c r="AL73" s="343"/>
      <c r="AM73" s="343"/>
      <c r="AN73" s="369"/>
      <c r="AO73" s="369"/>
      <c r="AP73" s="369"/>
      <c r="AQ73" s="226"/>
      <c r="AR73" s="226"/>
      <c r="AS73" s="226"/>
      <c r="AT73" s="226"/>
      <c r="AU73" s="226"/>
    </row>
    <row r="74" spans="1:47" s="121" customFormat="1" ht="14.25">
      <c r="A74" s="116"/>
      <c r="B74" s="330"/>
      <c r="M74" s="207"/>
      <c r="R74" s="343"/>
      <c r="S74" s="343"/>
      <c r="T74" s="343"/>
      <c r="U74" s="343"/>
      <c r="V74" s="343"/>
      <c r="W74" s="343"/>
      <c r="X74" s="343"/>
      <c r="Y74" s="343"/>
      <c r="Z74" s="343"/>
      <c r="AA74" s="343"/>
      <c r="AB74" s="343"/>
      <c r="AC74" s="343"/>
      <c r="AD74" s="343"/>
      <c r="AE74" s="343"/>
      <c r="AF74" s="343"/>
      <c r="AG74" s="343"/>
      <c r="AH74" s="343"/>
      <c r="AI74" s="343"/>
      <c r="AJ74" s="343"/>
      <c r="AK74" s="343"/>
      <c r="AL74" s="343"/>
      <c r="AM74" s="343"/>
      <c r="AN74" s="369"/>
      <c r="AO74" s="369"/>
      <c r="AP74" s="369"/>
      <c r="AQ74" s="226"/>
      <c r="AR74" s="226"/>
      <c r="AS74" s="226"/>
      <c r="AT74" s="226"/>
      <c r="AU74" s="226"/>
    </row>
    <row r="75" spans="1:47" s="121" customFormat="1" ht="14.25">
      <c r="A75" s="116"/>
      <c r="B75" s="330"/>
      <c r="M75" s="207"/>
      <c r="R75" s="343"/>
      <c r="S75" s="343"/>
      <c r="T75" s="343"/>
      <c r="U75" s="343"/>
      <c r="V75" s="343"/>
      <c r="W75" s="343"/>
      <c r="X75" s="343"/>
      <c r="Y75" s="343"/>
      <c r="Z75" s="343"/>
      <c r="AA75" s="343"/>
      <c r="AB75" s="343"/>
      <c r="AC75" s="343"/>
      <c r="AD75" s="343"/>
      <c r="AE75" s="343"/>
      <c r="AF75" s="343"/>
      <c r="AG75" s="343"/>
      <c r="AH75" s="343"/>
      <c r="AI75" s="343"/>
      <c r="AJ75" s="343"/>
      <c r="AK75" s="343"/>
      <c r="AL75" s="343"/>
      <c r="AM75" s="343"/>
      <c r="AN75" s="369"/>
      <c r="AO75" s="369"/>
      <c r="AP75" s="369"/>
      <c r="AQ75" s="226"/>
      <c r="AR75" s="226"/>
      <c r="AS75" s="226"/>
      <c r="AT75" s="226"/>
      <c r="AU75" s="226"/>
    </row>
    <row r="76" spans="1:47" s="121" customFormat="1" ht="14.25">
      <c r="A76" s="116"/>
      <c r="B76" s="330"/>
      <c r="M76" s="207"/>
      <c r="R76" s="343"/>
      <c r="S76" s="343"/>
      <c r="T76" s="343"/>
      <c r="U76" s="343"/>
      <c r="V76" s="343"/>
      <c r="W76" s="343"/>
      <c r="X76" s="343"/>
      <c r="Y76" s="343"/>
      <c r="Z76" s="343"/>
      <c r="AA76" s="343"/>
      <c r="AB76" s="343"/>
      <c r="AC76" s="343"/>
      <c r="AD76" s="343"/>
      <c r="AE76" s="343"/>
      <c r="AF76" s="343"/>
      <c r="AG76" s="343"/>
      <c r="AH76" s="343"/>
      <c r="AI76" s="343"/>
      <c r="AJ76" s="343"/>
      <c r="AK76" s="343"/>
      <c r="AL76" s="343"/>
      <c r="AM76" s="343"/>
      <c r="AN76" s="373"/>
      <c r="AO76" s="373"/>
      <c r="AP76" s="373"/>
      <c r="AQ76" s="226"/>
      <c r="AR76" s="226"/>
      <c r="AS76" s="226"/>
      <c r="AT76" s="226"/>
      <c r="AU76" s="226"/>
    </row>
    <row r="77" spans="1:47" s="121" customFormat="1" ht="14.25">
      <c r="A77" s="116"/>
      <c r="B77" s="330"/>
      <c r="M77" s="207"/>
      <c r="R77" s="343"/>
      <c r="S77" s="343"/>
      <c r="T77" s="343"/>
      <c r="U77" s="343"/>
      <c r="V77" s="343"/>
      <c r="W77" s="343"/>
      <c r="X77" s="343"/>
      <c r="Y77" s="343"/>
      <c r="Z77" s="343"/>
      <c r="AA77" s="343"/>
      <c r="AB77" s="343"/>
      <c r="AC77" s="343"/>
      <c r="AD77" s="343"/>
      <c r="AE77" s="343"/>
      <c r="AF77" s="343"/>
      <c r="AG77" s="343"/>
      <c r="AH77" s="343"/>
      <c r="AI77" s="343"/>
      <c r="AJ77" s="343"/>
      <c r="AK77" s="343"/>
      <c r="AL77" s="343"/>
      <c r="AM77" s="343"/>
      <c r="AN77" s="369"/>
      <c r="AO77" s="369"/>
      <c r="AP77" s="369"/>
      <c r="AQ77" s="226"/>
      <c r="AR77" s="226"/>
      <c r="AS77" s="226"/>
      <c r="AT77" s="226"/>
      <c r="AU77" s="226"/>
    </row>
    <row r="78" spans="1:47" s="121" customFormat="1" ht="14.25">
      <c r="A78" s="116"/>
      <c r="B78" s="330"/>
      <c r="M78" s="207"/>
      <c r="R78" s="343"/>
      <c r="S78" s="343"/>
      <c r="T78" s="343"/>
      <c r="U78" s="343"/>
      <c r="V78" s="343"/>
      <c r="W78" s="343"/>
      <c r="X78" s="343"/>
      <c r="Y78" s="343"/>
      <c r="Z78" s="343"/>
      <c r="AA78" s="343"/>
      <c r="AB78" s="343"/>
      <c r="AC78" s="343"/>
      <c r="AD78" s="343"/>
      <c r="AE78" s="343"/>
      <c r="AF78" s="343"/>
      <c r="AG78" s="343"/>
      <c r="AH78" s="343"/>
      <c r="AI78" s="343"/>
      <c r="AJ78" s="343"/>
      <c r="AK78" s="343"/>
      <c r="AL78" s="343"/>
      <c r="AM78" s="343"/>
      <c r="AN78" s="369"/>
      <c r="AO78" s="369"/>
      <c r="AP78" s="369"/>
      <c r="AQ78" s="226"/>
      <c r="AR78" s="226"/>
      <c r="AS78" s="226"/>
      <c r="AT78" s="226"/>
      <c r="AU78" s="226"/>
    </row>
    <row r="79" spans="1:47" s="121" customFormat="1" ht="14.25">
      <c r="A79" s="116"/>
      <c r="B79" s="330"/>
      <c r="M79" s="207"/>
      <c r="R79" s="343"/>
      <c r="S79" s="343"/>
      <c r="T79" s="343"/>
      <c r="U79" s="343"/>
      <c r="V79" s="343"/>
      <c r="W79" s="343"/>
      <c r="X79" s="343"/>
      <c r="Y79" s="343"/>
      <c r="Z79" s="343"/>
      <c r="AA79" s="343"/>
      <c r="AB79" s="343"/>
      <c r="AC79" s="343"/>
      <c r="AD79" s="343"/>
      <c r="AE79" s="343"/>
      <c r="AF79" s="343"/>
      <c r="AG79" s="343"/>
      <c r="AH79" s="343"/>
      <c r="AI79" s="343"/>
      <c r="AJ79" s="343"/>
      <c r="AK79" s="343"/>
      <c r="AL79" s="343"/>
      <c r="AM79" s="343"/>
      <c r="AN79" s="369"/>
      <c r="AO79" s="369"/>
      <c r="AP79" s="369"/>
      <c r="AQ79" s="226"/>
      <c r="AR79" s="226"/>
      <c r="AS79" s="226"/>
      <c r="AT79" s="226"/>
      <c r="AU79" s="226"/>
    </row>
    <row r="80" spans="1:47" s="121" customFormat="1" ht="14.25">
      <c r="A80" s="116"/>
      <c r="B80" s="330"/>
      <c r="M80" s="207"/>
      <c r="R80" s="343"/>
      <c r="S80" s="343"/>
      <c r="T80" s="343"/>
      <c r="U80" s="343"/>
      <c r="V80" s="343"/>
      <c r="W80" s="343"/>
      <c r="X80" s="343"/>
      <c r="Y80" s="343"/>
      <c r="Z80" s="343"/>
      <c r="AA80" s="343"/>
      <c r="AB80" s="343"/>
      <c r="AC80" s="343"/>
      <c r="AD80" s="343"/>
      <c r="AE80" s="343"/>
      <c r="AF80" s="343"/>
      <c r="AG80" s="343"/>
      <c r="AH80" s="343"/>
      <c r="AI80" s="343"/>
      <c r="AJ80" s="343"/>
      <c r="AK80" s="343"/>
      <c r="AL80" s="343"/>
      <c r="AM80" s="343"/>
      <c r="AN80" s="369"/>
      <c r="AO80" s="369"/>
      <c r="AP80" s="369"/>
      <c r="AQ80" s="226"/>
      <c r="AR80" s="226"/>
      <c r="AS80" s="226"/>
      <c r="AT80" s="226"/>
      <c r="AU80" s="226"/>
    </row>
    <row r="81" spans="1:47" s="121" customFormat="1">
      <c r="A81" s="116"/>
      <c r="B81" s="330"/>
      <c r="M81" s="207"/>
      <c r="R81" s="226"/>
      <c r="S81" s="226"/>
      <c r="T81" s="226"/>
      <c r="U81" s="226"/>
      <c r="V81" s="226"/>
      <c r="W81" s="263"/>
      <c r="X81" s="263"/>
      <c r="Y81" s="263"/>
      <c r="Z81" s="263"/>
      <c r="AA81" s="264"/>
      <c r="AB81" s="263"/>
      <c r="AC81" s="263"/>
      <c r="AD81" s="263"/>
      <c r="AE81" s="263"/>
      <c r="AF81" s="263"/>
      <c r="AG81" s="263"/>
      <c r="AH81" s="264"/>
      <c r="AI81" s="263"/>
      <c r="AJ81" s="264"/>
      <c r="AK81" s="263"/>
      <c r="AL81" s="263"/>
      <c r="AM81" s="264"/>
      <c r="AN81" s="369"/>
      <c r="AO81" s="369"/>
      <c r="AP81" s="369"/>
      <c r="AQ81" s="226"/>
      <c r="AR81" s="226"/>
      <c r="AS81" s="226"/>
      <c r="AT81" s="226"/>
      <c r="AU81" s="226"/>
    </row>
    <row r="82" spans="1:47" s="121" customFormat="1">
      <c r="A82" s="116"/>
      <c r="B82" s="330"/>
      <c r="M82" s="207"/>
      <c r="R82" s="226"/>
      <c r="S82" s="226"/>
      <c r="T82" s="226"/>
      <c r="U82" s="226"/>
      <c r="V82" s="226"/>
      <c r="W82" s="263"/>
      <c r="X82" s="263"/>
      <c r="Y82" s="263"/>
      <c r="Z82" s="263"/>
      <c r="AA82" s="264"/>
      <c r="AB82" s="263"/>
      <c r="AC82" s="263"/>
      <c r="AD82" s="263"/>
      <c r="AE82" s="263"/>
      <c r="AF82" s="263"/>
      <c r="AG82" s="263"/>
      <c r="AH82" s="264"/>
      <c r="AI82" s="263"/>
      <c r="AJ82" s="264"/>
      <c r="AK82" s="263"/>
      <c r="AL82" s="263"/>
      <c r="AM82" s="264"/>
      <c r="AN82" s="369"/>
      <c r="AO82" s="369"/>
      <c r="AP82" s="369"/>
      <c r="AQ82" s="226"/>
      <c r="AR82" s="226"/>
      <c r="AS82" s="226"/>
      <c r="AT82" s="226"/>
      <c r="AU82" s="226"/>
    </row>
    <row r="83" spans="1:47" s="121" customFormat="1">
      <c r="A83" s="116"/>
      <c r="B83" s="330"/>
      <c r="M83" s="207"/>
      <c r="R83" s="226"/>
      <c r="S83" s="226"/>
      <c r="T83" s="226"/>
      <c r="U83" s="226"/>
      <c r="V83" s="226"/>
      <c r="W83" s="263"/>
      <c r="X83" s="263"/>
      <c r="Y83" s="263"/>
      <c r="Z83" s="263"/>
      <c r="AA83" s="264"/>
      <c r="AB83" s="263"/>
      <c r="AC83" s="263"/>
      <c r="AD83" s="263"/>
      <c r="AE83" s="263"/>
      <c r="AF83" s="263"/>
      <c r="AG83" s="263"/>
      <c r="AH83" s="264"/>
      <c r="AI83" s="263"/>
      <c r="AJ83" s="264"/>
      <c r="AK83" s="263"/>
      <c r="AL83" s="263"/>
      <c r="AM83" s="264"/>
      <c r="AN83" s="369"/>
      <c r="AO83" s="369"/>
      <c r="AP83" s="369"/>
      <c r="AQ83" s="226"/>
      <c r="AR83" s="226"/>
      <c r="AS83" s="226"/>
      <c r="AT83" s="226"/>
      <c r="AU83" s="226"/>
    </row>
    <row r="84" spans="1:47" s="121" customFormat="1">
      <c r="A84" s="116"/>
      <c r="B84" s="330"/>
      <c r="M84" s="207"/>
      <c r="R84" s="226"/>
      <c r="S84" s="226"/>
      <c r="T84" s="226"/>
      <c r="U84" s="226"/>
      <c r="V84" s="226"/>
      <c r="W84" s="263"/>
      <c r="X84" s="263"/>
      <c r="Y84" s="263"/>
      <c r="Z84" s="263"/>
      <c r="AA84" s="264"/>
      <c r="AB84" s="263"/>
      <c r="AC84" s="263"/>
      <c r="AD84" s="263"/>
      <c r="AE84" s="263"/>
      <c r="AF84" s="263"/>
      <c r="AG84" s="263"/>
      <c r="AH84" s="264"/>
      <c r="AI84" s="263"/>
      <c r="AJ84" s="264"/>
      <c r="AK84" s="263"/>
      <c r="AL84" s="263"/>
      <c r="AM84" s="264"/>
      <c r="AN84" s="369"/>
      <c r="AO84" s="369"/>
      <c r="AP84" s="369"/>
      <c r="AQ84" s="226"/>
      <c r="AR84" s="226"/>
      <c r="AS84" s="226"/>
      <c r="AT84" s="226"/>
      <c r="AU84" s="226"/>
    </row>
    <row r="85" spans="1:47" s="121" customFormat="1">
      <c r="A85" s="116"/>
      <c r="B85" s="330"/>
      <c r="M85" s="207"/>
      <c r="R85" s="226"/>
      <c r="S85" s="226"/>
      <c r="T85" s="226"/>
      <c r="U85" s="226"/>
      <c r="V85" s="226"/>
      <c r="W85" s="263"/>
      <c r="X85" s="263"/>
      <c r="Y85" s="263"/>
      <c r="Z85" s="263"/>
      <c r="AA85" s="264"/>
      <c r="AB85" s="263"/>
      <c r="AC85" s="263"/>
      <c r="AD85" s="263"/>
      <c r="AE85" s="263"/>
      <c r="AF85" s="263"/>
      <c r="AG85" s="263"/>
      <c r="AH85" s="264"/>
      <c r="AI85" s="263"/>
      <c r="AJ85" s="264"/>
      <c r="AK85" s="263"/>
      <c r="AL85" s="263"/>
      <c r="AM85" s="264"/>
      <c r="AN85" s="369"/>
      <c r="AO85" s="369"/>
      <c r="AP85" s="369"/>
      <c r="AQ85" s="226"/>
      <c r="AR85" s="226"/>
      <c r="AS85" s="226"/>
      <c r="AT85" s="226"/>
      <c r="AU85" s="226"/>
    </row>
    <row r="86" spans="1:47" s="121" customFormat="1">
      <c r="A86" s="116"/>
      <c r="B86" s="330"/>
      <c r="M86" s="207"/>
      <c r="R86" s="226"/>
      <c r="S86" s="226"/>
      <c r="T86" s="226"/>
      <c r="U86" s="226"/>
      <c r="V86" s="226"/>
      <c r="W86" s="263"/>
      <c r="X86" s="263"/>
      <c r="Y86" s="263"/>
      <c r="Z86" s="263"/>
      <c r="AA86" s="264"/>
      <c r="AB86" s="263"/>
      <c r="AC86" s="263"/>
      <c r="AD86" s="263"/>
      <c r="AE86" s="263"/>
      <c r="AF86" s="263"/>
      <c r="AG86" s="263"/>
      <c r="AH86" s="264"/>
      <c r="AI86" s="263"/>
      <c r="AJ86" s="264"/>
      <c r="AK86" s="263"/>
      <c r="AL86" s="263"/>
      <c r="AM86" s="264"/>
      <c r="AN86" s="373"/>
      <c r="AO86" s="373"/>
      <c r="AP86" s="373"/>
      <c r="AQ86" s="226"/>
      <c r="AR86" s="226"/>
      <c r="AS86" s="226"/>
      <c r="AT86" s="226"/>
      <c r="AU86" s="226"/>
    </row>
    <row r="87" spans="1:47" s="121" customFormat="1">
      <c r="A87" s="116"/>
      <c r="B87" s="330"/>
      <c r="M87" s="207"/>
      <c r="R87" s="226"/>
      <c r="S87" s="226"/>
      <c r="T87" s="226"/>
      <c r="U87" s="226"/>
      <c r="V87" s="226"/>
      <c r="W87" s="263"/>
      <c r="X87" s="263"/>
      <c r="Y87" s="263"/>
      <c r="Z87" s="263"/>
      <c r="AA87" s="264"/>
      <c r="AB87" s="263"/>
      <c r="AC87" s="263"/>
      <c r="AD87" s="263"/>
      <c r="AE87" s="263"/>
      <c r="AF87" s="263"/>
      <c r="AG87" s="263"/>
      <c r="AH87" s="264"/>
      <c r="AI87" s="263"/>
      <c r="AJ87" s="264"/>
      <c r="AK87" s="263"/>
      <c r="AL87" s="263"/>
      <c r="AM87" s="264"/>
      <c r="AN87" s="369"/>
      <c r="AO87" s="369"/>
      <c r="AP87" s="369"/>
      <c r="AQ87" s="226"/>
      <c r="AR87" s="226"/>
      <c r="AS87" s="226"/>
      <c r="AT87" s="226"/>
      <c r="AU87" s="226"/>
    </row>
    <row r="88" spans="1:47" s="121" customFormat="1">
      <c r="A88" s="116"/>
      <c r="B88" s="330"/>
      <c r="M88" s="207"/>
      <c r="R88" s="226"/>
      <c r="S88" s="226"/>
      <c r="T88" s="226"/>
      <c r="U88" s="226"/>
      <c r="V88" s="226"/>
      <c r="W88" s="263"/>
      <c r="X88" s="263"/>
      <c r="Y88" s="263"/>
      <c r="Z88" s="263"/>
      <c r="AA88" s="264"/>
      <c r="AB88" s="263"/>
      <c r="AC88" s="263"/>
      <c r="AD88" s="263"/>
      <c r="AE88" s="263"/>
      <c r="AF88" s="263"/>
      <c r="AG88" s="263"/>
      <c r="AH88" s="264"/>
      <c r="AI88" s="263"/>
      <c r="AJ88" s="264"/>
      <c r="AK88" s="263"/>
      <c r="AL88" s="263"/>
      <c r="AM88" s="264"/>
      <c r="AN88" s="369"/>
      <c r="AO88" s="369"/>
      <c r="AP88" s="369"/>
      <c r="AQ88" s="226"/>
      <c r="AR88" s="226"/>
      <c r="AS88" s="226"/>
      <c r="AT88" s="226"/>
      <c r="AU88" s="226"/>
    </row>
    <row r="89" spans="1:47" s="121" customFormat="1">
      <c r="A89" s="116"/>
      <c r="B89" s="330"/>
      <c r="M89" s="207"/>
      <c r="R89" s="226"/>
      <c r="S89" s="226"/>
      <c r="T89" s="226"/>
      <c r="U89" s="226"/>
      <c r="V89" s="226"/>
      <c r="W89" s="263"/>
      <c r="X89" s="263"/>
      <c r="Y89" s="263"/>
      <c r="Z89" s="263"/>
      <c r="AA89" s="264"/>
      <c r="AB89" s="263"/>
      <c r="AC89" s="263"/>
      <c r="AD89" s="263"/>
      <c r="AE89" s="263"/>
      <c r="AF89" s="263"/>
      <c r="AG89" s="263"/>
      <c r="AH89" s="264"/>
      <c r="AI89" s="263"/>
      <c r="AJ89" s="264"/>
      <c r="AK89" s="263"/>
      <c r="AL89" s="263"/>
      <c r="AM89" s="264"/>
      <c r="AN89" s="369"/>
      <c r="AO89" s="369"/>
      <c r="AP89" s="369"/>
      <c r="AQ89" s="226"/>
      <c r="AR89" s="226"/>
      <c r="AS89" s="226"/>
      <c r="AT89" s="226"/>
      <c r="AU89" s="226"/>
    </row>
    <row r="90" spans="1:47" s="121" customFormat="1">
      <c r="A90" s="116"/>
      <c r="B90" s="330"/>
      <c r="M90" s="207"/>
      <c r="R90" s="226"/>
      <c r="S90" s="226"/>
      <c r="T90" s="226"/>
      <c r="U90" s="226"/>
      <c r="V90" s="226"/>
      <c r="W90" s="263"/>
      <c r="X90" s="263"/>
      <c r="Y90" s="263"/>
      <c r="Z90" s="263"/>
      <c r="AA90" s="264"/>
      <c r="AB90" s="263"/>
      <c r="AC90" s="263"/>
      <c r="AD90" s="263"/>
      <c r="AE90" s="263"/>
      <c r="AF90" s="263"/>
      <c r="AG90" s="263"/>
      <c r="AH90" s="264"/>
      <c r="AI90" s="263"/>
      <c r="AJ90" s="264"/>
      <c r="AK90" s="263"/>
      <c r="AL90" s="263"/>
      <c r="AM90" s="264"/>
      <c r="AN90" s="369"/>
      <c r="AO90" s="369"/>
      <c r="AP90" s="369"/>
      <c r="AQ90" s="226"/>
      <c r="AR90" s="226"/>
      <c r="AS90" s="226"/>
      <c r="AT90" s="226"/>
      <c r="AU90" s="226"/>
    </row>
    <row r="91" spans="1:47" s="121" customFormat="1">
      <c r="A91" s="116"/>
      <c r="B91" s="330"/>
      <c r="M91" s="207"/>
      <c r="R91" s="226"/>
      <c r="S91" s="226"/>
      <c r="T91" s="226"/>
      <c r="U91" s="226"/>
      <c r="V91" s="226"/>
      <c r="W91" s="263"/>
      <c r="X91" s="263"/>
      <c r="Y91" s="263"/>
      <c r="Z91" s="263"/>
      <c r="AA91" s="264"/>
      <c r="AB91" s="263"/>
      <c r="AC91" s="263"/>
      <c r="AD91" s="263"/>
      <c r="AE91" s="263"/>
      <c r="AF91" s="263"/>
      <c r="AG91" s="263"/>
      <c r="AH91" s="264"/>
      <c r="AI91" s="263"/>
      <c r="AJ91" s="264"/>
      <c r="AK91" s="263"/>
      <c r="AL91" s="263"/>
      <c r="AM91" s="264"/>
      <c r="AN91" s="369"/>
      <c r="AO91" s="369"/>
      <c r="AP91" s="369"/>
      <c r="AQ91" s="226"/>
      <c r="AR91" s="226"/>
      <c r="AS91" s="226"/>
      <c r="AT91" s="226"/>
      <c r="AU91" s="226"/>
    </row>
    <row r="92" spans="1:47" s="121" customFormat="1">
      <c r="A92" s="116"/>
      <c r="B92" s="330"/>
      <c r="M92" s="207"/>
      <c r="R92" s="226"/>
      <c r="S92" s="226"/>
      <c r="T92" s="226"/>
      <c r="U92" s="226"/>
      <c r="V92" s="226"/>
      <c r="W92" s="263"/>
      <c r="X92" s="263"/>
      <c r="Y92" s="263"/>
      <c r="Z92" s="263"/>
      <c r="AA92" s="264"/>
      <c r="AB92" s="263"/>
      <c r="AC92" s="263"/>
      <c r="AD92" s="263"/>
      <c r="AE92" s="263"/>
      <c r="AF92" s="263"/>
      <c r="AG92" s="263"/>
      <c r="AH92" s="264"/>
      <c r="AI92" s="263"/>
      <c r="AJ92" s="264"/>
      <c r="AK92" s="263"/>
      <c r="AL92" s="263"/>
      <c r="AM92" s="264"/>
      <c r="AN92" s="369"/>
      <c r="AO92" s="369"/>
      <c r="AP92" s="369"/>
      <c r="AQ92" s="226"/>
      <c r="AR92" s="226"/>
      <c r="AS92" s="226"/>
      <c r="AT92" s="226"/>
      <c r="AU92" s="226"/>
    </row>
    <row r="93" spans="1:47" s="121" customFormat="1">
      <c r="A93" s="116"/>
      <c r="B93" s="330"/>
      <c r="M93" s="207"/>
      <c r="R93" s="226"/>
      <c r="S93" s="226"/>
      <c r="T93" s="226"/>
      <c r="U93" s="226"/>
      <c r="V93" s="226"/>
      <c r="W93" s="263"/>
      <c r="X93" s="263"/>
      <c r="Y93" s="263"/>
      <c r="Z93" s="263"/>
      <c r="AA93" s="264"/>
      <c r="AB93" s="263"/>
      <c r="AC93" s="263"/>
      <c r="AD93" s="263"/>
      <c r="AE93" s="263"/>
      <c r="AF93" s="263"/>
      <c r="AG93" s="263"/>
      <c r="AH93" s="264"/>
      <c r="AI93" s="263"/>
      <c r="AJ93" s="264"/>
      <c r="AK93" s="263"/>
      <c r="AL93" s="263"/>
      <c r="AM93" s="264"/>
      <c r="AN93" s="369"/>
      <c r="AO93" s="369"/>
      <c r="AP93" s="369"/>
      <c r="AQ93" s="226"/>
      <c r="AR93" s="226"/>
      <c r="AS93" s="226"/>
      <c r="AT93" s="226"/>
      <c r="AU93" s="226"/>
    </row>
    <row r="94" spans="1:47" s="121" customFormat="1">
      <c r="A94" s="116"/>
      <c r="B94" s="330"/>
      <c r="M94" s="207"/>
      <c r="R94" s="226"/>
      <c r="S94" s="226"/>
      <c r="T94" s="226"/>
      <c r="U94" s="226"/>
      <c r="V94" s="226"/>
      <c r="W94" s="263"/>
      <c r="X94" s="263"/>
      <c r="Y94" s="263"/>
      <c r="Z94" s="263"/>
      <c r="AA94" s="264"/>
      <c r="AB94" s="263"/>
      <c r="AC94" s="263"/>
      <c r="AD94" s="263"/>
      <c r="AE94" s="263"/>
      <c r="AF94" s="263"/>
      <c r="AG94" s="263"/>
      <c r="AH94" s="264"/>
      <c r="AI94" s="263"/>
      <c r="AJ94" s="264"/>
      <c r="AK94" s="263"/>
      <c r="AL94" s="263"/>
      <c r="AM94" s="264"/>
      <c r="AN94" s="369"/>
      <c r="AO94" s="369"/>
      <c r="AP94" s="369"/>
      <c r="AQ94" s="226"/>
      <c r="AR94" s="226"/>
      <c r="AS94" s="226"/>
      <c r="AT94" s="226"/>
      <c r="AU94" s="226"/>
    </row>
    <row r="95" spans="1:47" s="121" customFormat="1">
      <c r="A95" s="116"/>
      <c r="B95" s="330"/>
      <c r="M95" s="207"/>
      <c r="R95" s="226"/>
      <c r="S95" s="226"/>
      <c r="T95" s="226"/>
      <c r="U95" s="226"/>
      <c r="V95" s="226"/>
      <c r="W95" s="263"/>
      <c r="X95" s="263"/>
      <c r="Y95" s="263"/>
      <c r="Z95" s="263"/>
      <c r="AA95" s="264"/>
      <c r="AB95" s="263"/>
      <c r="AC95" s="263"/>
      <c r="AD95" s="263"/>
      <c r="AE95" s="263"/>
      <c r="AF95" s="263"/>
      <c r="AG95" s="263"/>
      <c r="AH95" s="264"/>
      <c r="AI95" s="263"/>
      <c r="AJ95" s="264"/>
      <c r="AK95" s="263"/>
      <c r="AL95" s="263"/>
      <c r="AM95" s="264"/>
      <c r="AN95" s="369"/>
      <c r="AO95" s="369"/>
      <c r="AP95" s="369"/>
      <c r="AQ95" s="226"/>
      <c r="AR95" s="226"/>
      <c r="AS95" s="226"/>
      <c r="AT95" s="226"/>
      <c r="AU95" s="226"/>
    </row>
    <row r="96" spans="1:47" s="121" customFormat="1">
      <c r="A96" s="116"/>
      <c r="B96" s="330"/>
      <c r="M96" s="207"/>
      <c r="R96" s="226"/>
      <c r="S96" s="226"/>
      <c r="T96" s="226"/>
      <c r="U96" s="226"/>
      <c r="V96" s="226"/>
      <c r="W96" s="263"/>
      <c r="X96" s="263"/>
      <c r="Y96" s="263"/>
      <c r="Z96" s="263"/>
      <c r="AA96" s="264"/>
      <c r="AB96" s="263"/>
      <c r="AC96" s="263"/>
      <c r="AD96" s="263"/>
      <c r="AE96" s="263"/>
      <c r="AF96" s="263"/>
      <c r="AG96" s="263"/>
      <c r="AH96" s="264"/>
      <c r="AI96" s="263"/>
      <c r="AJ96" s="264"/>
      <c r="AK96" s="263"/>
      <c r="AL96" s="263"/>
      <c r="AM96" s="264"/>
      <c r="AN96" s="369"/>
      <c r="AO96" s="369"/>
      <c r="AP96" s="369"/>
      <c r="AQ96" s="226"/>
      <c r="AR96" s="226"/>
      <c r="AS96" s="226"/>
      <c r="AT96" s="226"/>
      <c r="AU96" s="226"/>
    </row>
    <row r="97" spans="1:59" s="121" customFormat="1">
      <c r="A97" s="116"/>
      <c r="B97" s="330"/>
      <c r="M97" s="207"/>
      <c r="R97" s="226"/>
      <c r="S97" s="226"/>
      <c r="T97" s="226"/>
      <c r="U97" s="226"/>
      <c r="V97" s="226"/>
      <c r="W97" s="263"/>
      <c r="X97" s="263"/>
      <c r="Y97" s="263"/>
      <c r="Z97" s="263"/>
      <c r="AA97" s="264"/>
      <c r="AB97" s="263"/>
      <c r="AC97" s="263"/>
      <c r="AD97" s="263"/>
      <c r="AE97" s="263"/>
      <c r="AF97" s="263"/>
      <c r="AG97" s="263"/>
      <c r="AH97" s="264"/>
      <c r="AI97" s="263"/>
      <c r="AJ97" s="264"/>
      <c r="AK97" s="263"/>
      <c r="AL97" s="263"/>
      <c r="AM97" s="264"/>
      <c r="AN97" s="369"/>
      <c r="AO97" s="369"/>
      <c r="AP97" s="369"/>
      <c r="AQ97" s="226"/>
      <c r="AR97" s="226"/>
      <c r="AS97" s="226"/>
      <c r="AT97" s="226"/>
      <c r="AU97" s="226"/>
    </row>
    <row r="98" spans="1:59" s="121" customFormat="1">
      <c r="A98" s="116"/>
      <c r="B98" s="330"/>
      <c r="M98" s="207"/>
      <c r="R98" s="226"/>
      <c r="S98" s="226"/>
      <c r="T98" s="226"/>
      <c r="U98" s="226"/>
      <c r="V98" s="226"/>
      <c r="W98" s="263"/>
      <c r="X98" s="263"/>
      <c r="Y98" s="263"/>
      <c r="Z98" s="263"/>
      <c r="AA98" s="264"/>
      <c r="AB98" s="263"/>
      <c r="AC98" s="263"/>
      <c r="AD98" s="263"/>
      <c r="AE98" s="263"/>
      <c r="AF98" s="263"/>
      <c r="AG98" s="263"/>
      <c r="AH98" s="264"/>
      <c r="AI98" s="263"/>
      <c r="AJ98" s="264"/>
      <c r="AK98" s="263"/>
      <c r="AL98" s="263"/>
      <c r="AM98" s="264"/>
      <c r="AN98" s="369"/>
      <c r="AO98" s="369"/>
      <c r="AP98" s="369"/>
      <c r="AQ98" s="226"/>
      <c r="AR98" s="226"/>
      <c r="AS98" s="226"/>
      <c r="AT98" s="226"/>
      <c r="AU98" s="226"/>
    </row>
    <row r="99" spans="1:59" s="121" customFormat="1">
      <c r="A99" s="116"/>
      <c r="B99" s="330"/>
      <c r="M99" s="207"/>
      <c r="R99" s="226"/>
      <c r="S99" s="226"/>
      <c r="T99" s="226"/>
      <c r="U99" s="226"/>
      <c r="V99" s="226"/>
      <c r="W99" s="263"/>
      <c r="X99" s="263"/>
      <c r="Y99" s="263"/>
      <c r="Z99" s="263"/>
      <c r="AA99" s="264"/>
      <c r="AB99" s="263"/>
      <c r="AC99" s="263"/>
      <c r="AD99" s="263"/>
      <c r="AE99" s="263"/>
      <c r="AF99" s="263"/>
      <c r="AG99" s="263"/>
      <c r="AH99" s="264"/>
      <c r="AI99" s="263"/>
      <c r="AJ99" s="264"/>
      <c r="AK99" s="263"/>
      <c r="AL99" s="263"/>
      <c r="AM99" s="264"/>
      <c r="AN99" s="369"/>
      <c r="AO99" s="369"/>
      <c r="AP99" s="369"/>
      <c r="AQ99" s="226"/>
      <c r="AR99" s="226"/>
      <c r="AS99" s="226"/>
      <c r="AT99" s="226"/>
      <c r="AU99" s="226"/>
    </row>
    <row r="100" spans="1:59" s="121" customFormat="1">
      <c r="A100" s="116"/>
      <c r="B100" s="330"/>
      <c r="M100" s="207"/>
      <c r="R100" s="226"/>
      <c r="S100" s="226"/>
      <c r="T100" s="226"/>
      <c r="U100" s="226"/>
      <c r="V100" s="226"/>
      <c r="W100" s="263"/>
      <c r="X100" s="263"/>
      <c r="Y100" s="263"/>
      <c r="Z100" s="263"/>
      <c r="AA100" s="264"/>
      <c r="AB100" s="263"/>
      <c r="AC100" s="263"/>
      <c r="AD100" s="263"/>
      <c r="AE100" s="263"/>
      <c r="AF100" s="263"/>
      <c r="AG100" s="263"/>
      <c r="AH100" s="264"/>
      <c r="AI100" s="263"/>
      <c r="AJ100" s="264"/>
      <c r="AK100" s="263"/>
      <c r="AL100" s="263"/>
      <c r="AM100" s="264"/>
      <c r="AN100" s="369"/>
      <c r="AO100" s="369"/>
      <c r="AP100" s="369"/>
      <c r="AQ100" s="226"/>
      <c r="AR100" s="226"/>
      <c r="AS100" s="226"/>
      <c r="AT100" s="226"/>
      <c r="AU100" s="226"/>
    </row>
    <row r="101" spans="1:59" s="121" customFormat="1">
      <c r="A101" s="116"/>
      <c r="B101" s="330"/>
      <c r="M101" s="207"/>
      <c r="R101" s="226"/>
      <c r="S101" s="226"/>
      <c r="T101" s="226"/>
      <c r="U101" s="226"/>
      <c r="V101" s="226"/>
      <c r="W101" s="263"/>
      <c r="X101" s="263"/>
      <c r="Y101" s="263"/>
      <c r="Z101" s="263"/>
      <c r="AA101" s="264"/>
      <c r="AB101" s="263"/>
      <c r="AC101" s="263"/>
      <c r="AD101" s="263"/>
      <c r="AE101" s="263"/>
      <c r="AF101" s="263"/>
      <c r="AG101" s="263"/>
      <c r="AH101" s="264"/>
      <c r="AI101" s="263"/>
      <c r="AJ101" s="264"/>
      <c r="AK101" s="263"/>
      <c r="AL101" s="263"/>
      <c r="AM101" s="264"/>
      <c r="AN101" s="369"/>
      <c r="AO101" s="369"/>
      <c r="AP101" s="369"/>
      <c r="AQ101" s="226"/>
      <c r="AR101" s="226"/>
      <c r="AS101" s="226"/>
      <c r="AT101" s="226"/>
      <c r="AU101" s="226"/>
    </row>
    <row r="102" spans="1:59" s="121" customFormat="1">
      <c r="A102" s="116"/>
      <c r="B102" s="330"/>
      <c r="M102" s="207"/>
      <c r="R102" s="226"/>
      <c r="S102" s="226"/>
      <c r="T102" s="226"/>
      <c r="U102" s="226"/>
      <c r="V102" s="226"/>
      <c r="W102" s="263"/>
      <c r="X102" s="263"/>
      <c r="Y102" s="263"/>
      <c r="Z102" s="263"/>
      <c r="AA102" s="264"/>
      <c r="AB102" s="263"/>
      <c r="AC102" s="263"/>
      <c r="AD102" s="263"/>
      <c r="AE102" s="263"/>
      <c r="AF102" s="263"/>
      <c r="AG102" s="263"/>
      <c r="AH102" s="264"/>
      <c r="AI102" s="263"/>
      <c r="AJ102" s="264"/>
      <c r="AK102" s="263"/>
      <c r="AL102" s="263"/>
      <c r="AM102" s="264"/>
      <c r="AN102" s="369"/>
      <c r="AO102" s="369"/>
      <c r="AP102" s="369"/>
      <c r="AQ102" s="226"/>
      <c r="AR102" s="226"/>
      <c r="AS102" s="226"/>
      <c r="AT102" s="226"/>
      <c r="AU102" s="226"/>
    </row>
    <row r="103" spans="1:59" s="121" customFormat="1">
      <c r="A103" s="116"/>
      <c r="B103" s="330"/>
      <c r="M103" s="207"/>
      <c r="R103" s="226"/>
      <c r="S103" s="226"/>
      <c r="T103" s="226"/>
      <c r="U103" s="226"/>
      <c r="V103" s="226"/>
      <c r="W103" s="263"/>
      <c r="X103" s="263"/>
      <c r="Y103" s="263"/>
      <c r="Z103" s="263"/>
      <c r="AA103" s="264"/>
      <c r="AB103" s="263"/>
      <c r="AC103" s="263"/>
      <c r="AD103" s="263"/>
      <c r="AE103" s="263"/>
      <c r="AF103" s="263"/>
      <c r="AG103" s="263"/>
      <c r="AH103" s="264"/>
      <c r="AI103" s="263"/>
      <c r="AJ103" s="264"/>
      <c r="AK103" s="263"/>
      <c r="AL103" s="263"/>
      <c r="AM103" s="264"/>
      <c r="AN103" s="369"/>
      <c r="AO103" s="369"/>
      <c r="AP103" s="369"/>
      <c r="AQ103" s="226"/>
      <c r="AR103" s="226"/>
      <c r="AS103" s="226"/>
      <c r="AT103" s="226"/>
      <c r="AU103" s="226"/>
    </row>
    <row r="104" spans="1:59" s="121" customFormat="1" ht="15.75" thickBot="1">
      <c r="A104" s="116"/>
      <c r="B104" s="330"/>
      <c r="M104" s="207"/>
      <c r="R104" s="226"/>
      <c r="S104" s="226"/>
      <c r="T104" s="226"/>
      <c r="U104" s="226"/>
      <c r="V104" s="226"/>
      <c r="W104" s="263"/>
      <c r="X104" s="263"/>
      <c r="Y104" s="263"/>
      <c r="Z104" s="263"/>
      <c r="AA104" s="264"/>
      <c r="AB104" s="263"/>
      <c r="AC104" s="263"/>
      <c r="AD104" s="263"/>
      <c r="AE104" s="263"/>
      <c r="AF104" s="263"/>
      <c r="AG104" s="263"/>
      <c r="AH104" s="264"/>
      <c r="AI104" s="263"/>
      <c r="AJ104" s="264"/>
      <c r="AK104" s="263"/>
      <c r="AL104" s="263"/>
      <c r="AM104" s="264"/>
      <c r="AN104" s="380">
        <v>0</v>
      </c>
      <c r="AO104" s="380">
        <v>0</v>
      </c>
      <c r="AP104" s="382"/>
      <c r="AQ104" s="226"/>
      <c r="AR104" s="226"/>
      <c r="AS104" s="226"/>
      <c r="AT104" s="226"/>
      <c r="AU104" s="226"/>
    </row>
    <row r="105" spans="1:59" s="121" customFormat="1" ht="15.75" thickTop="1">
      <c r="A105" s="116"/>
      <c r="B105" s="330"/>
      <c r="M105" s="207"/>
      <c r="R105" s="226"/>
      <c r="S105" s="226"/>
      <c r="T105" s="226"/>
      <c r="U105" s="226"/>
      <c r="V105" s="226"/>
      <c r="W105" s="263"/>
      <c r="X105" s="263"/>
      <c r="Y105" s="263"/>
      <c r="Z105" s="263"/>
      <c r="AA105" s="264"/>
      <c r="AB105" s="263"/>
      <c r="AC105" s="263"/>
      <c r="AD105" s="263"/>
      <c r="AE105" s="263"/>
      <c r="AF105" s="263"/>
      <c r="AG105" s="263"/>
      <c r="AH105" s="264"/>
      <c r="AI105" s="263"/>
      <c r="AJ105" s="264"/>
      <c r="AK105" s="263"/>
      <c r="AL105" s="263"/>
      <c r="AM105" s="264"/>
      <c r="AN105" s="358"/>
      <c r="AO105" s="358"/>
      <c r="AP105" s="358"/>
      <c r="AQ105" s="226"/>
      <c r="AR105" s="226"/>
      <c r="AS105" s="226"/>
      <c r="AT105" s="226"/>
      <c r="AU105" s="226"/>
    </row>
    <row r="106" spans="1:59" s="121" customFormat="1">
      <c r="A106" s="116"/>
      <c r="B106" s="330"/>
      <c r="M106" s="207"/>
      <c r="R106" s="226"/>
      <c r="S106" s="226"/>
      <c r="T106" s="226"/>
      <c r="U106" s="226"/>
      <c r="V106" s="226"/>
      <c r="W106" s="263"/>
      <c r="X106" s="263"/>
      <c r="Y106" s="263"/>
      <c r="Z106" s="263"/>
      <c r="AA106" s="264"/>
      <c r="AB106" s="263"/>
      <c r="AC106" s="263"/>
      <c r="AD106" s="263"/>
      <c r="AE106" s="263"/>
      <c r="AF106" s="263"/>
      <c r="AG106" s="263"/>
      <c r="AH106" s="264"/>
      <c r="AI106" s="263"/>
      <c r="AJ106" s="264"/>
      <c r="AK106" s="263"/>
      <c r="AL106" s="263"/>
      <c r="AM106" s="264"/>
      <c r="AN106" s="358"/>
      <c r="AO106" s="358"/>
      <c r="AP106" s="358"/>
      <c r="AQ106" s="226"/>
      <c r="AR106" s="226"/>
      <c r="AS106" s="226"/>
      <c r="AT106" s="226"/>
      <c r="AU106" s="226"/>
    </row>
    <row r="107" spans="1:59" s="121" customFormat="1">
      <c r="A107" s="2"/>
      <c r="B107" s="326"/>
      <c r="C107" s="1"/>
      <c r="D107" s="97"/>
      <c r="E107" s="97"/>
      <c r="F107" s="97"/>
      <c r="G107" s="97"/>
      <c r="H107" s="97"/>
      <c r="I107" s="97"/>
      <c r="J107" s="97"/>
      <c r="K107" s="97"/>
      <c r="L107" s="97"/>
      <c r="M107" s="208"/>
      <c r="N107" s="97"/>
      <c r="O107" s="97"/>
      <c r="P107" s="97"/>
      <c r="R107" s="226"/>
      <c r="S107" s="226"/>
      <c r="T107" s="226"/>
      <c r="U107" s="226"/>
      <c r="V107" s="226"/>
      <c r="W107" s="263"/>
      <c r="X107" s="263"/>
      <c r="Y107" s="263"/>
      <c r="Z107" s="263"/>
      <c r="AA107" s="264"/>
      <c r="AB107" s="263"/>
      <c r="AC107" s="263"/>
      <c r="AD107" s="263"/>
      <c r="AE107" s="263"/>
      <c r="AF107" s="263"/>
      <c r="AG107" s="263"/>
      <c r="AH107" s="264"/>
      <c r="AI107" s="263"/>
      <c r="AJ107" s="264"/>
      <c r="AK107" s="263"/>
      <c r="AL107" s="263"/>
      <c r="AM107" s="264"/>
      <c r="AN107" s="364" t="e">
        <v>#REF!</v>
      </c>
      <c r="AO107" s="364" t="e">
        <v>#REF!</v>
      </c>
      <c r="AP107" s="383"/>
      <c r="AQ107" s="226"/>
      <c r="AR107" s="226"/>
      <c r="AS107" s="226"/>
      <c r="AT107" s="226"/>
      <c r="AU107" s="226"/>
    </row>
    <row r="108" spans="1:59" s="121" customFormat="1">
      <c r="A108" s="2"/>
      <c r="B108" s="326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08"/>
      <c r="N108" s="1"/>
      <c r="O108" s="1"/>
      <c r="P108" s="1"/>
      <c r="R108" s="226"/>
      <c r="S108" s="226"/>
      <c r="T108" s="226"/>
      <c r="U108" s="226"/>
      <c r="V108" s="226"/>
      <c r="W108" s="263"/>
      <c r="X108" s="263"/>
      <c r="Y108" s="263"/>
      <c r="Z108" s="263"/>
      <c r="AA108" s="264"/>
      <c r="AB108" s="263"/>
      <c r="AC108" s="263"/>
      <c r="AD108" s="263"/>
      <c r="AE108" s="263"/>
      <c r="AF108" s="263"/>
      <c r="AG108" s="263"/>
      <c r="AH108" s="264"/>
      <c r="AI108" s="263"/>
      <c r="AJ108" s="264"/>
      <c r="AK108" s="263"/>
      <c r="AL108" s="263"/>
      <c r="AM108" s="264"/>
      <c r="AN108" s="364" t="e">
        <v>#REF!</v>
      </c>
      <c r="AO108" s="364" t="e">
        <v>#REF!</v>
      </c>
      <c r="AP108" s="383"/>
      <c r="AQ108" s="226"/>
      <c r="AR108" s="226"/>
      <c r="AS108" s="226"/>
      <c r="AT108" s="226"/>
      <c r="AU108" s="226"/>
    </row>
    <row r="109" spans="1:59" s="121" customFormat="1">
      <c r="A109" s="2"/>
      <c r="B109" s="326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08"/>
      <c r="N109" s="1"/>
      <c r="O109" s="1"/>
      <c r="P109" s="1"/>
      <c r="Q109" s="1"/>
      <c r="R109" s="226"/>
      <c r="S109" s="226"/>
      <c r="T109" s="226"/>
      <c r="U109" s="226"/>
      <c r="V109" s="226"/>
      <c r="W109" s="263"/>
      <c r="X109" s="263"/>
      <c r="Y109" s="263"/>
      <c r="Z109" s="263"/>
      <c r="AA109" s="264"/>
      <c r="AB109" s="263"/>
      <c r="AC109" s="263"/>
      <c r="AD109" s="263"/>
      <c r="AE109" s="263"/>
      <c r="AF109" s="263"/>
      <c r="AG109" s="263"/>
      <c r="AH109" s="264"/>
      <c r="AI109" s="263"/>
      <c r="AJ109" s="264"/>
      <c r="AK109" s="263"/>
      <c r="AL109" s="263"/>
      <c r="AM109" s="264"/>
      <c r="AN109" s="226"/>
      <c r="AO109" s="226"/>
      <c r="AP109" s="226"/>
      <c r="AQ109" s="226"/>
      <c r="AR109" s="226"/>
      <c r="AS109" s="226"/>
      <c r="AT109" s="226"/>
      <c r="AU109" s="226"/>
    </row>
    <row r="110" spans="1:59"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</row>
    <row r="111" spans="1:59"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</row>
    <row r="112" spans="1:59"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</row>
    <row r="113" spans="48:59"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</row>
    <row r="114" spans="48:59"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</row>
    <row r="115" spans="48:59"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</row>
  </sheetData>
  <autoFilter ref="N12:W45"/>
  <mergeCells count="26">
    <mergeCell ref="AR7:AR8"/>
    <mergeCell ref="AK7:AK8"/>
    <mergeCell ref="AH7:AH8"/>
    <mergeCell ref="AJ7:AJ8"/>
    <mergeCell ref="AN7:AO7"/>
    <mergeCell ref="AI7:AI8"/>
    <mergeCell ref="AQ7:AQ8"/>
    <mergeCell ref="AM7:AM8"/>
    <mergeCell ref="AL7:AL8"/>
    <mergeCell ref="AB7:AB8"/>
    <mergeCell ref="R52:S52"/>
    <mergeCell ref="AG7:AG8"/>
    <mergeCell ref="AE7:AE8"/>
    <mergeCell ref="Y7:Y8"/>
    <mergeCell ref="R7:R8"/>
    <mergeCell ref="X7:X8"/>
    <mergeCell ref="Z7:Z8"/>
    <mergeCell ref="V7:V8"/>
    <mergeCell ref="AD7:AD8"/>
    <mergeCell ref="AF7:AF8"/>
    <mergeCell ref="F7:L7"/>
    <mergeCell ref="N7:P7"/>
    <mergeCell ref="F1:L1"/>
    <mergeCell ref="AA7:AA8"/>
    <mergeCell ref="T7:T8"/>
    <mergeCell ref="S7:S8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U107"/>
  <sheetViews>
    <sheetView workbookViewId="0">
      <pane xSplit="4" ySplit="12" topLeftCell="E13" activePane="bottomRight" state="frozen"/>
      <selection pane="topRight" activeCell="C1" sqref="C1"/>
      <selection pane="bottomLeft" activeCell="A13" sqref="A13"/>
      <selection pane="bottomRight" activeCell="G49" sqref="G49"/>
    </sheetView>
  </sheetViews>
  <sheetFormatPr baseColWidth="10" defaultRowHeight="11.25"/>
  <cols>
    <col min="1" max="1" width="12.28515625" style="302" hidden="1" customWidth="1"/>
    <col min="2" max="2" width="11.42578125" style="302" hidden="1" customWidth="1"/>
    <col min="3" max="3" width="6.28515625" style="98" customWidth="1"/>
    <col min="4" max="4" width="22.28515625" style="97" customWidth="1"/>
    <col min="5" max="5" width="8.85546875" style="97" customWidth="1"/>
    <col min="6" max="6" width="9" style="97" customWidth="1"/>
    <col min="7" max="7" width="15.7109375" style="97" customWidth="1"/>
    <col min="8" max="8" width="11.85546875" style="97" customWidth="1"/>
    <col min="9" max="9" width="10.7109375" style="97" customWidth="1"/>
    <col min="10" max="10" width="9.85546875" style="97" customWidth="1"/>
    <col min="11" max="11" width="9.85546875" style="271" customWidth="1"/>
    <col min="12" max="12" width="8.7109375" style="97" customWidth="1"/>
    <col min="13" max="13" width="10.42578125" style="97" customWidth="1"/>
    <col min="14" max="14" width="10.42578125" style="282" customWidth="1"/>
    <col min="15" max="15" width="7" style="97" customWidth="1"/>
    <col min="16" max="16" width="13.85546875" style="97" customWidth="1"/>
    <col min="17" max="17" width="9.85546875" style="97" customWidth="1"/>
    <col min="18" max="19" width="11.42578125" style="97"/>
    <col min="20" max="20" width="27.5703125" style="97" bestFit="1" customWidth="1"/>
    <col min="21" max="16384" width="11.42578125" style="97"/>
  </cols>
  <sheetData>
    <row r="1" spans="1:21" ht="9" customHeight="1">
      <c r="A1" s="307" t="s">
        <v>82</v>
      </c>
      <c r="C1" s="217" t="s">
        <v>241</v>
      </c>
      <c r="D1" s="460" t="s">
        <v>82</v>
      </c>
      <c r="E1" s="461"/>
      <c r="F1" s="461"/>
      <c r="G1" s="96"/>
      <c r="H1" s="96"/>
      <c r="I1" s="96"/>
      <c r="J1" s="96"/>
      <c r="K1" s="267"/>
      <c r="L1" s="96"/>
      <c r="M1" s="96"/>
      <c r="N1" s="281"/>
      <c r="O1" s="96"/>
      <c r="P1" s="96"/>
      <c r="Q1" s="96"/>
    </row>
    <row r="2" spans="1:21" ht="12.75" customHeight="1">
      <c r="A2" s="308" t="s">
        <v>2</v>
      </c>
      <c r="C2" s="100" t="s">
        <v>1</v>
      </c>
      <c r="D2" s="462" t="s">
        <v>2</v>
      </c>
      <c r="E2" s="463"/>
      <c r="F2" s="463"/>
      <c r="G2" s="96"/>
      <c r="H2" s="96"/>
      <c r="I2" s="306"/>
      <c r="J2" s="96"/>
      <c r="K2" s="267"/>
      <c r="L2" s="96"/>
      <c r="M2" s="96"/>
      <c r="N2" s="281"/>
      <c r="O2" s="96"/>
      <c r="P2" s="96"/>
      <c r="Q2" s="96"/>
    </row>
    <row r="3" spans="1:21" ht="14.25" customHeight="1">
      <c r="A3" s="309" t="s">
        <v>3</v>
      </c>
      <c r="C3" s="96"/>
      <c r="D3" s="464" t="s">
        <v>3</v>
      </c>
      <c r="E3" s="465"/>
      <c r="F3" s="465"/>
      <c r="G3" s="96"/>
      <c r="H3" s="96"/>
      <c r="I3" s="96"/>
      <c r="J3" s="96"/>
      <c r="K3" s="267"/>
      <c r="L3" s="96"/>
      <c r="M3" s="96"/>
      <c r="N3" s="281"/>
      <c r="O3" s="96"/>
      <c r="P3" s="96"/>
      <c r="Q3" s="96"/>
    </row>
    <row r="4" spans="1:21" ht="14.25" customHeight="1">
      <c r="A4" s="310" t="s">
        <v>9117</v>
      </c>
      <c r="C4" s="96"/>
      <c r="D4" s="466" t="str">
        <f>+FACTURA!B4</f>
        <v>Periodo 48 al 48 Semanal del 23/11/2016 al 29/11/2016</v>
      </c>
      <c r="E4" s="465"/>
      <c r="F4" s="465"/>
      <c r="G4" s="96"/>
      <c r="H4" s="96"/>
      <c r="I4" s="96"/>
      <c r="J4" s="96"/>
      <c r="K4" s="267"/>
      <c r="L4" s="96"/>
      <c r="M4" s="96"/>
      <c r="N4" s="281"/>
      <c r="O4" s="96"/>
      <c r="P4" s="96"/>
      <c r="Q4" s="96"/>
    </row>
    <row r="5" spans="1:21" ht="14.25" customHeight="1">
      <c r="A5" s="304" t="s">
        <v>239</v>
      </c>
      <c r="C5" s="96"/>
      <c r="D5" s="101" t="s">
        <v>4</v>
      </c>
      <c r="E5" s="96"/>
      <c r="F5" s="96"/>
      <c r="G5" s="198"/>
      <c r="H5" s="96"/>
      <c r="I5" s="96"/>
      <c r="J5" s="96"/>
      <c r="K5" s="289"/>
      <c r="L5" s="289"/>
      <c r="M5" s="289"/>
      <c r="N5" s="289"/>
      <c r="O5" s="96"/>
      <c r="P5" s="96"/>
      <c r="Q5" s="96"/>
    </row>
    <row r="6" spans="1:21" ht="14.25" customHeight="1">
      <c r="A6" s="304" t="s">
        <v>5</v>
      </c>
      <c r="C6" s="96"/>
      <c r="D6" s="101" t="s">
        <v>5</v>
      </c>
      <c r="E6" s="96"/>
      <c r="F6" s="96"/>
      <c r="G6" s="96"/>
      <c r="H6" s="96"/>
      <c r="I6" s="96"/>
      <c r="J6" s="96"/>
      <c r="K6" s="288"/>
      <c r="L6" s="96"/>
      <c r="M6" s="96"/>
      <c r="N6" s="281"/>
      <c r="O6" s="96"/>
      <c r="P6" s="96"/>
      <c r="Q6" s="96"/>
    </row>
    <row r="7" spans="1:21" ht="5.25" customHeight="1"/>
    <row r="8" spans="1:21" s="166" customFormat="1" ht="23.25" thickBot="1">
      <c r="A8" s="305" t="s">
        <v>7</v>
      </c>
      <c r="C8" s="162" t="s">
        <v>6</v>
      </c>
      <c r="D8" s="163" t="s">
        <v>7</v>
      </c>
      <c r="E8" s="163" t="s">
        <v>8</v>
      </c>
      <c r="F8" s="163" t="s">
        <v>9</v>
      </c>
      <c r="G8" s="164" t="s">
        <v>10</v>
      </c>
      <c r="H8" s="163" t="s">
        <v>11</v>
      </c>
      <c r="I8" s="163" t="s">
        <v>12</v>
      </c>
      <c r="J8" s="163" t="s">
        <v>13</v>
      </c>
      <c r="K8" s="163" t="s">
        <v>9098</v>
      </c>
      <c r="L8" s="163" t="s">
        <v>206</v>
      </c>
      <c r="M8" s="163" t="s">
        <v>207</v>
      </c>
      <c r="N8" s="163" t="s">
        <v>93</v>
      </c>
      <c r="O8" s="163" t="s">
        <v>14</v>
      </c>
      <c r="P8" s="164" t="s">
        <v>15</v>
      </c>
      <c r="Q8" s="165" t="s">
        <v>16</v>
      </c>
      <c r="S8" s="294" t="s">
        <v>6</v>
      </c>
      <c r="T8" s="295" t="s">
        <v>7</v>
      </c>
    </row>
    <row r="9" spans="1:21" ht="11.25" customHeight="1" thickTop="1">
      <c r="A9" s="191"/>
      <c r="C9" s="105" t="s">
        <v>17</v>
      </c>
      <c r="D9" s="96"/>
      <c r="E9" s="96"/>
      <c r="F9" s="96"/>
      <c r="G9" s="96"/>
      <c r="H9" s="96"/>
      <c r="I9" s="96"/>
      <c r="J9" s="96"/>
      <c r="K9" s="267"/>
      <c r="L9" s="96"/>
      <c r="M9" s="96"/>
      <c r="N9" s="281"/>
      <c r="O9" s="96"/>
      <c r="P9" s="96"/>
      <c r="Q9" s="96"/>
      <c r="S9" s="285"/>
      <c r="T9" s="281"/>
    </row>
    <row r="10" spans="1:21" ht="11.25" customHeight="1">
      <c r="A10" s="191"/>
      <c r="S10" s="297" t="s">
        <v>17</v>
      </c>
      <c r="T10" s="290"/>
    </row>
    <row r="11" spans="1:21" s="151" customFormat="1" ht="11.25" customHeight="1">
      <c r="A11" s="118"/>
      <c r="B11" s="302"/>
      <c r="C11" s="152"/>
      <c r="K11" s="271"/>
      <c r="N11" s="282"/>
      <c r="S11" s="284"/>
      <c r="T11" s="281"/>
    </row>
    <row r="12" spans="1:21" s="151" customFormat="1" ht="11.25" customHeight="1">
      <c r="A12" s="121"/>
      <c r="B12" s="302"/>
      <c r="C12" s="152"/>
      <c r="K12" s="271"/>
      <c r="N12" s="282"/>
      <c r="S12" s="296" t="s">
        <v>220</v>
      </c>
      <c r="T12" s="290"/>
    </row>
    <row r="13" spans="1:21" ht="14.25" customHeight="1">
      <c r="A13" s="121" t="s">
        <v>19</v>
      </c>
      <c r="B13" s="302" t="str">
        <f>IF(A13=D13,"SI","NO")</f>
        <v>SI</v>
      </c>
      <c r="C13" s="98" t="s">
        <v>18</v>
      </c>
      <c r="D13" s="97" t="s">
        <v>19</v>
      </c>
      <c r="E13" s="336">
        <v>880.08</v>
      </c>
      <c r="F13" s="336">
        <v>146.68</v>
      </c>
      <c r="G13" s="106">
        <f t="shared" ref="G13:G45" si="0">SUM(E13:F13)</f>
        <v>1026.76</v>
      </c>
      <c r="H13" s="314">
        <v>-18.41</v>
      </c>
      <c r="I13" s="298">
        <v>0</v>
      </c>
      <c r="J13" s="313">
        <v>25.58</v>
      </c>
      <c r="K13" s="273">
        <f>+FACTURA!AB13</f>
        <v>0</v>
      </c>
      <c r="L13" s="106">
        <f>+FACTURA!AG13</f>
        <v>0</v>
      </c>
      <c r="M13" s="106">
        <f>+FACTURA!AD13</f>
        <v>0</v>
      </c>
      <c r="N13" s="273">
        <f>+FACTURA!Z13</f>
        <v>0</v>
      </c>
      <c r="O13" s="443">
        <v>-0.01</v>
      </c>
      <c r="P13" s="106">
        <f>SUM(H13:O13)</f>
        <v>7.1599999999999984</v>
      </c>
      <c r="Q13" s="106">
        <f>+G13-P13</f>
        <v>1019.6</v>
      </c>
      <c r="S13" s="292" t="s">
        <v>18</v>
      </c>
      <c r="T13" s="291" t="s">
        <v>19</v>
      </c>
      <c r="U13" s="341"/>
    </row>
    <row r="14" spans="1:21" ht="14.25" customHeight="1">
      <c r="A14" s="121" t="s">
        <v>21</v>
      </c>
      <c r="B14" s="302" t="str">
        <f t="shared" ref="B14:B44" si="1">IF(A14=D14,"SI","NO")</f>
        <v>SI</v>
      </c>
      <c r="C14" s="98" t="s">
        <v>20</v>
      </c>
      <c r="D14" s="97" t="s">
        <v>21</v>
      </c>
      <c r="E14" s="336">
        <v>880.08</v>
      </c>
      <c r="F14" s="336">
        <v>146.68</v>
      </c>
      <c r="G14" s="270">
        <f t="shared" si="0"/>
        <v>1026.76</v>
      </c>
      <c r="H14" s="314">
        <v>-18.41</v>
      </c>
      <c r="I14" s="298">
        <v>0</v>
      </c>
      <c r="J14" s="313">
        <v>25.53</v>
      </c>
      <c r="K14" s="342">
        <f>+FACTURA!AB14</f>
        <v>0</v>
      </c>
      <c r="L14" s="342">
        <f>+FACTURA!AG14</f>
        <v>0</v>
      </c>
      <c r="M14" s="342">
        <f>+FACTURA!AD14</f>
        <v>0</v>
      </c>
      <c r="N14" s="342">
        <f>+FACTURA!Z14</f>
        <v>0</v>
      </c>
      <c r="O14" s="442">
        <v>0.04</v>
      </c>
      <c r="P14" s="342">
        <f t="shared" ref="P14:P45" si="2">SUM(H14:O14)</f>
        <v>7.160000000000001</v>
      </c>
      <c r="Q14" s="342">
        <f t="shared" ref="Q14:Q45" si="3">+G14-P14</f>
        <v>1019.6</v>
      </c>
      <c r="R14" s="291"/>
      <c r="S14" s="292" t="s">
        <v>20</v>
      </c>
      <c r="T14" s="291" t="s">
        <v>21</v>
      </c>
      <c r="U14" s="341"/>
    </row>
    <row r="15" spans="1:21" ht="14.25" customHeight="1">
      <c r="A15" s="121" t="s">
        <v>23</v>
      </c>
      <c r="B15" s="302" t="str">
        <f t="shared" si="1"/>
        <v>SI</v>
      </c>
      <c r="C15" s="98" t="s">
        <v>22</v>
      </c>
      <c r="D15" s="97" t="s">
        <v>23</v>
      </c>
      <c r="E15" s="336">
        <v>880.08</v>
      </c>
      <c r="F15" s="336">
        <v>146.68</v>
      </c>
      <c r="G15" s="270">
        <f t="shared" si="0"/>
        <v>1026.76</v>
      </c>
      <c r="H15" s="314">
        <v>-18.41</v>
      </c>
      <c r="I15" s="298">
        <v>0</v>
      </c>
      <c r="J15" s="313">
        <v>25.53</v>
      </c>
      <c r="K15" s="342">
        <f>+FACTURA!AB15</f>
        <v>0</v>
      </c>
      <c r="L15" s="342">
        <f>+FACTURA!AG15</f>
        <v>465</v>
      </c>
      <c r="M15" s="342">
        <f>+FACTURA!AD15</f>
        <v>0</v>
      </c>
      <c r="N15" s="342">
        <f>+FACTURA!Z15</f>
        <v>0</v>
      </c>
      <c r="O15" s="442">
        <v>0.04</v>
      </c>
      <c r="P15" s="342">
        <f t="shared" si="2"/>
        <v>472.16</v>
      </c>
      <c r="Q15" s="342">
        <f t="shared" si="3"/>
        <v>554.59999999999991</v>
      </c>
      <c r="R15" s="291"/>
      <c r="S15" s="292" t="s">
        <v>22</v>
      </c>
      <c r="T15" s="291" t="s">
        <v>23</v>
      </c>
      <c r="U15" s="341"/>
    </row>
    <row r="16" spans="1:21" s="282" customFormat="1" ht="14.25" customHeight="1">
      <c r="A16" s="287" t="s">
        <v>9111</v>
      </c>
      <c r="B16" s="302" t="str">
        <f t="shared" si="1"/>
        <v>SI</v>
      </c>
      <c r="C16" s="283" t="s">
        <v>9113</v>
      </c>
      <c r="D16" s="335" t="s">
        <v>9111</v>
      </c>
      <c r="E16" s="336">
        <v>880.08</v>
      </c>
      <c r="F16" s="336">
        <v>146.68</v>
      </c>
      <c r="G16" s="298">
        <f t="shared" si="0"/>
        <v>1026.76</v>
      </c>
      <c r="H16" s="316">
        <v>-18.41</v>
      </c>
      <c r="I16" s="298">
        <v>0</v>
      </c>
      <c r="J16" s="315">
        <v>12.69</v>
      </c>
      <c r="K16" s="342">
        <f>+FACTURA!AB16</f>
        <v>0</v>
      </c>
      <c r="L16" s="342">
        <f>+FACTURA!AG16</f>
        <v>0</v>
      </c>
      <c r="M16" s="342">
        <f>+FACTURA!AD16</f>
        <v>0</v>
      </c>
      <c r="N16" s="342">
        <f>+FACTURA!Z16</f>
        <v>0</v>
      </c>
      <c r="O16" s="442">
        <v>0.08</v>
      </c>
      <c r="P16" s="342">
        <f t="shared" si="2"/>
        <v>-5.6400000000000006</v>
      </c>
      <c r="Q16" s="342">
        <f t="shared" si="3"/>
        <v>1032.4000000000001</v>
      </c>
      <c r="R16" s="291"/>
      <c r="S16" s="303" t="s">
        <v>9113</v>
      </c>
      <c r="T16" s="302" t="s">
        <v>9111</v>
      </c>
      <c r="U16" s="341"/>
    </row>
    <row r="17" spans="1:21" ht="14.25" customHeight="1">
      <c r="A17" s="121" t="s">
        <v>25</v>
      </c>
      <c r="B17" s="302" t="str">
        <f t="shared" si="1"/>
        <v>SI</v>
      </c>
      <c r="C17" s="98" t="s">
        <v>24</v>
      </c>
      <c r="D17" s="97" t="s">
        <v>25</v>
      </c>
      <c r="E17" s="336">
        <v>1500</v>
      </c>
      <c r="F17" s="336">
        <v>250</v>
      </c>
      <c r="G17" s="298">
        <f t="shared" si="0"/>
        <v>1750</v>
      </c>
      <c r="H17" s="313">
        <v>0</v>
      </c>
      <c r="I17" s="298">
        <v>144.21</v>
      </c>
      <c r="J17" s="313">
        <v>44.9</v>
      </c>
      <c r="K17" s="342">
        <f>+FACTURA!AB17</f>
        <v>0</v>
      </c>
      <c r="L17" s="342">
        <f>+FACTURA!AG17</f>
        <v>0</v>
      </c>
      <c r="M17" s="342">
        <f>+FACTURA!AD17</f>
        <v>0</v>
      </c>
      <c r="N17" s="342">
        <f>+FACTURA!Z17</f>
        <v>0</v>
      </c>
      <c r="O17" s="442">
        <v>0.09</v>
      </c>
      <c r="P17" s="342">
        <f t="shared" si="2"/>
        <v>189.20000000000002</v>
      </c>
      <c r="Q17" s="342">
        <f t="shared" si="3"/>
        <v>1560.8</v>
      </c>
      <c r="R17" s="291"/>
      <c r="S17" s="292" t="s">
        <v>24</v>
      </c>
      <c r="T17" s="291" t="s">
        <v>25</v>
      </c>
      <c r="U17" s="341"/>
    </row>
    <row r="18" spans="1:21" ht="14.25" customHeight="1">
      <c r="A18" s="121" t="s">
        <v>27</v>
      </c>
      <c r="B18" s="302" t="str">
        <f t="shared" si="1"/>
        <v>SI</v>
      </c>
      <c r="C18" s="98" t="s">
        <v>26</v>
      </c>
      <c r="D18" s="97" t="s">
        <v>27</v>
      </c>
      <c r="E18" s="336">
        <v>880.08</v>
      </c>
      <c r="F18" s="336">
        <v>146.68</v>
      </c>
      <c r="G18" s="298">
        <f t="shared" si="0"/>
        <v>1026.76</v>
      </c>
      <c r="H18" s="314">
        <v>-18.41</v>
      </c>
      <c r="I18" s="298">
        <v>0</v>
      </c>
      <c r="J18" s="313">
        <v>25.48</v>
      </c>
      <c r="K18" s="342">
        <f>+FACTURA!AB18</f>
        <v>0</v>
      </c>
      <c r="L18" s="342">
        <f>+FACTURA!AG18</f>
        <v>500</v>
      </c>
      <c r="M18" s="342">
        <f>+FACTURA!AD18</f>
        <v>0</v>
      </c>
      <c r="N18" s="342">
        <f>+FACTURA!Z18</f>
        <v>0</v>
      </c>
      <c r="O18" s="442">
        <v>0.09</v>
      </c>
      <c r="P18" s="342">
        <f t="shared" si="2"/>
        <v>507.15999999999997</v>
      </c>
      <c r="Q18" s="342">
        <f t="shared" si="3"/>
        <v>519.6</v>
      </c>
      <c r="R18" s="291"/>
      <c r="S18" s="292" t="s">
        <v>26</v>
      </c>
      <c r="T18" s="291" t="s">
        <v>27</v>
      </c>
      <c r="U18" s="341"/>
    </row>
    <row r="19" spans="1:21" ht="14.25" customHeight="1">
      <c r="A19" s="121" t="s">
        <v>29</v>
      </c>
      <c r="B19" s="302" t="str">
        <f t="shared" si="1"/>
        <v>SI</v>
      </c>
      <c r="C19" s="98" t="s">
        <v>28</v>
      </c>
      <c r="D19" s="97" t="s">
        <v>29</v>
      </c>
      <c r="E19" s="336">
        <v>880.08</v>
      </c>
      <c r="F19" s="336">
        <v>146.68</v>
      </c>
      <c r="G19" s="270">
        <f t="shared" si="0"/>
        <v>1026.76</v>
      </c>
      <c r="H19" s="314">
        <v>-18.41</v>
      </c>
      <c r="I19" s="298">
        <v>0</v>
      </c>
      <c r="J19" s="313">
        <v>25.55</v>
      </c>
      <c r="K19" s="342">
        <f>+FACTURA!AB19</f>
        <v>0</v>
      </c>
      <c r="L19" s="342">
        <f>+FACTURA!AG19</f>
        <v>102</v>
      </c>
      <c r="M19" s="342">
        <f>+FACTURA!AD19</f>
        <v>0</v>
      </c>
      <c r="N19" s="342">
        <f>+FACTURA!Z19</f>
        <v>0</v>
      </c>
      <c r="O19" s="442">
        <v>0.02</v>
      </c>
      <c r="P19" s="342">
        <f t="shared" si="2"/>
        <v>109.16</v>
      </c>
      <c r="Q19" s="342">
        <f t="shared" si="3"/>
        <v>917.6</v>
      </c>
      <c r="R19" s="291"/>
      <c r="S19" s="292" t="s">
        <v>28</v>
      </c>
      <c r="T19" s="291" t="s">
        <v>29</v>
      </c>
      <c r="U19" s="341"/>
    </row>
    <row r="20" spans="1:21" ht="14.25" customHeight="1">
      <c r="A20" s="121" t="s">
        <v>31</v>
      </c>
      <c r="B20" s="302" t="str">
        <f t="shared" si="1"/>
        <v>SI</v>
      </c>
      <c r="C20" s="98" t="s">
        <v>30</v>
      </c>
      <c r="D20" s="97" t="s">
        <v>31</v>
      </c>
      <c r="E20" s="336">
        <v>880.08</v>
      </c>
      <c r="F20" s="336">
        <v>146.68</v>
      </c>
      <c r="G20" s="270">
        <f t="shared" si="0"/>
        <v>1026.76</v>
      </c>
      <c r="H20" s="314">
        <v>-18.41</v>
      </c>
      <c r="I20" s="298">
        <v>0</v>
      </c>
      <c r="J20" s="313">
        <v>25.53</v>
      </c>
      <c r="K20" s="342">
        <f>+FACTURA!AB20</f>
        <v>0</v>
      </c>
      <c r="L20" s="342">
        <f>+FACTURA!AG20</f>
        <v>0</v>
      </c>
      <c r="M20" s="342">
        <f>+FACTURA!AD20</f>
        <v>0</v>
      </c>
      <c r="N20" s="342">
        <f>+FACTURA!Z20</f>
        <v>0</v>
      </c>
      <c r="O20" s="442">
        <v>0.04</v>
      </c>
      <c r="P20" s="342">
        <f t="shared" si="2"/>
        <v>7.160000000000001</v>
      </c>
      <c r="Q20" s="342">
        <f t="shared" si="3"/>
        <v>1019.6</v>
      </c>
      <c r="R20" s="291"/>
      <c r="S20" s="292" t="s">
        <v>30</v>
      </c>
      <c r="T20" s="291" t="s">
        <v>31</v>
      </c>
      <c r="U20" s="341"/>
    </row>
    <row r="21" spans="1:21" ht="14.25" customHeight="1">
      <c r="A21" s="210" t="s">
        <v>33</v>
      </c>
      <c r="B21" s="302" t="str">
        <f t="shared" si="1"/>
        <v>SI</v>
      </c>
      <c r="C21" s="98" t="s">
        <v>32</v>
      </c>
      <c r="D21" s="97" t="s">
        <v>33</v>
      </c>
      <c r="E21" s="336">
        <v>4000.08</v>
      </c>
      <c r="F21" s="336">
        <v>666.68</v>
      </c>
      <c r="G21" s="270">
        <f t="shared" si="0"/>
        <v>4666.76</v>
      </c>
      <c r="H21" s="313">
        <v>0</v>
      </c>
      <c r="I21" s="298">
        <v>741.43</v>
      </c>
      <c r="J21" s="313">
        <v>129.94</v>
      </c>
      <c r="K21" s="342">
        <f>+FACTURA!AB21</f>
        <v>0</v>
      </c>
      <c r="L21" s="342">
        <f>+FACTURA!AG21</f>
        <v>0</v>
      </c>
      <c r="M21" s="342">
        <f>+FACTURA!AD21</f>
        <v>0</v>
      </c>
      <c r="N21" s="342">
        <f>+FACTURA!Z21</f>
        <v>0</v>
      </c>
      <c r="O21" s="443">
        <v>-0.01</v>
      </c>
      <c r="P21" s="342">
        <f t="shared" si="2"/>
        <v>871.3599999999999</v>
      </c>
      <c r="Q21" s="342">
        <f t="shared" si="3"/>
        <v>3795.4000000000005</v>
      </c>
      <c r="R21" s="291"/>
      <c r="S21" s="292" t="s">
        <v>32</v>
      </c>
      <c r="T21" s="291" t="s">
        <v>33</v>
      </c>
      <c r="U21" s="341"/>
    </row>
    <row r="22" spans="1:21" ht="14.25" customHeight="1">
      <c r="A22" s="121" t="s">
        <v>35</v>
      </c>
      <c r="B22" s="302" t="str">
        <f t="shared" si="1"/>
        <v>SI</v>
      </c>
      <c r="C22" s="98" t="s">
        <v>34</v>
      </c>
      <c r="D22" s="97" t="s">
        <v>35</v>
      </c>
      <c r="E22" s="336">
        <v>880.08</v>
      </c>
      <c r="F22" s="336">
        <v>146.68</v>
      </c>
      <c r="G22" s="270">
        <f t="shared" si="0"/>
        <v>1026.76</v>
      </c>
      <c r="H22" s="314">
        <v>-18.41</v>
      </c>
      <c r="I22" s="298">
        <v>0</v>
      </c>
      <c r="J22" s="313">
        <v>25.58</v>
      </c>
      <c r="K22" s="342">
        <f>+FACTURA!AB22</f>
        <v>0</v>
      </c>
      <c r="L22" s="342">
        <f>+FACTURA!AG22</f>
        <v>0</v>
      </c>
      <c r="M22" s="342">
        <f>+FACTURA!AD22</f>
        <v>0</v>
      </c>
      <c r="N22" s="342">
        <f>+FACTURA!Z22</f>
        <v>0</v>
      </c>
      <c r="O22" s="443">
        <v>-0.01</v>
      </c>
      <c r="P22" s="342">
        <f t="shared" si="2"/>
        <v>7.1599999999999984</v>
      </c>
      <c r="Q22" s="342">
        <f t="shared" si="3"/>
        <v>1019.6</v>
      </c>
      <c r="R22" s="291"/>
      <c r="S22" s="292" t="s">
        <v>34</v>
      </c>
      <c r="T22" s="291" t="s">
        <v>35</v>
      </c>
      <c r="U22" s="341"/>
    </row>
    <row r="23" spans="1:21" ht="14.25" customHeight="1">
      <c r="A23" s="121" t="s">
        <v>37</v>
      </c>
      <c r="B23" s="302" t="str">
        <f t="shared" si="1"/>
        <v>SI</v>
      </c>
      <c r="C23" s="98" t="s">
        <v>36</v>
      </c>
      <c r="D23" s="97" t="s">
        <v>37</v>
      </c>
      <c r="E23" s="336">
        <v>1000.08</v>
      </c>
      <c r="F23" s="336">
        <v>166.68</v>
      </c>
      <c r="G23" s="270">
        <f t="shared" si="0"/>
        <v>1166.76</v>
      </c>
      <c r="H23" s="313">
        <v>0</v>
      </c>
      <c r="I23" s="298">
        <v>3.59</v>
      </c>
      <c r="J23" s="313">
        <v>29.11</v>
      </c>
      <c r="K23" s="342">
        <f>+FACTURA!AB23</f>
        <v>0</v>
      </c>
      <c r="L23" s="342">
        <f>+FACTURA!AG23</f>
        <v>526</v>
      </c>
      <c r="M23" s="342">
        <f>+FACTURA!AD23</f>
        <v>0</v>
      </c>
      <c r="N23" s="342">
        <f>+FACTURA!Z23</f>
        <v>0</v>
      </c>
      <c r="O23" s="442">
        <v>0.06</v>
      </c>
      <c r="P23" s="342">
        <f t="shared" si="2"/>
        <v>558.76</v>
      </c>
      <c r="Q23" s="342">
        <f t="shared" si="3"/>
        <v>608</v>
      </c>
      <c r="R23" s="291"/>
      <c r="S23" s="292" t="s">
        <v>36</v>
      </c>
      <c r="T23" s="291" t="s">
        <v>37</v>
      </c>
      <c r="U23" s="341"/>
    </row>
    <row r="24" spans="1:21" ht="14.25" customHeight="1">
      <c r="A24" s="121" t="s">
        <v>39</v>
      </c>
      <c r="B24" s="302" t="str">
        <f t="shared" si="1"/>
        <v>SI</v>
      </c>
      <c r="C24" s="98" t="s">
        <v>38</v>
      </c>
      <c r="D24" s="97" t="s">
        <v>39</v>
      </c>
      <c r="E24" s="336">
        <v>880.08</v>
      </c>
      <c r="F24" s="336">
        <v>146.68</v>
      </c>
      <c r="G24" s="270">
        <f t="shared" si="0"/>
        <v>1026.76</v>
      </c>
      <c r="H24" s="314">
        <v>-18.41</v>
      </c>
      <c r="I24" s="298">
        <v>0</v>
      </c>
      <c r="J24" s="313">
        <v>25.55</v>
      </c>
      <c r="K24" s="342">
        <f>+FACTURA!AB24</f>
        <v>0</v>
      </c>
      <c r="L24" s="342">
        <f>+FACTURA!AG24</f>
        <v>0</v>
      </c>
      <c r="M24" s="342">
        <f>+FACTURA!AD24</f>
        <v>0</v>
      </c>
      <c r="N24" s="342">
        <f>+FACTURA!Z24</f>
        <v>0</v>
      </c>
      <c r="O24" s="442">
        <v>0.02</v>
      </c>
      <c r="P24" s="342">
        <f t="shared" si="2"/>
        <v>7.16</v>
      </c>
      <c r="Q24" s="342">
        <f t="shared" si="3"/>
        <v>1019.6</v>
      </c>
      <c r="R24" s="291"/>
      <c r="S24" s="292" t="s">
        <v>38</v>
      </c>
      <c r="T24" s="291" t="s">
        <v>39</v>
      </c>
      <c r="U24" s="341"/>
    </row>
    <row r="25" spans="1:21" ht="14.25" customHeight="1">
      <c r="A25" s="121" t="s">
        <v>41</v>
      </c>
      <c r="B25" s="302" t="str">
        <f t="shared" si="1"/>
        <v>SI</v>
      </c>
      <c r="C25" s="98" t="s">
        <v>40</v>
      </c>
      <c r="D25" s="97" t="s">
        <v>41</v>
      </c>
      <c r="E25" s="336">
        <v>880.08</v>
      </c>
      <c r="F25" s="336">
        <v>146.68</v>
      </c>
      <c r="G25" s="270">
        <f t="shared" si="0"/>
        <v>1026.76</v>
      </c>
      <c r="H25" s="314">
        <v>-18.41</v>
      </c>
      <c r="I25" s="298">
        <v>0</v>
      </c>
      <c r="J25" s="313">
        <v>25.55</v>
      </c>
      <c r="K25" s="342">
        <f>+FACTURA!AB25</f>
        <v>0</v>
      </c>
      <c r="L25" s="342">
        <f>+FACTURA!AG25</f>
        <v>0</v>
      </c>
      <c r="M25" s="342">
        <f>+FACTURA!AD25</f>
        <v>0</v>
      </c>
      <c r="N25" s="342">
        <f>+FACTURA!Z25</f>
        <v>0</v>
      </c>
      <c r="O25" s="442">
        <v>0.02</v>
      </c>
      <c r="P25" s="342">
        <f t="shared" si="2"/>
        <v>7.16</v>
      </c>
      <c r="Q25" s="342">
        <f t="shared" si="3"/>
        <v>1019.6</v>
      </c>
      <c r="R25" s="291"/>
      <c r="S25" s="292" t="s">
        <v>40</v>
      </c>
      <c r="T25" s="291" t="s">
        <v>41</v>
      </c>
      <c r="U25" s="341"/>
    </row>
    <row r="26" spans="1:21" ht="14.25" customHeight="1">
      <c r="A26" s="268" t="s">
        <v>43</v>
      </c>
      <c r="B26" s="302" t="str">
        <f t="shared" si="1"/>
        <v>SI</v>
      </c>
      <c r="C26" s="98" t="s">
        <v>42</v>
      </c>
      <c r="D26" s="97" t="s">
        <v>43</v>
      </c>
      <c r="E26" s="336">
        <v>880.08</v>
      </c>
      <c r="F26" s="336">
        <v>146.68</v>
      </c>
      <c r="G26" s="270">
        <f t="shared" si="0"/>
        <v>1026.76</v>
      </c>
      <c r="H26" s="314">
        <v>-18.41</v>
      </c>
      <c r="I26" s="298">
        <v>0</v>
      </c>
      <c r="J26" s="313">
        <v>25.53</v>
      </c>
      <c r="K26" s="342">
        <f>+FACTURA!AB26</f>
        <v>0</v>
      </c>
      <c r="L26" s="342">
        <f>+FACTURA!AG26</f>
        <v>0</v>
      </c>
      <c r="M26" s="342">
        <f>+FACTURA!AD26</f>
        <v>0</v>
      </c>
      <c r="N26" s="342">
        <f>+FACTURA!Z26</f>
        <v>0</v>
      </c>
      <c r="O26" s="442">
        <v>0.04</v>
      </c>
      <c r="P26" s="342">
        <f t="shared" si="2"/>
        <v>7.160000000000001</v>
      </c>
      <c r="Q26" s="342">
        <f t="shared" si="3"/>
        <v>1019.6</v>
      </c>
      <c r="R26" s="291"/>
      <c r="S26" s="292" t="s">
        <v>42</v>
      </c>
      <c r="T26" s="291" t="s">
        <v>43</v>
      </c>
      <c r="U26" s="341"/>
    </row>
    <row r="27" spans="1:21" s="230" customFormat="1" ht="14.25" customHeight="1">
      <c r="A27" s="302" t="s">
        <v>9090</v>
      </c>
      <c r="B27" s="302" t="str">
        <f t="shared" si="1"/>
        <v>SI</v>
      </c>
      <c r="C27" s="266" t="s">
        <v>9088</v>
      </c>
      <c r="D27" s="265" t="s">
        <v>9090</v>
      </c>
      <c r="E27" s="336">
        <v>880.08</v>
      </c>
      <c r="F27" s="336">
        <v>146.68</v>
      </c>
      <c r="G27" s="119">
        <f t="shared" si="0"/>
        <v>1026.76</v>
      </c>
      <c r="H27" s="314">
        <v>-18.41</v>
      </c>
      <c r="I27" s="298">
        <v>0</v>
      </c>
      <c r="J27" s="313">
        <v>25.48</v>
      </c>
      <c r="K27" s="342">
        <f>+FACTURA!AB27</f>
        <v>0</v>
      </c>
      <c r="L27" s="342">
        <f>+FACTURA!AG27</f>
        <v>0</v>
      </c>
      <c r="M27" s="342">
        <f>+FACTURA!AD27</f>
        <v>0</v>
      </c>
      <c r="N27" s="342">
        <f>+FACTURA!Z27</f>
        <v>0</v>
      </c>
      <c r="O27" s="442">
        <v>0.09</v>
      </c>
      <c r="P27" s="342">
        <f t="shared" si="2"/>
        <v>7.16</v>
      </c>
      <c r="Q27" s="342">
        <f t="shared" si="3"/>
        <v>1019.6</v>
      </c>
      <c r="R27" s="291"/>
      <c r="S27" s="292" t="s">
        <v>9088</v>
      </c>
      <c r="T27" s="291" t="s">
        <v>9090</v>
      </c>
      <c r="U27" s="341"/>
    </row>
    <row r="28" spans="1:21" ht="14.25" customHeight="1">
      <c r="A28" s="210" t="s">
        <v>45</v>
      </c>
      <c r="B28" s="302" t="str">
        <f t="shared" si="1"/>
        <v>SI</v>
      </c>
      <c r="C28" s="98" t="s">
        <v>44</v>
      </c>
      <c r="D28" s="97" t="s">
        <v>45</v>
      </c>
      <c r="E28" s="336">
        <v>4000.08</v>
      </c>
      <c r="F28" s="336">
        <v>666.68</v>
      </c>
      <c r="G28" s="270">
        <f t="shared" si="0"/>
        <v>4666.76</v>
      </c>
      <c r="H28" s="313">
        <v>0</v>
      </c>
      <c r="I28" s="298">
        <v>741.43</v>
      </c>
      <c r="J28" s="313">
        <v>129.41</v>
      </c>
      <c r="K28" s="342">
        <f>+FACTURA!AB28</f>
        <v>0</v>
      </c>
      <c r="L28" s="342">
        <f>+FACTURA!AG28</f>
        <v>360</v>
      </c>
      <c r="M28" s="342">
        <f>+FACTURA!AD28</f>
        <v>0</v>
      </c>
      <c r="N28" s="342">
        <f>+FACTURA!Z28</f>
        <v>0</v>
      </c>
      <c r="O28" s="443">
        <v>-0.08</v>
      </c>
      <c r="P28" s="342">
        <f t="shared" si="2"/>
        <v>1230.76</v>
      </c>
      <c r="Q28" s="342">
        <f t="shared" si="3"/>
        <v>3436</v>
      </c>
      <c r="R28" s="291"/>
      <c r="S28" s="292" t="s">
        <v>44</v>
      </c>
      <c r="T28" s="291" t="s">
        <v>45</v>
      </c>
      <c r="U28" s="341"/>
    </row>
    <row r="29" spans="1:21" ht="14.25" customHeight="1">
      <c r="A29" s="121" t="s">
        <v>47</v>
      </c>
      <c r="B29" s="302" t="str">
        <f t="shared" si="1"/>
        <v>SI</v>
      </c>
      <c r="C29" s="98" t="s">
        <v>46</v>
      </c>
      <c r="D29" s="97" t="s">
        <v>47</v>
      </c>
      <c r="E29" s="336">
        <v>1000.08</v>
      </c>
      <c r="F29" s="336">
        <v>166.68</v>
      </c>
      <c r="G29" s="270">
        <f t="shared" si="0"/>
        <v>1166.76</v>
      </c>
      <c r="H29" s="313">
        <v>0</v>
      </c>
      <c r="I29" s="298">
        <v>3.59</v>
      </c>
      <c r="J29" s="313">
        <v>29.11</v>
      </c>
      <c r="K29" s="342">
        <f>+FACTURA!AB29</f>
        <v>0</v>
      </c>
      <c r="L29" s="342">
        <f>+FACTURA!AG29</f>
        <v>83.92</v>
      </c>
      <c r="M29" s="342">
        <f>+FACTURA!AD29</f>
        <v>0</v>
      </c>
      <c r="N29" s="342">
        <f>+FACTURA!Z29</f>
        <v>0</v>
      </c>
      <c r="O29" s="443">
        <v>-0.06</v>
      </c>
      <c r="P29" s="342">
        <f t="shared" si="2"/>
        <v>116.56</v>
      </c>
      <c r="Q29" s="342">
        <f t="shared" si="3"/>
        <v>1050.2</v>
      </c>
      <c r="R29" s="291"/>
      <c r="S29" s="292" t="s">
        <v>46</v>
      </c>
      <c r="T29" s="291" t="s">
        <v>47</v>
      </c>
      <c r="U29" s="341"/>
    </row>
    <row r="30" spans="1:21" s="265" customFormat="1" ht="14.25" customHeight="1">
      <c r="A30" s="302" t="s">
        <v>9097</v>
      </c>
      <c r="B30" s="302" t="str">
        <f t="shared" si="1"/>
        <v>SI</v>
      </c>
      <c r="C30" s="272" t="s">
        <v>9096</v>
      </c>
      <c r="D30" s="271" t="s">
        <v>9097</v>
      </c>
      <c r="E30" s="336">
        <v>880.08</v>
      </c>
      <c r="F30" s="336">
        <v>146.68</v>
      </c>
      <c r="G30" s="270">
        <f t="shared" si="0"/>
        <v>1026.76</v>
      </c>
      <c r="H30" s="314">
        <v>-18.41</v>
      </c>
      <c r="I30" s="298">
        <v>0</v>
      </c>
      <c r="J30" s="313">
        <v>25.48</v>
      </c>
      <c r="K30" s="342">
        <f>+FACTURA!AB30</f>
        <v>0</v>
      </c>
      <c r="L30" s="342">
        <f>+FACTURA!AG30</f>
        <v>800</v>
      </c>
      <c r="M30" s="342">
        <f>+FACTURA!AD30</f>
        <v>0</v>
      </c>
      <c r="N30" s="342">
        <f>+FACTURA!Z30</f>
        <v>0</v>
      </c>
      <c r="O30" s="442">
        <v>0.09</v>
      </c>
      <c r="P30" s="342">
        <f t="shared" si="2"/>
        <v>807.16000000000008</v>
      </c>
      <c r="Q30" s="342">
        <f t="shared" si="3"/>
        <v>219.59999999999991</v>
      </c>
      <c r="R30" s="291"/>
      <c r="S30" s="292" t="s">
        <v>9096</v>
      </c>
      <c r="T30" s="291" t="s">
        <v>9097</v>
      </c>
      <c r="U30" s="341"/>
    </row>
    <row r="31" spans="1:21" ht="14.25" customHeight="1">
      <c r="A31" s="121" t="s">
        <v>49</v>
      </c>
      <c r="B31" s="302" t="str">
        <f t="shared" si="1"/>
        <v>SI</v>
      </c>
      <c r="C31" s="98" t="s">
        <v>48</v>
      </c>
      <c r="D31" s="97" t="s">
        <v>49</v>
      </c>
      <c r="E31" s="336">
        <v>880.08</v>
      </c>
      <c r="F31" s="336">
        <v>146.68</v>
      </c>
      <c r="G31" s="270">
        <f t="shared" si="0"/>
        <v>1026.76</v>
      </c>
      <c r="H31" s="314">
        <v>-18.41</v>
      </c>
      <c r="I31" s="298">
        <v>0</v>
      </c>
      <c r="J31" s="313">
        <v>25.55</v>
      </c>
      <c r="K31" s="342">
        <f>+FACTURA!AB31</f>
        <v>0</v>
      </c>
      <c r="L31" s="342">
        <f>+FACTURA!AG31</f>
        <v>0</v>
      </c>
      <c r="M31" s="342">
        <f>+FACTURA!AD31</f>
        <v>0</v>
      </c>
      <c r="N31" s="342">
        <f>+FACTURA!Z31</f>
        <v>0</v>
      </c>
      <c r="O31" s="442">
        <v>0.02</v>
      </c>
      <c r="P31" s="342">
        <f t="shared" si="2"/>
        <v>7.16</v>
      </c>
      <c r="Q31" s="342">
        <f t="shared" si="3"/>
        <v>1019.6</v>
      </c>
      <c r="R31" s="291"/>
      <c r="S31" s="292" t="s">
        <v>48</v>
      </c>
      <c r="T31" s="291" t="s">
        <v>49</v>
      </c>
      <c r="U31" s="341"/>
    </row>
    <row r="32" spans="1:21" ht="14.25" customHeight="1">
      <c r="A32" s="121" t="s">
        <v>51</v>
      </c>
      <c r="B32" s="302" t="str">
        <f t="shared" si="1"/>
        <v>SI</v>
      </c>
      <c r="C32" s="98" t="s">
        <v>50</v>
      </c>
      <c r="D32" s="97" t="s">
        <v>51</v>
      </c>
      <c r="E32" s="336">
        <v>880.08</v>
      </c>
      <c r="F32" s="336">
        <v>146.68</v>
      </c>
      <c r="G32" s="270">
        <f t="shared" si="0"/>
        <v>1026.76</v>
      </c>
      <c r="H32" s="314">
        <v>-18.41</v>
      </c>
      <c r="I32" s="298">
        <v>0</v>
      </c>
      <c r="J32" s="313">
        <v>25.54</v>
      </c>
      <c r="K32" s="342">
        <f>+FACTURA!AB32</f>
        <v>0</v>
      </c>
      <c r="L32" s="342">
        <f>+FACTURA!AG32</f>
        <v>0</v>
      </c>
      <c r="M32" s="342">
        <f>+FACTURA!AD32</f>
        <v>0</v>
      </c>
      <c r="N32" s="342">
        <f>+FACTURA!Z32</f>
        <v>0</v>
      </c>
      <c r="O32" s="442">
        <v>0.03</v>
      </c>
      <c r="P32" s="342">
        <f t="shared" si="2"/>
        <v>7.1599999999999993</v>
      </c>
      <c r="Q32" s="342">
        <f t="shared" si="3"/>
        <v>1019.6</v>
      </c>
      <c r="R32" s="291"/>
      <c r="S32" s="292" t="s">
        <v>50</v>
      </c>
      <c r="T32" s="291" t="s">
        <v>51</v>
      </c>
      <c r="U32" s="341"/>
    </row>
    <row r="33" spans="1:20" ht="14.25" customHeight="1">
      <c r="A33" s="121" t="s">
        <v>53</v>
      </c>
      <c r="B33" s="302" t="str">
        <f t="shared" si="1"/>
        <v>SI</v>
      </c>
      <c r="C33" s="98" t="s">
        <v>52</v>
      </c>
      <c r="D33" s="97" t="s">
        <v>53</v>
      </c>
      <c r="E33" s="336">
        <v>1000.08</v>
      </c>
      <c r="F33" s="336">
        <v>166.68</v>
      </c>
      <c r="G33" s="270">
        <f t="shared" si="0"/>
        <v>1166.76</v>
      </c>
      <c r="H33" s="313">
        <v>0</v>
      </c>
      <c r="I33" s="298">
        <v>3.59</v>
      </c>
      <c r="J33" s="313">
        <v>29</v>
      </c>
      <c r="K33" s="342">
        <f>+FACTURA!AB33</f>
        <v>600</v>
      </c>
      <c r="L33" s="342">
        <f>+FACTURA!AG33</f>
        <v>0</v>
      </c>
      <c r="M33" s="342">
        <f>+FACTURA!AD33</f>
        <v>0</v>
      </c>
      <c r="N33" s="342">
        <f>+FACTURA!Z33</f>
        <v>0</v>
      </c>
      <c r="O33" s="443">
        <v>-0.03</v>
      </c>
      <c r="P33" s="342">
        <f t="shared" si="2"/>
        <v>632.56000000000006</v>
      </c>
      <c r="Q33" s="342">
        <f t="shared" si="3"/>
        <v>534.19999999999993</v>
      </c>
      <c r="R33" s="291"/>
      <c r="S33" s="292" t="s">
        <v>52</v>
      </c>
      <c r="T33" s="291" t="s">
        <v>53</v>
      </c>
    </row>
    <row r="34" spans="1:20" ht="14.25" customHeight="1">
      <c r="A34" s="121" t="s">
        <v>55</v>
      </c>
      <c r="B34" s="302" t="str">
        <f t="shared" si="1"/>
        <v>SI</v>
      </c>
      <c r="C34" s="98" t="s">
        <v>54</v>
      </c>
      <c r="D34" s="97" t="s">
        <v>55</v>
      </c>
      <c r="E34" s="336">
        <v>880.08</v>
      </c>
      <c r="F34" s="336">
        <v>146.68</v>
      </c>
      <c r="G34" s="270">
        <f t="shared" si="0"/>
        <v>1026.76</v>
      </c>
      <c r="H34" s="314">
        <v>-18.41</v>
      </c>
      <c r="I34" s="298">
        <v>0</v>
      </c>
      <c r="J34" s="313">
        <v>25.48</v>
      </c>
      <c r="K34" s="342">
        <f>+FACTURA!AB34</f>
        <v>0</v>
      </c>
      <c r="L34" s="342">
        <f>+FACTURA!AG34</f>
        <v>0</v>
      </c>
      <c r="M34" s="342">
        <f>+FACTURA!AD34</f>
        <v>0</v>
      </c>
      <c r="N34" s="342">
        <f>+FACTURA!Z34</f>
        <v>0</v>
      </c>
      <c r="O34" s="443">
        <v>-0.11</v>
      </c>
      <c r="P34" s="342">
        <f t="shared" si="2"/>
        <v>6.96</v>
      </c>
      <c r="Q34" s="342">
        <f t="shared" si="3"/>
        <v>1019.8</v>
      </c>
      <c r="R34" s="291"/>
      <c r="S34" s="292" t="s">
        <v>54</v>
      </c>
      <c r="T34" s="291" t="s">
        <v>55</v>
      </c>
    </row>
    <row r="35" spans="1:20" ht="14.25" customHeight="1">
      <c r="A35" s="210" t="s">
        <v>57</v>
      </c>
      <c r="B35" s="302" t="str">
        <f t="shared" si="1"/>
        <v>SI</v>
      </c>
      <c r="C35" s="98" t="s">
        <v>56</v>
      </c>
      <c r="D35" s="97" t="s">
        <v>57</v>
      </c>
      <c r="E35" s="336">
        <v>4000.08</v>
      </c>
      <c r="F35" s="336">
        <v>666.68</v>
      </c>
      <c r="G35" s="270">
        <f t="shared" si="0"/>
        <v>4666.76</v>
      </c>
      <c r="H35" s="313">
        <v>0</v>
      </c>
      <c r="I35" s="298">
        <v>741.43</v>
      </c>
      <c r="J35" s="313">
        <v>129.22</v>
      </c>
      <c r="K35" s="342">
        <f>+FACTURA!AB35</f>
        <v>0</v>
      </c>
      <c r="L35" s="342">
        <f>+FACTURA!AG35</f>
        <v>107</v>
      </c>
      <c r="M35" s="342">
        <f>+FACTURA!AD35</f>
        <v>0</v>
      </c>
      <c r="N35" s="342">
        <f>+FACTURA!Z35</f>
        <v>0</v>
      </c>
      <c r="O35" s="443">
        <v>-0.09</v>
      </c>
      <c r="P35" s="342">
        <f t="shared" si="2"/>
        <v>977.56</v>
      </c>
      <c r="Q35" s="342">
        <f t="shared" si="3"/>
        <v>3689.2000000000003</v>
      </c>
      <c r="R35" s="291"/>
      <c r="S35" s="292" t="s">
        <v>56</v>
      </c>
      <c r="T35" s="291" t="s">
        <v>57</v>
      </c>
    </row>
    <row r="36" spans="1:20" ht="14.25" customHeight="1">
      <c r="A36" s="268" t="s">
        <v>61</v>
      </c>
      <c r="B36" s="302" t="str">
        <f t="shared" si="1"/>
        <v>SI</v>
      </c>
      <c r="C36" s="98" t="s">
        <v>60</v>
      </c>
      <c r="D36" s="97" t="s">
        <v>61</v>
      </c>
      <c r="E36" s="336">
        <v>880.08</v>
      </c>
      <c r="F36" s="336">
        <v>146.68</v>
      </c>
      <c r="G36" s="270">
        <f t="shared" si="0"/>
        <v>1026.76</v>
      </c>
      <c r="H36" s="314">
        <v>-18.41</v>
      </c>
      <c r="I36" s="298">
        <v>0</v>
      </c>
      <c r="J36" s="313">
        <v>25.48</v>
      </c>
      <c r="K36" s="342">
        <f>+FACTURA!AB36</f>
        <v>0</v>
      </c>
      <c r="L36" s="342">
        <f>+FACTURA!AG36</f>
        <v>835.5</v>
      </c>
      <c r="M36" s="342">
        <f>+FACTURA!AD36</f>
        <v>0</v>
      </c>
      <c r="N36" s="342">
        <f>+FACTURA!Z36</f>
        <v>0</v>
      </c>
      <c r="O36" s="443">
        <v>-0.01</v>
      </c>
      <c r="P36" s="342">
        <f t="shared" si="2"/>
        <v>842.56000000000006</v>
      </c>
      <c r="Q36" s="342">
        <f t="shared" si="3"/>
        <v>184.19999999999993</v>
      </c>
      <c r="R36" s="291"/>
      <c r="S36" s="292" t="s">
        <v>60</v>
      </c>
      <c r="T36" s="291" t="s">
        <v>61</v>
      </c>
    </row>
    <row r="37" spans="1:20" s="230" customFormat="1" ht="14.25" customHeight="1">
      <c r="A37" s="269" t="s">
        <v>9083</v>
      </c>
      <c r="B37" s="302" t="str">
        <f t="shared" si="1"/>
        <v>SI</v>
      </c>
      <c r="C37" s="266" t="s">
        <v>9089</v>
      </c>
      <c r="D37" s="265" t="s">
        <v>9091</v>
      </c>
      <c r="E37" s="336">
        <v>880.08</v>
      </c>
      <c r="F37" s="336">
        <v>146.68</v>
      </c>
      <c r="G37" s="270">
        <f t="shared" si="0"/>
        <v>1026.76</v>
      </c>
      <c r="H37" s="314">
        <v>-18.41</v>
      </c>
      <c r="I37" s="298">
        <v>0</v>
      </c>
      <c r="J37" s="313">
        <v>25.48</v>
      </c>
      <c r="K37" s="342">
        <f>+FACTURA!AB37</f>
        <v>0</v>
      </c>
      <c r="L37" s="342">
        <f>+FACTURA!AG37</f>
        <v>0</v>
      </c>
      <c r="M37" s="342">
        <f>+FACTURA!AD37</f>
        <v>0</v>
      </c>
      <c r="N37" s="342">
        <f>+FACTURA!Z37</f>
        <v>0</v>
      </c>
      <c r="O37" s="442">
        <v>0.09</v>
      </c>
      <c r="P37" s="342">
        <f t="shared" si="2"/>
        <v>7.16</v>
      </c>
      <c r="Q37" s="342">
        <f t="shared" si="3"/>
        <v>1019.6</v>
      </c>
      <c r="R37" s="291"/>
      <c r="S37" s="292" t="s">
        <v>9089</v>
      </c>
      <c r="T37" s="291" t="s">
        <v>9091</v>
      </c>
    </row>
    <row r="38" spans="1:20" ht="14.25" customHeight="1">
      <c r="A38" s="268" t="s">
        <v>63</v>
      </c>
      <c r="B38" s="302" t="str">
        <f t="shared" si="1"/>
        <v>SI</v>
      </c>
      <c r="C38" s="98" t="s">
        <v>62</v>
      </c>
      <c r="D38" s="97" t="s">
        <v>63</v>
      </c>
      <c r="E38" s="336">
        <v>880.08</v>
      </c>
      <c r="F38" s="336">
        <v>146.68</v>
      </c>
      <c r="G38" s="270">
        <f t="shared" si="0"/>
        <v>1026.76</v>
      </c>
      <c r="H38" s="314">
        <v>-18.41</v>
      </c>
      <c r="I38" s="298">
        <v>0</v>
      </c>
      <c r="J38" s="313">
        <v>25.48</v>
      </c>
      <c r="K38" s="342">
        <f>+FACTURA!AB38</f>
        <v>0</v>
      </c>
      <c r="L38" s="342">
        <f>+FACTURA!AG38</f>
        <v>0</v>
      </c>
      <c r="M38" s="342">
        <f>+FACTURA!AD38</f>
        <v>215</v>
      </c>
      <c r="N38" s="342">
        <f>+FACTURA!Z38</f>
        <v>0</v>
      </c>
      <c r="O38" s="443">
        <v>-0.11</v>
      </c>
      <c r="P38" s="342">
        <f t="shared" si="2"/>
        <v>221.95999999999998</v>
      </c>
      <c r="Q38" s="342">
        <f t="shared" si="3"/>
        <v>804.8</v>
      </c>
      <c r="R38" s="291"/>
      <c r="S38" s="292" t="s">
        <v>62</v>
      </c>
      <c r="T38" s="291" t="s">
        <v>63</v>
      </c>
    </row>
    <row r="39" spans="1:20" ht="14.25" customHeight="1">
      <c r="A39" s="268" t="s">
        <v>65</v>
      </c>
      <c r="B39" s="302" t="str">
        <f t="shared" si="1"/>
        <v>SI</v>
      </c>
      <c r="C39" s="98" t="s">
        <v>64</v>
      </c>
      <c r="D39" s="97" t="s">
        <v>65</v>
      </c>
      <c r="E39" s="336">
        <v>880.08</v>
      </c>
      <c r="F39" s="336">
        <v>146.68</v>
      </c>
      <c r="G39" s="270">
        <f t="shared" si="0"/>
        <v>1026.76</v>
      </c>
      <c r="H39" s="314">
        <v>-18.41</v>
      </c>
      <c r="I39" s="298">
        <v>0</v>
      </c>
      <c r="J39" s="313">
        <v>25.53</v>
      </c>
      <c r="K39" s="342">
        <f>+FACTURA!AB39</f>
        <v>0</v>
      </c>
      <c r="L39" s="342">
        <f>+FACTURA!AG39</f>
        <v>0</v>
      </c>
      <c r="M39" s="342">
        <f>+FACTURA!AD39</f>
        <v>0</v>
      </c>
      <c r="N39" s="342">
        <f>+FACTURA!Z39</f>
        <v>0</v>
      </c>
      <c r="O39" s="442">
        <v>0.04</v>
      </c>
      <c r="P39" s="342">
        <f t="shared" si="2"/>
        <v>7.160000000000001</v>
      </c>
      <c r="Q39" s="342">
        <f t="shared" si="3"/>
        <v>1019.6</v>
      </c>
      <c r="R39" s="291"/>
      <c r="S39" s="292" t="s">
        <v>64</v>
      </c>
      <c r="T39" s="291" t="s">
        <v>65</v>
      </c>
    </row>
    <row r="40" spans="1:20" ht="14.25" customHeight="1">
      <c r="A40" s="121" t="s">
        <v>67</v>
      </c>
      <c r="B40" s="302" t="str">
        <f t="shared" si="1"/>
        <v>SI</v>
      </c>
      <c r="C40" s="98" t="s">
        <v>66</v>
      </c>
      <c r="D40" s="97" t="s">
        <v>67</v>
      </c>
      <c r="E40" s="336">
        <v>880.08</v>
      </c>
      <c r="F40" s="336">
        <v>146.68</v>
      </c>
      <c r="G40" s="270">
        <f t="shared" si="0"/>
        <v>1026.76</v>
      </c>
      <c r="H40" s="314">
        <v>-18.41</v>
      </c>
      <c r="I40" s="298">
        <v>0</v>
      </c>
      <c r="J40" s="313">
        <v>25.53</v>
      </c>
      <c r="K40" s="342">
        <f>+FACTURA!AB40</f>
        <v>0</v>
      </c>
      <c r="L40" s="342">
        <f>+FACTURA!AG40</f>
        <v>0</v>
      </c>
      <c r="M40" s="342">
        <f>+FACTURA!AD40</f>
        <v>0</v>
      </c>
      <c r="N40" s="342">
        <f>+FACTURA!Z40</f>
        <v>0</v>
      </c>
      <c r="O40" s="442">
        <v>0.04</v>
      </c>
      <c r="P40" s="342">
        <f t="shared" si="2"/>
        <v>7.160000000000001</v>
      </c>
      <c r="Q40" s="342">
        <f t="shared" si="3"/>
        <v>1019.6</v>
      </c>
      <c r="R40" s="291"/>
      <c r="S40" s="292" t="s">
        <v>66</v>
      </c>
      <c r="T40" s="291" t="s">
        <v>67</v>
      </c>
    </row>
    <row r="41" spans="1:20" ht="14.25" customHeight="1">
      <c r="A41" s="121" t="s">
        <v>69</v>
      </c>
      <c r="B41" s="302" t="str">
        <f t="shared" si="1"/>
        <v>SI</v>
      </c>
      <c r="C41" s="438" t="s">
        <v>68</v>
      </c>
      <c r="D41" s="439" t="s">
        <v>69</v>
      </c>
      <c r="E41" s="336">
        <v>1285.68</v>
      </c>
      <c r="F41" s="336">
        <v>214.28</v>
      </c>
      <c r="G41" s="270">
        <f t="shared" si="0"/>
        <v>1499.96</v>
      </c>
      <c r="H41" s="314">
        <v>0</v>
      </c>
      <c r="I41" s="298">
        <v>56.26</v>
      </c>
      <c r="J41" s="313">
        <v>37.380000000000003</v>
      </c>
      <c r="K41" s="342">
        <f>+FACTURA!AB41</f>
        <v>0</v>
      </c>
      <c r="L41" s="342">
        <f>+FACTURA!AG41</f>
        <v>0</v>
      </c>
      <c r="M41" s="342">
        <f>+FACTURA!AD41</f>
        <v>0</v>
      </c>
      <c r="N41" s="342">
        <f>+FACTURA!Z41</f>
        <v>0</v>
      </c>
      <c r="O41" s="443">
        <v>-0.08</v>
      </c>
      <c r="P41" s="342">
        <f t="shared" si="2"/>
        <v>93.56</v>
      </c>
      <c r="Q41" s="342">
        <f t="shared" si="3"/>
        <v>1406.4</v>
      </c>
      <c r="R41" s="291"/>
      <c r="S41" s="292" t="s">
        <v>68</v>
      </c>
      <c r="T41" s="291" t="s">
        <v>69</v>
      </c>
    </row>
    <row r="42" spans="1:20" s="302" customFormat="1" ht="14.25" customHeight="1">
      <c r="A42" s="287" t="s">
        <v>9115</v>
      </c>
      <c r="B42" s="302" t="str">
        <f t="shared" si="1"/>
        <v>SI</v>
      </c>
      <c r="C42" s="303" t="s">
        <v>9116</v>
      </c>
      <c r="D42" s="335" t="s">
        <v>9115</v>
      </c>
      <c r="E42" s="336">
        <v>1000.02</v>
      </c>
      <c r="F42" s="336">
        <v>166.67</v>
      </c>
      <c r="G42" s="306">
        <f t="shared" si="0"/>
        <v>1166.69</v>
      </c>
      <c r="H42" s="316">
        <v>0</v>
      </c>
      <c r="I42" s="306">
        <v>3.58</v>
      </c>
      <c r="J42" s="315">
        <v>12.86</v>
      </c>
      <c r="K42" s="342">
        <f>+FACTURA!AB42</f>
        <v>0</v>
      </c>
      <c r="L42" s="342">
        <f>+FACTURA!AG42</f>
        <v>0</v>
      </c>
      <c r="M42" s="342">
        <f>+FACTURA!AD42</f>
        <v>0</v>
      </c>
      <c r="N42" s="342">
        <f>+FACTURA!Z42</f>
        <v>0</v>
      </c>
      <c r="O42" s="442">
        <v>0.05</v>
      </c>
      <c r="P42" s="342">
        <f t="shared" si="2"/>
        <v>16.489999999999998</v>
      </c>
      <c r="Q42" s="342">
        <f t="shared" si="3"/>
        <v>1150.2</v>
      </c>
      <c r="S42" s="312" t="s">
        <v>9119</v>
      </c>
      <c r="T42" s="311" t="s">
        <v>9120</v>
      </c>
    </row>
    <row r="43" spans="1:20" ht="14.25" customHeight="1">
      <c r="A43" s="121" t="s">
        <v>73</v>
      </c>
      <c r="B43" s="302" t="str">
        <f t="shared" si="1"/>
        <v>SI</v>
      </c>
      <c r="C43" s="98" t="s">
        <v>72</v>
      </c>
      <c r="D43" s="335" t="s">
        <v>73</v>
      </c>
      <c r="E43" s="336">
        <v>880.08</v>
      </c>
      <c r="F43" s="336">
        <v>146.68</v>
      </c>
      <c r="G43" s="270">
        <f t="shared" si="0"/>
        <v>1026.76</v>
      </c>
      <c r="H43" s="314">
        <v>-18.41</v>
      </c>
      <c r="I43" s="298">
        <v>0</v>
      </c>
      <c r="J43" s="313">
        <v>25.58</v>
      </c>
      <c r="K43" s="342">
        <f>+FACTURA!AB43</f>
        <v>0</v>
      </c>
      <c r="L43" s="342">
        <f>+FACTURA!AG43</f>
        <v>1000</v>
      </c>
      <c r="M43" s="342">
        <f>+FACTURA!AD43</f>
        <v>0</v>
      </c>
      <c r="N43" s="342">
        <f>+FACTURA!Z43</f>
        <v>0</v>
      </c>
      <c r="O43" s="443">
        <v>-0.01</v>
      </c>
      <c r="P43" s="342">
        <f t="shared" si="2"/>
        <v>1007.16</v>
      </c>
      <c r="Q43" s="342">
        <f t="shared" si="3"/>
        <v>19.600000000000023</v>
      </c>
      <c r="R43" s="291"/>
      <c r="S43" s="292" t="s">
        <v>72</v>
      </c>
      <c r="T43" s="291" t="s">
        <v>73</v>
      </c>
    </row>
    <row r="44" spans="1:20" s="282" customFormat="1" ht="14.25" customHeight="1">
      <c r="A44" s="287" t="s">
        <v>9112</v>
      </c>
      <c r="B44" s="302" t="str">
        <f t="shared" si="1"/>
        <v>SI</v>
      </c>
      <c r="C44" s="283" t="s">
        <v>9114</v>
      </c>
      <c r="D44" s="335" t="s">
        <v>9112</v>
      </c>
      <c r="E44" s="336">
        <v>880.08</v>
      </c>
      <c r="F44" s="336">
        <v>146.68</v>
      </c>
      <c r="G44" s="298">
        <f t="shared" si="0"/>
        <v>1026.76</v>
      </c>
      <c r="H44" s="314">
        <v>-18.41</v>
      </c>
      <c r="I44" s="298">
        <v>0</v>
      </c>
      <c r="J44" s="313">
        <v>25.48</v>
      </c>
      <c r="K44" s="342">
        <f>+FACTURA!AB44</f>
        <v>0</v>
      </c>
      <c r="L44" s="342">
        <f>+FACTURA!AG44</f>
        <v>0</v>
      </c>
      <c r="M44" s="342">
        <f>+FACTURA!AD44</f>
        <v>0</v>
      </c>
      <c r="N44" s="342">
        <f>+FACTURA!Z44</f>
        <v>0</v>
      </c>
      <c r="O44" s="443">
        <v>-0.11</v>
      </c>
      <c r="P44" s="342">
        <f t="shared" si="2"/>
        <v>6.96</v>
      </c>
      <c r="Q44" s="342">
        <f t="shared" si="3"/>
        <v>1019.8</v>
      </c>
      <c r="R44" s="291"/>
      <c r="S44" s="303" t="s">
        <v>9114</v>
      </c>
      <c r="T44" s="302" t="s">
        <v>9112</v>
      </c>
    </row>
    <row r="45" spans="1:20" ht="14.25" customHeight="1">
      <c r="A45" s="121" t="s">
        <v>77</v>
      </c>
      <c r="B45" s="302" t="e">
        <f>IF(A45=#REF!,"SI","NO")</f>
        <v>#REF!</v>
      </c>
      <c r="C45" s="98" t="s">
        <v>78</v>
      </c>
      <c r="D45" s="335" t="s">
        <v>79</v>
      </c>
      <c r="E45" s="336">
        <v>880.08</v>
      </c>
      <c r="F45" s="336">
        <v>146.68</v>
      </c>
      <c r="G45" s="270">
        <f t="shared" si="0"/>
        <v>1026.76</v>
      </c>
      <c r="H45" s="314">
        <v>-18.41</v>
      </c>
      <c r="I45" s="298">
        <v>0</v>
      </c>
      <c r="J45" s="313">
        <v>25.53</v>
      </c>
      <c r="K45" s="342">
        <f>+FACTURA!AB45</f>
        <v>638</v>
      </c>
      <c r="L45" s="342">
        <f>+FACTURA!AG45</f>
        <v>0</v>
      </c>
      <c r="M45" s="342">
        <f>+FACTURA!AD45</f>
        <v>0</v>
      </c>
      <c r="N45" s="342">
        <f>+FACTURA!Z45</f>
        <v>0</v>
      </c>
      <c r="O45" s="442">
        <v>0.04</v>
      </c>
      <c r="P45" s="342">
        <f t="shared" si="2"/>
        <v>645.16</v>
      </c>
      <c r="Q45" s="342">
        <f t="shared" si="3"/>
        <v>381.6</v>
      </c>
      <c r="R45" s="291"/>
      <c r="S45" s="292" t="s">
        <v>78</v>
      </c>
      <c r="T45" s="291" t="s">
        <v>79</v>
      </c>
    </row>
    <row r="46" spans="1:20" ht="14.25" customHeight="1">
      <c r="A46" s="121" t="s">
        <v>79</v>
      </c>
      <c r="B46" s="302" t="str">
        <f>IF(A46=D45,"SI","NO")</f>
        <v>SI</v>
      </c>
      <c r="S46" s="300"/>
      <c r="T46" s="293"/>
    </row>
    <row r="47" spans="1:20" ht="15">
      <c r="A47" s="121"/>
      <c r="S47" s="290"/>
      <c r="T47" s="290"/>
    </row>
    <row r="48" spans="1:20">
      <c r="A48" s="121"/>
      <c r="C48" s="107"/>
      <c r="D48" s="102"/>
      <c r="E48" s="102" t="s">
        <v>80</v>
      </c>
      <c r="F48" s="102" t="s">
        <v>80</v>
      </c>
      <c r="G48" s="102" t="s">
        <v>80</v>
      </c>
      <c r="H48" s="102" t="s">
        <v>80</v>
      </c>
      <c r="I48" s="102" t="s">
        <v>80</v>
      </c>
      <c r="J48" s="102" t="s">
        <v>80</v>
      </c>
      <c r="K48" s="102" t="s">
        <v>80</v>
      </c>
      <c r="L48" s="102" t="s">
        <v>80</v>
      </c>
      <c r="M48" s="102" t="s">
        <v>80</v>
      </c>
      <c r="N48" s="102" t="s">
        <v>80</v>
      </c>
      <c r="O48" s="102" t="s">
        <v>80</v>
      </c>
      <c r="P48" s="102" t="s">
        <v>80</v>
      </c>
      <c r="Q48" s="102" t="s">
        <v>80</v>
      </c>
      <c r="R48" s="102"/>
      <c r="S48" s="102"/>
      <c r="T48" s="102"/>
    </row>
    <row r="49" spans="1:20" s="102" customFormat="1">
      <c r="A49" s="183"/>
      <c r="B49" s="302"/>
      <c r="C49" s="109" t="s">
        <v>81</v>
      </c>
      <c r="D49" s="97" t="s">
        <v>82</v>
      </c>
      <c r="E49" s="219">
        <f t="shared" ref="E49:Q49" si="4">SUM(E13:E46)</f>
        <v>39908.10000000002</v>
      </c>
      <c r="F49" s="219">
        <f t="shared" si="4"/>
        <v>6651.3500000000013</v>
      </c>
      <c r="G49" s="219">
        <f t="shared" si="4"/>
        <v>46559.450000000004</v>
      </c>
      <c r="H49" s="219">
        <f t="shared" si="4"/>
        <v>-441.84000000000026</v>
      </c>
      <c r="I49" s="219">
        <f t="shared" si="4"/>
        <v>2439.1099999999997</v>
      </c>
      <c r="J49" s="219">
        <f t="shared" si="4"/>
        <v>1170.6500000000001</v>
      </c>
      <c r="K49" s="219">
        <f t="shared" si="4"/>
        <v>1238</v>
      </c>
      <c r="L49" s="219">
        <f t="shared" si="4"/>
        <v>4779.42</v>
      </c>
      <c r="M49" s="219">
        <f t="shared" si="4"/>
        <v>215</v>
      </c>
      <c r="N49" s="219">
        <f t="shared" si="4"/>
        <v>0</v>
      </c>
      <c r="O49" s="219">
        <f t="shared" si="4"/>
        <v>0.31</v>
      </c>
      <c r="P49" s="219">
        <f t="shared" si="4"/>
        <v>9400.65</v>
      </c>
      <c r="Q49" s="219">
        <f t="shared" si="4"/>
        <v>37158.799999999996</v>
      </c>
      <c r="R49" s="97"/>
      <c r="S49" s="299"/>
      <c r="T49" s="293"/>
    </row>
    <row r="50" spans="1:20">
      <c r="A50" s="121" t="s">
        <v>82</v>
      </c>
      <c r="S50" s="300"/>
      <c r="T50" s="291" t="s">
        <v>82</v>
      </c>
    </row>
    <row r="51" spans="1:20" ht="15">
      <c r="A51" s="121"/>
      <c r="C51" s="96"/>
      <c r="D51" s="96"/>
      <c r="E51" s="97" t="s">
        <v>82</v>
      </c>
      <c r="F51" s="97" t="s">
        <v>82</v>
      </c>
      <c r="G51" s="97">
        <f>+G42/7</f>
        <v>166.67000000000002</v>
      </c>
      <c r="H51" s="97" t="s">
        <v>82</v>
      </c>
      <c r="I51" s="97" t="s">
        <v>82</v>
      </c>
      <c r="J51" s="97" t="s">
        <v>82</v>
      </c>
      <c r="L51" s="97" t="s">
        <v>82</v>
      </c>
      <c r="M51" s="97" t="s">
        <v>82</v>
      </c>
      <c r="O51" s="97" t="s">
        <v>82</v>
      </c>
      <c r="P51" s="97" t="s">
        <v>82</v>
      </c>
    </row>
    <row r="52" spans="1:20" ht="15">
      <c r="A52" s="118"/>
      <c r="C52" s="98" t="s">
        <v>82</v>
      </c>
      <c r="D52" s="97" t="s">
        <v>82</v>
      </c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219"/>
    </row>
    <row r="53" spans="1:20">
      <c r="A53" s="121" t="s">
        <v>82</v>
      </c>
    </row>
    <row r="54" spans="1:20">
      <c r="A54" s="121"/>
      <c r="E54" s="97">
        <f>+F54*7</f>
        <v>1166.69</v>
      </c>
      <c r="F54" s="97">
        <f>+G54/4</f>
        <v>166.67000000000002</v>
      </c>
      <c r="G54" s="320">
        <v>666.68000000000006</v>
      </c>
    </row>
    <row r="55" spans="1:20">
      <c r="A55" s="121"/>
      <c r="E55" s="97">
        <f>+E54/7</f>
        <v>166.67000000000002</v>
      </c>
    </row>
    <row r="56" spans="1:20">
      <c r="A56" s="121"/>
      <c r="H56" s="306"/>
    </row>
    <row r="57" spans="1:20">
      <c r="A57" s="121"/>
    </row>
    <row r="58" spans="1:20">
      <c r="A58" s="121"/>
    </row>
    <row r="59" spans="1:20">
      <c r="A59" s="121"/>
    </row>
    <row r="60" spans="1:20">
      <c r="A60" s="121"/>
    </row>
    <row r="61" spans="1:20">
      <c r="A61" s="121"/>
    </row>
    <row r="62" spans="1:20">
      <c r="A62" s="121"/>
    </row>
    <row r="63" spans="1:20">
      <c r="A63" s="121"/>
    </row>
    <row r="64" spans="1:20">
      <c r="A64" s="121"/>
    </row>
    <row r="65" spans="1:1">
      <c r="A65" s="121"/>
    </row>
    <row r="66" spans="1:1">
      <c r="A66" s="121"/>
    </row>
    <row r="67" spans="1:1">
      <c r="A67" s="121"/>
    </row>
    <row r="68" spans="1:1">
      <c r="A68" s="121"/>
    </row>
    <row r="69" spans="1:1">
      <c r="A69" s="121"/>
    </row>
    <row r="70" spans="1:1">
      <c r="A70" s="121"/>
    </row>
    <row r="71" spans="1:1">
      <c r="A71" s="121"/>
    </row>
    <row r="72" spans="1:1">
      <c r="A72" s="121"/>
    </row>
    <row r="73" spans="1:1">
      <c r="A73" s="121"/>
    </row>
    <row r="74" spans="1:1">
      <c r="A74" s="121"/>
    </row>
    <row r="75" spans="1:1">
      <c r="A75" s="121"/>
    </row>
    <row r="76" spans="1:1">
      <c r="A76" s="121"/>
    </row>
    <row r="77" spans="1:1">
      <c r="A77" s="121"/>
    </row>
    <row r="78" spans="1:1">
      <c r="A78" s="121"/>
    </row>
    <row r="79" spans="1:1">
      <c r="A79" s="121"/>
    </row>
    <row r="80" spans="1:1">
      <c r="A80" s="121"/>
    </row>
    <row r="81" spans="1:1">
      <c r="A81" s="121"/>
    </row>
    <row r="82" spans="1:1">
      <c r="A82" s="121"/>
    </row>
    <row r="83" spans="1:1">
      <c r="A83" s="121"/>
    </row>
    <row r="84" spans="1:1">
      <c r="A84" s="121"/>
    </row>
    <row r="85" spans="1:1">
      <c r="A85" s="121"/>
    </row>
    <row r="86" spans="1:1">
      <c r="A86" s="121"/>
    </row>
    <row r="87" spans="1:1">
      <c r="A87" s="121"/>
    </row>
    <row r="88" spans="1:1">
      <c r="A88" s="121"/>
    </row>
    <row r="89" spans="1:1">
      <c r="A89" s="121"/>
    </row>
    <row r="90" spans="1:1">
      <c r="A90" s="121"/>
    </row>
    <row r="91" spans="1:1">
      <c r="A91" s="121"/>
    </row>
    <row r="92" spans="1:1">
      <c r="A92" s="121"/>
    </row>
    <row r="93" spans="1:1">
      <c r="A93" s="121"/>
    </row>
    <row r="94" spans="1:1">
      <c r="A94" s="121"/>
    </row>
    <row r="95" spans="1:1">
      <c r="A95" s="121"/>
    </row>
    <row r="96" spans="1:1">
      <c r="A96" s="121"/>
    </row>
    <row r="97" spans="1:1">
      <c r="A97" s="121"/>
    </row>
    <row r="98" spans="1:1">
      <c r="A98" s="121"/>
    </row>
    <row r="99" spans="1:1">
      <c r="A99" s="121"/>
    </row>
    <row r="100" spans="1:1">
      <c r="A100" s="121"/>
    </row>
    <row r="101" spans="1:1">
      <c r="A101" s="121"/>
    </row>
    <row r="102" spans="1:1">
      <c r="A102" s="121"/>
    </row>
    <row r="103" spans="1:1">
      <c r="A103" s="121"/>
    </row>
    <row r="104" spans="1:1">
      <c r="A104" s="121"/>
    </row>
    <row r="105" spans="1:1">
      <c r="A105" s="121"/>
    </row>
    <row r="106" spans="1:1">
      <c r="A106" s="121"/>
    </row>
    <row r="107" spans="1:1">
      <c r="A107" s="121"/>
    </row>
  </sheetData>
  <mergeCells count="4">
    <mergeCell ref="D1:F1"/>
    <mergeCell ref="D2:F2"/>
    <mergeCell ref="D3:F3"/>
    <mergeCell ref="D4:F4"/>
  </mergeCells>
  <pageMargins left="0.31496062992125984" right="0.31496062992125984" top="0.74803149606299213" bottom="0.55118110236220474" header="0.31496062992125984" footer="0.31496062992125984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106"/>
  <sheetViews>
    <sheetView workbookViewId="0">
      <pane xSplit="4" ySplit="9" topLeftCell="E10" activePane="bottomRight" state="frozen"/>
      <selection pane="topRight" activeCell="C1" sqref="C1"/>
      <selection pane="bottomLeft" activeCell="A10" sqref="A10"/>
      <selection pane="bottomRight" activeCell="M52" sqref="M52"/>
    </sheetView>
  </sheetViews>
  <sheetFormatPr baseColWidth="10" defaultRowHeight="15"/>
  <cols>
    <col min="1" max="1" width="12.28515625" style="302" hidden="1" customWidth="1"/>
    <col min="2" max="2" width="11.42578125" style="301" hidden="1" customWidth="1"/>
    <col min="3" max="3" width="5.7109375" customWidth="1"/>
    <col min="4" max="4" width="20" customWidth="1"/>
    <col min="5" max="6" width="13" bestFit="1" customWidth="1"/>
    <col min="7" max="7" width="13" customWidth="1"/>
    <col min="8" max="8" width="13" bestFit="1" customWidth="1"/>
    <col min="9" max="9" width="13" customWidth="1"/>
    <col min="10" max="12" width="13" bestFit="1" customWidth="1"/>
    <col min="13" max="13" width="11.85546875" bestFit="1" customWidth="1"/>
    <col min="14" max="14" width="11.85546875" style="281" customWidth="1"/>
  </cols>
  <sheetData>
    <row r="1" spans="1:15" ht="15" customHeight="1">
      <c r="A1" s="307" t="s">
        <v>82</v>
      </c>
      <c r="C1" s="133" t="s">
        <v>0</v>
      </c>
      <c r="D1" s="467" t="s">
        <v>82</v>
      </c>
      <c r="E1" s="468"/>
      <c r="F1" s="468"/>
      <c r="G1" s="130"/>
      <c r="H1" s="130"/>
      <c r="I1" s="130"/>
      <c r="J1" s="130"/>
      <c r="K1" s="130"/>
      <c r="L1" s="130"/>
      <c r="M1" s="130"/>
      <c r="N1" s="130"/>
    </row>
    <row r="2" spans="1:15" ht="16.5" customHeight="1">
      <c r="A2" s="308" t="s">
        <v>2</v>
      </c>
      <c r="C2" s="134" t="s">
        <v>1</v>
      </c>
      <c r="D2" s="145" t="s">
        <v>215</v>
      </c>
      <c r="E2" s="146"/>
      <c r="F2" s="146"/>
      <c r="G2" s="130"/>
      <c r="H2" s="130"/>
      <c r="I2" s="130"/>
      <c r="J2" s="130"/>
      <c r="K2" s="130"/>
      <c r="L2" s="130"/>
      <c r="M2" s="130"/>
      <c r="N2" s="130"/>
    </row>
    <row r="3" spans="1:15" ht="17.25" customHeight="1">
      <c r="A3" s="309" t="s">
        <v>3</v>
      </c>
      <c r="C3" s="135"/>
      <c r="D3" s="147" t="s">
        <v>3</v>
      </c>
      <c r="E3" s="147"/>
      <c r="F3" s="147"/>
      <c r="G3" s="130"/>
      <c r="H3" s="130"/>
      <c r="I3" s="130"/>
      <c r="J3" s="130"/>
      <c r="K3" s="130"/>
      <c r="L3" s="130"/>
      <c r="M3" s="130"/>
      <c r="N3" s="130"/>
    </row>
    <row r="4" spans="1:15" ht="17.25" customHeight="1">
      <c r="A4" s="310" t="s">
        <v>9117</v>
      </c>
      <c r="C4" s="135"/>
      <c r="D4" s="148" t="str">
        <f>+INGENIERIA!D4</f>
        <v>Periodo 48 al 48 Semanal del 23/11/2016 al 29/11/2016</v>
      </c>
      <c r="E4" s="129"/>
      <c r="F4" s="129"/>
      <c r="G4" s="130"/>
      <c r="H4" s="130"/>
      <c r="I4" s="130"/>
      <c r="J4" s="130"/>
      <c r="K4" s="130"/>
      <c r="L4" s="130"/>
      <c r="M4" s="130"/>
      <c r="N4" s="130"/>
    </row>
    <row r="5" spans="1:15" ht="6" customHeight="1">
      <c r="A5" s="304" t="s">
        <v>239</v>
      </c>
      <c r="C5" s="135"/>
      <c r="D5" s="136"/>
      <c r="E5" s="136"/>
      <c r="F5" s="136"/>
      <c r="G5" s="130"/>
      <c r="H5" s="130"/>
      <c r="I5" s="130"/>
      <c r="J5" s="130"/>
      <c r="K5" s="130"/>
      <c r="L5" s="130"/>
      <c r="M5" s="130"/>
      <c r="N5" s="130"/>
      <c r="O5" s="338"/>
    </row>
    <row r="6" spans="1:15" ht="6" customHeight="1">
      <c r="A6" s="304" t="s">
        <v>5</v>
      </c>
      <c r="O6" s="338"/>
    </row>
    <row r="7" spans="1:15" ht="6" customHeight="1">
      <c r="O7" s="338"/>
    </row>
    <row r="8" spans="1:15" ht="14.25" customHeight="1" thickBot="1">
      <c r="A8" s="305" t="s">
        <v>7</v>
      </c>
      <c r="C8" s="127"/>
      <c r="D8" s="127"/>
      <c r="E8" s="127"/>
      <c r="F8" s="127"/>
      <c r="G8" s="127"/>
      <c r="H8" s="127" t="s">
        <v>216</v>
      </c>
      <c r="I8" s="127"/>
      <c r="J8" s="127"/>
      <c r="K8" s="127"/>
      <c r="L8" s="127"/>
      <c r="M8" s="127"/>
      <c r="N8" s="127"/>
      <c r="O8" s="338"/>
    </row>
    <row r="9" spans="1:15" ht="35.25" thickTop="1" thickBot="1">
      <c r="A9" s="191"/>
      <c r="C9" s="137" t="s">
        <v>6</v>
      </c>
      <c r="D9" s="138" t="s">
        <v>7</v>
      </c>
      <c r="E9" s="138" t="s">
        <v>217</v>
      </c>
      <c r="F9" s="138" t="s">
        <v>217</v>
      </c>
      <c r="G9" s="139" t="s">
        <v>10</v>
      </c>
      <c r="H9" s="139" t="s">
        <v>218</v>
      </c>
      <c r="I9" s="138" t="s">
        <v>219</v>
      </c>
      <c r="J9" s="138" t="s">
        <v>206</v>
      </c>
      <c r="K9" s="138" t="s">
        <v>14</v>
      </c>
      <c r="L9" s="139" t="s">
        <v>15</v>
      </c>
      <c r="M9" s="140" t="s">
        <v>16</v>
      </c>
      <c r="N9" s="286"/>
      <c r="O9" s="338"/>
    </row>
    <row r="10" spans="1:15" ht="15.75" thickTop="1">
      <c r="A10" s="191"/>
      <c r="C10" s="141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338"/>
    </row>
    <row r="11" spans="1:15">
      <c r="A11" s="118"/>
      <c r="C11" s="135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338"/>
    </row>
    <row r="12" spans="1:15">
      <c r="A12" s="121"/>
      <c r="C12" s="142" t="s">
        <v>220</v>
      </c>
      <c r="D12" s="127"/>
      <c r="E12" s="131"/>
      <c r="F12" s="131"/>
      <c r="G12" s="131"/>
      <c r="H12" s="131"/>
      <c r="I12" s="131"/>
      <c r="J12" s="131"/>
      <c r="K12" s="131"/>
      <c r="L12" s="131"/>
      <c r="M12" s="131"/>
      <c r="N12" s="160"/>
      <c r="O12" s="338"/>
    </row>
    <row r="13" spans="1:15">
      <c r="A13" s="121" t="s">
        <v>19</v>
      </c>
      <c r="B13" s="302" t="str">
        <f>IF(A13=D13,"SI","NO")</f>
        <v>SI</v>
      </c>
      <c r="C13" s="152" t="s">
        <v>18</v>
      </c>
      <c r="D13" s="121" t="s">
        <v>19</v>
      </c>
      <c r="E13" s="126">
        <f>+FACTURA!D13</f>
        <v>21610.91</v>
      </c>
      <c r="F13" s="131">
        <v>0</v>
      </c>
      <c r="G13" s="131">
        <f>SUM(E13:F13)</f>
        <v>21610.91</v>
      </c>
      <c r="H13" s="131">
        <v>0</v>
      </c>
      <c r="I13" s="131">
        <f>+G13*0.1</f>
        <v>2161.0909999999999</v>
      </c>
      <c r="J13" s="131">
        <f>+FACTURA!AG13-INGENIERIA!L13</f>
        <v>0</v>
      </c>
      <c r="K13" s="440">
        <v>0.02</v>
      </c>
      <c r="L13" s="131">
        <f>SUM(H13:K13)</f>
        <v>2161.1109999999999</v>
      </c>
      <c r="M13" s="131">
        <f>+G13-L13</f>
        <v>19449.798999999999</v>
      </c>
      <c r="N13" s="306"/>
      <c r="O13" s="338"/>
    </row>
    <row r="14" spans="1:15">
      <c r="A14" s="121" t="s">
        <v>21</v>
      </c>
      <c r="B14" s="302" t="str">
        <f t="shared" ref="B14:B45" si="0">IF(A14=D14,"SI","NO")</f>
        <v>SI</v>
      </c>
      <c r="C14" s="152" t="s">
        <v>20</v>
      </c>
      <c r="D14" s="121" t="s">
        <v>21</v>
      </c>
      <c r="E14" s="159">
        <f>+FACTURA!D14</f>
        <v>4175.55</v>
      </c>
      <c r="F14" s="160">
        <v>0</v>
      </c>
      <c r="G14" s="160">
        <f t="shared" ref="G14:G45" si="1">SUM(E14:F14)</f>
        <v>4175.55</v>
      </c>
      <c r="H14" s="160">
        <v>0</v>
      </c>
      <c r="I14" s="160">
        <f t="shared" ref="I14:I45" si="2">+G14*0.1</f>
        <v>417.55500000000006</v>
      </c>
      <c r="J14" s="160">
        <f>+FACTURA!AG14-INGENIERIA!L14</f>
        <v>0</v>
      </c>
      <c r="K14" s="441">
        <v>-0.01</v>
      </c>
      <c r="L14" s="160">
        <f t="shared" ref="L14:L45" si="3">SUM(H14:K14)</f>
        <v>417.54500000000007</v>
      </c>
      <c r="M14" s="160">
        <f t="shared" ref="M14:M45" si="4">+G14-L14</f>
        <v>3758.0050000000001</v>
      </c>
      <c r="N14" s="306"/>
      <c r="O14" s="338"/>
    </row>
    <row r="15" spans="1:15">
      <c r="A15" s="121" t="s">
        <v>23</v>
      </c>
      <c r="B15" s="302" t="str">
        <f t="shared" si="0"/>
        <v>SI</v>
      </c>
      <c r="C15" s="152" t="s">
        <v>22</v>
      </c>
      <c r="D15" s="121" t="s">
        <v>23</v>
      </c>
      <c r="E15" s="159">
        <f>+FACTURA!D15</f>
        <v>16461.240000000002</v>
      </c>
      <c r="F15" s="160">
        <v>0</v>
      </c>
      <c r="G15" s="160">
        <f t="shared" si="1"/>
        <v>16461.240000000002</v>
      </c>
      <c r="H15" s="160">
        <v>0</v>
      </c>
      <c r="I15" s="160">
        <f t="shared" si="2"/>
        <v>1646.1240000000003</v>
      </c>
      <c r="J15" s="160">
        <f>+FACTURA!AG15-INGENIERIA!L15</f>
        <v>0</v>
      </c>
      <c r="K15" s="441">
        <v>-0.08</v>
      </c>
      <c r="L15" s="160">
        <f t="shared" si="3"/>
        <v>1646.0440000000003</v>
      </c>
      <c r="M15" s="160">
        <f t="shared" si="4"/>
        <v>14815.196000000002</v>
      </c>
      <c r="N15" s="306"/>
      <c r="O15" s="338"/>
    </row>
    <row r="16" spans="1:15" s="281" customFormat="1">
      <c r="A16" s="287" t="s">
        <v>9111</v>
      </c>
      <c r="B16" s="302" t="str">
        <f t="shared" si="0"/>
        <v>SI</v>
      </c>
      <c r="C16" s="303" t="s">
        <v>9113</v>
      </c>
      <c r="D16" s="121" t="s">
        <v>9111</v>
      </c>
      <c r="E16" s="159">
        <f>+FACTURA!D16</f>
        <v>0</v>
      </c>
      <c r="F16" s="160">
        <v>0</v>
      </c>
      <c r="G16" s="160">
        <f t="shared" si="1"/>
        <v>0</v>
      </c>
      <c r="H16" s="160">
        <v>0</v>
      </c>
      <c r="I16" s="160">
        <f t="shared" si="2"/>
        <v>0</v>
      </c>
      <c r="J16" s="160">
        <f>+FACTURA!AG16-INGENIERIA!L16</f>
        <v>0</v>
      </c>
      <c r="K16" s="441"/>
      <c r="L16" s="160">
        <f t="shared" si="3"/>
        <v>0</v>
      </c>
      <c r="M16" s="160">
        <f t="shared" si="4"/>
        <v>0</v>
      </c>
      <c r="N16" s="306"/>
      <c r="O16" s="338"/>
    </row>
    <row r="17" spans="1:15">
      <c r="A17" s="121" t="s">
        <v>25</v>
      </c>
      <c r="B17" s="302" t="str">
        <f t="shared" si="0"/>
        <v>SI</v>
      </c>
      <c r="C17" s="152" t="s">
        <v>24</v>
      </c>
      <c r="D17" s="121" t="s">
        <v>25</v>
      </c>
      <c r="E17" s="159">
        <f>+FACTURA!D17</f>
        <v>0</v>
      </c>
      <c r="F17" s="160">
        <v>0</v>
      </c>
      <c r="G17" s="160">
        <f t="shared" si="1"/>
        <v>0</v>
      </c>
      <c r="H17" s="160">
        <v>0</v>
      </c>
      <c r="I17" s="160">
        <f t="shared" si="2"/>
        <v>0</v>
      </c>
      <c r="J17" s="160">
        <f>+FACTURA!AG17-INGENIERIA!L17</f>
        <v>0</v>
      </c>
      <c r="K17" s="441"/>
      <c r="L17" s="160">
        <f t="shared" si="3"/>
        <v>0</v>
      </c>
      <c r="M17" s="160">
        <f t="shared" si="4"/>
        <v>0</v>
      </c>
      <c r="N17" s="306"/>
      <c r="O17" s="338"/>
    </row>
    <row r="18" spans="1:15">
      <c r="A18" s="121" t="s">
        <v>27</v>
      </c>
      <c r="B18" s="302" t="str">
        <f t="shared" si="0"/>
        <v>SI</v>
      </c>
      <c r="C18" s="152" t="s">
        <v>26</v>
      </c>
      <c r="D18" s="121" t="s">
        <v>27</v>
      </c>
      <c r="E18" s="159">
        <f>+FACTURA!D18</f>
        <v>14996.88</v>
      </c>
      <c r="F18" s="160">
        <v>0</v>
      </c>
      <c r="G18" s="160">
        <f t="shared" si="1"/>
        <v>14996.88</v>
      </c>
      <c r="H18" s="160">
        <v>0</v>
      </c>
      <c r="I18" s="160">
        <f t="shared" si="2"/>
        <v>1499.6880000000001</v>
      </c>
      <c r="J18" s="160">
        <f>+FACTURA!AG18-INGENIERIA!L18</f>
        <v>0</v>
      </c>
      <c r="K18" s="441">
        <v>-0.01</v>
      </c>
      <c r="L18" s="160">
        <f t="shared" si="3"/>
        <v>1499.6780000000001</v>
      </c>
      <c r="M18" s="160">
        <f t="shared" si="4"/>
        <v>13497.201999999999</v>
      </c>
      <c r="N18" s="306"/>
      <c r="O18" s="338"/>
    </row>
    <row r="19" spans="1:15">
      <c r="A19" s="121" t="s">
        <v>29</v>
      </c>
      <c r="B19" s="302" t="str">
        <f t="shared" si="0"/>
        <v>SI</v>
      </c>
      <c r="C19" s="152" t="s">
        <v>28</v>
      </c>
      <c r="D19" s="121" t="s">
        <v>29</v>
      </c>
      <c r="E19" s="159">
        <f>+FACTURA!D19</f>
        <v>314.72000000000003</v>
      </c>
      <c r="F19" s="160">
        <v>0</v>
      </c>
      <c r="G19" s="160">
        <f t="shared" si="1"/>
        <v>314.72000000000003</v>
      </c>
      <c r="H19" s="160">
        <v>0</v>
      </c>
      <c r="I19" s="160">
        <f t="shared" si="2"/>
        <v>31.472000000000005</v>
      </c>
      <c r="J19" s="160">
        <f>+FACTURA!AG19-INGENIERIA!L19</f>
        <v>0</v>
      </c>
      <c r="K19" s="441">
        <v>-0.15</v>
      </c>
      <c r="L19" s="160">
        <f t="shared" si="3"/>
        <v>31.322000000000006</v>
      </c>
      <c r="M19" s="160">
        <f t="shared" si="4"/>
        <v>283.39800000000002</v>
      </c>
      <c r="N19" s="306"/>
      <c r="O19" s="338"/>
    </row>
    <row r="20" spans="1:15">
      <c r="A20" s="121" t="s">
        <v>31</v>
      </c>
      <c r="B20" s="302" t="str">
        <f t="shared" si="0"/>
        <v>SI</v>
      </c>
      <c r="C20" s="152" t="s">
        <v>30</v>
      </c>
      <c r="D20" s="121" t="s">
        <v>31</v>
      </c>
      <c r="E20" s="159">
        <f>+FACTURA!D20</f>
        <v>20070.18</v>
      </c>
      <c r="F20" s="160">
        <v>0</v>
      </c>
      <c r="G20" s="160">
        <f t="shared" si="1"/>
        <v>20070.18</v>
      </c>
      <c r="H20" s="160">
        <v>0</v>
      </c>
      <c r="I20" s="160">
        <f t="shared" si="2"/>
        <v>2007.018</v>
      </c>
      <c r="J20" s="160">
        <f>+FACTURA!AG20-INGENIERIA!L20</f>
        <v>0</v>
      </c>
      <c r="K20" s="441">
        <v>-0.04</v>
      </c>
      <c r="L20" s="160">
        <f t="shared" si="3"/>
        <v>2006.9780000000001</v>
      </c>
      <c r="M20" s="160">
        <f t="shared" si="4"/>
        <v>18063.202000000001</v>
      </c>
      <c r="N20" s="306"/>
      <c r="O20" s="338"/>
    </row>
    <row r="21" spans="1:15" s="217" customFormat="1">
      <c r="A21" s="210" t="s">
        <v>33</v>
      </c>
      <c r="B21" s="210" t="str">
        <f t="shared" si="0"/>
        <v>SI</v>
      </c>
      <c r="C21" s="209" t="s">
        <v>32</v>
      </c>
      <c r="D21" s="210" t="s">
        <v>33</v>
      </c>
      <c r="E21" s="159">
        <v>0</v>
      </c>
      <c r="F21" s="216">
        <v>0</v>
      </c>
      <c r="G21" s="216">
        <f t="shared" si="1"/>
        <v>0</v>
      </c>
      <c r="H21" s="216">
        <v>0</v>
      </c>
      <c r="I21" s="160">
        <f t="shared" si="2"/>
        <v>0</v>
      </c>
      <c r="J21" s="160">
        <f>+FACTURA!AG21-INGENIERIA!L21</f>
        <v>0</v>
      </c>
      <c r="K21" s="441"/>
      <c r="L21" s="216">
        <f t="shared" si="3"/>
        <v>0</v>
      </c>
      <c r="M21" s="216">
        <f t="shared" si="4"/>
        <v>0</v>
      </c>
      <c r="N21" s="211"/>
    </row>
    <row r="22" spans="1:15">
      <c r="A22" s="121" t="s">
        <v>35</v>
      </c>
      <c r="B22" s="302" t="str">
        <f t="shared" si="0"/>
        <v>SI</v>
      </c>
      <c r="C22" s="152" t="s">
        <v>34</v>
      </c>
      <c r="D22" s="121" t="s">
        <v>35</v>
      </c>
      <c r="E22" s="159">
        <f>+FACTURA!D22</f>
        <v>9205.4599999999991</v>
      </c>
      <c r="F22" s="160">
        <v>0</v>
      </c>
      <c r="G22" s="160">
        <f t="shared" si="1"/>
        <v>9205.4599999999991</v>
      </c>
      <c r="H22" s="160">
        <v>0</v>
      </c>
      <c r="I22" s="160">
        <f t="shared" si="2"/>
        <v>920.54599999999994</v>
      </c>
      <c r="J22" s="160">
        <f>+FACTURA!AG22-INGENIERIA!L22</f>
        <v>0</v>
      </c>
      <c r="K22" s="441">
        <v>-0.09</v>
      </c>
      <c r="L22" s="160">
        <f t="shared" si="3"/>
        <v>920.4559999999999</v>
      </c>
      <c r="M22" s="160">
        <f t="shared" si="4"/>
        <v>8285.003999999999</v>
      </c>
      <c r="N22" s="306"/>
      <c r="O22" s="338"/>
    </row>
    <row r="23" spans="1:15" s="118" customFormat="1">
      <c r="A23" s="121" t="s">
        <v>37</v>
      </c>
      <c r="B23" s="302" t="str">
        <f t="shared" si="0"/>
        <v>SI</v>
      </c>
      <c r="C23" s="116" t="s">
        <v>9123</v>
      </c>
      <c r="D23" s="121" t="s">
        <v>37</v>
      </c>
      <c r="E23" s="159">
        <f>+FACTURA!D23</f>
        <v>7828.33</v>
      </c>
      <c r="F23" s="160">
        <v>0</v>
      </c>
      <c r="G23" s="160">
        <f t="shared" si="1"/>
        <v>7828.33</v>
      </c>
      <c r="H23" s="160">
        <v>0</v>
      </c>
      <c r="I23" s="160">
        <f t="shared" si="2"/>
        <v>782.83300000000008</v>
      </c>
      <c r="J23" s="160">
        <f>+FACTURA!AG23-INGENIERIA!L23</f>
        <v>0</v>
      </c>
      <c r="K23" s="440">
        <v>0.1</v>
      </c>
      <c r="L23" s="160">
        <f t="shared" si="3"/>
        <v>782.93300000000011</v>
      </c>
      <c r="M23" s="160">
        <f t="shared" si="4"/>
        <v>7045.3969999999999</v>
      </c>
      <c r="N23" s="306"/>
      <c r="O23" s="338"/>
    </row>
    <row r="24" spans="1:15">
      <c r="A24" s="121" t="s">
        <v>39</v>
      </c>
      <c r="B24" s="302" t="str">
        <f t="shared" si="0"/>
        <v>SI</v>
      </c>
      <c r="C24" s="152" t="s">
        <v>38</v>
      </c>
      <c r="D24" s="121" t="s">
        <v>39</v>
      </c>
      <c r="E24" s="159">
        <f>+FACTURA!D24</f>
        <v>16837.41</v>
      </c>
      <c r="F24" s="160">
        <v>0</v>
      </c>
      <c r="G24" s="160">
        <f t="shared" si="1"/>
        <v>16837.41</v>
      </c>
      <c r="H24" s="160">
        <v>0</v>
      </c>
      <c r="I24" s="160">
        <f t="shared" si="2"/>
        <v>1683.741</v>
      </c>
      <c r="J24" s="160">
        <f>+FACTURA!AG24-INGENIERIA!L24</f>
        <v>0</v>
      </c>
      <c r="K24" s="440">
        <v>7.0000000000000007E-2</v>
      </c>
      <c r="L24" s="160">
        <f t="shared" si="3"/>
        <v>1683.8109999999999</v>
      </c>
      <c r="M24" s="160">
        <f t="shared" si="4"/>
        <v>15153.599</v>
      </c>
      <c r="N24" s="306"/>
      <c r="O24" s="338"/>
    </row>
    <row r="25" spans="1:15">
      <c r="A25" s="121" t="s">
        <v>41</v>
      </c>
      <c r="B25" s="302" t="str">
        <f t="shared" si="0"/>
        <v>SI</v>
      </c>
      <c r="C25" s="152" t="s">
        <v>40</v>
      </c>
      <c r="D25" s="121" t="s">
        <v>41</v>
      </c>
      <c r="E25" s="159">
        <f>+FACTURA!D25</f>
        <v>7900.95</v>
      </c>
      <c r="F25" s="160">
        <v>0</v>
      </c>
      <c r="G25" s="160">
        <f t="shared" si="1"/>
        <v>7900.95</v>
      </c>
      <c r="H25" s="160">
        <v>0</v>
      </c>
      <c r="I25" s="160">
        <f t="shared" si="2"/>
        <v>790.09500000000003</v>
      </c>
      <c r="J25" s="160">
        <f>+FACTURA!AG25-INGENIERIA!L25</f>
        <v>0</v>
      </c>
      <c r="K25" s="440">
        <v>0.05</v>
      </c>
      <c r="L25" s="160">
        <f t="shared" si="3"/>
        <v>790.14499999999998</v>
      </c>
      <c r="M25" s="160">
        <f t="shared" si="4"/>
        <v>7110.8050000000003</v>
      </c>
      <c r="N25" s="306"/>
      <c r="O25" s="338"/>
    </row>
    <row r="26" spans="1:15">
      <c r="A26" s="268" t="s">
        <v>43</v>
      </c>
      <c r="B26" s="302" t="str">
        <f t="shared" si="0"/>
        <v>SI</v>
      </c>
      <c r="C26" s="152" t="s">
        <v>42</v>
      </c>
      <c r="D26" s="121" t="s">
        <v>43</v>
      </c>
      <c r="E26" s="159">
        <f>+FACTURA!D26</f>
        <v>35776.17</v>
      </c>
      <c r="F26" s="160">
        <v>0</v>
      </c>
      <c r="G26" s="160">
        <f t="shared" si="1"/>
        <v>35776.17</v>
      </c>
      <c r="H26" s="160">
        <v>0</v>
      </c>
      <c r="I26" s="160">
        <f t="shared" si="2"/>
        <v>3577.6170000000002</v>
      </c>
      <c r="J26" s="160">
        <f>+FACTURA!AG26-INGENIERIA!L26</f>
        <v>0</v>
      </c>
      <c r="K26" s="440">
        <v>0.15</v>
      </c>
      <c r="L26" s="160">
        <f t="shared" si="3"/>
        <v>3577.7670000000003</v>
      </c>
      <c r="M26" s="160">
        <f t="shared" si="4"/>
        <v>32198.402999999998</v>
      </c>
      <c r="N26" s="306"/>
      <c r="O26" s="338"/>
    </row>
    <row r="27" spans="1:15" s="218" customFormat="1">
      <c r="A27" s="302" t="s">
        <v>9090</v>
      </c>
      <c r="B27" s="302" t="str">
        <f t="shared" si="0"/>
        <v>SI</v>
      </c>
      <c r="C27" s="266" t="s">
        <v>9088</v>
      </c>
      <c r="D27" s="265" t="s">
        <v>9090</v>
      </c>
      <c r="E27" s="159">
        <f>+FACTURA!D27</f>
        <v>0</v>
      </c>
      <c r="F27" s="160">
        <v>0</v>
      </c>
      <c r="G27" s="160">
        <f t="shared" si="1"/>
        <v>0</v>
      </c>
      <c r="H27" s="160">
        <v>0</v>
      </c>
      <c r="I27" s="160">
        <f t="shared" si="2"/>
        <v>0</v>
      </c>
      <c r="J27" s="160">
        <f>+FACTURA!AG27-INGENIERIA!L27</f>
        <v>0</v>
      </c>
      <c r="K27" s="440"/>
      <c r="L27" s="160">
        <f t="shared" si="3"/>
        <v>0</v>
      </c>
      <c r="M27" s="160">
        <f t="shared" si="4"/>
        <v>0</v>
      </c>
      <c r="N27" s="306"/>
      <c r="O27" s="338"/>
    </row>
    <row r="28" spans="1:15" s="217" customFormat="1">
      <c r="A28" s="210" t="s">
        <v>45</v>
      </c>
      <c r="B28" s="210" t="str">
        <f t="shared" si="0"/>
        <v>SI</v>
      </c>
      <c r="C28" s="209" t="s">
        <v>44</v>
      </c>
      <c r="D28" s="215" t="s">
        <v>45</v>
      </c>
      <c r="E28" s="159">
        <v>0</v>
      </c>
      <c r="F28" s="216">
        <v>0</v>
      </c>
      <c r="G28" s="216">
        <f t="shared" si="1"/>
        <v>0</v>
      </c>
      <c r="H28" s="216">
        <v>0</v>
      </c>
      <c r="I28" s="160">
        <f t="shared" si="2"/>
        <v>0</v>
      </c>
      <c r="J28" s="160">
        <f>+FACTURA!AG28-INGENIERIA!L28</f>
        <v>0</v>
      </c>
      <c r="K28" s="440"/>
      <c r="L28" s="216">
        <f t="shared" si="3"/>
        <v>0</v>
      </c>
      <c r="M28" s="216">
        <f t="shared" si="4"/>
        <v>0</v>
      </c>
      <c r="N28" s="211"/>
    </row>
    <row r="29" spans="1:15">
      <c r="A29" s="121" t="s">
        <v>47</v>
      </c>
      <c r="B29" s="302" t="str">
        <f t="shared" si="0"/>
        <v>SI</v>
      </c>
      <c r="C29" s="152" t="s">
        <v>46</v>
      </c>
      <c r="D29" s="121" t="s">
        <v>47</v>
      </c>
      <c r="E29" s="159">
        <f>+FACTURA!D29</f>
        <v>6770.16</v>
      </c>
      <c r="F29" s="160">
        <v>0</v>
      </c>
      <c r="G29" s="160">
        <f t="shared" si="1"/>
        <v>6770.16</v>
      </c>
      <c r="H29" s="160">
        <v>0</v>
      </c>
      <c r="I29" s="160">
        <f t="shared" si="2"/>
        <v>677.01600000000008</v>
      </c>
      <c r="J29" s="160">
        <f>+FACTURA!AG29-INGENIERIA!L29</f>
        <v>0</v>
      </c>
      <c r="K29" s="441">
        <v>-0.06</v>
      </c>
      <c r="L29" s="160">
        <f t="shared" si="3"/>
        <v>676.95600000000013</v>
      </c>
      <c r="M29" s="160">
        <f t="shared" si="4"/>
        <v>6093.2039999999997</v>
      </c>
      <c r="N29" s="306"/>
      <c r="O29" s="338"/>
    </row>
    <row r="30" spans="1:15" s="267" customFormat="1">
      <c r="A30" s="302" t="s">
        <v>9097</v>
      </c>
      <c r="B30" s="302" t="str">
        <f t="shared" si="0"/>
        <v>SI</v>
      </c>
      <c r="C30" s="321" t="s">
        <v>48</v>
      </c>
      <c r="D30" s="271" t="s">
        <v>9097</v>
      </c>
      <c r="E30" s="159">
        <f>+FACTURA!D30</f>
        <v>0</v>
      </c>
      <c r="F30" s="160">
        <v>0</v>
      </c>
      <c r="G30" s="160">
        <f t="shared" si="1"/>
        <v>0</v>
      </c>
      <c r="H30" s="160">
        <v>0</v>
      </c>
      <c r="I30" s="160">
        <f t="shared" si="2"/>
        <v>0</v>
      </c>
      <c r="J30" s="160">
        <f>+FACTURA!AG30-INGENIERIA!L30</f>
        <v>0</v>
      </c>
      <c r="K30" s="441"/>
      <c r="L30" s="160">
        <f t="shared" si="3"/>
        <v>0</v>
      </c>
      <c r="M30" s="160">
        <f t="shared" si="4"/>
        <v>0</v>
      </c>
      <c r="N30" s="306"/>
      <c r="O30" s="338"/>
    </row>
    <row r="31" spans="1:15">
      <c r="A31" s="121" t="s">
        <v>49</v>
      </c>
      <c r="B31" s="302" t="str">
        <f t="shared" si="0"/>
        <v>SI</v>
      </c>
      <c r="C31" s="321" t="s">
        <v>48</v>
      </c>
      <c r="D31" s="121" t="s">
        <v>49</v>
      </c>
      <c r="E31" s="159">
        <f>+FACTURA!D31</f>
        <v>7753.74</v>
      </c>
      <c r="F31" s="160">
        <v>0</v>
      </c>
      <c r="G31" s="160">
        <f t="shared" si="1"/>
        <v>7753.74</v>
      </c>
      <c r="H31" s="160">
        <v>0</v>
      </c>
      <c r="I31" s="160">
        <f t="shared" si="2"/>
        <v>775.37400000000002</v>
      </c>
      <c r="J31" s="160">
        <f>+FACTURA!AG31-INGENIERIA!L31</f>
        <v>0</v>
      </c>
      <c r="K31" s="441">
        <v>-0.03</v>
      </c>
      <c r="L31" s="160">
        <f t="shared" si="3"/>
        <v>775.34400000000005</v>
      </c>
      <c r="M31" s="160">
        <f t="shared" si="4"/>
        <v>6978.3959999999997</v>
      </c>
      <c r="N31" s="306"/>
      <c r="O31" s="338"/>
    </row>
    <row r="32" spans="1:15">
      <c r="A32" s="121" t="s">
        <v>51</v>
      </c>
      <c r="B32" s="302" t="str">
        <f t="shared" si="0"/>
        <v>SI</v>
      </c>
      <c r="C32" s="339" t="s">
        <v>50</v>
      </c>
      <c r="D32" s="121" t="s">
        <v>51</v>
      </c>
      <c r="E32" s="159">
        <f>+FACTURA!D32</f>
        <v>18002.560000000001</v>
      </c>
      <c r="F32" s="160">
        <v>0</v>
      </c>
      <c r="G32" s="160">
        <f t="shared" si="1"/>
        <v>18002.560000000001</v>
      </c>
      <c r="H32" s="160">
        <v>0</v>
      </c>
      <c r="I32" s="160">
        <f t="shared" si="2"/>
        <v>1800.2560000000003</v>
      </c>
      <c r="J32" s="160">
        <f>+FACTURA!AG32-INGENIERIA!L32</f>
        <v>0</v>
      </c>
      <c r="K32" s="440">
        <v>0.1</v>
      </c>
      <c r="L32" s="160">
        <f t="shared" si="3"/>
        <v>1800.3560000000002</v>
      </c>
      <c r="M32" s="160">
        <f t="shared" si="4"/>
        <v>16202.204000000002</v>
      </c>
      <c r="N32" s="306"/>
      <c r="O32" s="340"/>
    </row>
    <row r="33" spans="1:15">
      <c r="A33" s="121" t="s">
        <v>53</v>
      </c>
      <c r="B33" s="302" t="str">
        <f t="shared" si="0"/>
        <v>SI</v>
      </c>
      <c r="C33" s="339" t="s">
        <v>52</v>
      </c>
      <c r="D33" s="121" t="s">
        <v>53</v>
      </c>
      <c r="E33" s="159">
        <f>+FACTURA!D33</f>
        <v>6148.06</v>
      </c>
      <c r="F33" s="160">
        <v>0</v>
      </c>
      <c r="G33" s="160">
        <f t="shared" si="1"/>
        <v>6148.06</v>
      </c>
      <c r="H33" s="160">
        <v>0</v>
      </c>
      <c r="I33" s="160">
        <f t="shared" si="2"/>
        <v>614.80600000000004</v>
      </c>
      <c r="J33" s="160">
        <f>+FACTURA!AG33-INGENIERIA!L33</f>
        <v>0</v>
      </c>
      <c r="K33" s="441">
        <v>-0.15</v>
      </c>
      <c r="L33" s="160">
        <f t="shared" si="3"/>
        <v>614.65600000000006</v>
      </c>
      <c r="M33" s="160">
        <f t="shared" si="4"/>
        <v>5533.4040000000005</v>
      </c>
      <c r="N33" s="306"/>
      <c r="O33" s="340"/>
    </row>
    <row r="34" spans="1:15">
      <c r="A34" s="121" t="s">
        <v>55</v>
      </c>
      <c r="B34" s="302" t="str">
        <f t="shared" si="0"/>
        <v>SI</v>
      </c>
      <c r="C34" s="152" t="s">
        <v>54</v>
      </c>
      <c r="D34" s="121" t="s">
        <v>55</v>
      </c>
      <c r="E34" s="159">
        <f>+FACTURA!D34</f>
        <v>6074.63</v>
      </c>
      <c r="F34" s="160">
        <v>0</v>
      </c>
      <c r="G34" s="160">
        <f t="shared" si="1"/>
        <v>6074.63</v>
      </c>
      <c r="H34" s="160">
        <v>0</v>
      </c>
      <c r="I34" s="160">
        <f t="shared" si="2"/>
        <v>607.46300000000008</v>
      </c>
      <c r="J34" s="160">
        <f>+FACTURA!AG34-INGENIERIA!L34</f>
        <v>0</v>
      </c>
      <c r="K34" s="440">
        <v>0.17</v>
      </c>
      <c r="L34" s="160">
        <f t="shared" si="3"/>
        <v>607.63300000000004</v>
      </c>
      <c r="M34" s="160">
        <f t="shared" si="4"/>
        <v>5466.9970000000003</v>
      </c>
      <c r="N34" s="306"/>
      <c r="O34" s="338"/>
    </row>
    <row r="35" spans="1:15" s="217" customFormat="1">
      <c r="A35" s="210" t="s">
        <v>57</v>
      </c>
      <c r="B35" s="210" t="str">
        <f t="shared" si="0"/>
        <v>SI</v>
      </c>
      <c r="C35" s="209" t="s">
        <v>56</v>
      </c>
      <c r="D35" s="210" t="s">
        <v>57</v>
      </c>
      <c r="E35" s="159">
        <v>0</v>
      </c>
      <c r="F35" s="216">
        <v>0</v>
      </c>
      <c r="G35" s="216">
        <f t="shared" si="1"/>
        <v>0</v>
      </c>
      <c r="H35" s="216">
        <v>0</v>
      </c>
      <c r="I35" s="160">
        <f t="shared" si="2"/>
        <v>0</v>
      </c>
      <c r="J35" s="160">
        <f>+FACTURA!AG35-INGENIERIA!L35</f>
        <v>0</v>
      </c>
      <c r="K35" s="440"/>
      <c r="L35" s="216">
        <f t="shared" si="3"/>
        <v>0</v>
      </c>
      <c r="M35" s="216">
        <f t="shared" si="4"/>
        <v>0</v>
      </c>
      <c r="N35" s="211"/>
    </row>
    <row r="36" spans="1:15">
      <c r="A36" s="268" t="s">
        <v>61</v>
      </c>
      <c r="B36" s="302" t="str">
        <f t="shared" si="0"/>
        <v>SI</v>
      </c>
      <c r="C36" s="152" t="s">
        <v>60</v>
      </c>
      <c r="D36" s="121" t="s">
        <v>61</v>
      </c>
      <c r="E36" s="159">
        <f>+FACTURA!D36</f>
        <v>11092.23</v>
      </c>
      <c r="F36" s="160">
        <v>0</v>
      </c>
      <c r="G36" s="160">
        <f t="shared" si="1"/>
        <v>11092.23</v>
      </c>
      <c r="H36" s="160">
        <v>0</v>
      </c>
      <c r="I36" s="160">
        <f t="shared" si="2"/>
        <v>1109.223</v>
      </c>
      <c r="J36" s="160">
        <f>+FACTURA!AG36-INGENIERIA!L36</f>
        <v>0</v>
      </c>
      <c r="K36" s="440">
        <v>0.01</v>
      </c>
      <c r="L36" s="160">
        <f t="shared" si="3"/>
        <v>1109.2329999999999</v>
      </c>
      <c r="M36" s="160">
        <f t="shared" si="4"/>
        <v>9982.9969999999994</v>
      </c>
      <c r="N36" s="306"/>
      <c r="O36" s="338"/>
    </row>
    <row r="37" spans="1:15" s="218" customFormat="1">
      <c r="A37" s="269" t="s">
        <v>9083</v>
      </c>
      <c r="B37" s="302" t="str">
        <f t="shared" si="0"/>
        <v>SI</v>
      </c>
      <c r="C37" s="266" t="s">
        <v>9089</v>
      </c>
      <c r="D37" s="265" t="s">
        <v>9091</v>
      </c>
      <c r="E37" s="159">
        <f>+FACTURA!D37</f>
        <v>0</v>
      </c>
      <c r="F37" s="160">
        <v>0</v>
      </c>
      <c r="G37" s="160">
        <f t="shared" si="1"/>
        <v>0</v>
      </c>
      <c r="H37" s="160">
        <v>0</v>
      </c>
      <c r="I37" s="160">
        <f t="shared" si="2"/>
        <v>0</v>
      </c>
      <c r="J37" s="160">
        <f>+FACTURA!AG37-INGENIERIA!L37</f>
        <v>0</v>
      </c>
      <c r="K37" s="440"/>
      <c r="L37" s="160">
        <f t="shared" si="3"/>
        <v>0</v>
      </c>
      <c r="M37" s="160">
        <f t="shared" si="4"/>
        <v>0</v>
      </c>
      <c r="N37" s="306"/>
      <c r="O37" s="338"/>
    </row>
    <row r="38" spans="1:15">
      <c r="A38" s="268" t="s">
        <v>63</v>
      </c>
      <c r="B38" s="302" t="str">
        <f t="shared" si="0"/>
        <v>SI</v>
      </c>
      <c r="C38" s="152" t="s">
        <v>62</v>
      </c>
      <c r="D38" s="121" t="s">
        <v>63</v>
      </c>
      <c r="E38" s="159">
        <f>+FACTURA!D38</f>
        <v>15242.22</v>
      </c>
      <c r="F38" s="160">
        <v>0</v>
      </c>
      <c r="G38" s="160">
        <f t="shared" si="1"/>
        <v>15242.22</v>
      </c>
      <c r="H38" s="160">
        <v>0</v>
      </c>
      <c r="I38" s="160">
        <f t="shared" si="2"/>
        <v>1524.222</v>
      </c>
      <c r="J38" s="160">
        <f>+FACTURA!AG38-INGENIERIA!L38</f>
        <v>0</v>
      </c>
      <c r="K38" s="440">
        <v>0</v>
      </c>
      <c r="L38" s="160">
        <f t="shared" si="3"/>
        <v>1524.222</v>
      </c>
      <c r="M38" s="160">
        <f t="shared" si="4"/>
        <v>13717.998</v>
      </c>
      <c r="N38" s="306"/>
      <c r="O38" s="338"/>
    </row>
    <row r="39" spans="1:15">
      <c r="A39" s="268" t="s">
        <v>65</v>
      </c>
      <c r="B39" s="302" t="str">
        <f t="shared" si="0"/>
        <v>SI</v>
      </c>
      <c r="C39" s="152" t="s">
        <v>64</v>
      </c>
      <c r="D39" s="121" t="s">
        <v>65</v>
      </c>
      <c r="E39" s="159">
        <f>+FACTURA!D39</f>
        <v>9734.6200000000008</v>
      </c>
      <c r="F39" s="160">
        <v>0</v>
      </c>
      <c r="G39" s="160">
        <f t="shared" si="1"/>
        <v>9734.6200000000008</v>
      </c>
      <c r="H39" s="160">
        <v>0</v>
      </c>
      <c r="I39" s="160">
        <f t="shared" si="2"/>
        <v>973.4620000000001</v>
      </c>
      <c r="J39" s="160">
        <f>+FACTURA!AG39-INGENIERIA!L39</f>
        <v>0</v>
      </c>
      <c r="K39" s="441">
        <v>-0.04</v>
      </c>
      <c r="L39" s="160">
        <f t="shared" si="3"/>
        <v>973.42200000000014</v>
      </c>
      <c r="M39" s="160">
        <f t="shared" si="4"/>
        <v>8761.1980000000003</v>
      </c>
      <c r="N39" s="306"/>
      <c r="O39" s="338"/>
    </row>
    <row r="40" spans="1:15">
      <c r="A40" s="121" t="s">
        <v>67</v>
      </c>
      <c r="B40" s="302" t="str">
        <f t="shared" si="0"/>
        <v>SI</v>
      </c>
      <c r="C40" s="152" t="s">
        <v>66</v>
      </c>
      <c r="D40" s="121" t="s">
        <v>67</v>
      </c>
      <c r="E40" s="159">
        <f>+FACTURA!D40</f>
        <v>1645.88</v>
      </c>
      <c r="F40" s="160">
        <v>0</v>
      </c>
      <c r="G40" s="160">
        <f t="shared" si="1"/>
        <v>1645.88</v>
      </c>
      <c r="H40" s="160">
        <v>0</v>
      </c>
      <c r="I40" s="160">
        <f t="shared" si="2"/>
        <v>164.58800000000002</v>
      </c>
      <c r="J40" s="160">
        <f>+FACTURA!AG40-INGENIERIA!L40</f>
        <v>0</v>
      </c>
      <c r="K40" s="440">
        <v>0.09</v>
      </c>
      <c r="L40" s="160">
        <f t="shared" si="3"/>
        <v>164.67800000000003</v>
      </c>
      <c r="M40" s="160">
        <f t="shared" si="4"/>
        <v>1481.202</v>
      </c>
      <c r="N40" s="306"/>
      <c r="O40" s="338"/>
    </row>
    <row r="41" spans="1:15">
      <c r="A41" s="121" t="s">
        <v>69</v>
      </c>
      <c r="B41" s="302" t="str">
        <f t="shared" si="0"/>
        <v>SI</v>
      </c>
      <c r="C41" s="152" t="s">
        <v>68</v>
      </c>
      <c r="D41" s="121" t="s">
        <v>69</v>
      </c>
      <c r="E41" s="159">
        <f>+FACTURA!D41</f>
        <v>0</v>
      </c>
      <c r="F41" s="160">
        <v>0</v>
      </c>
      <c r="G41" s="160">
        <f t="shared" si="1"/>
        <v>0</v>
      </c>
      <c r="H41" s="160">
        <v>0</v>
      </c>
      <c r="I41" s="160">
        <f t="shared" si="2"/>
        <v>0</v>
      </c>
      <c r="J41" s="160">
        <f>+FACTURA!AG41-INGENIERIA!L41</f>
        <v>0</v>
      </c>
      <c r="K41" s="440"/>
      <c r="L41" s="160">
        <f t="shared" si="3"/>
        <v>0</v>
      </c>
      <c r="M41" s="160">
        <f t="shared" si="4"/>
        <v>0</v>
      </c>
      <c r="N41" s="306"/>
      <c r="O41" s="338"/>
    </row>
    <row r="42" spans="1:15" s="301" customFormat="1">
      <c r="A42" s="287" t="s">
        <v>9115</v>
      </c>
      <c r="B42" s="302" t="str">
        <f t="shared" si="0"/>
        <v>SI</v>
      </c>
      <c r="C42" s="303" t="s">
        <v>9122</v>
      </c>
      <c r="D42" s="121" t="s">
        <v>9115</v>
      </c>
      <c r="E42" s="159">
        <f>+FACTURA!D42</f>
        <v>2596.6</v>
      </c>
      <c r="F42" s="160">
        <v>0</v>
      </c>
      <c r="G42" s="160">
        <f t="shared" si="1"/>
        <v>2596.6</v>
      </c>
      <c r="H42" s="160">
        <v>0</v>
      </c>
      <c r="I42" s="160">
        <f t="shared" si="2"/>
        <v>259.66000000000003</v>
      </c>
      <c r="J42" s="160">
        <f>+FACTURA!AG42-INGENIERIA!L42</f>
        <v>0</v>
      </c>
      <c r="K42" s="441">
        <v>-0.06</v>
      </c>
      <c r="L42" s="160">
        <f t="shared" si="3"/>
        <v>259.60000000000002</v>
      </c>
      <c r="M42" s="160">
        <f t="shared" si="4"/>
        <v>2337</v>
      </c>
      <c r="N42" s="306"/>
      <c r="O42" s="338"/>
    </row>
    <row r="43" spans="1:15">
      <c r="A43" s="121" t="s">
        <v>73</v>
      </c>
      <c r="B43" s="302" t="str">
        <f t="shared" si="0"/>
        <v>SI</v>
      </c>
      <c r="C43" s="152" t="s">
        <v>72</v>
      </c>
      <c r="D43" s="121" t="s">
        <v>73</v>
      </c>
      <c r="E43" s="159">
        <f>+FACTURA!D43</f>
        <v>1227.1600000000001</v>
      </c>
      <c r="F43" s="160">
        <v>0</v>
      </c>
      <c r="G43" s="160">
        <f t="shared" si="1"/>
        <v>1227.1600000000001</v>
      </c>
      <c r="H43" s="160">
        <v>0</v>
      </c>
      <c r="I43" s="160">
        <f t="shared" si="2"/>
        <v>122.71600000000001</v>
      </c>
      <c r="J43" s="160">
        <f>+FACTURA!AG43-INGENIERIA!L43</f>
        <v>0</v>
      </c>
      <c r="K43" s="440">
        <v>0.04</v>
      </c>
      <c r="L43" s="160">
        <f t="shared" si="3"/>
        <v>122.75600000000001</v>
      </c>
      <c r="M43" s="160">
        <f t="shared" si="4"/>
        <v>1104.404</v>
      </c>
      <c r="O43" s="338"/>
    </row>
    <row r="44" spans="1:15" s="281" customFormat="1">
      <c r="A44" s="287" t="s">
        <v>9112</v>
      </c>
      <c r="B44" s="302" t="str">
        <f t="shared" si="0"/>
        <v>SI</v>
      </c>
      <c r="C44" s="303" t="s">
        <v>9114</v>
      </c>
      <c r="D44" s="121" t="s">
        <v>9112</v>
      </c>
      <c r="E44" s="159">
        <f>+FACTURA!D44</f>
        <v>4868.88</v>
      </c>
      <c r="F44" s="160">
        <v>0</v>
      </c>
      <c r="G44" s="160">
        <f t="shared" si="1"/>
        <v>4868.88</v>
      </c>
      <c r="H44" s="160">
        <v>0</v>
      </c>
      <c r="I44" s="160">
        <f t="shared" si="2"/>
        <v>486.88800000000003</v>
      </c>
      <c r="J44" s="160">
        <f>+FACTURA!AG44-INGENIERIA!L44</f>
        <v>0</v>
      </c>
      <c r="K44" s="441">
        <v>-0.01</v>
      </c>
      <c r="L44" s="160">
        <f t="shared" si="3"/>
        <v>486.87800000000004</v>
      </c>
      <c r="M44" s="160">
        <f t="shared" si="4"/>
        <v>4382.0020000000004</v>
      </c>
      <c r="N44" s="306"/>
      <c r="O44" s="338"/>
    </row>
    <row r="45" spans="1:15">
      <c r="A45" s="121" t="s">
        <v>79</v>
      </c>
      <c r="B45" s="302" t="str">
        <f t="shared" si="0"/>
        <v>SI</v>
      </c>
      <c r="C45" s="152" t="s">
        <v>78</v>
      </c>
      <c r="D45" s="121" t="s">
        <v>79</v>
      </c>
      <c r="E45" s="159">
        <f>+FACTURA!D45</f>
        <v>9950.34</v>
      </c>
      <c r="F45" s="160">
        <v>0</v>
      </c>
      <c r="G45" s="160">
        <f t="shared" si="1"/>
        <v>9950.34</v>
      </c>
      <c r="H45" s="160">
        <v>0</v>
      </c>
      <c r="I45" s="160">
        <f t="shared" si="2"/>
        <v>995.03400000000011</v>
      </c>
      <c r="J45" s="160">
        <f>+FACTURA!AG45-INGENIERIA!L45</f>
        <v>0</v>
      </c>
      <c r="K45" s="440">
        <v>0.11</v>
      </c>
      <c r="L45" s="160">
        <f t="shared" si="3"/>
        <v>995.14400000000012</v>
      </c>
      <c r="M45" s="160">
        <f t="shared" si="4"/>
        <v>8955.1959999999999</v>
      </c>
      <c r="N45" s="306"/>
      <c r="O45" s="338"/>
    </row>
    <row r="46" spans="1:15">
      <c r="A46" s="121"/>
      <c r="C46" s="125"/>
      <c r="D46" s="124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338"/>
    </row>
    <row r="47" spans="1:15">
      <c r="A47" s="121"/>
      <c r="C47" s="143"/>
      <c r="D47" s="132"/>
      <c r="E47" s="132" t="s">
        <v>80</v>
      </c>
      <c r="F47" s="132" t="s">
        <v>80</v>
      </c>
      <c r="G47" s="132" t="s">
        <v>80</v>
      </c>
      <c r="H47" s="132" t="s">
        <v>80</v>
      </c>
      <c r="I47" s="132" t="s">
        <v>80</v>
      </c>
      <c r="J47" s="132" t="s">
        <v>80</v>
      </c>
      <c r="K47" s="132" t="s">
        <v>80</v>
      </c>
      <c r="L47" s="132" t="s">
        <v>80</v>
      </c>
      <c r="M47" s="132" t="s">
        <v>80</v>
      </c>
      <c r="N47" s="132"/>
      <c r="O47" s="338"/>
    </row>
    <row r="48" spans="1:15">
      <c r="A48" s="183"/>
      <c r="C48" s="144" t="s">
        <v>81</v>
      </c>
      <c r="D48" s="130" t="s">
        <v>82</v>
      </c>
      <c r="E48" s="161">
        <f t="shared" ref="E48:M48" si="5">SUM(E13:E47)</f>
        <v>256284.88</v>
      </c>
      <c r="F48" s="161">
        <f t="shared" si="5"/>
        <v>0</v>
      </c>
      <c r="G48" s="161">
        <f t="shared" si="5"/>
        <v>256284.88</v>
      </c>
      <c r="H48" s="161">
        <f t="shared" si="5"/>
        <v>0</v>
      </c>
      <c r="I48" s="161">
        <f t="shared" si="5"/>
        <v>25628.488000000005</v>
      </c>
      <c r="J48" s="161">
        <f t="shared" si="5"/>
        <v>0</v>
      </c>
      <c r="K48" s="161">
        <f t="shared" si="5"/>
        <v>0.18000000000000002</v>
      </c>
      <c r="L48" s="161">
        <f t="shared" si="5"/>
        <v>25628.668000000001</v>
      </c>
      <c r="M48" s="161">
        <f t="shared" si="5"/>
        <v>230656.212</v>
      </c>
      <c r="N48" s="161"/>
      <c r="O48" s="338"/>
    </row>
    <row r="49" spans="1:15">
      <c r="A49" s="121" t="s">
        <v>82</v>
      </c>
      <c r="C49" s="135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338"/>
    </row>
    <row r="50" spans="1:15">
      <c r="A50" s="121"/>
      <c r="L50" t="s">
        <v>9092</v>
      </c>
      <c r="M50" s="198">
        <f>+E59</f>
        <v>286805.80000000005</v>
      </c>
      <c r="N50" s="198"/>
    </row>
    <row r="51" spans="1:15">
      <c r="A51" s="118"/>
    </row>
    <row r="52" spans="1:15">
      <c r="A52" s="121" t="s">
        <v>82</v>
      </c>
      <c r="I52" s="128"/>
      <c r="J52" s="128"/>
      <c r="L52" s="323">
        <f>FACTURA!W50-M52</f>
        <v>0</v>
      </c>
      <c r="M52" s="198">
        <f>+M50+E48</f>
        <v>543090.68000000005</v>
      </c>
      <c r="N52" s="198"/>
    </row>
    <row r="53" spans="1:15">
      <c r="A53" s="121"/>
      <c r="C53" t="s">
        <v>9095</v>
      </c>
      <c r="I53" s="128"/>
      <c r="J53" s="128"/>
      <c r="M53" s="278">
        <f>+FACTURA!W64-SINDICATO!M52</f>
        <v>-543090.68000000005</v>
      </c>
      <c r="N53" s="278"/>
    </row>
    <row r="54" spans="1:15">
      <c r="A54" s="121"/>
      <c r="I54" s="128"/>
      <c r="J54" s="128"/>
      <c r="O54" s="301"/>
    </row>
    <row r="55" spans="1:15" s="217" customFormat="1">
      <c r="A55" s="210" t="s">
        <v>33</v>
      </c>
      <c r="B55" s="210" t="s">
        <v>9121</v>
      </c>
      <c r="C55" s="209" t="s">
        <v>32</v>
      </c>
      <c r="D55" s="210" t="s">
        <v>33</v>
      </c>
      <c r="E55" s="159">
        <v>94666.35</v>
      </c>
      <c r="F55" s="216">
        <v>0</v>
      </c>
      <c r="G55" s="216">
        <v>94666.35</v>
      </c>
      <c r="H55" s="216">
        <v>0</v>
      </c>
      <c r="I55" s="160">
        <v>9466.6350000000002</v>
      </c>
      <c r="J55" s="160">
        <v>0</v>
      </c>
      <c r="L55" s="216">
        <v>9466.6350000000002</v>
      </c>
      <c r="M55" s="216">
        <v>85199.715000000011</v>
      </c>
      <c r="N55" s="211"/>
    </row>
    <row r="56" spans="1:15" s="217" customFormat="1">
      <c r="A56" s="210" t="s">
        <v>45</v>
      </c>
      <c r="B56" s="210" t="s">
        <v>9121</v>
      </c>
      <c r="C56" s="209" t="s">
        <v>44</v>
      </c>
      <c r="D56" s="215" t="s">
        <v>45</v>
      </c>
      <c r="E56" s="159">
        <v>145041.98000000001</v>
      </c>
      <c r="F56" s="216">
        <v>0</v>
      </c>
      <c r="G56" s="216">
        <v>145041.98000000001</v>
      </c>
      <c r="H56" s="216">
        <v>0</v>
      </c>
      <c r="I56" s="160">
        <v>14504.198000000002</v>
      </c>
      <c r="J56" s="160">
        <v>0</v>
      </c>
      <c r="L56" s="216">
        <v>14504.198000000002</v>
      </c>
      <c r="M56" s="216">
        <v>130537.78200000001</v>
      </c>
      <c r="N56" s="211"/>
    </row>
    <row r="57" spans="1:15" s="217" customFormat="1">
      <c r="A57" s="210" t="s">
        <v>57</v>
      </c>
      <c r="B57" s="210" t="s">
        <v>9121</v>
      </c>
      <c r="C57" s="209" t="s">
        <v>56</v>
      </c>
      <c r="D57" s="210" t="s">
        <v>57</v>
      </c>
      <c r="E57" s="159">
        <v>47097.47</v>
      </c>
      <c r="F57" s="216">
        <v>0</v>
      </c>
      <c r="G57" s="216">
        <v>47097.47</v>
      </c>
      <c r="H57" s="216">
        <v>0</v>
      </c>
      <c r="I57" s="160">
        <v>4709.7470000000003</v>
      </c>
      <c r="J57" s="160">
        <v>0</v>
      </c>
      <c r="L57" s="216">
        <v>4709.7470000000003</v>
      </c>
      <c r="M57" s="216">
        <v>42387.722999999998</v>
      </c>
      <c r="N57" s="211"/>
    </row>
    <row r="58" spans="1:15">
      <c r="A58" s="121"/>
      <c r="I58" s="128"/>
      <c r="J58" s="128"/>
    </row>
    <row r="59" spans="1:15">
      <c r="A59" s="121"/>
      <c r="C59" s="318" t="s">
        <v>9094</v>
      </c>
      <c r="D59" s="319"/>
      <c r="E59" s="317">
        <f>SUM(E55:E58)</f>
        <v>286805.80000000005</v>
      </c>
      <c r="F59" s="317">
        <f t="shared" ref="F59:M59" si="6">SUM(F55:F58)</f>
        <v>0</v>
      </c>
      <c r="G59" s="317">
        <f t="shared" si="6"/>
        <v>286805.80000000005</v>
      </c>
      <c r="H59" s="317">
        <f t="shared" si="6"/>
        <v>0</v>
      </c>
      <c r="I59" s="317">
        <f t="shared" si="6"/>
        <v>28680.58</v>
      </c>
      <c r="J59" s="317">
        <f t="shared" si="6"/>
        <v>0</v>
      </c>
      <c r="K59" s="317">
        <f t="shared" si="6"/>
        <v>0</v>
      </c>
      <c r="L59" s="317">
        <f t="shared" si="6"/>
        <v>28680.58</v>
      </c>
      <c r="M59" s="317">
        <f t="shared" si="6"/>
        <v>258125.22000000003</v>
      </c>
      <c r="N59" s="317"/>
    </row>
    <row r="60" spans="1:15">
      <c r="A60" s="121"/>
    </row>
    <row r="61" spans="1:15">
      <c r="A61" s="121"/>
    </row>
    <row r="62" spans="1:15">
      <c r="A62" s="121"/>
    </row>
    <row r="63" spans="1:15">
      <c r="A63" s="121"/>
    </row>
    <row r="64" spans="1:15">
      <c r="A64" s="121"/>
    </row>
    <row r="65" spans="1:15">
      <c r="A65" s="121"/>
    </row>
    <row r="66" spans="1:15">
      <c r="A66" s="121"/>
    </row>
    <row r="67" spans="1:15">
      <c r="A67" s="121"/>
      <c r="O67" s="277"/>
    </row>
    <row r="68" spans="1:15">
      <c r="A68" s="121"/>
      <c r="O68" s="217"/>
    </row>
    <row r="69" spans="1:15">
      <c r="A69" s="121"/>
      <c r="O69" s="217"/>
    </row>
    <row r="70" spans="1:15">
      <c r="A70" s="121"/>
    </row>
    <row r="71" spans="1:15">
      <c r="A71" s="121"/>
    </row>
    <row r="72" spans="1:15">
      <c r="A72" s="121"/>
    </row>
    <row r="73" spans="1:15">
      <c r="A73" s="121"/>
    </row>
    <row r="74" spans="1:15">
      <c r="A74" s="121"/>
    </row>
    <row r="75" spans="1:15">
      <c r="A75" s="121"/>
    </row>
    <row r="76" spans="1:15">
      <c r="A76" s="121"/>
    </row>
    <row r="77" spans="1:15">
      <c r="A77" s="121"/>
    </row>
    <row r="78" spans="1:15">
      <c r="A78" s="121"/>
    </row>
    <row r="79" spans="1:15">
      <c r="A79" s="121"/>
    </row>
    <row r="80" spans="1:15">
      <c r="A80" s="121"/>
    </row>
    <row r="81" spans="1:1">
      <c r="A81" s="121"/>
    </row>
    <row r="82" spans="1:1">
      <c r="A82" s="121"/>
    </row>
    <row r="83" spans="1:1">
      <c r="A83" s="121"/>
    </row>
    <row r="84" spans="1:1">
      <c r="A84" s="121"/>
    </row>
    <row r="85" spans="1:1">
      <c r="A85" s="121"/>
    </row>
    <row r="86" spans="1:1">
      <c r="A86" s="121"/>
    </row>
    <row r="87" spans="1:1">
      <c r="A87" s="121"/>
    </row>
    <row r="88" spans="1:1">
      <c r="A88" s="121"/>
    </row>
    <row r="89" spans="1:1">
      <c r="A89" s="121"/>
    </row>
    <row r="90" spans="1:1">
      <c r="A90" s="121"/>
    </row>
    <row r="91" spans="1:1">
      <c r="A91" s="121"/>
    </row>
    <row r="92" spans="1:1">
      <c r="A92" s="121"/>
    </row>
    <row r="93" spans="1:1">
      <c r="A93" s="121"/>
    </row>
    <row r="94" spans="1:1">
      <c r="A94" s="121"/>
    </row>
    <row r="95" spans="1:1">
      <c r="A95" s="121"/>
    </row>
    <row r="96" spans="1:1">
      <c r="A96" s="121"/>
    </row>
    <row r="97" spans="1:1">
      <c r="A97" s="121"/>
    </row>
    <row r="98" spans="1:1">
      <c r="A98" s="121"/>
    </row>
    <row r="99" spans="1:1">
      <c r="A99" s="121"/>
    </row>
    <row r="100" spans="1:1">
      <c r="A100" s="121"/>
    </row>
    <row r="101" spans="1:1">
      <c r="A101" s="121"/>
    </row>
    <row r="102" spans="1:1">
      <c r="A102" s="121"/>
    </row>
    <row r="103" spans="1:1">
      <c r="A103" s="121"/>
    </row>
    <row r="104" spans="1:1">
      <c r="A104" s="121"/>
    </row>
    <row r="105" spans="1:1">
      <c r="A105" s="121"/>
    </row>
    <row r="106" spans="1:1">
      <c r="A106" s="121"/>
    </row>
  </sheetData>
  <mergeCells count="1">
    <mergeCell ref="D1:F1"/>
  </mergeCells>
  <pageMargins left="0.31496062992125984" right="0.31496062992125984" top="0.19685039370078741" bottom="0.15748031496062992" header="0.31496062992125984" footer="0.31496062992125984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S60"/>
  <sheetViews>
    <sheetView topLeftCell="E13" workbookViewId="0">
      <selection activeCell="H1" sqref="H1:K34"/>
    </sheetView>
  </sheetViews>
  <sheetFormatPr baseColWidth="10" defaultRowHeight="15"/>
  <cols>
    <col min="1" max="1" width="13.28515625" bestFit="1" customWidth="1"/>
    <col min="2" max="2" width="33" bestFit="1" customWidth="1"/>
    <col min="3" max="3" width="2.7109375" bestFit="1" customWidth="1"/>
    <col min="4" max="4" width="15" customWidth="1"/>
    <col min="5" max="5" width="12.7109375" bestFit="1" customWidth="1"/>
    <col min="6" max="6" width="27.7109375" bestFit="1" customWidth="1"/>
    <col min="7" max="7" width="3.85546875" bestFit="1" customWidth="1"/>
    <col min="8" max="8" width="17.42578125" style="276" bestFit="1" customWidth="1"/>
    <col min="9" max="9" width="53.42578125" bestFit="1" customWidth="1"/>
    <col min="10" max="10" width="10" bestFit="1" customWidth="1"/>
    <col min="11" max="11" width="33.85546875" bestFit="1" customWidth="1"/>
    <col min="12" max="12" width="3.28515625" bestFit="1" customWidth="1"/>
    <col min="13" max="13" width="35.28515625" bestFit="1" customWidth="1"/>
    <col min="14" max="14" width="8" bestFit="1" customWidth="1"/>
    <col min="16" max="16" width="33.85546875" bestFit="1" customWidth="1"/>
    <col min="17" max="17" width="10" bestFit="1" customWidth="1"/>
    <col min="18" max="18" width="5" bestFit="1" customWidth="1"/>
    <col min="19" max="19" width="19.140625" bestFit="1" customWidth="1"/>
  </cols>
  <sheetData>
    <row r="1" spans="1:19" ht="18">
      <c r="A1" s="155"/>
      <c r="B1" s="155"/>
      <c r="C1" s="155"/>
      <c r="D1" s="167" t="s">
        <v>221</v>
      </c>
      <c r="E1" s="156"/>
      <c r="F1" s="156"/>
      <c r="G1" s="155"/>
      <c r="H1" s="197"/>
      <c r="I1" s="167" t="s">
        <v>215</v>
      </c>
      <c r="J1" s="155"/>
      <c r="K1" s="168"/>
      <c r="M1" t="s">
        <v>9102</v>
      </c>
    </row>
    <row r="2" spans="1:19" ht="15.75">
      <c r="A2" s="155"/>
      <c r="B2" s="155"/>
      <c r="C2" s="155"/>
      <c r="D2" s="169" t="s">
        <v>3</v>
      </c>
      <c r="F2" s="169"/>
      <c r="G2" s="169"/>
      <c r="H2" s="169"/>
      <c r="I2" s="169" t="s">
        <v>3</v>
      </c>
      <c r="K2" s="168"/>
      <c r="M2" t="s">
        <v>9103</v>
      </c>
    </row>
    <row r="3" spans="1:19">
      <c r="A3" s="155"/>
      <c r="B3" s="155"/>
      <c r="C3" s="155"/>
      <c r="D3" s="170" t="str">
        <f>+INGENIERIA!D4</f>
        <v>Periodo 48 al 48 Semanal del 23/11/2016 al 29/11/2016</v>
      </c>
      <c r="F3" s="171"/>
      <c r="G3" s="171"/>
      <c r="H3" s="171"/>
      <c r="I3" s="171" t="str">
        <f>+D3</f>
        <v>Periodo 48 al 48 Semanal del 23/11/2016 al 29/11/2016</v>
      </c>
      <c r="K3" s="172"/>
    </row>
    <row r="4" spans="1:19">
      <c r="A4" s="155"/>
      <c r="B4" s="155"/>
      <c r="C4" s="155"/>
      <c r="D4" s="199"/>
      <c r="F4" s="199"/>
      <c r="G4" s="199"/>
      <c r="H4" s="199"/>
      <c r="I4" s="173"/>
      <c r="K4" s="173"/>
    </row>
    <row r="5" spans="1:19">
      <c r="A5" s="155"/>
      <c r="B5" s="155"/>
      <c r="C5" s="155"/>
      <c r="D5" s="168" t="s">
        <v>222</v>
      </c>
      <c r="F5" s="155"/>
      <c r="G5" s="168"/>
      <c r="H5" s="168"/>
      <c r="I5" s="168"/>
      <c r="K5" s="168" t="s">
        <v>113</v>
      </c>
    </row>
    <row r="6" spans="1:19">
      <c r="A6" s="155"/>
      <c r="B6" s="155"/>
      <c r="C6" s="155"/>
      <c r="D6" s="168"/>
      <c r="E6" s="168"/>
      <c r="F6" s="168"/>
      <c r="G6" s="168"/>
      <c r="H6" s="168"/>
      <c r="I6" s="168"/>
      <c r="J6" s="168"/>
      <c r="K6" s="168"/>
    </row>
    <row r="7" spans="1:19" ht="15.75" thickBot="1">
      <c r="A7" s="155"/>
      <c r="B7" s="155"/>
      <c r="C7" s="155"/>
      <c r="D7" s="174"/>
      <c r="E7" s="174"/>
      <c r="F7" s="174"/>
      <c r="G7" s="174"/>
      <c r="H7" s="174"/>
      <c r="I7" s="174"/>
      <c r="J7" s="174"/>
      <c r="K7" s="174"/>
    </row>
    <row r="8" spans="1:19">
      <c r="A8" s="155"/>
      <c r="B8" s="155"/>
      <c r="C8" s="155"/>
      <c r="D8" s="175" t="s">
        <v>223</v>
      </c>
      <c r="E8" s="176" t="s">
        <v>224</v>
      </c>
      <c r="F8" s="175" t="s">
        <v>225</v>
      </c>
      <c r="G8" s="174"/>
      <c r="H8" s="175" t="s">
        <v>9104</v>
      </c>
      <c r="I8" s="175" t="s">
        <v>223</v>
      </c>
      <c r="J8" s="176" t="s">
        <v>224</v>
      </c>
      <c r="K8" s="175" t="s">
        <v>225</v>
      </c>
    </row>
    <row r="9" spans="1:19">
      <c r="A9" s="177" t="s">
        <v>226</v>
      </c>
      <c r="B9" s="177" t="s">
        <v>19</v>
      </c>
      <c r="C9" s="155" t="str">
        <f>IF(B9=F46,"SI","NO")</f>
        <v>SI</v>
      </c>
    </row>
    <row r="10" spans="1:19">
      <c r="A10" s="177" t="s">
        <v>123</v>
      </c>
      <c r="B10" s="177" t="s">
        <v>21</v>
      </c>
      <c r="C10" s="197" t="str">
        <f t="shared" ref="C10:C26" si="0">IF(B10=F10,"SI","NO")</f>
        <v>SI</v>
      </c>
      <c r="D10" s="177" t="s">
        <v>123</v>
      </c>
      <c r="E10" s="231">
        <v>1019.6</v>
      </c>
      <c r="F10" s="230" t="s">
        <v>21</v>
      </c>
      <c r="G10" s="218" t="str">
        <f t="shared" ref="G10:G37" si="1">IF(F10=K10,"SI","NO")</f>
        <v>NO</v>
      </c>
      <c r="I10" s="177"/>
      <c r="J10" s="160"/>
      <c r="K10" s="121"/>
      <c r="L10" t="str">
        <f t="shared" ref="L10:L38" si="2">IF(F10=M10,"si","no")</f>
        <v>si</v>
      </c>
      <c r="M10" t="s">
        <v>21</v>
      </c>
      <c r="N10">
        <v>1019.6</v>
      </c>
    </row>
    <row r="11" spans="1:19">
      <c r="A11" s="177" t="s">
        <v>126</v>
      </c>
      <c r="B11" s="177" t="s">
        <v>23</v>
      </c>
      <c r="C11" s="197" t="str">
        <f t="shared" si="0"/>
        <v>SI</v>
      </c>
      <c r="D11" s="177" t="s">
        <v>126</v>
      </c>
      <c r="E11" s="231">
        <v>339.64</v>
      </c>
      <c r="F11" s="230" t="s">
        <v>23</v>
      </c>
      <c r="G11" s="218" t="str">
        <f t="shared" si="1"/>
        <v>NO</v>
      </c>
      <c r="H11" s="276" t="s">
        <v>998</v>
      </c>
      <c r="I11" s="276" t="s">
        <v>999</v>
      </c>
      <c r="J11" s="276">
        <v>9410.9959999999992</v>
      </c>
      <c r="K11" s="276" t="s">
        <v>21</v>
      </c>
      <c r="L11" s="267" t="str">
        <f t="shared" si="2"/>
        <v>si</v>
      </c>
      <c r="M11" t="s">
        <v>23</v>
      </c>
      <c r="N11">
        <v>339.64</v>
      </c>
      <c r="P11" t="s">
        <v>21</v>
      </c>
      <c r="Q11">
        <v>9410.9959999999992</v>
      </c>
      <c r="R11" s="276" t="s">
        <v>998</v>
      </c>
      <c r="S11" s="276" t="s">
        <v>999</v>
      </c>
    </row>
    <row r="12" spans="1:19">
      <c r="A12" s="177" t="s">
        <v>130</v>
      </c>
      <c r="B12" s="177" t="s">
        <v>25</v>
      </c>
      <c r="C12" s="197" t="str">
        <f t="shared" si="0"/>
        <v>SI</v>
      </c>
      <c r="D12" s="177" t="s">
        <v>130</v>
      </c>
      <c r="E12" s="231">
        <v>1560.8</v>
      </c>
      <c r="F12" s="230" t="s">
        <v>25</v>
      </c>
      <c r="G12" s="218" t="str">
        <f t="shared" si="1"/>
        <v>NO</v>
      </c>
      <c r="H12" s="276" t="s">
        <v>966</v>
      </c>
      <c r="I12" s="276" t="s">
        <v>967</v>
      </c>
      <c r="J12" s="276">
        <v>10343.398999999999</v>
      </c>
      <c r="K12" s="276" t="s">
        <v>31</v>
      </c>
      <c r="L12" s="267" t="str">
        <f t="shared" si="2"/>
        <v>si</v>
      </c>
      <c r="M12" t="s">
        <v>25</v>
      </c>
      <c r="N12">
        <v>1560.8</v>
      </c>
      <c r="P12" t="s">
        <v>31</v>
      </c>
      <c r="Q12">
        <v>10343.398999999999</v>
      </c>
      <c r="R12" s="276" t="s">
        <v>966</v>
      </c>
      <c r="S12" s="276" t="s">
        <v>967</v>
      </c>
    </row>
    <row r="13" spans="1:19">
      <c r="A13" s="177" t="s">
        <v>231</v>
      </c>
      <c r="B13" s="177" t="s">
        <v>27</v>
      </c>
      <c r="C13" s="197" t="str">
        <f t="shared" si="0"/>
        <v>SI</v>
      </c>
      <c r="D13" s="177" t="s">
        <v>231</v>
      </c>
      <c r="E13" s="231">
        <v>319.79999999999995</v>
      </c>
      <c r="F13" s="230" t="s">
        <v>27</v>
      </c>
      <c r="G13" s="218" t="str">
        <f t="shared" si="1"/>
        <v>NO</v>
      </c>
      <c r="H13" s="276" t="s">
        <v>1000</v>
      </c>
      <c r="I13" s="276" t="s">
        <v>1001</v>
      </c>
      <c r="J13" s="276">
        <v>19252.995999999999</v>
      </c>
      <c r="K13" s="276" t="s">
        <v>35</v>
      </c>
      <c r="L13" s="267" t="str">
        <f t="shared" si="2"/>
        <v>si</v>
      </c>
      <c r="M13" t="s">
        <v>27</v>
      </c>
      <c r="N13">
        <v>319.79999999999995</v>
      </c>
      <c r="P13" t="s">
        <v>35</v>
      </c>
      <c r="Q13">
        <v>19252.995999999999</v>
      </c>
      <c r="R13" s="276" t="s">
        <v>1000</v>
      </c>
      <c r="S13" s="276" t="s">
        <v>1001</v>
      </c>
    </row>
    <row r="14" spans="1:19">
      <c r="A14" s="177" t="s">
        <v>135</v>
      </c>
      <c r="B14" s="177" t="s">
        <v>29</v>
      </c>
      <c r="C14" s="197" t="str">
        <f t="shared" si="0"/>
        <v>SI</v>
      </c>
      <c r="D14" s="177" t="s">
        <v>135</v>
      </c>
      <c r="E14" s="231">
        <v>1019.6</v>
      </c>
      <c r="F14" s="230" t="s">
        <v>29</v>
      </c>
      <c r="G14" s="218" t="str">
        <f t="shared" si="1"/>
        <v>NO</v>
      </c>
      <c r="H14" s="276" t="s">
        <v>7737</v>
      </c>
      <c r="I14" s="276" t="s">
        <v>7738</v>
      </c>
      <c r="J14" s="276">
        <v>1742.8010000000002</v>
      </c>
      <c r="K14" s="276" t="s">
        <v>37</v>
      </c>
      <c r="L14" s="267" t="str">
        <f t="shared" si="2"/>
        <v>si</v>
      </c>
      <c r="M14" t="s">
        <v>29</v>
      </c>
      <c r="N14">
        <v>1019.6</v>
      </c>
      <c r="P14" t="s">
        <v>37</v>
      </c>
      <c r="Q14">
        <v>1742.8010000000002</v>
      </c>
      <c r="R14" s="276" t="s">
        <v>7737</v>
      </c>
      <c r="S14" s="276" t="s">
        <v>7738</v>
      </c>
    </row>
    <row r="15" spans="1:19">
      <c r="A15" s="177" t="s">
        <v>233</v>
      </c>
      <c r="B15" s="177" t="s">
        <v>31</v>
      </c>
      <c r="C15" s="197" t="str">
        <f t="shared" si="0"/>
        <v>SI</v>
      </c>
      <c r="D15" s="177" t="s">
        <v>233</v>
      </c>
      <c r="E15" s="231">
        <v>1019.8</v>
      </c>
      <c r="F15" s="230" t="s">
        <v>31</v>
      </c>
      <c r="G15" s="218" t="str">
        <f t="shared" si="1"/>
        <v>NO</v>
      </c>
      <c r="H15" s="276" t="s">
        <v>992</v>
      </c>
      <c r="I15" s="276" t="s">
        <v>993</v>
      </c>
      <c r="J15" s="276">
        <v>14.196</v>
      </c>
      <c r="K15" s="276" t="s">
        <v>43</v>
      </c>
      <c r="L15" s="267" t="str">
        <f t="shared" si="2"/>
        <v>si</v>
      </c>
      <c r="M15" t="s">
        <v>31</v>
      </c>
      <c r="N15">
        <v>1019.8</v>
      </c>
      <c r="P15" t="s">
        <v>43</v>
      </c>
      <c r="Q15">
        <v>14.196</v>
      </c>
      <c r="R15" s="276" t="s">
        <v>992</v>
      </c>
      <c r="S15" s="276" t="s">
        <v>993</v>
      </c>
    </row>
    <row r="16" spans="1:19">
      <c r="A16" s="177" t="s">
        <v>139</v>
      </c>
      <c r="B16" s="177" t="s">
        <v>33</v>
      </c>
      <c r="C16" s="197" t="str">
        <f t="shared" si="0"/>
        <v>SI</v>
      </c>
      <c r="D16" s="177" t="s">
        <v>139</v>
      </c>
      <c r="E16" s="231">
        <v>3795.3900000000003</v>
      </c>
      <c r="F16" s="230" t="s">
        <v>33</v>
      </c>
      <c r="G16" s="218" t="str">
        <f t="shared" si="1"/>
        <v>NO</v>
      </c>
      <c r="H16" s="276" t="s">
        <v>974</v>
      </c>
      <c r="I16" s="276" t="s">
        <v>975</v>
      </c>
      <c r="J16" s="276">
        <v>1766.6020000000001</v>
      </c>
      <c r="K16" s="276" t="s">
        <v>47</v>
      </c>
      <c r="L16" s="267" t="str">
        <f t="shared" si="2"/>
        <v>si</v>
      </c>
      <c r="M16" t="s">
        <v>33</v>
      </c>
      <c r="N16">
        <v>3795.3900000000003</v>
      </c>
      <c r="P16" t="s">
        <v>47</v>
      </c>
      <c r="Q16">
        <v>1766.6020000000001</v>
      </c>
      <c r="R16" s="276" t="s">
        <v>974</v>
      </c>
      <c r="S16" s="276" t="s">
        <v>975</v>
      </c>
    </row>
    <row r="17" spans="1:19">
      <c r="A17" s="177" t="s">
        <v>142</v>
      </c>
      <c r="B17" s="177" t="s">
        <v>35</v>
      </c>
      <c r="C17" s="197" t="str">
        <f t="shared" si="0"/>
        <v>SI</v>
      </c>
      <c r="D17" s="177" t="s">
        <v>142</v>
      </c>
      <c r="E17" s="231">
        <v>1019.6</v>
      </c>
      <c r="F17" s="230" t="s">
        <v>35</v>
      </c>
      <c r="G17" s="218" t="str">
        <f t="shared" si="1"/>
        <v>NO</v>
      </c>
      <c r="H17" s="276" t="s">
        <v>968</v>
      </c>
      <c r="I17" s="276" t="s">
        <v>969</v>
      </c>
      <c r="J17" s="276">
        <v>2700.201</v>
      </c>
      <c r="K17" s="276" t="s">
        <v>49</v>
      </c>
      <c r="L17" s="267" t="str">
        <f t="shared" si="2"/>
        <v>si</v>
      </c>
      <c r="M17" t="s">
        <v>35</v>
      </c>
      <c r="N17">
        <v>1019.6</v>
      </c>
      <c r="P17" t="s">
        <v>49</v>
      </c>
      <c r="Q17">
        <v>2700.201</v>
      </c>
      <c r="R17" s="276" t="s">
        <v>968</v>
      </c>
      <c r="S17" s="276" t="s">
        <v>969</v>
      </c>
    </row>
    <row r="18" spans="1:19">
      <c r="A18" s="177" t="s">
        <v>147</v>
      </c>
      <c r="B18" s="177" t="s">
        <v>37</v>
      </c>
      <c r="C18" s="197" t="str">
        <f t="shared" si="0"/>
        <v>SI</v>
      </c>
      <c r="D18" s="177" t="s">
        <v>147</v>
      </c>
      <c r="E18" s="231">
        <v>1134</v>
      </c>
      <c r="F18" s="230" t="s">
        <v>37</v>
      </c>
      <c r="G18" s="218" t="str">
        <f t="shared" si="1"/>
        <v>NO</v>
      </c>
      <c r="H18" s="276" t="s">
        <v>980</v>
      </c>
      <c r="I18" s="276" t="s">
        <v>981</v>
      </c>
      <c r="J18" s="276">
        <v>1486.2049999999999</v>
      </c>
      <c r="K18" s="276" t="s">
        <v>53</v>
      </c>
      <c r="L18" s="267" t="str">
        <f t="shared" si="2"/>
        <v>si</v>
      </c>
      <c r="M18" t="s">
        <v>37</v>
      </c>
      <c r="N18">
        <v>1134</v>
      </c>
      <c r="P18" t="s">
        <v>53</v>
      </c>
      <c r="Q18">
        <v>1486.2049999999999</v>
      </c>
      <c r="R18" s="276" t="s">
        <v>980</v>
      </c>
      <c r="S18" s="276" t="s">
        <v>981</v>
      </c>
    </row>
    <row r="19" spans="1:19">
      <c r="A19" s="177" t="s">
        <v>150</v>
      </c>
      <c r="B19" s="177" t="s">
        <v>39</v>
      </c>
      <c r="C19" s="197" t="str">
        <f t="shared" si="0"/>
        <v>SI</v>
      </c>
      <c r="D19" s="177" t="s">
        <v>150</v>
      </c>
      <c r="E19" s="231">
        <v>871.2</v>
      </c>
      <c r="F19" s="230" t="s">
        <v>39</v>
      </c>
      <c r="G19" s="218" t="str">
        <f t="shared" si="1"/>
        <v>NO</v>
      </c>
      <c r="H19" s="276" t="s">
        <v>956</v>
      </c>
      <c r="I19" s="276" t="s">
        <v>957</v>
      </c>
      <c r="J19" s="276">
        <v>1577.597</v>
      </c>
      <c r="K19" s="276" t="s">
        <v>59</v>
      </c>
      <c r="L19" s="267" t="str">
        <f t="shared" si="2"/>
        <v>si</v>
      </c>
      <c r="M19" t="s">
        <v>39</v>
      </c>
      <c r="N19">
        <v>871.2</v>
      </c>
      <c r="P19" t="s">
        <v>59</v>
      </c>
      <c r="Q19">
        <v>1577.597</v>
      </c>
      <c r="R19" s="276" t="s">
        <v>956</v>
      </c>
      <c r="S19" s="276" t="s">
        <v>957</v>
      </c>
    </row>
    <row r="20" spans="1:19">
      <c r="A20" s="177" t="s">
        <v>152</v>
      </c>
      <c r="B20" s="181" t="s">
        <v>41</v>
      </c>
      <c r="C20" s="197" t="str">
        <f t="shared" si="0"/>
        <v>SI</v>
      </c>
      <c r="D20" s="177" t="s">
        <v>152</v>
      </c>
      <c r="E20" s="231">
        <v>1019.6</v>
      </c>
      <c r="F20" s="230" t="s">
        <v>41</v>
      </c>
      <c r="G20" s="218" t="str">
        <f t="shared" si="1"/>
        <v>NO</v>
      </c>
      <c r="H20" s="276" t="s">
        <v>952</v>
      </c>
      <c r="I20" s="276" t="s">
        <v>953</v>
      </c>
      <c r="J20" s="276">
        <v>900</v>
      </c>
      <c r="K20" s="276" t="s">
        <v>61</v>
      </c>
      <c r="L20" s="267" t="str">
        <f t="shared" si="2"/>
        <v>no</v>
      </c>
      <c r="M20" t="s">
        <v>9087</v>
      </c>
      <c r="N20">
        <v>1019.6</v>
      </c>
      <c r="P20" s="267" t="s">
        <v>61</v>
      </c>
      <c r="Q20" s="267">
        <v>900</v>
      </c>
      <c r="R20" s="276" t="s">
        <v>952</v>
      </c>
      <c r="S20" s="276" t="s">
        <v>953</v>
      </c>
    </row>
    <row r="21" spans="1:19">
      <c r="A21" s="177" t="s">
        <v>155</v>
      </c>
      <c r="B21" s="177" t="s">
        <v>43</v>
      </c>
      <c r="C21" s="197" t="str">
        <f t="shared" si="0"/>
        <v>SI</v>
      </c>
      <c r="D21" s="177" t="s">
        <v>155</v>
      </c>
      <c r="E21" s="231">
        <v>1019.6</v>
      </c>
      <c r="F21" s="230" t="s">
        <v>43</v>
      </c>
      <c r="G21" s="218" t="str">
        <f t="shared" si="1"/>
        <v>NO</v>
      </c>
      <c r="H21" s="276" t="s">
        <v>1004</v>
      </c>
      <c r="I21" s="276" t="s">
        <v>1005</v>
      </c>
      <c r="J21" s="276">
        <v>7938.2030000000004</v>
      </c>
      <c r="K21" s="276" t="s">
        <v>65</v>
      </c>
      <c r="L21" s="267" t="str">
        <f t="shared" si="2"/>
        <v>si</v>
      </c>
      <c r="M21" t="s">
        <v>43</v>
      </c>
      <c r="N21">
        <v>1019.6</v>
      </c>
      <c r="P21" s="267" t="s">
        <v>65</v>
      </c>
      <c r="Q21" s="267">
        <v>7938.2030000000004</v>
      </c>
      <c r="R21" s="276" t="s">
        <v>1004</v>
      </c>
      <c r="S21" s="276" t="s">
        <v>1005</v>
      </c>
    </row>
    <row r="22" spans="1:19">
      <c r="A22" s="180" t="s">
        <v>234</v>
      </c>
      <c r="B22" s="155" t="s">
        <v>45</v>
      </c>
      <c r="C22" s="197" t="str">
        <f t="shared" si="0"/>
        <v>SI</v>
      </c>
      <c r="D22" s="180" t="s">
        <v>234</v>
      </c>
      <c r="E22" s="231">
        <v>3446</v>
      </c>
      <c r="F22" s="230" t="s">
        <v>45</v>
      </c>
      <c r="G22" s="218" t="str">
        <f t="shared" si="1"/>
        <v>NO</v>
      </c>
      <c r="H22" s="276" t="s">
        <v>7735</v>
      </c>
      <c r="I22" s="276" t="s">
        <v>7736</v>
      </c>
      <c r="J22" s="276">
        <v>950.60400000000004</v>
      </c>
      <c r="K22" s="276" t="s">
        <v>69</v>
      </c>
      <c r="L22" s="267" t="str">
        <f t="shared" si="2"/>
        <v>si</v>
      </c>
      <c r="M22" t="s">
        <v>45</v>
      </c>
      <c r="N22">
        <v>3446</v>
      </c>
      <c r="P22" s="267" t="s">
        <v>69</v>
      </c>
      <c r="Q22" s="267">
        <v>950.60400000000004</v>
      </c>
      <c r="R22" s="276" t="s">
        <v>7735</v>
      </c>
      <c r="S22" s="276" t="s">
        <v>7736</v>
      </c>
    </row>
    <row r="23" spans="1:19">
      <c r="A23" s="177" t="s">
        <v>157</v>
      </c>
      <c r="B23" s="177" t="s">
        <v>47</v>
      </c>
      <c r="C23" s="197" t="str">
        <f t="shared" si="0"/>
        <v>SI</v>
      </c>
      <c r="D23" s="177" t="s">
        <v>157</v>
      </c>
      <c r="E23" s="231">
        <v>1134</v>
      </c>
      <c r="F23" s="230" t="s">
        <v>47</v>
      </c>
      <c r="G23" s="218" t="str">
        <f t="shared" si="1"/>
        <v>NO</v>
      </c>
      <c r="H23" s="276" t="s">
        <v>7732</v>
      </c>
      <c r="I23" s="276" t="s">
        <v>7734</v>
      </c>
      <c r="J23" s="276">
        <v>824.60399999999993</v>
      </c>
      <c r="K23" s="276" t="s">
        <v>71</v>
      </c>
      <c r="L23" s="267" t="str">
        <f t="shared" si="2"/>
        <v>si</v>
      </c>
      <c r="M23" t="s">
        <v>47</v>
      </c>
      <c r="N23">
        <v>1134</v>
      </c>
      <c r="P23" s="267" t="s">
        <v>71</v>
      </c>
      <c r="Q23" s="267">
        <v>824.60399999999993</v>
      </c>
      <c r="R23" s="276" t="s">
        <v>7732</v>
      </c>
      <c r="S23" s="276" t="s">
        <v>7734</v>
      </c>
    </row>
    <row r="24" spans="1:19">
      <c r="A24" s="177" t="s">
        <v>160</v>
      </c>
      <c r="B24" s="177" t="s">
        <v>49</v>
      </c>
      <c r="C24" s="197" t="str">
        <f t="shared" si="0"/>
        <v>SI</v>
      </c>
      <c r="D24" s="177" t="s">
        <v>160</v>
      </c>
      <c r="E24" s="231">
        <v>1019.6</v>
      </c>
      <c r="F24" s="230" t="s">
        <v>49</v>
      </c>
      <c r="G24" s="218" t="str">
        <f t="shared" si="1"/>
        <v>NO</v>
      </c>
      <c r="H24" s="276" t="s">
        <v>970</v>
      </c>
      <c r="I24" s="276" t="s">
        <v>971</v>
      </c>
      <c r="J24" s="276">
        <v>900</v>
      </c>
      <c r="K24" s="276" t="s">
        <v>79</v>
      </c>
      <c r="L24" s="267" t="str">
        <f t="shared" si="2"/>
        <v>si</v>
      </c>
      <c r="M24" t="s">
        <v>49</v>
      </c>
      <c r="N24">
        <v>1019.6</v>
      </c>
      <c r="P24" s="267" t="s">
        <v>79</v>
      </c>
      <c r="Q24" s="267">
        <v>900</v>
      </c>
      <c r="R24" s="276" t="s">
        <v>970</v>
      </c>
      <c r="S24" s="276" t="s">
        <v>971</v>
      </c>
    </row>
    <row r="25" spans="1:19">
      <c r="A25" s="177" t="s">
        <v>163</v>
      </c>
      <c r="B25" s="177" t="s">
        <v>51</v>
      </c>
      <c r="C25" s="197" t="str">
        <f t="shared" si="0"/>
        <v>SI</v>
      </c>
      <c r="D25" s="177" t="s">
        <v>163</v>
      </c>
      <c r="E25" s="231">
        <v>871.14</v>
      </c>
      <c r="F25" s="230" t="s">
        <v>51</v>
      </c>
      <c r="G25" s="218" t="str">
        <f t="shared" si="1"/>
        <v>NO</v>
      </c>
      <c r="I25" s="177"/>
      <c r="J25" s="160"/>
      <c r="K25" s="121"/>
      <c r="L25" s="267" t="str">
        <f t="shared" si="2"/>
        <v>si</v>
      </c>
      <c r="M25" t="s">
        <v>51</v>
      </c>
      <c r="N25">
        <v>871.14</v>
      </c>
    </row>
    <row r="26" spans="1:19">
      <c r="A26" s="177" t="s">
        <v>166</v>
      </c>
      <c r="B26" s="177" t="s">
        <v>53</v>
      </c>
      <c r="C26" s="197" t="str">
        <f t="shared" si="0"/>
        <v>SI</v>
      </c>
      <c r="D26" s="177" t="s">
        <v>166</v>
      </c>
      <c r="E26" s="231">
        <v>1134.2</v>
      </c>
      <c r="F26" s="230" t="s">
        <v>53</v>
      </c>
      <c r="G26" s="218" t="str">
        <f t="shared" si="1"/>
        <v>NO</v>
      </c>
      <c r="H26" s="276" t="s">
        <v>9105</v>
      </c>
      <c r="I26" s="177"/>
      <c r="J26" s="160">
        <f>SUM(J11:J25)</f>
        <v>59808.404000000002</v>
      </c>
      <c r="K26" s="121" t="s">
        <v>9106</v>
      </c>
      <c r="L26" s="267" t="str">
        <f t="shared" si="2"/>
        <v>si</v>
      </c>
      <c r="M26" t="s">
        <v>53</v>
      </c>
      <c r="N26">
        <v>1134.2</v>
      </c>
      <c r="P26" s="267"/>
      <c r="Q26" s="267"/>
    </row>
    <row r="27" spans="1:19">
      <c r="A27" s="177" t="s">
        <v>235</v>
      </c>
      <c r="B27" s="177" t="s">
        <v>55</v>
      </c>
      <c r="C27" s="197" t="str">
        <f>IF(B27=F47,"SI","NO")</f>
        <v>SI</v>
      </c>
      <c r="D27" s="177" t="s">
        <v>227</v>
      </c>
      <c r="E27" s="231">
        <v>3796.2000000000003</v>
      </c>
      <c r="F27" s="230" t="s">
        <v>57</v>
      </c>
      <c r="G27" s="218" t="str">
        <f t="shared" si="1"/>
        <v>NO</v>
      </c>
      <c r="I27" s="177"/>
      <c r="J27" s="160"/>
      <c r="K27" s="121"/>
      <c r="L27" s="267" t="str">
        <f t="shared" si="2"/>
        <v>si</v>
      </c>
      <c r="M27" t="s">
        <v>57</v>
      </c>
      <c r="N27">
        <v>3796.2000000000003</v>
      </c>
    </row>
    <row r="28" spans="1:19">
      <c r="A28" s="177" t="s">
        <v>227</v>
      </c>
      <c r="B28" s="177" t="s">
        <v>57</v>
      </c>
      <c r="C28" s="197" t="str">
        <f t="shared" ref="C28:C37" si="3">IF(B28=F27,"SI","NO")</f>
        <v>SI</v>
      </c>
      <c r="D28" s="177" t="s">
        <v>232</v>
      </c>
      <c r="E28" s="231">
        <v>1019.6</v>
      </c>
      <c r="F28" s="230" t="s">
        <v>59</v>
      </c>
      <c r="G28" s="218" t="str">
        <f t="shared" si="1"/>
        <v>NO</v>
      </c>
      <c r="I28" s="177"/>
      <c r="J28" s="160"/>
      <c r="K28" s="121"/>
      <c r="L28" s="267" t="str">
        <f t="shared" si="2"/>
        <v>si</v>
      </c>
      <c r="M28" t="s">
        <v>59</v>
      </c>
      <c r="N28">
        <v>1019.6</v>
      </c>
    </row>
    <row r="29" spans="1:19">
      <c r="A29" s="177" t="s">
        <v>232</v>
      </c>
      <c r="B29" s="177" t="s">
        <v>59</v>
      </c>
      <c r="C29" s="197" t="str">
        <f t="shared" si="3"/>
        <v>SI</v>
      </c>
      <c r="D29" s="180" t="s">
        <v>230</v>
      </c>
      <c r="E29" s="231">
        <v>119.61999999999989</v>
      </c>
      <c r="F29" s="230" t="s">
        <v>61</v>
      </c>
      <c r="G29" s="218" t="str">
        <f>IF(F29=J29,"SI","NO")</f>
        <v>NO</v>
      </c>
      <c r="J29" s="276">
        <v>3270.3989999999999</v>
      </c>
      <c r="K29" s="276" t="s">
        <v>19</v>
      </c>
      <c r="L29" s="267" t="str">
        <f t="shared" si="2"/>
        <v>si</v>
      </c>
      <c r="M29" t="s">
        <v>61</v>
      </c>
      <c r="N29">
        <v>119.61999999999989</v>
      </c>
    </row>
    <row r="30" spans="1:19">
      <c r="A30" s="180" t="s">
        <v>230</v>
      </c>
      <c r="B30" s="155" t="s">
        <v>171</v>
      </c>
      <c r="C30" s="197" t="str">
        <f t="shared" si="3"/>
        <v>SI</v>
      </c>
      <c r="D30" s="196">
        <v>1133977021</v>
      </c>
      <c r="E30" s="231">
        <v>804.6</v>
      </c>
      <c r="F30" s="230" t="s">
        <v>63</v>
      </c>
      <c r="G30" s="218" t="str">
        <f>IF(F30=J30,"SI","NO")</f>
        <v>NO</v>
      </c>
      <c r="J30" s="276">
        <v>2526.404</v>
      </c>
      <c r="K30" s="276" t="s">
        <v>55</v>
      </c>
      <c r="L30" s="267" t="str">
        <f t="shared" si="2"/>
        <v>si</v>
      </c>
      <c r="M30" t="s">
        <v>63</v>
      </c>
      <c r="N30">
        <v>804.6</v>
      </c>
    </row>
    <row r="31" spans="1:19">
      <c r="A31" s="196">
        <v>1133977021</v>
      </c>
      <c r="B31" s="151" t="s">
        <v>63</v>
      </c>
      <c r="C31" s="197" t="str">
        <f t="shared" si="3"/>
        <v>SI</v>
      </c>
      <c r="D31" s="177" t="s">
        <v>175</v>
      </c>
      <c r="E31" s="231">
        <v>1019.6</v>
      </c>
      <c r="F31" s="230" t="s">
        <v>65</v>
      </c>
      <c r="G31" s="218" t="str">
        <f t="shared" si="1"/>
        <v>NO</v>
      </c>
      <c r="H31" s="276" t="s">
        <v>9107</v>
      </c>
      <c r="I31" s="177"/>
      <c r="J31" s="160">
        <f>+J29+J30</f>
        <v>5796.8029999999999</v>
      </c>
      <c r="K31" s="121" t="s">
        <v>9108</v>
      </c>
      <c r="L31" s="267" t="str">
        <f t="shared" si="2"/>
        <v>si</v>
      </c>
      <c r="M31" t="s">
        <v>65</v>
      </c>
      <c r="N31">
        <v>1019.6</v>
      </c>
      <c r="P31" t="s">
        <v>19</v>
      </c>
      <c r="Q31">
        <v>3270.3989999999999</v>
      </c>
    </row>
    <row r="32" spans="1:19">
      <c r="A32" s="177" t="s">
        <v>175</v>
      </c>
      <c r="B32" s="177" t="s">
        <v>65</v>
      </c>
      <c r="C32" s="197" t="str">
        <f t="shared" si="3"/>
        <v>SI</v>
      </c>
      <c r="D32" s="177" t="s">
        <v>177</v>
      </c>
      <c r="E32" s="231">
        <v>1019.6</v>
      </c>
      <c r="F32" s="230" t="s">
        <v>67</v>
      </c>
      <c r="G32" s="218" t="str">
        <f t="shared" si="1"/>
        <v>NO</v>
      </c>
      <c r="I32" s="177"/>
      <c r="J32" s="160"/>
      <c r="K32" s="121"/>
      <c r="L32" s="267" t="str">
        <f t="shared" si="2"/>
        <v>si</v>
      </c>
      <c r="M32" t="s">
        <v>67</v>
      </c>
      <c r="N32">
        <v>1019.6</v>
      </c>
      <c r="P32" t="s">
        <v>55</v>
      </c>
      <c r="Q32">
        <v>2526.404</v>
      </c>
    </row>
    <row r="33" spans="1:14">
      <c r="A33" s="177" t="s">
        <v>177</v>
      </c>
      <c r="B33" s="177" t="s">
        <v>67</v>
      </c>
      <c r="C33" s="197" t="str">
        <f t="shared" si="3"/>
        <v>SI</v>
      </c>
      <c r="D33" s="179" t="s">
        <v>229</v>
      </c>
      <c r="E33" s="231">
        <v>1019.8</v>
      </c>
      <c r="F33" s="230" t="s">
        <v>69</v>
      </c>
      <c r="G33" s="218" t="str">
        <f t="shared" si="1"/>
        <v>NO</v>
      </c>
      <c r="H33" s="276" t="s">
        <v>9109</v>
      </c>
      <c r="I33" s="179"/>
      <c r="J33" s="160">
        <f>+J26+J31</f>
        <v>65605.206999999995</v>
      </c>
      <c r="K33" s="121" t="s">
        <v>9110</v>
      </c>
      <c r="L33" s="267" t="str">
        <f t="shared" si="2"/>
        <v>si</v>
      </c>
      <c r="M33" t="s">
        <v>69</v>
      </c>
      <c r="N33">
        <v>1019.8</v>
      </c>
    </row>
    <row r="34" spans="1:14">
      <c r="A34" s="179" t="s">
        <v>229</v>
      </c>
      <c r="B34" s="158" t="s">
        <v>69</v>
      </c>
      <c r="C34" s="197" t="str">
        <f t="shared" si="3"/>
        <v>SI</v>
      </c>
      <c r="D34" s="195">
        <v>1137834713</v>
      </c>
      <c r="E34" s="231">
        <v>1134</v>
      </c>
      <c r="F34" s="230" t="s">
        <v>71</v>
      </c>
      <c r="G34" s="218" t="str">
        <f t="shared" si="1"/>
        <v>NO</v>
      </c>
      <c r="I34" s="195"/>
      <c r="J34" s="160"/>
      <c r="K34" s="121"/>
      <c r="L34" s="267" t="str">
        <f t="shared" si="2"/>
        <v>si</v>
      </c>
      <c r="M34" t="s">
        <v>71</v>
      </c>
      <c r="N34">
        <v>1134</v>
      </c>
    </row>
    <row r="35" spans="1:14">
      <c r="A35" s="195">
        <v>1137834713</v>
      </c>
      <c r="B35" s="178" t="s">
        <v>71</v>
      </c>
      <c r="C35" s="197" t="str">
        <f t="shared" si="3"/>
        <v>SI</v>
      </c>
      <c r="D35" s="177" t="s">
        <v>181</v>
      </c>
      <c r="E35" s="231">
        <v>519.59999999999991</v>
      </c>
      <c r="F35" s="230" t="s">
        <v>73</v>
      </c>
      <c r="G35" s="218" t="str">
        <f t="shared" si="1"/>
        <v>NO</v>
      </c>
      <c r="I35" s="177"/>
      <c r="J35" s="160"/>
      <c r="K35" s="121"/>
      <c r="L35" s="267" t="str">
        <f t="shared" si="2"/>
        <v>si</v>
      </c>
      <c r="M35" t="s">
        <v>73</v>
      </c>
      <c r="N35">
        <v>519.59999999999991</v>
      </c>
    </row>
    <row r="36" spans="1:14">
      <c r="A36" s="177" t="s">
        <v>181</v>
      </c>
      <c r="B36" s="177" t="s">
        <v>73</v>
      </c>
      <c r="C36" s="197" t="str">
        <f t="shared" si="3"/>
        <v>SI</v>
      </c>
      <c r="D36" s="177" t="s">
        <v>228</v>
      </c>
      <c r="E36" s="231">
        <v>1019.6</v>
      </c>
      <c r="F36" s="230" t="s">
        <v>77</v>
      </c>
      <c r="G36" s="218" t="str">
        <f t="shared" si="1"/>
        <v>NO</v>
      </c>
      <c r="I36" s="177"/>
      <c r="J36" s="160"/>
      <c r="K36" s="121"/>
      <c r="L36" s="267" t="str">
        <f t="shared" si="2"/>
        <v>si</v>
      </c>
      <c r="M36" t="s">
        <v>77</v>
      </c>
      <c r="N36">
        <v>1019.6</v>
      </c>
    </row>
    <row r="37" spans="1:14">
      <c r="A37" s="177" t="s">
        <v>228</v>
      </c>
      <c r="B37" s="177" t="s">
        <v>77</v>
      </c>
      <c r="C37" s="197" t="str">
        <f t="shared" si="3"/>
        <v>SI</v>
      </c>
      <c r="D37" s="177" t="s">
        <v>187</v>
      </c>
      <c r="E37" s="231">
        <v>381.79999999999995</v>
      </c>
      <c r="F37" s="230" t="s">
        <v>79</v>
      </c>
      <c r="G37" s="218" t="str">
        <f t="shared" si="1"/>
        <v>NO</v>
      </c>
      <c r="I37" s="177"/>
      <c r="J37" s="160"/>
      <c r="K37" s="121"/>
      <c r="L37" s="267" t="str">
        <f t="shared" si="2"/>
        <v>si</v>
      </c>
      <c r="M37" t="s">
        <v>79</v>
      </c>
      <c r="N37">
        <v>381.79999999999995</v>
      </c>
    </row>
    <row r="38" spans="1:14" s="267" customFormat="1">
      <c r="A38" s="177"/>
      <c r="B38" s="177"/>
      <c r="C38" s="197"/>
      <c r="D38" s="274" t="s">
        <v>9099</v>
      </c>
      <c r="E38" s="273">
        <v>1019.8</v>
      </c>
      <c r="F38" s="267" t="s">
        <v>9090</v>
      </c>
      <c r="H38" s="276"/>
      <c r="I38" s="177"/>
      <c r="J38" s="160"/>
      <c r="K38" s="121"/>
      <c r="L38" s="267" t="str">
        <f t="shared" si="2"/>
        <v>si</v>
      </c>
      <c r="M38" t="s">
        <v>9090</v>
      </c>
      <c r="N38">
        <v>1019.8</v>
      </c>
    </row>
    <row r="39" spans="1:14" s="267" customFormat="1">
      <c r="A39" s="177"/>
      <c r="B39" s="177"/>
      <c r="C39" s="197"/>
      <c r="D39" s="274" t="s">
        <v>9101</v>
      </c>
      <c r="E39" s="273">
        <v>1019.8</v>
      </c>
      <c r="F39" s="267" t="s">
        <v>9083</v>
      </c>
      <c r="H39" s="276"/>
      <c r="I39" s="177"/>
      <c r="J39" s="160"/>
      <c r="K39" s="121"/>
      <c r="M39" t="s">
        <v>9083</v>
      </c>
      <c r="N39">
        <v>1019.8</v>
      </c>
    </row>
    <row r="40" spans="1:14" s="267" customFormat="1">
      <c r="A40" s="177"/>
      <c r="B40" s="177"/>
      <c r="C40" s="197"/>
      <c r="D40" s="269"/>
      <c r="E40" s="273"/>
      <c r="F40" s="271"/>
      <c r="H40" s="276"/>
      <c r="I40" s="177"/>
      <c r="J40" s="160"/>
      <c r="K40" s="121"/>
    </row>
    <row r="41" spans="1:14" s="267" customFormat="1" ht="16.5" thickBot="1">
      <c r="A41" s="177"/>
      <c r="B41" s="177"/>
      <c r="C41" s="197"/>
      <c r="D41" s="269"/>
      <c r="E41" s="261">
        <f>SUM(E9:E39)</f>
        <v>35637.19</v>
      </c>
      <c r="F41" s="271">
        <v>30</v>
      </c>
      <c r="H41" s="276"/>
      <c r="I41" s="177"/>
      <c r="J41" s="160"/>
      <c r="K41" s="121"/>
    </row>
    <row r="42" spans="1:14" s="276" customFormat="1" ht="16.5" thickTop="1">
      <c r="A42" s="177"/>
      <c r="B42" s="177"/>
      <c r="C42" s="197"/>
      <c r="D42" s="269"/>
      <c r="E42" s="279"/>
      <c r="F42" s="271"/>
      <c r="I42" s="177"/>
      <c r="J42" s="160"/>
      <c r="K42" s="121"/>
    </row>
    <row r="43" spans="1:14" s="267" customFormat="1">
      <c r="A43" s="177"/>
      <c r="B43" s="177"/>
      <c r="C43" s="197"/>
      <c r="D43" s="274" t="s">
        <v>9100</v>
      </c>
      <c r="E43" s="273">
        <v>1006.61</v>
      </c>
      <c r="F43" s="267" t="s">
        <v>9097</v>
      </c>
      <c r="H43" s="276"/>
      <c r="I43" s="177"/>
      <c r="J43" s="160"/>
      <c r="K43" s="121"/>
    </row>
    <row r="44" spans="1:14" s="276" customFormat="1">
      <c r="A44" s="177"/>
      <c r="B44" s="177"/>
      <c r="C44" s="197"/>
      <c r="D44" s="269" t="s">
        <v>2987</v>
      </c>
      <c r="E44" s="280">
        <f>+E43</f>
        <v>1006.61</v>
      </c>
      <c r="F44" s="271">
        <v>1</v>
      </c>
      <c r="I44" s="177"/>
      <c r="J44" s="160"/>
      <c r="K44" s="121"/>
    </row>
    <row r="45" spans="1:14" s="276" customFormat="1">
      <c r="A45" s="177"/>
      <c r="B45" s="177"/>
      <c r="C45" s="197"/>
      <c r="D45" s="269"/>
      <c r="E45" s="273"/>
      <c r="F45" s="271"/>
      <c r="I45" s="177"/>
      <c r="J45" s="160"/>
      <c r="K45" s="121"/>
    </row>
    <row r="46" spans="1:14">
      <c r="A46" s="177" t="s">
        <v>187</v>
      </c>
      <c r="B46" s="177" t="s">
        <v>79</v>
      </c>
      <c r="C46" s="197" t="str">
        <f>IF(B46=F37,"SI","NO")</f>
        <v>SI</v>
      </c>
      <c r="D46" s="177" t="s">
        <v>226</v>
      </c>
      <c r="E46" s="275">
        <v>1019.6</v>
      </c>
      <c r="F46" s="230" t="s">
        <v>19</v>
      </c>
      <c r="L46" s="267"/>
      <c r="M46" t="s">
        <v>19</v>
      </c>
      <c r="N46">
        <v>1019.6</v>
      </c>
    </row>
    <row r="47" spans="1:14">
      <c r="A47" s="155"/>
      <c r="B47" s="155"/>
      <c r="C47" s="155"/>
      <c r="D47" s="177" t="s">
        <v>235</v>
      </c>
      <c r="E47" s="275">
        <v>1019.6</v>
      </c>
      <c r="F47" s="230" t="s">
        <v>55</v>
      </c>
      <c r="G47" s="218"/>
      <c r="I47" s="177"/>
      <c r="J47" s="160"/>
      <c r="K47" s="121"/>
      <c r="M47" s="267" t="s">
        <v>55</v>
      </c>
      <c r="N47" s="267">
        <v>1019.6</v>
      </c>
    </row>
    <row r="48" spans="1:14" ht="16.5" thickBot="1">
      <c r="A48" s="155"/>
      <c r="B48" s="155"/>
      <c r="C48" s="155"/>
      <c r="E48" s="261">
        <f>SUM(E46:E47)</f>
        <v>2039.2</v>
      </c>
      <c r="F48">
        <v>2</v>
      </c>
      <c r="I48" s="276"/>
      <c r="J48" s="276"/>
      <c r="K48" s="276"/>
    </row>
    <row r="49" spans="1:14" ht="15.75" thickTop="1">
      <c r="A49" s="155"/>
      <c r="B49" s="155"/>
      <c r="C49" s="155"/>
      <c r="G49" t="str">
        <f>IF(F46=K49,"SI","NO")</f>
        <v>NO</v>
      </c>
      <c r="I49" s="177"/>
      <c r="J49" s="160"/>
      <c r="K49" s="121"/>
      <c r="N49">
        <f>SUM(N10:N48)</f>
        <v>37676.39</v>
      </c>
    </row>
    <row r="50" spans="1:14">
      <c r="A50" s="155"/>
      <c r="B50" s="155"/>
      <c r="C50" s="155"/>
      <c r="D50" t="s">
        <v>237</v>
      </c>
      <c r="E50" s="198">
        <f>+E41</f>
        <v>35637.19</v>
      </c>
      <c r="G50" s="218" t="str">
        <f>IF(F47=K50,"SI","NO")</f>
        <v>NO</v>
      </c>
      <c r="I50" s="276"/>
      <c r="J50" s="276"/>
      <c r="K50" s="276"/>
    </row>
    <row r="51" spans="1:14">
      <c r="A51" s="155"/>
      <c r="B51" s="155"/>
      <c r="D51" t="s">
        <v>238</v>
      </c>
      <c r="E51" s="198">
        <f>+E48</f>
        <v>2039.2</v>
      </c>
      <c r="I51" s="177"/>
      <c r="J51" s="160"/>
      <c r="K51" s="121"/>
    </row>
    <row r="52" spans="1:14" ht="16.5" thickBot="1">
      <c r="C52" s="155"/>
      <c r="E52" s="261">
        <f>SUM(E50:E51)</f>
        <v>37676.39</v>
      </c>
      <c r="F52">
        <v>33</v>
      </c>
      <c r="I52" s="276"/>
      <c r="J52" s="276"/>
      <c r="K52" s="276"/>
    </row>
    <row r="53" spans="1:14" s="267" customFormat="1" ht="15.75" thickTop="1">
      <c r="C53" s="197"/>
      <c r="D53"/>
      <c r="E53"/>
      <c r="H53" s="276"/>
      <c r="I53" s="177"/>
      <c r="J53" s="160"/>
      <c r="K53" s="121"/>
    </row>
    <row r="54" spans="1:14" s="267" customFormat="1">
      <c r="C54" s="197"/>
      <c r="H54" s="276"/>
      <c r="I54" s="276"/>
      <c r="J54" s="276"/>
      <c r="K54" s="276"/>
    </row>
    <row r="55" spans="1:14" s="267" customFormat="1">
      <c r="C55" s="197"/>
      <c r="H55" s="276"/>
    </row>
    <row r="56" spans="1:14" s="267" customFormat="1">
      <c r="C56" s="197"/>
      <c r="H56" s="276"/>
    </row>
    <row r="57" spans="1:14">
      <c r="A57" s="155"/>
      <c r="B57" s="155"/>
      <c r="C57" s="155"/>
      <c r="I57" s="218" t="s">
        <v>237</v>
      </c>
      <c r="J57" s="198">
        <f>+J47</f>
        <v>0</v>
      </c>
    </row>
    <row r="58" spans="1:14">
      <c r="A58" s="155"/>
      <c r="B58" s="155"/>
      <c r="C58" s="155"/>
      <c r="I58" s="218" t="s">
        <v>238</v>
      </c>
      <c r="J58" s="198">
        <f>+J51</f>
        <v>0</v>
      </c>
    </row>
    <row r="59" spans="1:14" ht="16.5" thickBot="1">
      <c r="A59" s="155"/>
      <c r="B59" s="155"/>
      <c r="C59" s="155"/>
      <c r="I59" s="218"/>
      <c r="J59" s="261">
        <f>SUM(J57:J58)</f>
        <v>0</v>
      </c>
    </row>
    <row r="60" spans="1:14" ht="15.75" thickTop="1">
      <c r="A60" s="155"/>
      <c r="B60" s="155"/>
    </row>
  </sheetData>
  <sortState ref="P10:Q25">
    <sortCondition ref="P10:P25"/>
  </sortState>
  <pageMargins left="0.7" right="0.7" top="0.75" bottom="0.75" header="0.3" footer="0.3"/>
  <pageSetup scale="84" orientation="portrait" r:id="rId1"/>
  <colBreaks count="2" manualBreakCount="2">
    <brk id="6" max="46" man="1"/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V2448"/>
  <sheetViews>
    <sheetView topLeftCell="C5" workbookViewId="0">
      <selection activeCell="I10" sqref="I10"/>
    </sheetView>
  </sheetViews>
  <sheetFormatPr baseColWidth="10" defaultRowHeight="15"/>
  <cols>
    <col min="1" max="1" width="11.42578125" style="218"/>
    <col min="2" max="2" width="33" style="218" bestFit="1" customWidth="1"/>
    <col min="3" max="4" width="11.42578125" style="218"/>
    <col min="5" max="5" width="14.140625" style="218" bestFit="1" customWidth="1"/>
    <col min="6" max="6" width="41.85546875" style="218" customWidth="1"/>
    <col min="7" max="7" width="6.5703125" style="218" customWidth="1"/>
    <col min="8" max="8" width="11.42578125" style="218"/>
    <col min="9" max="9" width="14.140625" style="218" bestFit="1" customWidth="1"/>
    <col min="10" max="10" width="36.140625" style="218" customWidth="1"/>
    <col min="11" max="11" width="15.28515625" style="218" customWidth="1"/>
    <col min="12" max="12" width="9.85546875" style="218" customWidth="1"/>
    <col min="13" max="13" width="6.85546875" style="218" customWidth="1"/>
    <col min="14" max="15" width="5.5703125" style="218" customWidth="1"/>
    <col min="16" max="16" width="11.42578125" style="218"/>
    <col min="18" max="18" width="37.7109375" style="218" customWidth="1"/>
    <col min="19" max="19" width="11.42578125" style="232"/>
    <col min="20" max="20" width="15.7109375" style="233" customWidth="1"/>
    <col min="21" max="21" width="18.5703125" style="233" customWidth="1"/>
    <col min="22" max="22" width="24.7109375" style="218" customWidth="1"/>
    <col min="23" max="16384" width="11.42578125" style="218"/>
  </cols>
  <sheetData>
    <row r="1" spans="1:22" ht="18">
      <c r="A1" s="197"/>
      <c r="B1" s="197"/>
      <c r="C1" s="197"/>
      <c r="D1" s="167" t="s">
        <v>221</v>
      </c>
      <c r="E1" s="156"/>
      <c r="F1" s="156"/>
      <c r="G1" s="197"/>
      <c r="H1" s="167" t="s">
        <v>215</v>
      </c>
      <c r="I1" s="197"/>
      <c r="J1" s="168"/>
      <c r="K1" s="168"/>
      <c r="L1" s="168"/>
      <c r="M1" s="168"/>
      <c r="N1" s="168"/>
      <c r="O1" s="168"/>
    </row>
    <row r="2" spans="1:22" ht="15.75">
      <c r="A2" s="197"/>
      <c r="B2" s="197"/>
      <c r="C2" s="197"/>
      <c r="D2" s="169" t="s">
        <v>3</v>
      </c>
      <c r="F2" s="169"/>
      <c r="G2" s="169"/>
      <c r="H2" s="169" t="s">
        <v>3</v>
      </c>
      <c r="J2" s="168"/>
      <c r="K2" s="168"/>
      <c r="L2" s="168"/>
      <c r="M2" s="168"/>
      <c r="N2" s="168"/>
      <c r="O2" s="168"/>
    </row>
    <row r="3" spans="1:22">
      <c r="A3" s="197"/>
      <c r="B3" s="197"/>
      <c r="C3" s="197"/>
      <c r="D3" s="170" t="str">
        <f>+INGENIERIA!D4</f>
        <v>Periodo 48 al 48 Semanal del 23/11/2016 al 29/11/2016</v>
      </c>
      <c r="F3" s="171"/>
      <c r="G3" s="171"/>
      <c r="H3" s="171" t="str">
        <f>+D3</f>
        <v>Periodo 48 al 48 Semanal del 23/11/2016 al 29/11/2016</v>
      </c>
      <c r="J3" s="172"/>
      <c r="K3" s="172"/>
      <c r="L3" s="172"/>
      <c r="M3" s="172"/>
      <c r="N3" s="172"/>
      <c r="O3" s="172"/>
    </row>
    <row r="4" spans="1:22" ht="18.75">
      <c r="A4" s="197"/>
      <c r="B4" s="197"/>
      <c r="C4" s="197"/>
      <c r="D4" s="199"/>
      <c r="F4" s="199"/>
      <c r="G4" s="199"/>
      <c r="H4" s="173"/>
      <c r="J4" s="173"/>
      <c r="K4" s="173"/>
      <c r="L4" s="173"/>
      <c r="M4" s="173"/>
      <c r="N4" s="173"/>
      <c r="O4" s="173"/>
      <c r="R4" s="235" t="s">
        <v>225</v>
      </c>
      <c r="S4" s="234"/>
      <c r="T4" s="235" t="s">
        <v>245</v>
      </c>
      <c r="U4" s="235" t="s">
        <v>246</v>
      </c>
      <c r="V4" s="235" t="s">
        <v>247</v>
      </c>
    </row>
    <row r="5" spans="1:22">
      <c r="A5" s="197"/>
      <c r="B5" s="197"/>
      <c r="C5" s="197"/>
      <c r="D5" s="168" t="s">
        <v>222</v>
      </c>
      <c r="F5" s="197"/>
      <c r="G5" s="168"/>
      <c r="H5" s="168"/>
      <c r="J5" s="168" t="s">
        <v>113</v>
      </c>
      <c r="K5" s="168"/>
      <c r="L5" s="168"/>
      <c r="M5" s="168"/>
      <c r="N5" s="168"/>
      <c r="O5" s="168"/>
      <c r="R5" s="237"/>
      <c r="S5" s="236"/>
      <c r="T5" s="238"/>
      <c r="U5" s="238"/>
      <c r="V5" s="237"/>
    </row>
    <row r="6" spans="1:22" ht="15.75">
      <c r="A6" s="197"/>
      <c r="B6" s="197"/>
      <c r="C6" s="197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R6" s="240" t="s">
        <v>249</v>
      </c>
      <c r="S6" s="239" t="s">
        <v>248</v>
      </c>
      <c r="T6" s="241" t="s">
        <v>250</v>
      </c>
      <c r="U6" s="241" t="s">
        <v>237</v>
      </c>
      <c r="V6" s="241" t="s">
        <v>251</v>
      </c>
    </row>
    <row r="7" spans="1:22" ht="16.5" thickBot="1">
      <c r="A7" s="197"/>
      <c r="B7" s="197"/>
      <c r="C7" s="197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R7" s="240" t="s">
        <v>253</v>
      </c>
      <c r="S7" s="239" t="s">
        <v>252</v>
      </c>
      <c r="T7" s="241" t="s">
        <v>254</v>
      </c>
      <c r="U7" s="241" t="s">
        <v>237</v>
      </c>
      <c r="V7" s="241" t="s">
        <v>255</v>
      </c>
    </row>
    <row r="8" spans="1:22" ht="15.75">
      <c r="A8" s="197"/>
      <c r="B8" s="197"/>
      <c r="C8" s="197"/>
      <c r="D8" s="175" t="s">
        <v>223</v>
      </c>
      <c r="E8" s="176" t="s">
        <v>224</v>
      </c>
      <c r="F8" s="175" t="s">
        <v>225</v>
      </c>
      <c r="G8" s="174"/>
      <c r="H8" s="175" t="s">
        <v>223</v>
      </c>
      <c r="I8" s="176" t="s">
        <v>224</v>
      </c>
      <c r="J8" s="175" t="s">
        <v>225</v>
      </c>
      <c r="K8" s="262"/>
      <c r="L8" s="262"/>
      <c r="M8" s="262"/>
      <c r="N8" s="262"/>
      <c r="O8" s="262"/>
      <c r="R8" s="240" t="s">
        <v>257</v>
      </c>
      <c r="S8" s="239" t="s">
        <v>256</v>
      </c>
      <c r="T8" s="241" t="s">
        <v>258</v>
      </c>
      <c r="U8" s="241" t="s">
        <v>237</v>
      </c>
      <c r="V8" s="241" t="s">
        <v>259</v>
      </c>
    </row>
    <row r="9" spans="1:22" ht="15.75">
      <c r="A9" s="177" t="s">
        <v>226</v>
      </c>
      <c r="B9" s="177" t="s">
        <v>19</v>
      </c>
      <c r="C9" s="197" t="str">
        <f>IF(B9=F9,"SI","NO")</f>
        <v>SI</v>
      </c>
      <c r="D9" s="177" t="s">
        <v>226</v>
      </c>
      <c r="E9" s="231">
        <v>1019.6</v>
      </c>
      <c r="F9" s="230" t="s">
        <v>19</v>
      </c>
      <c r="G9" s="218" t="str">
        <f>IF(F9=J30,"SI","NO")</f>
        <v>SI</v>
      </c>
      <c r="R9" s="240" t="s">
        <v>261</v>
      </c>
      <c r="S9" s="239" t="s">
        <v>260</v>
      </c>
      <c r="T9" s="241" t="s">
        <v>262</v>
      </c>
      <c r="U9" s="241" t="s">
        <v>237</v>
      </c>
      <c r="V9" s="241" t="s">
        <v>263</v>
      </c>
    </row>
    <row r="10" spans="1:22" ht="15.75">
      <c r="A10" s="177" t="s">
        <v>123</v>
      </c>
      <c r="B10" s="177" t="s">
        <v>21</v>
      </c>
      <c r="C10" s="197" t="str">
        <f t="shared" ref="C10:C38" si="0">IF(B10=F10,"SI","NO")</f>
        <v>SI</v>
      </c>
      <c r="D10" s="177" t="s">
        <v>123</v>
      </c>
      <c r="E10" s="231">
        <v>1019.8</v>
      </c>
      <c r="F10" s="230" t="s">
        <v>21</v>
      </c>
      <c r="G10" s="218" t="e">
        <f>IF(F10=#REF!,"SI","NO")</f>
        <v>#REF!</v>
      </c>
      <c r="H10" s="177" t="s">
        <v>181</v>
      </c>
      <c r="I10" s="160">
        <v>513.52599999999984</v>
      </c>
      <c r="J10" s="121" t="s">
        <v>73</v>
      </c>
      <c r="K10" s="121" t="str">
        <f>VLOOKUP(J10,R:V,2,FALSE)</f>
        <v>0198</v>
      </c>
      <c r="L10" s="121" t="str">
        <f>VLOOKUP(J10,R:V,5,FALSE)</f>
        <v>012215029063060634</v>
      </c>
      <c r="M10" s="121"/>
      <c r="N10" s="121"/>
      <c r="O10" s="121"/>
      <c r="R10" s="240" t="s">
        <v>265</v>
      </c>
      <c r="S10" s="239" t="s">
        <v>264</v>
      </c>
      <c r="T10" s="241" t="s">
        <v>266</v>
      </c>
      <c r="U10" s="241" t="s">
        <v>237</v>
      </c>
      <c r="V10" s="241" t="s">
        <v>267</v>
      </c>
    </row>
    <row r="11" spans="1:22" ht="15.75">
      <c r="A11" s="177" t="s">
        <v>126</v>
      </c>
      <c r="B11" s="177" t="s">
        <v>23</v>
      </c>
      <c r="C11" s="197" t="str">
        <f t="shared" si="0"/>
        <v>SI</v>
      </c>
      <c r="D11" s="177" t="s">
        <v>126</v>
      </c>
      <c r="E11" s="231">
        <v>306.60000000000002</v>
      </c>
      <c r="F11" s="230" t="s">
        <v>23</v>
      </c>
      <c r="G11" s="218" t="e">
        <f>IF(F11=#REF!,"SI","NO")</f>
        <v>#REF!</v>
      </c>
      <c r="H11" s="177" t="s">
        <v>231</v>
      </c>
      <c r="I11" s="160">
        <v>837.09</v>
      </c>
      <c r="J11" s="121" t="s">
        <v>27</v>
      </c>
      <c r="K11" s="121" t="str">
        <f t="shared" ref="K11:K26" si="1">VLOOKUP(J11,R:V,2,FALSE)</f>
        <v>0179</v>
      </c>
      <c r="L11" s="121" t="str">
        <f t="shared" ref="L11:L26" si="2">VLOOKUP(J11,R:V,5,FALSE)</f>
        <v>012215011671725405</v>
      </c>
      <c r="M11" s="121"/>
      <c r="N11" s="121"/>
      <c r="O11" s="121"/>
      <c r="R11" s="240" t="s">
        <v>269</v>
      </c>
      <c r="S11" s="239" t="s">
        <v>268</v>
      </c>
      <c r="T11" s="241" t="s">
        <v>270</v>
      </c>
      <c r="U11" s="241" t="s">
        <v>237</v>
      </c>
      <c r="V11" s="241" t="s">
        <v>271</v>
      </c>
    </row>
    <row r="12" spans="1:22" ht="15.75">
      <c r="A12" s="177" t="s">
        <v>130</v>
      </c>
      <c r="B12" s="177" t="s">
        <v>25</v>
      </c>
      <c r="C12" s="197" t="str">
        <f t="shared" si="0"/>
        <v>SI</v>
      </c>
      <c r="D12" s="177" t="s">
        <v>130</v>
      </c>
      <c r="E12" s="231">
        <v>1561</v>
      </c>
      <c r="F12" s="230" t="s">
        <v>25</v>
      </c>
      <c r="G12" s="218" t="e">
        <f>IF(F12=#REF!,"SI","NO")</f>
        <v>#REF!</v>
      </c>
      <c r="H12" s="177" t="s">
        <v>152</v>
      </c>
      <c r="I12" s="160">
        <v>987.74099999999999</v>
      </c>
      <c r="J12" s="121" t="s">
        <v>41</v>
      </c>
      <c r="K12" s="121" t="str">
        <f t="shared" si="1"/>
        <v>0192</v>
      </c>
      <c r="L12" s="121" t="str">
        <f t="shared" si="2"/>
        <v>012215028451195536</v>
      </c>
      <c r="M12" s="121"/>
      <c r="N12" s="121"/>
      <c r="O12" s="121"/>
      <c r="R12" s="240" t="s">
        <v>273</v>
      </c>
      <c r="S12" s="239" t="s">
        <v>272</v>
      </c>
      <c r="T12" s="241" t="s">
        <v>274</v>
      </c>
      <c r="U12" s="241" t="s">
        <v>237</v>
      </c>
      <c r="V12" s="241" t="s">
        <v>275</v>
      </c>
    </row>
    <row r="13" spans="1:22" ht="15.75">
      <c r="A13" s="177" t="s">
        <v>231</v>
      </c>
      <c r="B13" s="177" t="s">
        <v>27</v>
      </c>
      <c r="C13" s="197" t="str">
        <f t="shared" si="0"/>
        <v>SI</v>
      </c>
      <c r="D13" s="177" t="s">
        <v>231</v>
      </c>
      <c r="E13" s="231">
        <v>119.79999999999995</v>
      </c>
      <c r="F13" s="230" t="s">
        <v>27</v>
      </c>
      <c r="G13" s="218" t="e">
        <f>IF(F13=#REF!,"SI","NO")</f>
        <v>#REF!</v>
      </c>
      <c r="H13" s="180" t="s">
        <v>230</v>
      </c>
      <c r="I13" s="160">
        <v>1044.3329999999999</v>
      </c>
      <c r="J13" s="121" t="s">
        <v>61</v>
      </c>
      <c r="K13" s="121" t="str">
        <f t="shared" si="1"/>
        <v>0178</v>
      </c>
      <c r="L13" s="121" t="str">
        <f t="shared" si="2"/>
        <v>012215011569790762</v>
      </c>
      <c r="M13" s="121"/>
      <c r="N13" s="121"/>
      <c r="O13" s="121"/>
      <c r="R13" s="240" t="s">
        <v>277</v>
      </c>
      <c r="S13" s="239" t="s">
        <v>276</v>
      </c>
      <c r="T13" s="241" t="s">
        <v>278</v>
      </c>
      <c r="U13" s="241" t="s">
        <v>237</v>
      </c>
      <c r="V13" s="241" t="s">
        <v>279</v>
      </c>
    </row>
    <row r="14" spans="1:22" ht="15.75">
      <c r="A14" s="177" t="s">
        <v>135</v>
      </c>
      <c r="B14" s="177" t="s">
        <v>29</v>
      </c>
      <c r="C14" s="197" t="str">
        <f t="shared" si="0"/>
        <v>SI</v>
      </c>
      <c r="D14" s="177" t="s">
        <v>135</v>
      </c>
      <c r="E14" s="231">
        <v>1019.6</v>
      </c>
      <c r="F14" s="230" t="s">
        <v>29</v>
      </c>
      <c r="G14" s="218" t="e">
        <f>IF(F14=#REF!,"SI","NO")</f>
        <v>#REF!</v>
      </c>
      <c r="H14" s="195">
        <v>1137834713</v>
      </c>
      <c r="I14" s="160">
        <v>1052.415</v>
      </c>
      <c r="J14" s="121" t="s">
        <v>71</v>
      </c>
      <c r="K14" s="121" t="str">
        <f t="shared" si="1"/>
        <v>1998</v>
      </c>
      <c r="L14" s="121" t="str">
        <f t="shared" si="2"/>
        <v>012215011378347131</v>
      </c>
      <c r="M14" s="121"/>
      <c r="N14" s="121"/>
      <c r="O14" s="121"/>
      <c r="R14" s="240" t="s">
        <v>281</v>
      </c>
      <c r="S14" s="239" t="s">
        <v>280</v>
      </c>
      <c r="T14" s="241" t="s">
        <v>282</v>
      </c>
      <c r="U14" s="241" t="s">
        <v>237</v>
      </c>
      <c r="V14" s="241" t="s">
        <v>283</v>
      </c>
    </row>
    <row r="15" spans="1:22" ht="15.75">
      <c r="A15" s="177" t="s">
        <v>233</v>
      </c>
      <c r="B15" s="177" t="s">
        <v>31</v>
      </c>
      <c r="C15" s="197" t="str">
        <f t="shared" si="0"/>
        <v>SI</v>
      </c>
      <c r="D15" s="177" t="s">
        <v>233</v>
      </c>
      <c r="E15" s="231">
        <v>1019.6</v>
      </c>
      <c r="F15" s="230" t="s">
        <v>31</v>
      </c>
      <c r="G15" s="218" t="e">
        <f>IF(F15=#REF!,"SI","NO")</f>
        <v>#REF!</v>
      </c>
      <c r="H15" s="177" t="s">
        <v>147</v>
      </c>
      <c r="I15" s="160">
        <v>1141.4879999999998</v>
      </c>
      <c r="J15" s="121" t="s">
        <v>37</v>
      </c>
      <c r="K15" s="121" t="str">
        <f t="shared" si="1"/>
        <v>2000</v>
      </c>
      <c r="L15" s="121" t="str">
        <f t="shared" si="2"/>
        <v>012215027639088369</v>
      </c>
      <c r="M15" s="121"/>
      <c r="N15" s="121"/>
      <c r="O15" s="121"/>
      <c r="R15" s="240" t="s">
        <v>285</v>
      </c>
      <c r="S15" s="239" t="s">
        <v>284</v>
      </c>
      <c r="T15" s="241" t="s">
        <v>286</v>
      </c>
      <c r="U15" s="241" t="s">
        <v>237</v>
      </c>
      <c r="V15" s="241" t="s">
        <v>287</v>
      </c>
    </row>
    <row r="16" spans="1:22" ht="15.75">
      <c r="A16" s="177" t="s">
        <v>139</v>
      </c>
      <c r="B16" s="177" t="s">
        <v>33</v>
      </c>
      <c r="C16" s="197" t="str">
        <f t="shared" si="0"/>
        <v>SI</v>
      </c>
      <c r="D16" s="177" t="s">
        <v>139</v>
      </c>
      <c r="E16" s="231">
        <v>3795.4000000000005</v>
      </c>
      <c r="F16" s="230" t="s">
        <v>33</v>
      </c>
      <c r="G16" s="218" t="e">
        <f>IF(F16=#REF!,"SI","NO")</f>
        <v>#REF!</v>
      </c>
      <c r="H16" s="177" t="s">
        <v>166</v>
      </c>
      <c r="I16" s="160">
        <v>1189.4399999999998</v>
      </c>
      <c r="J16" s="121" t="s">
        <v>53</v>
      </c>
      <c r="K16" s="121" t="str">
        <f t="shared" si="1"/>
        <v>0190</v>
      </c>
      <c r="L16" s="121" t="str">
        <f t="shared" si="2"/>
        <v>012215027355399947</v>
      </c>
      <c r="M16" s="121"/>
      <c r="N16" s="121"/>
      <c r="O16" s="121"/>
      <c r="R16" s="240" t="s">
        <v>289</v>
      </c>
      <c r="S16" s="239" t="s">
        <v>288</v>
      </c>
      <c r="T16" s="241" t="s">
        <v>290</v>
      </c>
      <c r="U16" s="241" t="s">
        <v>237</v>
      </c>
      <c r="V16" s="241" t="s">
        <v>291</v>
      </c>
    </row>
    <row r="17" spans="1:22" ht="15.75">
      <c r="A17" s="177" t="s">
        <v>142</v>
      </c>
      <c r="B17" s="177" t="s">
        <v>35</v>
      </c>
      <c r="C17" s="197" t="str">
        <f t="shared" si="0"/>
        <v>SI</v>
      </c>
      <c r="D17" s="177" t="s">
        <v>142</v>
      </c>
      <c r="E17" s="231">
        <v>1019.6</v>
      </c>
      <c r="F17" s="230" t="s">
        <v>35</v>
      </c>
      <c r="G17" s="218" t="e">
        <f>IF(F17=#REF!,"SI","NO")</f>
        <v>#REF!</v>
      </c>
      <c r="H17" s="177" t="s">
        <v>157</v>
      </c>
      <c r="I17" s="160">
        <v>1213.1190000000001</v>
      </c>
      <c r="J17" s="121" t="s">
        <v>47</v>
      </c>
      <c r="K17" s="121" t="str">
        <f t="shared" si="1"/>
        <v>0187</v>
      </c>
      <c r="L17" s="121" t="str">
        <f t="shared" si="2"/>
        <v>012215014994694948</v>
      </c>
      <c r="M17" s="121"/>
      <c r="N17" s="121"/>
      <c r="O17" s="121"/>
      <c r="R17" s="240" t="s">
        <v>293</v>
      </c>
      <c r="S17" s="239" t="s">
        <v>292</v>
      </c>
      <c r="T17" s="241" t="s">
        <v>294</v>
      </c>
      <c r="U17" s="241" t="s">
        <v>237</v>
      </c>
      <c r="V17" s="241" t="s">
        <v>295</v>
      </c>
    </row>
    <row r="18" spans="1:22" ht="15.75">
      <c r="A18" s="177" t="s">
        <v>147</v>
      </c>
      <c r="B18" s="177" t="s">
        <v>37</v>
      </c>
      <c r="C18" s="197" t="str">
        <f t="shared" si="0"/>
        <v>SI</v>
      </c>
      <c r="D18" s="177" t="s">
        <v>147</v>
      </c>
      <c r="E18" s="231">
        <v>644</v>
      </c>
      <c r="F18" s="230" t="s">
        <v>37</v>
      </c>
      <c r="G18" s="218" t="e">
        <f>IF(F18=#REF!,"SI","NO")</f>
        <v>#REF!</v>
      </c>
      <c r="H18" s="177" t="s">
        <v>126</v>
      </c>
      <c r="I18" s="160">
        <v>2337.462</v>
      </c>
      <c r="J18" s="121" t="s">
        <v>23</v>
      </c>
      <c r="K18" s="121" t="str">
        <f t="shared" si="1"/>
        <v>0186</v>
      </c>
      <c r="L18" s="121" t="str">
        <f t="shared" si="2"/>
        <v>012215014821652529</v>
      </c>
      <c r="M18" s="121"/>
      <c r="N18" s="121"/>
      <c r="O18" s="121"/>
      <c r="R18" s="240" t="s">
        <v>297</v>
      </c>
      <c r="S18" s="239" t="s">
        <v>296</v>
      </c>
      <c r="T18" s="241" t="s">
        <v>298</v>
      </c>
      <c r="U18" s="241" t="s">
        <v>237</v>
      </c>
      <c r="V18" s="241" t="s">
        <v>299</v>
      </c>
    </row>
    <row r="19" spans="1:22" ht="15.75">
      <c r="A19" s="177" t="s">
        <v>150</v>
      </c>
      <c r="B19" s="177" t="s">
        <v>39</v>
      </c>
      <c r="C19" s="197" t="str">
        <f t="shared" si="0"/>
        <v>SI</v>
      </c>
      <c r="D19" s="177" t="s">
        <v>150</v>
      </c>
      <c r="E19" s="231">
        <v>1019.6</v>
      </c>
      <c r="F19" s="230" t="s">
        <v>39</v>
      </c>
      <c r="G19" s="218" t="e">
        <f>IF(F19=#REF!,"SI","NO")</f>
        <v>#REF!</v>
      </c>
      <c r="H19" s="177" t="s">
        <v>135</v>
      </c>
      <c r="I19" s="160">
        <v>4131.9629999999997</v>
      </c>
      <c r="J19" s="121" t="s">
        <v>29</v>
      </c>
      <c r="K19" s="121" t="str">
        <f t="shared" si="1"/>
        <v>0191</v>
      </c>
      <c r="L19" s="121" t="str">
        <f t="shared" si="2"/>
        <v>012680027995055632</v>
      </c>
      <c r="M19" s="121"/>
      <c r="N19" s="121"/>
      <c r="O19" s="121"/>
      <c r="R19" s="240" t="s">
        <v>301</v>
      </c>
      <c r="S19" s="239" t="s">
        <v>300</v>
      </c>
      <c r="T19" s="241" t="s">
        <v>302</v>
      </c>
      <c r="U19" s="241" t="s">
        <v>237</v>
      </c>
      <c r="V19" s="241" t="s">
        <v>303</v>
      </c>
    </row>
    <row r="20" spans="1:22" ht="15.75">
      <c r="A20" s="177" t="s">
        <v>152</v>
      </c>
      <c r="B20" s="181" t="s">
        <v>41</v>
      </c>
      <c r="C20" s="197" t="str">
        <f t="shared" si="0"/>
        <v>SI</v>
      </c>
      <c r="D20" s="177" t="s">
        <v>152</v>
      </c>
      <c r="E20" s="231">
        <v>1019.6</v>
      </c>
      <c r="F20" s="230" t="s">
        <v>41</v>
      </c>
      <c r="G20" s="218" t="e">
        <f>IF(F20=#REF!,"SI","NO")</f>
        <v>#REF!</v>
      </c>
      <c r="H20" s="177" t="s">
        <v>232</v>
      </c>
      <c r="I20" s="160">
        <v>5141.6909999999998</v>
      </c>
      <c r="J20" s="121" t="s">
        <v>59</v>
      </c>
      <c r="K20" s="121" t="str">
        <f t="shared" si="1"/>
        <v>0180</v>
      </c>
      <c r="L20" s="121" t="str">
        <f t="shared" si="2"/>
        <v>012215011691799848</v>
      </c>
      <c r="M20" s="121"/>
      <c r="N20" s="121"/>
      <c r="O20" s="121"/>
      <c r="R20" s="240" t="s">
        <v>305</v>
      </c>
      <c r="S20" s="239" t="s">
        <v>304</v>
      </c>
      <c r="T20" s="241" t="s">
        <v>306</v>
      </c>
      <c r="U20" s="241" t="s">
        <v>237</v>
      </c>
      <c r="V20" s="241" t="s">
        <v>307</v>
      </c>
    </row>
    <row r="21" spans="1:22" ht="15.75">
      <c r="A21" s="177" t="s">
        <v>155</v>
      </c>
      <c r="B21" s="177" t="s">
        <v>43</v>
      </c>
      <c r="C21" s="197" t="str">
        <f t="shared" si="0"/>
        <v>SI</v>
      </c>
      <c r="D21" s="177" t="s">
        <v>155</v>
      </c>
      <c r="E21" s="231">
        <v>1019.6</v>
      </c>
      <c r="F21" s="230" t="s">
        <v>43</v>
      </c>
      <c r="G21" s="218" t="str">
        <f t="shared" ref="G21:G26" si="3">IF(F21=J10,"SI","NO")</f>
        <v>NO</v>
      </c>
      <c r="H21" s="177" t="s">
        <v>155</v>
      </c>
      <c r="I21" s="160">
        <v>5293.5120000000006</v>
      </c>
      <c r="J21" s="121" t="s">
        <v>43</v>
      </c>
      <c r="K21" s="121" t="str">
        <f t="shared" si="1"/>
        <v>0196</v>
      </c>
      <c r="L21" s="121" t="str">
        <f t="shared" si="2"/>
        <v>012215028752146886</v>
      </c>
      <c r="M21" s="121"/>
      <c r="N21" s="121"/>
      <c r="O21" s="121"/>
      <c r="R21" s="240" t="s">
        <v>309</v>
      </c>
      <c r="S21" s="239" t="s">
        <v>308</v>
      </c>
      <c r="T21" s="241" t="s">
        <v>310</v>
      </c>
      <c r="U21" s="241" t="s">
        <v>237</v>
      </c>
      <c r="V21" s="241" t="s">
        <v>311</v>
      </c>
    </row>
    <row r="22" spans="1:22" ht="15.75">
      <c r="A22" s="180" t="s">
        <v>234</v>
      </c>
      <c r="B22" s="197" t="s">
        <v>45</v>
      </c>
      <c r="C22" s="197" t="str">
        <f t="shared" si="0"/>
        <v>SI</v>
      </c>
      <c r="D22" s="180" t="s">
        <v>234</v>
      </c>
      <c r="E22" s="231">
        <v>3446.2</v>
      </c>
      <c r="F22" s="230" t="s">
        <v>45</v>
      </c>
      <c r="G22" s="218" t="str">
        <f t="shared" si="3"/>
        <v>NO</v>
      </c>
      <c r="H22" s="177" t="s">
        <v>163</v>
      </c>
      <c r="I22" s="160">
        <v>7246.0529999999999</v>
      </c>
      <c r="J22" s="121" t="s">
        <v>51</v>
      </c>
      <c r="K22" s="121" t="str">
        <f t="shared" si="1"/>
        <v>0195</v>
      </c>
      <c r="L22" s="121" t="str">
        <f t="shared" si="2"/>
        <v>012215028723289170</v>
      </c>
      <c r="M22" s="121"/>
      <c r="N22" s="121"/>
      <c r="O22" s="121"/>
      <c r="R22" s="240" t="s">
        <v>313</v>
      </c>
      <c r="S22" s="239" t="s">
        <v>312</v>
      </c>
      <c r="T22" s="241" t="s">
        <v>314</v>
      </c>
      <c r="U22" s="241" t="s">
        <v>237</v>
      </c>
      <c r="V22" s="241" t="s">
        <v>315</v>
      </c>
    </row>
    <row r="23" spans="1:22" ht="15.75">
      <c r="A23" s="177" t="s">
        <v>157</v>
      </c>
      <c r="B23" s="177" t="s">
        <v>47</v>
      </c>
      <c r="C23" s="197" t="str">
        <f t="shared" si="0"/>
        <v>SI</v>
      </c>
      <c r="D23" s="177" t="s">
        <v>157</v>
      </c>
      <c r="E23" s="231">
        <v>1050.4000000000001</v>
      </c>
      <c r="F23" s="230" t="s">
        <v>47</v>
      </c>
      <c r="G23" s="218" t="str">
        <f t="shared" si="3"/>
        <v>NO</v>
      </c>
      <c r="H23" s="177" t="s">
        <v>160</v>
      </c>
      <c r="I23" s="160">
        <v>9447.8130000000001</v>
      </c>
      <c r="J23" s="121" t="s">
        <v>49</v>
      </c>
      <c r="K23" s="121" t="str">
        <f t="shared" si="1"/>
        <v>0184</v>
      </c>
      <c r="L23" s="121" t="str">
        <f t="shared" si="2"/>
        <v>012215014574821160</v>
      </c>
      <c r="M23" s="121"/>
      <c r="N23" s="121"/>
      <c r="O23" s="121"/>
      <c r="R23" s="240" t="s">
        <v>317</v>
      </c>
      <c r="S23" s="239" t="s">
        <v>316</v>
      </c>
      <c r="T23" s="241" t="s">
        <v>318</v>
      </c>
      <c r="U23" s="241" t="s">
        <v>237</v>
      </c>
      <c r="V23" s="241" t="s">
        <v>319</v>
      </c>
    </row>
    <row r="24" spans="1:22" ht="15.75">
      <c r="A24" s="177" t="s">
        <v>160</v>
      </c>
      <c r="B24" s="177" t="s">
        <v>49</v>
      </c>
      <c r="C24" s="197" t="str">
        <f t="shared" si="0"/>
        <v>SI</v>
      </c>
      <c r="D24" s="177" t="s">
        <v>160</v>
      </c>
      <c r="E24" s="231">
        <v>1019.6</v>
      </c>
      <c r="F24" s="230" t="s">
        <v>49</v>
      </c>
      <c r="G24" s="218" t="str">
        <f t="shared" si="3"/>
        <v>NO</v>
      </c>
      <c r="H24" s="177" t="s">
        <v>142</v>
      </c>
      <c r="I24" s="160">
        <v>11178.494999999999</v>
      </c>
      <c r="J24" s="121" t="s">
        <v>35</v>
      </c>
      <c r="K24" s="121" t="str">
        <f t="shared" si="1"/>
        <v>0200</v>
      </c>
      <c r="L24" s="121" t="str">
        <f t="shared" si="2"/>
        <v>012215029521199432</v>
      </c>
      <c r="M24" s="121"/>
      <c r="N24" s="121"/>
      <c r="O24" s="121"/>
      <c r="R24" s="240" t="s">
        <v>321</v>
      </c>
      <c r="S24" s="239" t="s">
        <v>320</v>
      </c>
      <c r="T24" s="241" t="s">
        <v>322</v>
      </c>
      <c r="U24" s="241" t="s">
        <v>237</v>
      </c>
      <c r="V24" s="241" t="s">
        <v>323</v>
      </c>
    </row>
    <row r="25" spans="1:22" ht="15.75">
      <c r="A25" s="177" t="s">
        <v>163</v>
      </c>
      <c r="B25" s="177" t="s">
        <v>51</v>
      </c>
      <c r="C25" s="197" t="str">
        <f t="shared" si="0"/>
        <v>SI</v>
      </c>
      <c r="D25" s="177" t="s">
        <v>163</v>
      </c>
      <c r="E25" s="231">
        <v>1019.6</v>
      </c>
      <c r="F25" s="230" t="s">
        <v>51</v>
      </c>
      <c r="G25" s="218" t="str">
        <f t="shared" si="3"/>
        <v>NO</v>
      </c>
      <c r="H25" s="177" t="s">
        <v>233</v>
      </c>
      <c r="I25" s="160">
        <v>14081.697</v>
      </c>
      <c r="J25" s="121" t="s">
        <v>31</v>
      </c>
      <c r="K25" s="121" t="str">
        <f t="shared" si="1"/>
        <v>0183</v>
      </c>
      <c r="L25" s="121" t="str">
        <f t="shared" si="2"/>
        <v>012680014495172866</v>
      </c>
      <c r="M25" s="121"/>
      <c r="N25" s="121"/>
      <c r="O25" s="121"/>
      <c r="R25" s="240" t="s">
        <v>325</v>
      </c>
      <c r="S25" s="239" t="s">
        <v>324</v>
      </c>
      <c r="T25" s="241" t="s">
        <v>326</v>
      </c>
      <c r="U25" s="241" t="s">
        <v>237</v>
      </c>
      <c r="V25" s="241" t="s">
        <v>327</v>
      </c>
    </row>
    <row r="26" spans="1:22" ht="15.75">
      <c r="A26" s="177" t="s">
        <v>166</v>
      </c>
      <c r="B26" s="177" t="s">
        <v>53</v>
      </c>
      <c r="C26" s="197" t="str">
        <f t="shared" si="0"/>
        <v>SI</v>
      </c>
      <c r="D26" s="177" t="s">
        <v>166</v>
      </c>
      <c r="E26" s="231">
        <v>1134.2</v>
      </c>
      <c r="F26" s="230" t="s">
        <v>53</v>
      </c>
      <c r="G26" s="218" t="str">
        <f t="shared" si="3"/>
        <v>NO</v>
      </c>
      <c r="H26" s="177" t="s">
        <v>177</v>
      </c>
      <c r="I26" s="160">
        <v>16344.135000000002</v>
      </c>
      <c r="J26" s="121" t="s">
        <v>67</v>
      </c>
      <c r="K26" s="121" t="str">
        <f t="shared" si="1"/>
        <v>0197</v>
      </c>
      <c r="L26" s="121" t="str">
        <f t="shared" si="2"/>
        <v>012215028858385842</v>
      </c>
      <c r="M26" s="121"/>
      <c r="N26" s="121"/>
      <c r="O26" s="121"/>
      <c r="R26" s="240" t="s">
        <v>329</v>
      </c>
      <c r="S26" s="239" t="s">
        <v>328</v>
      </c>
      <c r="T26" s="241" t="s">
        <v>330</v>
      </c>
      <c r="U26" s="241" t="s">
        <v>237</v>
      </c>
      <c r="V26" s="241" t="s">
        <v>331</v>
      </c>
    </row>
    <row r="27" spans="1:22" ht="15.75">
      <c r="A27" s="177" t="s">
        <v>235</v>
      </c>
      <c r="B27" s="177" t="s">
        <v>55</v>
      </c>
      <c r="C27" s="197" t="str">
        <f t="shared" si="0"/>
        <v>SI</v>
      </c>
      <c r="D27" s="177" t="s">
        <v>235</v>
      </c>
      <c r="E27" s="231">
        <v>1019.6</v>
      </c>
      <c r="F27" s="230" t="s">
        <v>55</v>
      </c>
      <c r="G27" s="218" t="str">
        <f>IF(F27=J31,"SI","NO")</f>
        <v>SI</v>
      </c>
      <c r="I27" s="198">
        <f>SUM(I10:I26)</f>
        <v>83181.972999999998</v>
      </c>
      <c r="K27" s="121"/>
      <c r="L27" s="121"/>
      <c r="R27" s="240" t="s">
        <v>333</v>
      </c>
      <c r="S27" s="239" t="s">
        <v>332</v>
      </c>
      <c r="T27" s="241" t="s">
        <v>334</v>
      </c>
      <c r="U27" s="241" t="s">
        <v>237</v>
      </c>
      <c r="V27" s="241" t="s">
        <v>335</v>
      </c>
    </row>
    <row r="28" spans="1:22" ht="15.75">
      <c r="A28" s="177" t="s">
        <v>227</v>
      </c>
      <c r="B28" s="177" t="s">
        <v>57</v>
      </c>
      <c r="C28" s="197" t="str">
        <f t="shared" si="0"/>
        <v>SI</v>
      </c>
      <c r="D28" s="177" t="s">
        <v>227</v>
      </c>
      <c r="E28" s="231">
        <v>3393.2</v>
      </c>
      <c r="F28" s="230" t="s">
        <v>57</v>
      </c>
      <c r="G28" s="218" t="str">
        <f t="shared" ref="G28:G39" si="4">IF(F28=J16,"SI","NO")</f>
        <v>NO</v>
      </c>
      <c r="K28" s="121"/>
      <c r="L28" s="121"/>
      <c r="R28" s="240" t="s">
        <v>337</v>
      </c>
      <c r="S28" s="239" t="s">
        <v>336</v>
      </c>
      <c r="T28" s="241" t="s">
        <v>338</v>
      </c>
      <c r="U28" s="241" t="s">
        <v>237</v>
      </c>
      <c r="V28" s="241" t="s">
        <v>339</v>
      </c>
    </row>
    <row r="29" spans="1:22" ht="15.75">
      <c r="A29" s="177" t="s">
        <v>232</v>
      </c>
      <c r="B29" s="177" t="s">
        <v>59</v>
      </c>
      <c r="C29" s="197" t="str">
        <f t="shared" si="0"/>
        <v>SI</v>
      </c>
      <c r="D29" s="177" t="s">
        <v>232</v>
      </c>
      <c r="E29" s="231">
        <v>1019.8</v>
      </c>
      <c r="F29" s="230" t="s">
        <v>59</v>
      </c>
      <c r="G29" s="218" t="str">
        <f t="shared" si="4"/>
        <v>NO</v>
      </c>
      <c r="K29" s="121"/>
      <c r="L29" s="121"/>
      <c r="R29" s="240" t="s">
        <v>341</v>
      </c>
      <c r="S29" s="239" t="s">
        <v>340</v>
      </c>
      <c r="T29" s="241" t="s">
        <v>342</v>
      </c>
      <c r="U29" s="241" t="s">
        <v>237</v>
      </c>
      <c r="V29" s="241" t="s">
        <v>343</v>
      </c>
    </row>
    <row r="30" spans="1:22" ht="15.75">
      <c r="A30" s="180" t="s">
        <v>230</v>
      </c>
      <c r="B30" s="197" t="s">
        <v>171</v>
      </c>
      <c r="C30" s="197" t="str">
        <f t="shared" si="0"/>
        <v>SI</v>
      </c>
      <c r="D30" s="180" t="s">
        <v>230</v>
      </c>
      <c r="E30" s="231">
        <v>199.79999999999995</v>
      </c>
      <c r="F30" s="230" t="s">
        <v>61</v>
      </c>
      <c r="G30" s="218" t="str">
        <f t="shared" si="4"/>
        <v>NO</v>
      </c>
      <c r="H30" s="177" t="s">
        <v>226</v>
      </c>
      <c r="I30" s="160">
        <v>7356.8609999999999</v>
      </c>
      <c r="J30" s="121" t="s">
        <v>19</v>
      </c>
      <c r="K30" s="121"/>
      <c r="L30" s="121"/>
      <c r="M30" s="121"/>
      <c r="N30" s="121"/>
      <c r="O30" s="121"/>
      <c r="R30" s="240" t="s">
        <v>345</v>
      </c>
      <c r="S30" s="239" t="s">
        <v>344</v>
      </c>
      <c r="T30" s="241" t="s">
        <v>346</v>
      </c>
      <c r="U30" s="241" t="s">
        <v>237</v>
      </c>
      <c r="V30" s="241" t="s">
        <v>347</v>
      </c>
    </row>
    <row r="31" spans="1:22" ht="15.75">
      <c r="A31" s="196">
        <v>1133977021</v>
      </c>
      <c r="B31" s="230" t="s">
        <v>63</v>
      </c>
      <c r="C31" s="197" t="str">
        <f t="shared" si="0"/>
        <v>SI</v>
      </c>
      <c r="D31" s="196">
        <v>1133977021</v>
      </c>
      <c r="E31" s="231">
        <v>804.6</v>
      </c>
      <c r="F31" s="230" t="s">
        <v>63</v>
      </c>
      <c r="G31" s="218" t="str">
        <f t="shared" si="4"/>
        <v>NO</v>
      </c>
      <c r="H31" s="177" t="s">
        <v>235</v>
      </c>
      <c r="I31" s="160">
        <v>7413.8310000000001</v>
      </c>
      <c r="J31" s="121" t="s">
        <v>55</v>
      </c>
      <c r="K31" s="121"/>
      <c r="L31" s="121"/>
      <c r="M31" s="121"/>
      <c r="N31" s="121"/>
      <c r="O31" s="121"/>
      <c r="R31" s="240" t="s">
        <v>349</v>
      </c>
      <c r="S31" s="239" t="s">
        <v>348</v>
      </c>
      <c r="T31" s="241" t="s">
        <v>350</v>
      </c>
      <c r="U31" s="241" t="s">
        <v>237</v>
      </c>
      <c r="V31" s="241" t="s">
        <v>351</v>
      </c>
    </row>
    <row r="32" spans="1:22" ht="15.75">
      <c r="A32" s="177" t="s">
        <v>175</v>
      </c>
      <c r="B32" s="177" t="s">
        <v>65</v>
      </c>
      <c r="C32" s="197" t="str">
        <f t="shared" si="0"/>
        <v>SI</v>
      </c>
      <c r="D32" s="177" t="s">
        <v>175</v>
      </c>
      <c r="E32" s="231">
        <v>1019.8</v>
      </c>
      <c r="F32" s="230" t="s">
        <v>65</v>
      </c>
      <c r="G32" s="218" t="str">
        <f t="shared" si="4"/>
        <v>NO</v>
      </c>
      <c r="K32" s="121"/>
      <c r="L32" s="121"/>
      <c r="R32" s="240" t="s">
        <v>353</v>
      </c>
      <c r="S32" s="239" t="s">
        <v>352</v>
      </c>
      <c r="T32" s="241" t="s">
        <v>354</v>
      </c>
      <c r="U32" s="241" t="s">
        <v>237</v>
      </c>
      <c r="V32" s="241" t="s">
        <v>355</v>
      </c>
    </row>
    <row r="33" spans="1:22" ht="15.75">
      <c r="A33" s="177" t="s">
        <v>177</v>
      </c>
      <c r="B33" s="177" t="s">
        <v>67</v>
      </c>
      <c r="C33" s="197" t="str">
        <f t="shared" si="0"/>
        <v>SI</v>
      </c>
      <c r="D33" s="177" t="s">
        <v>177</v>
      </c>
      <c r="E33" s="231">
        <v>1019.6</v>
      </c>
      <c r="F33" s="230" t="s">
        <v>67</v>
      </c>
      <c r="G33" s="218" t="str">
        <f t="shared" si="4"/>
        <v>NO</v>
      </c>
      <c r="K33" s="121"/>
      <c r="L33" s="121"/>
      <c r="R33" s="240" t="s">
        <v>357</v>
      </c>
      <c r="S33" s="239" t="s">
        <v>356</v>
      </c>
      <c r="T33" s="241" t="s">
        <v>358</v>
      </c>
      <c r="U33" s="241" t="s">
        <v>237</v>
      </c>
      <c r="V33" s="241" t="s">
        <v>359</v>
      </c>
    </row>
    <row r="34" spans="1:22" ht="15.75">
      <c r="A34" s="179" t="s">
        <v>229</v>
      </c>
      <c r="B34" s="158" t="s">
        <v>69</v>
      </c>
      <c r="C34" s="197" t="str">
        <f t="shared" si="0"/>
        <v>SI</v>
      </c>
      <c r="D34" s="179" t="s">
        <v>229</v>
      </c>
      <c r="E34" s="231">
        <v>1019.8</v>
      </c>
      <c r="F34" s="230" t="s">
        <v>69</v>
      </c>
      <c r="G34" s="218" t="str">
        <f t="shared" si="4"/>
        <v>NO</v>
      </c>
      <c r="K34" s="121"/>
      <c r="L34" s="121"/>
      <c r="R34" s="240" t="s">
        <v>361</v>
      </c>
      <c r="S34" s="239" t="s">
        <v>360</v>
      </c>
      <c r="T34" s="241" t="s">
        <v>362</v>
      </c>
      <c r="U34" s="241" t="s">
        <v>237</v>
      </c>
      <c r="V34" s="241" t="s">
        <v>363</v>
      </c>
    </row>
    <row r="35" spans="1:22" ht="15.75">
      <c r="A35" s="195">
        <v>1137834713</v>
      </c>
      <c r="B35" s="178" t="s">
        <v>71</v>
      </c>
      <c r="C35" s="197" t="str">
        <f t="shared" si="0"/>
        <v>SI</v>
      </c>
      <c r="D35" s="195">
        <v>1137834713</v>
      </c>
      <c r="E35" s="231">
        <v>1134.2</v>
      </c>
      <c r="F35" s="230" t="s">
        <v>71</v>
      </c>
      <c r="G35" s="218" t="str">
        <f t="shared" si="4"/>
        <v>NO</v>
      </c>
      <c r="K35" s="121"/>
      <c r="L35" s="121"/>
      <c r="R35" s="240" t="s">
        <v>365</v>
      </c>
      <c r="S35" s="239" t="s">
        <v>364</v>
      </c>
      <c r="T35" s="241" t="s">
        <v>366</v>
      </c>
      <c r="U35" s="241" t="s">
        <v>237</v>
      </c>
      <c r="V35" s="241" t="s">
        <v>367</v>
      </c>
    </row>
    <row r="36" spans="1:22" ht="15.75">
      <c r="A36" s="177" t="s">
        <v>181</v>
      </c>
      <c r="B36" s="177" t="s">
        <v>73</v>
      </c>
      <c r="C36" s="197" t="str">
        <f t="shared" si="0"/>
        <v>SI</v>
      </c>
      <c r="D36" s="177" t="s">
        <v>181</v>
      </c>
      <c r="E36" s="231">
        <v>1019.6</v>
      </c>
      <c r="F36" s="230" t="s">
        <v>73</v>
      </c>
      <c r="G36" s="218" t="str">
        <f t="shared" si="4"/>
        <v>NO</v>
      </c>
      <c r="K36" s="121"/>
      <c r="L36" s="121"/>
      <c r="R36" s="240" t="s">
        <v>369</v>
      </c>
      <c r="S36" s="239" t="s">
        <v>368</v>
      </c>
      <c r="T36" s="241" t="s">
        <v>370</v>
      </c>
      <c r="U36" s="241" t="s">
        <v>237</v>
      </c>
      <c r="V36" s="241" t="s">
        <v>371</v>
      </c>
    </row>
    <row r="37" spans="1:22" ht="15.75">
      <c r="A37" s="177" t="s">
        <v>228</v>
      </c>
      <c r="B37" s="177" t="s">
        <v>77</v>
      </c>
      <c r="C37" s="197" t="str">
        <f t="shared" si="0"/>
        <v>SI</v>
      </c>
      <c r="D37" s="177" t="s">
        <v>228</v>
      </c>
      <c r="E37" s="231">
        <v>1019.6</v>
      </c>
      <c r="F37" s="230" t="s">
        <v>77</v>
      </c>
      <c r="G37" s="218" t="str">
        <f t="shared" si="4"/>
        <v>NO</v>
      </c>
      <c r="K37" s="121"/>
      <c r="L37" s="121"/>
      <c r="R37" s="240" t="s">
        <v>373</v>
      </c>
      <c r="S37" s="239" t="s">
        <v>372</v>
      </c>
      <c r="T37" s="241" t="s">
        <v>374</v>
      </c>
      <c r="U37" s="241" t="s">
        <v>237</v>
      </c>
      <c r="V37" s="241" t="s">
        <v>375</v>
      </c>
    </row>
    <row r="38" spans="1:22" ht="15.75">
      <c r="A38" s="177" t="s">
        <v>187</v>
      </c>
      <c r="B38" s="177" t="s">
        <v>79</v>
      </c>
      <c r="C38" s="197" t="str">
        <f t="shared" si="0"/>
        <v>SI</v>
      </c>
      <c r="D38" s="177" t="s">
        <v>187</v>
      </c>
      <c r="E38" s="231">
        <v>1019.6</v>
      </c>
      <c r="F38" s="230" t="s">
        <v>79</v>
      </c>
      <c r="G38" s="218" t="str">
        <f t="shared" si="4"/>
        <v>NO</v>
      </c>
      <c r="K38" s="121"/>
      <c r="L38" s="121"/>
      <c r="R38" s="240" t="s">
        <v>377</v>
      </c>
      <c r="S38" s="239" t="s">
        <v>376</v>
      </c>
      <c r="T38" s="241" t="s">
        <v>378</v>
      </c>
      <c r="U38" s="241" t="s">
        <v>237</v>
      </c>
      <c r="V38" s="241" t="s">
        <v>379</v>
      </c>
    </row>
    <row r="39" spans="1:22" ht="15.75">
      <c r="A39" s="197"/>
      <c r="B39" s="197"/>
      <c r="C39" s="197"/>
      <c r="D39" s="197"/>
      <c r="E39" s="230"/>
      <c r="F39" s="160"/>
      <c r="G39" s="218" t="str">
        <f t="shared" si="4"/>
        <v>SI</v>
      </c>
      <c r="K39" s="121"/>
      <c r="L39" s="121"/>
      <c r="R39" s="240" t="s">
        <v>381</v>
      </c>
      <c r="S39" s="239" t="s">
        <v>380</v>
      </c>
      <c r="T39" s="241" t="s">
        <v>382</v>
      </c>
      <c r="U39" s="241" t="s">
        <v>237</v>
      </c>
      <c r="V39" s="241" t="s">
        <v>383</v>
      </c>
    </row>
    <row r="40" spans="1:22" ht="15.75">
      <c r="A40" s="197"/>
      <c r="B40" s="197"/>
      <c r="C40" s="197"/>
      <c r="R40" s="240" t="s">
        <v>385</v>
      </c>
      <c r="S40" s="239" t="s">
        <v>384</v>
      </c>
      <c r="T40" s="241" t="s">
        <v>386</v>
      </c>
      <c r="U40" s="241" t="s">
        <v>237</v>
      </c>
      <c r="V40" s="241" t="s">
        <v>387</v>
      </c>
    </row>
    <row r="41" spans="1:22" ht="15.75">
      <c r="A41" s="197"/>
      <c r="B41" s="197"/>
      <c r="C41" s="197"/>
      <c r="R41" s="240" t="s">
        <v>389</v>
      </c>
      <c r="S41" s="239" t="s">
        <v>388</v>
      </c>
      <c r="T41" s="241" t="s">
        <v>390</v>
      </c>
      <c r="U41" s="241" t="s">
        <v>237</v>
      </c>
      <c r="V41" s="241" t="s">
        <v>391</v>
      </c>
    </row>
    <row r="42" spans="1:22" ht="15.75">
      <c r="A42" s="197"/>
      <c r="B42" s="197"/>
      <c r="C42" s="197"/>
      <c r="R42" s="240" t="s">
        <v>393</v>
      </c>
      <c r="S42" s="239" t="s">
        <v>392</v>
      </c>
      <c r="T42" s="241" t="s">
        <v>394</v>
      </c>
      <c r="U42" s="241" t="s">
        <v>237</v>
      </c>
      <c r="V42" s="241" t="s">
        <v>395</v>
      </c>
    </row>
    <row r="43" spans="1:22" ht="15.75">
      <c r="A43" s="197"/>
      <c r="B43" s="197"/>
      <c r="R43" s="240" t="s">
        <v>397</v>
      </c>
      <c r="S43" s="239" t="s">
        <v>396</v>
      </c>
      <c r="T43" s="241" t="s">
        <v>398</v>
      </c>
      <c r="U43" s="241" t="s">
        <v>237</v>
      </c>
      <c r="V43" s="241" t="s">
        <v>399</v>
      </c>
    </row>
    <row r="44" spans="1:22" ht="15.75">
      <c r="C44" s="197"/>
      <c r="R44" s="240" t="s">
        <v>401</v>
      </c>
      <c r="S44" s="239" t="s">
        <v>400</v>
      </c>
      <c r="T44" s="241" t="s">
        <v>402</v>
      </c>
      <c r="U44" s="241" t="s">
        <v>237</v>
      </c>
      <c r="V44" s="241" t="s">
        <v>403</v>
      </c>
    </row>
    <row r="45" spans="1:22" ht="15.75">
      <c r="A45" s="197"/>
      <c r="B45" s="197"/>
      <c r="C45" s="197"/>
      <c r="R45" s="240" t="s">
        <v>405</v>
      </c>
      <c r="S45" s="239" t="s">
        <v>404</v>
      </c>
      <c r="T45" s="241" t="s">
        <v>406</v>
      </c>
      <c r="U45" s="241" t="s">
        <v>237</v>
      </c>
      <c r="V45" s="241" t="s">
        <v>407</v>
      </c>
    </row>
    <row r="46" spans="1:22" ht="15.75">
      <c r="A46" s="197"/>
      <c r="B46" s="197"/>
      <c r="C46" s="197"/>
      <c r="R46" s="240" t="s">
        <v>409</v>
      </c>
      <c r="S46" s="239" t="s">
        <v>408</v>
      </c>
      <c r="T46" s="241" t="s">
        <v>410</v>
      </c>
      <c r="U46" s="241" t="s">
        <v>237</v>
      </c>
      <c r="V46" s="241" t="s">
        <v>411</v>
      </c>
    </row>
    <row r="47" spans="1:22" ht="15.75">
      <c r="A47" s="197"/>
      <c r="B47" s="197"/>
      <c r="C47" s="197"/>
      <c r="R47" s="240" t="s">
        <v>413</v>
      </c>
      <c r="S47" s="239" t="s">
        <v>412</v>
      </c>
      <c r="T47" s="241" t="s">
        <v>414</v>
      </c>
      <c r="U47" s="241" t="s">
        <v>237</v>
      </c>
      <c r="V47" s="241" t="s">
        <v>415</v>
      </c>
    </row>
    <row r="48" spans="1:22" ht="15.75">
      <c r="A48" s="197"/>
      <c r="B48" s="197"/>
      <c r="R48" s="240" t="s">
        <v>417</v>
      </c>
      <c r="S48" s="239" t="s">
        <v>416</v>
      </c>
      <c r="T48" s="241" t="s">
        <v>418</v>
      </c>
      <c r="U48" s="241" t="s">
        <v>237</v>
      </c>
      <c r="V48" s="241" t="s">
        <v>419</v>
      </c>
    </row>
    <row r="49" spans="18:22" ht="15.75">
      <c r="R49" s="240" t="s">
        <v>421</v>
      </c>
      <c r="S49" s="239" t="s">
        <v>420</v>
      </c>
      <c r="T49" s="241" t="s">
        <v>422</v>
      </c>
      <c r="U49" s="241" t="s">
        <v>237</v>
      </c>
      <c r="V49" s="241" t="s">
        <v>423</v>
      </c>
    </row>
    <row r="50" spans="18:22" ht="15.75">
      <c r="R50" s="240" t="s">
        <v>425</v>
      </c>
      <c r="S50" s="239" t="s">
        <v>424</v>
      </c>
      <c r="T50" s="241" t="s">
        <v>426</v>
      </c>
      <c r="U50" s="241" t="s">
        <v>237</v>
      </c>
      <c r="V50" s="241" t="s">
        <v>427</v>
      </c>
    </row>
    <row r="51" spans="18:22" ht="15.75">
      <c r="R51" s="240" t="s">
        <v>429</v>
      </c>
      <c r="S51" s="239" t="s">
        <v>428</v>
      </c>
      <c r="T51" s="241" t="s">
        <v>430</v>
      </c>
      <c r="U51" s="241" t="s">
        <v>237</v>
      </c>
      <c r="V51" s="241" t="s">
        <v>431</v>
      </c>
    </row>
    <row r="52" spans="18:22" ht="15.75">
      <c r="R52" s="240" t="s">
        <v>433</v>
      </c>
      <c r="S52" s="239" t="s">
        <v>432</v>
      </c>
      <c r="T52" s="241" t="s">
        <v>434</v>
      </c>
      <c r="U52" s="241" t="s">
        <v>237</v>
      </c>
      <c r="V52" s="241" t="s">
        <v>435</v>
      </c>
    </row>
    <row r="53" spans="18:22" ht="15.75">
      <c r="R53" s="240" t="s">
        <v>437</v>
      </c>
      <c r="S53" s="239" t="s">
        <v>436</v>
      </c>
      <c r="T53" s="241" t="s">
        <v>438</v>
      </c>
      <c r="U53" s="241" t="s">
        <v>237</v>
      </c>
      <c r="V53" s="241" t="s">
        <v>439</v>
      </c>
    </row>
    <row r="54" spans="18:22" ht="15.75">
      <c r="R54" s="240" t="s">
        <v>441</v>
      </c>
      <c r="S54" s="239" t="s">
        <v>440</v>
      </c>
      <c r="T54" s="241" t="s">
        <v>442</v>
      </c>
      <c r="U54" s="241" t="s">
        <v>237</v>
      </c>
      <c r="V54" s="241" t="s">
        <v>443</v>
      </c>
    </row>
    <row r="55" spans="18:22" ht="15.75">
      <c r="R55" s="240" t="s">
        <v>445</v>
      </c>
      <c r="S55" s="239" t="s">
        <v>444</v>
      </c>
      <c r="T55" s="241" t="s">
        <v>446</v>
      </c>
      <c r="U55" s="241" t="s">
        <v>237</v>
      </c>
      <c r="V55" s="241" t="s">
        <v>447</v>
      </c>
    </row>
    <row r="56" spans="18:22" ht="15.75">
      <c r="R56" s="240" t="s">
        <v>449</v>
      </c>
      <c r="S56" s="239" t="s">
        <v>448</v>
      </c>
      <c r="T56" s="241" t="s">
        <v>450</v>
      </c>
      <c r="U56" s="241" t="s">
        <v>237</v>
      </c>
      <c r="V56" s="241" t="s">
        <v>451</v>
      </c>
    </row>
    <row r="57" spans="18:22" ht="15.75">
      <c r="R57" s="240" t="s">
        <v>453</v>
      </c>
      <c r="S57" s="239" t="s">
        <v>452</v>
      </c>
      <c r="T57" s="241" t="s">
        <v>454</v>
      </c>
      <c r="U57" s="241" t="s">
        <v>237</v>
      </c>
      <c r="V57" s="241" t="s">
        <v>455</v>
      </c>
    </row>
    <row r="58" spans="18:22" ht="15.75">
      <c r="R58" s="240" t="s">
        <v>457</v>
      </c>
      <c r="S58" s="239" t="s">
        <v>456</v>
      </c>
      <c r="T58" s="241" t="s">
        <v>458</v>
      </c>
      <c r="U58" s="241" t="s">
        <v>237</v>
      </c>
      <c r="V58" s="241" t="s">
        <v>459</v>
      </c>
    </row>
    <row r="59" spans="18:22" ht="15.75">
      <c r="R59" s="240" t="s">
        <v>461</v>
      </c>
      <c r="S59" s="239" t="s">
        <v>460</v>
      </c>
      <c r="T59" s="241" t="s">
        <v>462</v>
      </c>
      <c r="U59" s="241" t="s">
        <v>237</v>
      </c>
      <c r="V59" s="241" t="s">
        <v>463</v>
      </c>
    </row>
    <row r="60" spans="18:22" ht="15.75">
      <c r="R60" s="240" t="s">
        <v>465</v>
      </c>
      <c r="S60" s="239" t="s">
        <v>464</v>
      </c>
      <c r="T60" s="241" t="s">
        <v>466</v>
      </c>
      <c r="U60" s="241" t="s">
        <v>237</v>
      </c>
      <c r="V60" s="241" t="s">
        <v>467</v>
      </c>
    </row>
    <row r="61" spans="18:22" ht="15.75">
      <c r="R61" s="240" t="s">
        <v>469</v>
      </c>
      <c r="S61" s="239" t="s">
        <v>468</v>
      </c>
      <c r="T61" s="241" t="s">
        <v>470</v>
      </c>
      <c r="U61" s="241" t="s">
        <v>237</v>
      </c>
      <c r="V61" s="241" t="s">
        <v>471</v>
      </c>
    </row>
    <row r="62" spans="18:22" ht="15.75">
      <c r="R62" s="240" t="s">
        <v>473</v>
      </c>
      <c r="S62" s="239" t="s">
        <v>472</v>
      </c>
      <c r="T62" s="241" t="s">
        <v>474</v>
      </c>
      <c r="U62" s="241" t="s">
        <v>237</v>
      </c>
      <c r="V62" s="241" t="s">
        <v>475</v>
      </c>
    </row>
    <row r="63" spans="18:22" ht="15.75">
      <c r="R63" s="240" t="s">
        <v>477</v>
      </c>
      <c r="S63" s="239" t="s">
        <v>476</v>
      </c>
      <c r="T63" s="241" t="s">
        <v>478</v>
      </c>
      <c r="U63" s="241" t="s">
        <v>237</v>
      </c>
      <c r="V63" s="241" t="s">
        <v>479</v>
      </c>
    </row>
    <row r="64" spans="18:22" ht="15.75">
      <c r="R64" s="240" t="s">
        <v>481</v>
      </c>
      <c r="S64" s="239" t="s">
        <v>480</v>
      </c>
      <c r="T64" s="241" t="s">
        <v>482</v>
      </c>
      <c r="U64" s="241" t="s">
        <v>237</v>
      </c>
      <c r="V64" s="241" t="s">
        <v>483</v>
      </c>
    </row>
    <row r="65" spans="18:22" ht="15.75">
      <c r="R65" s="240" t="s">
        <v>485</v>
      </c>
      <c r="S65" s="239" t="s">
        <v>484</v>
      </c>
      <c r="T65" s="241" t="s">
        <v>486</v>
      </c>
      <c r="U65" s="241" t="s">
        <v>237</v>
      </c>
      <c r="V65" s="241" t="s">
        <v>487</v>
      </c>
    </row>
    <row r="66" spans="18:22" ht="15.75">
      <c r="R66" s="240" t="s">
        <v>489</v>
      </c>
      <c r="S66" s="239" t="s">
        <v>488</v>
      </c>
      <c r="T66" s="241" t="s">
        <v>490</v>
      </c>
      <c r="U66" s="241" t="s">
        <v>237</v>
      </c>
      <c r="V66" s="241" t="s">
        <v>491</v>
      </c>
    </row>
    <row r="67" spans="18:22" ht="15.75">
      <c r="R67" s="240" t="s">
        <v>493</v>
      </c>
      <c r="S67" s="239" t="s">
        <v>492</v>
      </c>
      <c r="T67" s="241" t="s">
        <v>494</v>
      </c>
      <c r="U67" s="241" t="s">
        <v>237</v>
      </c>
      <c r="V67" s="241" t="s">
        <v>495</v>
      </c>
    </row>
    <row r="68" spans="18:22" ht="15.75">
      <c r="R68" s="240" t="s">
        <v>497</v>
      </c>
      <c r="S68" s="239" t="s">
        <v>496</v>
      </c>
      <c r="T68" s="241" t="s">
        <v>498</v>
      </c>
      <c r="U68" s="241" t="s">
        <v>237</v>
      </c>
      <c r="V68" s="241" t="s">
        <v>499</v>
      </c>
    </row>
    <row r="69" spans="18:22" ht="15.75">
      <c r="R69" s="240" t="s">
        <v>501</v>
      </c>
      <c r="S69" s="239" t="s">
        <v>500</v>
      </c>
      <c r="T69" s="241" t="s">
        <v>502</v>
      </c>
      <c r="U69" s="241" t="s">
        <v>237</v>
      </c>
      <c r="V69" s="241" t="s">
        <v>503</v>
      </c>
    </row>
    <row r="70" spans="18:22" ht="15.75">
      <c r="R70" s="240" t="s">
        <v>505</v>
      </c>
      <c r="S70" s="239" t="s">
        <v>504</v>
      </c>
      <c r="T70" s="241" t="s">
        <v>506</v>
      </c>
      <c r="U70" s="241" t="s">
        <v>237</v>
      </c>
      <c r="V70" s="241" t="s">
        <v>507</v>
      </c>
    </row>
    <row r="71" spans="18:22" ht="15.75">
      <c r="R71" s="240" t="s">
        <v>509</v>
      </c>
      <c r="S71" s="239" t="s">
        <v>508</v>
      </c>
      <c r="T71" s="241" t="s">
        <v>510</v>
      </c>
      <c r="U71" s="241" t="s">
        <v>237</v>
      </c>
      <c r="V71" s="241" t="s">
        <v>511</v>
      </c>
    </row>
    <row r="72" spans="18:22" ht="15.75">
      <c r="R72" s="240" t="s">
        <v>513</v>
      </c>
      <c r="S72" s="239" t="s">
        <v>512</v>
      </c>
      <c r="T72" s="241" t="s">
        <v>514</v>
      </c>
      <c r="U72" s="241" t="s">
        <v>237</v>
      </c>
      <c r="V72" s="241" t="s">
        <v>515</v>
      </c>
    </row>
    <row r="73" spans="18:22" ht="15.75">
      <c r="R73" s="240" t="s">
        <v>517</v>
      </c>
      <c r="S73" s="239" t="s">
        <v>516</v>
      </c>
      <c r="T73" s="241" t="s">
        <v>518</v>
      </c>
      <c r="U73" s="241" t="s">
        <v>237</v>
      </c>
      <c r="V73" s="241" t="s">
        <v>519</v>
      </c>
    </row>
    <row r="74" spans="18:22" ht="15.75">
      <c r="R74" s="240" t="s">
        <v>521</v>
      </c>
      <c r="S74" s="239" t="s">
        <v>520</v>
      </c>
      <c r="T74" s="241" t="s">
        <v>522</v>
      </c>
      <c r="U74" s="241" t="s">
        <v>237</v>
      </c>
      <c r="V74" s="241" t="s">
        <v>523</v>
      </c>
    </row>
    <row r="75" spans="18:22" ht="15.75">
      <c r="R75" s="240" t="s">
        <v>525</v>
      </c>
      <c r="S75" s="239" t="s">
        <v>524</v>
      </c>
      <c r="T75" s="241" t="s">
        <v>526</v>
      </c>
      <c r="U75" s="241" t="s">
        <v>237</v>
      </c>
      <c r="V75" s="241" t="s">
        <v>527</v>
      </c>
    </row>
    <row r="76" spans="18:22" ht="15.75">
      <c r="R76" s="240" t="s">
        <v>529</v>
      </c>
      <c r="S76" s="239" t="s">
        <v>528</v>
      </c>
      <c r="T76" s="241" t="s">
        <v>530</v>
      </c>
      <c r="U76" s="241" t="s">
        <v>237</v>
      </c>
      <c r="V76" s="241" t="s">
        <v>531</v>
      </c>
    </row>
    <row r="77" spans="18:22" ht="15.75">
      <c r="R77" s="240" t="s">
        <v>533</v>
      </c>
      <c r="S77" s="239" t="s">
        <v>532</v>
      </c>
      <c r="T77" s="241" t="s">
        <v>534</v>
      </c>
      <c r="U77" s="241" t="s">
        <v>237</v>
      </c>
      <c r="V77" s="241" t="s">
        <v>535</v>
      </c>
    </row>
    <row r="78" spans="18:22" ht="15.75">
      <c r="R78" s="240" t="s">
        <v>537</v>
      </c>
      <c r="S78" s="239" t="s">
        <v>536</v>
      </c>
      <c r="T78" s="241" t="s">
        <v>538</v>
      </c>
      <c r="U78" s="241" t="s">
        <v>237</v>
      </c>
      <c r="V78" s="241" t="s">
        <v>539</v>
      </c>
    </row>
    <row r="79" spans="18:22" ht="15.75">
      <c r="R79" s="240" t="s">
        <v>541</v>
      </c>
      <c r="S79" s="239" t="s">
        <v>540</v>
      </c>
      <c r="T79" s="241" t="s">
        <v>542</v>
      </c>
      <c r="U79" s="241" t="s">
        <v>237</v>
      </c>
      <c r="V79" s="241" t="s">
        <v>543</v>
      </c>
    </row>
    <row r="80" spans="18:22" ht="15.75">
      <c r="R80" s="240" t="s">
        <v>545</v>
      </c>
      <c r="S80" s="239" t="s">
        <v>544</v>
      </c>
      <c r="T80" s="241" t="s">
        <v>546</v>
      </c>
      <c r="U80" s="241" t="s">
        <v>237</v>
      </c>
      <c r="V80" s="241" t="s">
        <v>547</v>
      </c>
    </row>
    <row r="81" spans="18:22" ht="15.75">
      <c r="R81" s="240" t="s">
        <v>549</v>
      </c>
      <c r="S81" s="239" t="s">
        <v>548</v>
      </c>
      <c r="T81" s="241" t="s">
        <v>550</v>
      </c>
      <c r="U81" s="241" t="s">
        <v>237</v>
      </c>
      <c r="V81" s="241" t="s">
        <v>551</v>
      </c>
    </row>
    <row r="82" spans="18:22" ht="15.75">
      <c r="R82" s="240" t="s">
        <v>553</v>
      </c>
      <c r="S82" s="239" t="s">
        <v>552</v>
      </c>
      <c r="T82" s="241" t="s">
        <v>554</v>
      </c>
      <c r="U82" s="241" t="s">
        <v>237</v>
      </c>
      <c r="V82" s="241" t="s">
        <v>555</v>
      </c>
    </row>
    <row r="83" spans="18:22" ht="15.75">
      <c r="R83" s="240" t="s">
        <v>557</v>
      </c>
      <c r="S83" s="239" t="s">
        <v>556</v>
      </c>
      <c r="T83" s="241" t="s">
        <v>558</v>
      </c>
      <c r="U83" s="241" t="s">
        <v>237</v>
      </c>
      <c r="V83" s="241" t="s">
        <v>559</v>
      </c>
    </row>
    <row r="84" spans="18:22" ht="15.75">
      <c r="R84" s="240" t="s">
        <v>561</v>
      </c>
      <c r="S84" s="239" t="s">
        <v>560</v>
      </c>
      <c r="T84" s="241" t="s">
        <v>562</v>
      </c>
      <c r="U84" s="241" t="s">
        <v>237</v>
      </c>
      <c r="V84" s="241" t="s">
        <v>563</v>
      </c>
    </row>
    <row r="85" spans="18:22" ht="15.75">
      <c r="R85" s="240" t="s">
        <v>565</v>
      </c>
      <c r="S85" s="239" t="s">
        <v>564</v>
      </c>
      <c r="T85" s="241" t="s">
        <v>566</v>
      </c>
      <c r="U85" s="241" t="s">
        <v>237</v>
      </c>
      <c r="V85" s="241" t="s">
        <v>567</v>
      </c>
    </row>
    <row r="86" spans="18:22" ht="15.75">
      <c r="R86" s="240" t="s">
        <v>569</v>
      </c>
      <c r="S86" s="239" t="s">
        <v>568</v>
      </c>
      <c r="T86" s="241" t="s">
        <v>570</v>
      </c>
      <c r="U86" s="241" t="s">
        <v>237</v>
      </c>
      <c r="V86" s="241" t="s">
        <v>571</v>
      </c>
    </row>
    <row r="87" spans="18:22" ht="15.75">
      <c r="R87" s="240" t="s">
        <v>573</v>
      </c>
      <c r="S87" s="239" t="s">
        <v>572</v>
      </c>
      <c r="T87" s="241" t="s">
        <v>574</v>
      </c>
      <c r="U87" s="241" t="s">
        <v>237</v>
      </c>
      <c r="V87" s="241" t="s">
        <v>575</v>
      </c>
    </row>
    <row r="88" spans="18:22" ht="15.75">
      <c r="R88" s="240" t="s">
        <v>577</v>
      </c>
      <c r="S88" s="239" t="s">
        <v>576</v>
      </c>
      <c r="T88" s="241" t="s">
        <v>578</v>
      </c>
      <c r="U88" s="241" t="s">
        <v>237</v>
      </c>
      <c r="V88" s="241" t="s">
        <v>579</v>
      </c>
    </row>
    <row r="89" spans="18:22" ht="15.75">
      <c r="R89" s="240" t="s">
        <v>581</v>
      </c>
      <c r="S89" s="239" t="s">
        <v>580</v>
      </c>
      <c r="T89" s="241" t="s">
        <v>582</v>
      </c>
      <c r="U89" s="241" t="s">
        <v>237</v>
      </c>
      <c r="V89" s="241" t="s">
        <v>583</v>
      </c>
    </row>
    <row r="90" spans="18:22" ht="15.75">
      <c r="R90" s="240" t="s">
        <v>585</v>
      </c>
      <c r="S90" s="239" t="s">
        <v>584</v>
      </c>
      <c r="T90" s="241" t="s">
        <v>586</v>
      </c>
      <c r="U90" s="241" t="s">
        <v>237</v>
      </c>
      <c r="V90" s="241" t="s">
        <v>587</v>
      </c>
    </row>
    <row r="91" spans="18:22" ht="15.75">
      <c r="R91" s="240" t="s">
        <v>589</v>
      </c>
      <c r="S91" s="239" t="s">
        <v>588</v>
      </c>
      <c r="T91" s="241" t="s">
        <v>590</v>
      </c>
      <c r="U91" s="241" t="s">
        <v>237</v>
      </c>
      <c r="V91" s="241" t="s">
        <v>591</v>
      </c>
    </row>
    <row r="92" spans="18:22" ht="15.75">
      <c r="R92" s="240" t="s">
        <v>593</v>
      </c>
      <c r="S92" s="239" t="s">
        <v>592</v>
      </c>
      <c r="T92" s="241" t="s">
        <v>594</v>
      </c>
      <c r="U92" s="241" t="s">
        <v>237</v>
      </c>
      <c r="V92" s="241" t="s">
        <v>595</v>
      </c>
    </row>
    <row r="93" spans="18:22" ht="15.75">
      <c r="R93" s="240" t="s">
        <v>597</v>
      </c>
      <c r="S93" s="239" t="s">
        <v>596</v>
      </c>
      <c r="T93" s="241" t="s">
        <v>598</v>
      </c>
      <c r="U93" s="241" t="s">
        <v>237</v>
      </c>
      <c r="V93" s="241" t="s">
        <v>599</v>
      </c>
    </row>
    <row r="94" spans="18:22" ht="15.75">
      <c r="R94" s="240" t="s">
        <v>601</v>
      </c>
      <c r="S94" s="239" t="s">
        <v>600</v>
      </c>
      <c r="T94" s="241" t="s">
        <v>602</v>
      </c>
      <c r="U94" s="241" t="s">
        <v>237</v>
      </c>
      <c r="V94" s="241" t="s">
        <v>603</v>
      </c>
    </row>
    <row r="95" spans="18:22" ht="15.75">
      <c r="R95" s="240" t="s">
        <v>605</v>
      </c>
      <c r="S95" s="239" t="s">
        <v>604</v>
      </c>
      <c r="T95" s="241" t="s">
        <v>606</v>
      </c>
      <c r="U95" s="241" t="s">
        <v>237</v>
      </c>
      <c r="V95" s="241" t="s">
        <v>607</v>
      </c>
    </row>
    <row r="96" spans="18:22" ht="15.75">
      <c r="R96" s="240" t="s">
        <v>609</v>
      </c>
      <c r="S96" s="239" t="s">
        <v>608</v>
      </c>
      <c r="T96" s="241" t="s">
        <v>610</v>
      </c>
      <c r="U96" s="241" t="s">
        <v>237</v>
      </c>
      <c r="V96" s="241" t="s">
        <v>611</v>
      </c>
    </row>
    <row r="97" spans="18:22" ht="15.75">
      <c r="R97" s="240" t="s">
        <v>613</v>
      </c>
      <c r="S97" s="239" t="s">
        <v>612</v>
      </c>
      <c r="T97" s="241" t="s">
        <v>614</v>
      </c>
      <c r="U97" s="241" t="s">
        <v>237</v>
      </c>
      <c r="V97" s="241" t="s">
        <v>615</v>
      </c>
    </row>
    <row r="98" spans="18:22" ht="15.75">
      <c r="R98" s="240" t="s">
        <v>617</v>
      </c>
      <c r="S98" s="239" t="s">
        <v>616</v>
      </c>
      <c r="T98" s="241" t="s">
        <v>618</v>
      </c>
      <c r="U98" s="241" t="s">
        <v>237</v>
      </c>
      <c r="V98" s="241" t="s">
        <v>619</v>
      </c>
    </row>
    <row r="99" spans="18:22" ht="15.75">
      <c r="R99" s="240" t="s">
        <v>621</v>
      </c>
      <c r="S99" s="239" t="s">
        <v>620</v>
      </c>
      <c r="T99" s="241" t="s">
        <v>622</v>
      </c>
      <c r="U99" s="241" t="s">
        <v>237</v>
      </c>
      <c r="V99" s="241" t="s">
        <v>623</v>
      </c>
    </row>
    <row r="100" spans="18:22" ht="15.75">
      <c r="R100" s="240" t="s">
        <v>625</v>
      </c>
      <c r="S100" s="239" t="s">
        <v>624</v>
      </c>
      <c r="T100" s="241" t="s">
        <v>626</v>
      </c>
      <c r="U100" s="241" t="s">
        <v>237</v>
      </c>
      <c r="V100" s="241" t="s">
        <v>627</v>
      </c>
    </row>
    <row r="101" spans="18:22" ht="15.75">
      <c r="R101" s="240" t="s">
        <v>629</v>
      </c>
      <c r="S101" s="239" t="s">
        <v>628</v>
      </c>
      <c r="T101" s="241" t="s">
        <v>630</v>
      </c>
      <c r="U101" s="241" t="s">
        <v>237</v>
      </c>
      <c r="V101" s="241" t="s">
        <v>631</v>
      </c>
    </row>
    <row r="102" spans="18:22" ht="15.75">
      <c r="R102" s="240" t="s">
        <v>633</v>
      </c>
      <c r="S102" s="239" t="s">
        <v>632</v>
      </c>
      <c r="T102" s="241" t="s">
        <v>634</v>
      </c>
      <c r="U102" s="241" t="s">
        <v>237</v>
      </c>
      <c r="V102" s="241" t="s">
        <v>635</v>
      </c>
    </row>
    <row r="103" spans="18:22" ht="15.75">
      <c r="R103" s="240" t="s">
        <v>637</v>
      </c>
      <c r="S103" s="239" t="s">
        <v>636</v>
      </c>
      <c r="T103" s="241" t="s">
        <v>638</v>
      </c>
      <c r="U103" s="241" t="s">
        <v>237</v>
      </c>
      <c r="V103" s="241" t="s">
        <v>639</v>
      </c>
    </row>
    <row r="104" spans="18:22" ht="15.75">
      <c r="R104" s="240" t="s">
        <v>641</v>
      </c>
      <c r="S104" s="239" t="s">
        <v>640</v>
      </c>
      <c r="T104" s="241" t="s">
        <v>642</v>
      </c>
      <c r="U104" s="241" t="s">
        <v>237</v>
      </c>
      <c r="V104" s="241" t="s">
        <v>643</v>
      </c>
    </row>
    <row r="105" spans="18:22" ht="15.75">
      <c r="R105" s="240" t="s">
        <v>645</v>
      </c>
      <c r="S105" s="239" t="s">
        <v>644</v>
      </c>
      <c r="T105" s="241" t="s">
        <v>646</v>
      </c>
      <c r="U105" s="241" t="s">
        <v>237</v>
      </c>
      <c r="V105" s="241" t="s">
        <v>647</v>
      </c>
    </row>
    <row r="106" spans="18:22" ht="15.75">
      <c r="R106" s="240" t="s">
        <v>649</v>
      </c>
      <c r="S106" s="239" t="s">
        <v>648</v>
      </c>
      <c r="T106" s="241" t="s">
        <v>650</v>
      </c>
      <c r="U106" s="241" t="s">
        <v>237</v>
      </c>
      <c r="V106" s="241" t="s">
        <v>651</v>
      </c>
    </row>
    <row r="107" spans="18:22" ht="15.75">
      <c r="R107" s="240" t="s">
        <v>653</v>
      </c>
      <c r="S107" s="239" t="s">
        <v>652</v>
      </c>
      <c r="T107" s="241" t="s">
        <v>654</v>
      </c>
      <c r="U107" s="241" t="s">
        <v>237</v>
      </c>
      <c r="V107" s="241" t="s">
        <v>655</v>
      </c>
    </row>
    <row r="108" spans="18:22" ht="15.75">
      <c r="R108" s="240" t="s">
        <v>657</v>
      </c>
      <c r="S108" s="239" t="s">
        <v>656</v>
      </c>
      <c r="T108" s="241" t="s">
        <v>658</v>
      </c>
      <c r="U108" s="241" t="s">
        <v>237</v>
      </c>
      <c r="V108" s="241" t="s">
        <v>659</v>
      </c>
    </row>
    <row r="109" spans="18:22" ht="15.75">
      <c r="R109" s="240" t="s">
        <v>661</v>
      </c>
      <c r="S109" s="239" t="s">
        <v>660</v>
      </c>
      <c r="T109" s="241" t="s">
        <v>662</v>
      </c>
      <c r="U109" s="241" t="s">
        <v>237</v>
      </c>
      <c r="V109" s="241" t="s">
        <v>663</v>
      </c>
    </row>
    <row r="110" spans="18:22" ht="15.75">
      <c r="R110" s="240" t="s">
        <v>665</v>
      </c>
      <c r="S110" s="239" t="s">
        <v>664</v>
      </c>
      <c r="T110" s="241" t="s">
        <v>666</v>
      </c>
      <c r="U110" s="241" t="s">
        <v>237</v>
      </c>
      <c r="V110" s="241" t="s">
        <v>667</v>
      </c>
    </row>
    <row r="111" spans="18:22" ht="15.75">
      <c r="R111" s="240" t="s">
        <v>669</v>
      </c>
      <c r="S111" s="239" t="s">
        <v>668</v>
      </c>
      <c r="T111" s="241" t="s">
        <v>670</v>
      </c>
      <c r="U111" s="241" t="s">
        <v>237</v>
      </c>
      <c r="V111" s="241" t="s">
        <v>671</v>
      </c>
    </row>
    <row r="112" spans="18:22" ht="15.75">
      <c r="R112" s="240" t="s">
        <v>673</v>
      </c>
      <c r="S112" s="239" t="s">
        <v>672</v>
      </c>
      <c r="T112" s="241" t="s">
        <v>674</v>
      </c>
      <c r="U112" s="241" t="s">
        <v>237</v>
      </c>
      <c r="V112" s="241" t="s">
        <v>675</v>
      </c>
    </row>
    <row r="113" spans="18:22" ht="15.75">
      <c r="R113" s="240" t="s">
        <v>677</v>
      </c>
      <c r="S113" s="239" t="s">
        <v>676</v>
      </c>
      <c r="T113" s="241" t="s">
        <v>678</v>
      </c>
      <c r="U113" s="241" t="s">
        <v>237</v>
      </c>
      <c r="V113" s="241" t="s">
        <v>679</v>
      </c>
    </row>
    <row r="114" spans="18:22" ht="15.75">
      <c r="R114" s="240" t="s">
        <v>681</v>
      </c>
      <c r="S114" s="239" t="s">
        <v>680</v>
      </c>
      <c r="T114" s="241" t="s">
        <v>682</v>
      </c>
      <c r="U114" s="241" t="s">
        <v>237</v>
      </c>
      <c r="V114" s="241" t="s">
        <v>683</v>
      </c>
    </row>
    <row r="115" spans="18:22" ht="15.75">
      <c r="R115" s="240" t="s">
        <v>685</v>
      </c>
      <c r="S115" s="239" t="s">
        <v>684</v>
      </c>
      <c r="T115" s="241" t="s">
        <v>686</v>
      </c>
      <c r="U115" s="241" t="s">
        <v>237</v>
      </c>
      <c r="V115" s="241" t="s">
        <v>687</v>
      </c>
    </row>
    <row r="116" spans="18:22" ht="15.75">
      <c r="R116" s="240" t="s">
        <v>689</v>
      </c>
      <c r="S116" s="239" t="s">
        <v>688</v>
      </c>
      <c r="T116" s="241" t="s">
        <v>690</v>
      </c>
      <c r="U116" s="241" t="s">
        <v>237</v>
      </c>
      <c r="V116" s="241" t="s">
        <v>691</v>
      </c>
    </row>
    <row r="117" spans="18:22" ht="15.75">
      <c r="R117" s="240" t="s">
        <v>693</v>
      </c>
      <c r="S117" s="239" t="s">
        <v>692</v>
      </c>
      <c r="T117" s="241" t="s">
        <v>694</v>
      </c>
      <c r="U117" s="241" t="s">
        <v>237</v>
      </c>
      <c r="V117" s="241" t="s">
        <v>695</v>
      </c>
    </row>
    <row r="118" spans="18:22" ht="15.75">
      <c r="R118" s="243" t="s">
        <v>697</v>
      </c>
      <c r="S118" s="242" t="s">
        <v>696</v>
      </c>
      <c r="T118" s="243" t="s">
        <v>698</v>
      </c>
      <c r="U118" s="243" t="s">
        <v>237</v>
      </c>
      <c r="V118" s="243" t="s">
        <v>699</v>
      </c>
    </row>
    <row r="119" spans="18:22" ht="15.75">
      <c r="R119" s="240" t="s">
        <v>701</v>
      </c>
      <c r="S119" s="239" t="s">
        <v>700</v>
      </c>
      <c r="T119" s="241" t="s">
        <v>702</v>
      </c>
      <c r="U119" s="241" t="s">
        <v>237</v>
      </c>
      <c r="V119" s="241" t="s">
        <v>703</v>
      </c>
    </row>
    <row r="120" spans="18:22" ht="15.75">
      <c r="R120" s="240" t="s">
        <v>705</v>
      </c>
      <c r="S120" s="239" t="s">
        <v>704</v>
      </c>
      <c r="T120" s="241" t="s">
        <v>706</v>
      </c>
      <c r="U120" s="241" t="s">
        <v>237</v>
      </c>
      <c r="V120" s="241" t="s">
        <v>707</v>
      </c>
    </row>
    <row r="121" spans="18:22" ht="15.75">
      <c r="R121" s="240" t="s">
        <v>709</v>
      </c>
      <c r="S121" s="239" t="s">
        <v>708</v>
      </c>
      <c r="T121" s="241" t="s">
        <v>710</v>
      </c>
      <c r="U121" s="241" t="s">
        <v>237</v>
      </c>
      <c r="V121" s="241" t="s">
        <v>711</v>
      </c>
    </row>
    <row r="122" spans="18:22" ht="15.75">
      <c r="R122" s="240" t="s">
        <v>713</v>
      </c>
      <c r="S122" s="239" t="s">
        <v>712</v>
      </c>
      <c r="T122" s="241" t="s">
        <v>714</v>
      </c>
      <c r="U122" s="241" t="s">
        <v>237</v>
      </c>
      <c r="V122" s="241" t="s">
        <v>715</v>
      </c>
    </row>
    <row r="123" spans="18:22" ht="15.75">
      <c r="R123" s="240" t="s">
        <v>717</v>
      </c>
      <c r="S123" s="239" t="s">
        <v>716</v>
      </c>
      <c r="T123" s="241" t="s">
        <v>718</v>
      </c>
      <c r="U123" s="241" t="s">
        <v>237</v>
      </c>
      <c r="V123" s="241" t="s">
        <v>719</v>
      </c>
    </row>
    <row r="124" spans="18:22" ht="15.75">
      <c r="R124" s="240" t="s">
        <v>721</v>
      </c>
      <c r="S124" s="239" t="s">
        <v>720</v>
      </c>
      <c r="T124" s="241" t="s">
        <v>722</v>
      </c>
      <c r="U124" s="241" t="s">
        <v>237</v>
      </c>
      <c r="V124" s="241" t="s">
        <v>723</v>
      </c>
    </row>
    <row r="125" spans="18:22" ht="15.75">
      <c r="R125" s="240" t="s">
        <v>725</v>
      </c>
      <c r="S125" s="239" t="s">
        <v>724</v>
      </c>
      <c r="T125" s="241" t="s">
        <v>726</v>
      </c>
      <c r="U125" s="241" t="s">
        <v>237</v>
      </c>
      <c r="V125" s="241" t="s">
        <v>727</v>
      </c>
    </row>
    <row r="126" spans="18:22" ht="15.75">
      <c r="R126" s="240" t="s">
        <v>729</v>
      </c>
      <c r="S126" s="239" t="s">
        <v>728</v>
      </c>
      <c r="T126" s="241" t="s">
        <v>730</v>
      </c>
      <c r="U126" s="241" t="s">
        <v>237</v>
      </c>
      <c r="V126" s="241" t="s">
        <v>731</v>
      </c>
    </row>
    <row r="127" spans="18:22" ht="15.75">
      <c r="R127" s="240" t="s">
        <v>733</v>
      </c>
      <c r="S127" s="239" t="s">
        <v>732</v>
      </c>
      <c r="T127" s="241" t="s">
        <v>734</v>
      </c>
      <c r="U127" s="241" t="s">
        <v>237</v>
      </c>
      <c r="V127" s="241" t="s">
        <v>735</v>
      </c>
    </row>
    <row r="128" spans="18:22" ht="15.75">
      <c r="R128" s="240" t="s">
        <v>737</v>
      </c>
      <c r="S128" s="239" t="s">
        <v>736</v>
      </c>
      <c r="T128" s="241" t="s">
        <v>738</v>
      </c>
      <c r="U128" s="241" t="s">
        <v>237</v>
      </c>
      <c r="V128" s="241" t="s">
        <v>739</v>
      </c>
    </row>
    <row r="129" spans="18:22" ht="15.75">
      <c r="R129" s="240" t="s">
        <v>741</v>
      </c>
      <c r="S129" s="239" t="s">
        <v>740</v>
      </c>
      <c r="T129" s="241" t="s">
        <v>742</v>
      </c>
      <c r="U129" s="241" t="s">
        <v>237</v>
      </c>
      <c r="V129" s="241" t="s">
        <v>743</v>
      </c>
    </row>
    <row r="130" spans="18:22" ht="15.75">
      <c r="R130" s="240" t="s">
        <v>745</v>
      </c>
      <c r="S130" s="239" t="s">
        <v>744</v>
      </c>
      <c r="T130" s="241" t="s">
        <v>746</v>
      </c>
      <c r="U130" s="241" t="s">
        <v>237</v>
      </c>
      <c r="V130" s="241" t="s">
        <v>747</v>
      </c>
    </row>
    <row r="131" spans="18:22" ht="15.75">
      <c r="R131" s="240" t="s">
        <v>749</v>
      </c>
      <c r="S131" s="239" t="s">
        <v>748</v>
      </c>
      <c r="T131" s="241" t="s">
        <v>750</v>
      </c>
      <c r="U131" s="241" t="s">
        <v>237</v>
      </c>
      <c r="V131" s="241" t="s">
        <v>751</v>
      </c>
    </row>
    <row r="132" spans="18:22" ht="15.75">
      <c r="R132" s="240" t="s">
        <v>753</v>
      </c>
      <c r="S132" s="239" t="s">
        <v>752</v>
      </c>
      <c r="T132" s="241" t="s">
        <v>754</v>
      </c>
      <c r="U132" s="241" t="s">
        <v>237</v>
      </c>
      <c r="V132" s="241" t="s">
        <v>755</v>
      </c>
    </row>
    <row r="133" spans="18:22" ht="15.75">
      <c r="R133" s="240" t="s">
        <v>757</v>
      </c>
      <c r="S133" s="239" t="s">
        <v>756</v>
      </c>
      <c r="T133" s="241" t="s">
        <v>758</v>
      </c>
      <c r="U133" s="241" t="s">
        <v>237</v>
      </c>
      <c r="V133" s="241" t="s">
        <v>759</v>
      </c>
    </row>
    <row r="134" spans="18:22" ht="15.75">
      <c r="R134" s="240" t="s">
        <v>761</v>
      </c>
      <c r="S134" s="239" t="s">
        <v>760</v>
      </c>
      <c r="T134" s="241" t="s">
        <v>762</v>
      </c>
      <c r="U134" s="241" t="s">
        <v>237</v>
      </c>
      <c r="V134" s="241" t="s">
        <v>763</v>
      </c>
    </row>
    <row r="135" spans="18:22" ht="15.75">
      <c r="R135" s="240" t="s">
        <v>765</v>
      </c>
      <c r="S135" s="239" t="s">
        <v>764</v>
      </c>
      <c r="T135" s="241" t="s">
        <v>766</v>
      </c>
      <c r="U135" s="241" t="s">
        <v>237</v>
      </c>
      <c r="V135" s="241" t="s">
        <v>767</v>
      </c>
    </row>
    <row r="136" spans="18:22" ht="15.75">
      <c r="R136" s="240" t="s">
        <v>769</v>
      </c>
      <c r="S136" s="239" t="s">
        <v>768</v>
      </c>
      <c r="T136" s="241" t="s">
        <v>770</v>
      </c>
      <c r="U136" s="241" t="s">
        <v>237</v>
      </c>
      <c r="V136" s="241" t="s">
        <v>771</v>
      </c>
    </row>
    <row r="137" spans="18:22" ht="15.75">
      <c r="R137" s="240" t="s">
        <v>773</v>
      </c>
      <c r="S137" s="239" t="s">
        <v>772</v>
      </c>
      <c r="T137" s="241" t="s">
        <v>774</v>
      </c>
      <c r="U137" s="241" t="s">
        <v>237</v>
      </c>
      <c r="V137" s="241" t="s">
        <v>775</v>
      </c>
    </row>
    <row r="138" spans="18:22" ht="15.75">
      <c r="R138" s="240" t="s">
        <v>777</v>
      </c>
      <c r="S138" s="239" t="s">
        <v>776</v>
      </c>
      <c r="T138" s="241" t="s">
        <v>778</v>
      </c>
      <c r="U138" s="241" t="s">
        <v>237</v>
      </c>
      <c r="V138" s="241" t="s">
        <v>779</v>
      </c>
    </row>
    <row r="139" spans="18:22" ht="15.75">
      <c r="R139" s="240" t="s">
        <v>781</v>
      </c>
      <c r="S139" s="239" t="s">
        <v>780</v>
      </c>
      <c r="T139" s="241" t="s">
        <v>782</v>
      </c>
      <c r="U139" s="241" t="s">
        <v>237</v>
      </c>
      <c r="V139" s="241" t="s">
        <v>783</v>
      </c>
    </row>
    <row r="140" spans="18:22" ht="15.75">
      <c r="R140" s="240" t="s">
        <v>785</v>
      </c>
      <c r="S140" s="239" t="s">
        <v>784</v>
      </c>
      <c r="T140" s="241" t="s">
        <v>786</v>
      </c>
      <c r="U140" s="241" t="s">
        <v>237</v>
      </c>
      <c r="V140" s="241" t="s">
        <v>787</v>
      </c>
    </row>
    <row r="141" spans="18:22" ht="15.75">
      <c r="R141" s="240" t="s">
        <v>789</v>
      </c>
      <c r="S141" s="239" t="s">
        <v>788</v>
      </c>
      <c r="T141" s="241" t="s">
        <v>790</v>
      </c>
      <c r="U141" s="241" t="s">
        <v>237</v>
      </c>
      <c r="V141" s="241" t="s">
        <v>791</v>
      </c>
    </row>
    <row r="142" spans="18:22" ht="15.75">
      <c r="R142" s="240" t="s">
        <v>793</v>
      </c>
      <c r="S142" s="239" t="s">
        <v>792</v>
      </c>
      <c r="T142" s="241" t="s">
        <v>794</v>
      </c>
      <c r="U142" s="241" t="s">
        <v>237</v>
      </c>
      <c r="V142" s="241" t="s">
        <v>795</v>
      </c>
    </row>
    <row r="143" spans="18:22" ht="15.75">
      <c r="R143" s="240" t="s">
        <v>797</v>
      </c>
      <c r="S143" s="239" t="s">
        <v>796</v>
      </c>
      <c r="T143" s="241" t="s">
        <v>798</v>
      </c>
      <c r="U143" s="241" t="s">
        <v>237</v>
      </c>
      <c r="V143" s="241" t="s">
        <v>799</v>
      </c>
    </row>
    <row r="144" spans="18:22" ht="15.75">
      <c r="R144" s="240" t="s">
        <v>801</v>
      </c>
      <c r="S144" s="239" t="s">
        <v>800</v>
      </c>
      <c r="T144" s="241" t="s">
        <v>802</v>
      </c>
      <c r="U144" s="241" t="s">
        <v>237</v>
      </c>
      <c r="V144" s="241" t="s">
        <v>803</v>
      </c>
    </row>
    <row r="145" spans="18:22" ht="15.75">
      <c r="R145" s="240" t="s">
        <v>805</v>
      </c>
      <c r="S145" s="239" t="s">
        <v>804</v>
      </c>
      <c r="T145" s="241" t="s">
        <v>806</v>
      </c>
      <c r="U145" s="241" t="s">
        <v>237</v>
      </c>
      <c r="V145" s="241" t="s">
        <v>807</v>
      </c>
    </row>
    <row r="146" spans="18:22" ht="15.75">
      <c r="R146" s="240" t="s">
        <v>809</v>
      </c>
      <c r="S146" s="239" t="s">
        <v>808</v>
      </c>
      <c r="T146" s="241" t="s">
        <v>810</v>
      </c>
      <c r="U146" s="241" t="s">
        <v>237</v>
      </c>
      <c r="V146" s="241" t="s">
        <v>811</v>
      </c>
    </row>
    <row r="147" spans="18:22" ht="15.75">
      <c r="R147" s="240" t="s">
        <v>813</v>
      </c>
      <c r="S147" s="239" t="s">
        <v>812</v>
      </c>
      <c r="T147" s="241" t="s">
        <v>814</v>
      </c>
      <c r="U147" s="241" t="s">
        <v>237</v>
      </c>
      <c r="V147" s="241" t="s">
        <v>815</v>
      </c>
    </row>
    <row r="148" spans="18:22" ht="15.75">
      <c r="R148" s="240" t="s">
        <v>817</v>
      </c>
      <c r="S148" s="239" t="s">
        <v>816</v>
      </c>
      <c r="T148" s="241" t="s">
        <v>818</v>
      </c>
      <c r="U148" s="241" t="s">
        <v>237</v>
      </c>
      <c r="V148" s="241" t="s">
        <v>819</v>
      </c>
    </row>
    <row r="149" spans="18:22" ht="15.75">
      <c r="R149" s="240" t="s">
        <v>821</v>
      </c>
      <c r="S149" s="239" t="s">
        <v>820</v>
      </c>
      <c r="T149" s="241" t="s">
        <v>822</v>
      </c>
      <c r="U149" s="241" t="s">
        <v>237</v>
      </c>
      <c r="V149" s="241" t="s">
        <v>823</v>
      </c>
    </row>
    <row r="150" spans="18:22" ht="15.75">
      <c r="R150" s="240" t="s">
        <v>825</v>
      </c>
      <c r="S150" s="239" t="s">
        <v>824</v>
      </c>
      <c r="T150" s="241" t="s">
        <v>826</v>
      </c>
      <c r="U150" s="241" t="s">
        <v>237</v>
      </c>
      <c r="V150" s="241" t="s">
        <v>827</v>
      </c>
    </row>
    <row r="151" spans="18:22" ht="15.75">
      <c r="R151" s="240" t="s">
        <v>829</v>
      </c>
      <c r="S151" s="239" t="s">
        <v>828</v>
      </c>
      <c r="T151" s="241" t="s">
        <v>830</v>
      </c>
      <c r="U151" s="241" t="s">
        <v>237</v>
      </c>
      <c r="V151" s="241" t="s">
        <v>831</v>
      </c>
    </row>
    <row r="152" spans="18:22" ht="15.75">
      <c r="R152" s="240" t="s">
        <v>833</v>
      </c>
      <c r="S152" s="239" t="s">
        <v>832</v>
      </c>
      <c r="T152" s="241" t="s">
        <v>834</v>
      </c>
      <c r="U152" s="241" t="s">
        <v>237</v>
      </c>
      <c r="V152" s="241" t="s">
        <v>835</v>
      </c>
    </row>
    <row r="153" spans="18:22" ht="15.75">
      <c r="R153" s="240" t="s">
        <v>837</v>
      </c>
      <c r="S153" s="239" t="s">
        <v>836</v>
      </c>
      <c r="T153" s="241" t="s">
        <v>838</v>
      </c>
      <c r="U153" s="241" t="s">
        <v>237</v>
      </c>
      <c r="V153" s="241" t="s">
        <v>839</v>
      </c>
    </row>
    <row r="154" spans="18:22" ht="15.75">
      <c r="R154" s="240" t="s">
        <v>841</v>
      </c>
      <c r="S154" s="239" t="s">
        <v>840</v>
      </c>
      <c r="T154" s="241" t="s">
        <v>842</v>
      </c>
      <c r="U154" s="241" t="s">
        <v>237</v>
      </c>
      <c r="V154" s="241" t="s">
        <v>843</v>
      </c>
    </row>
    <row r="155" spans="18:22" ht="15.75">
      <c r="R155" s="240" t="s">
        <v>845</v>
      </c>
      <c r="S155" s="239" t="s">
        <v>844</v>
      </c>
      <c r="T155" s="241" t="s">
        <v>846</v>
      </c>
      <c r="U155" s="241" t="s">
        <v>237</v>
      </c>
      <c r="V155" s="241" t="s">
        <v>847</v>
      </c>
    </row>
    <row r="156" spans="18:22" ht="15.75">
      <c r="R156" s="240" t="s">
        <v>849</v>
      </c>
      <c r="S156" s="239" t="s">
        <v>848</v>
      </c>
      <c r="T156" s="241" t="s">
        <v>850</v>
      </c>
      <c r="U156" s="241" t="s">
        <v>237</v>
      </c>
      <c r="V156" s="241" t="s">
        <v>851</v>
      </c>
    </row>
    <row r="157" spans="18:22" ht="15.75">
      <c r="R157" s="240" t="s">
        <v>853</v>
      </c>
      <c r="S157" s="239" t="s">
        <v>852</v>
      </c>
      <c r="T157" s="241" t="s">
        <v>854</v>
      </c>
      <c r="U157" s="241" t="s">
        <v>237</v>
      </c>
      <c r="V157" s="241" t="s">
        <v>855</v>
      </c>
    </row>
    <row r="158" spans="18:22" ht="15.75">
      <c r="R158" s="240" t="s">
        <v>857</v>
      </c>
      <c r="S158" s="239" t="s">
        <v>856</v>
      </c>
      <c r="T158" s="241" t="s">
        <v>858</v>
      </c>
      <c r="U158" s="241" t="s">
        <v>237</v>
      </c>
      <c r="V158" s="241" t="s">
        <v>859</v>
      </c>
    </row>
    <row r="159" spans="18:22" ht="15.75">
      <c r="R159" s="240" t="s">
        <v>861</v>
      </c>
      <c r="S159" s="239" t="s">
        <v>860</v>
      </c>
      <c r="T159" s="241" t="s">
        <v>862</v>
      </c>
      <c r="U159" s="241" t="s">
        <v>237</v>
      </c>
      <c r="V159" s="241" t="s">
        <v>863</v>
      </c>
    </row>
    <row r="160" spans="18:22" ht="15.75">
      <c r="R160" s="240" t="s">
        <v>865</v>
      </c>
      <c r="S160" s="239" t="s">
        <v>864</v>
      </c>
      <c r="T160" s="241" t="s">
        <v>866</v>
      </c>
      <c r="U160" s="241" t="s">
        <v>237</v>
      </c>
      <c r="V160" s="241" t="s">
        <v>867</v>
      </c>
    </row>
    <row r="161" spans="18:22" ht="15.75">
      <c r="R161" s="240" t="s">
        <v>869</v>
      </c>
      <c r="S161" s="239" t="s">
        <v>868</v>
      </c>
      <c r="T161" s="241" t="s">
        <v>870</v>
      </c>
      <c r="U161" s="241" t="s">
        <v>237</v>
      </c>
      <c r="V161" s="241" t="s">
        <v>871</v>
      </c>
    </row>
    <row r="162" spans="18:22" ht="15.75">
      <c r="R162" s="240" t="s">
        <v>873</v>
      </c>
      <c r="S162" s="239" t="s">
        <v>872</v>
      </c>
      <c r="T162" s="241" t="s">
        <v>874</v>
      </c>
      <c r="U162" s="241" t="s">
        <v>237</v>
      </c>
      <c r="V162" s="241" t="s">
        <v>875</v>
      </c>
    </row>
    <row r="163" spans="18:22" ht="15.75">
      <c r="R163" s="240" t="s">
        <v>877</v>
      </c>
      <c r="S163" s="239" t="s">
        <v>876</v>
      </c>
      <c r="T163" s="241" t="s">
        <v>878</v>
      </c>
      <c r="U163" s="241" t="s">
        <v>237</v>
      </c>
      <c r="V163" s="241" t="s">
        <v>879</v>
      </c>
    </row>
    <row r="164" spans="18:22" ht="15.75">
      <c r="R164" s="240" t="s">
        <v>881</v>
      </c>
      <c r="S164" s="239" t="s">
        <v>880</v>
      </c>
      <c r="T164" s="241" t="s">
        <v>882</v>
      </c>
      <c r="U164" s="241" t="s">
        <v>237</v>
      </c>
      <c r="V164" s="241" t="s">
        <v>883</v>
      </c>
    </row>
    <row r="165" spans="18:22" ht="15.75">
      <c r="R165" s="240" t="s">
        <v>885</v>
      </c>
      <c r="S165" s="239" t="s">
        <v>884</v>
      </c>
      <c r="T165" s="241" t="s">
        <v>886</v>
      </c>
      <c r="U165" s="241" t="s">
        <v>237</v>
      </c>
      <c r="V165" s="241" t="s">
        <v>887</v>
      </c>
    </row>
    <row r="166" spans="18:22" ht="15.75">
      <c r="R166" s="240" t="s">
        <v>889</v>
      </c>
      <c r="S166" s="239" t="s">
        <v>888</v>
      </c>
      <c r="T166" s="241" t="s">
        <v>890</v>
      </c>
      <c r="U166" s="241" t="s">
        <v>237</v>
      </c>
      <c r="V166" s="241" t="s">
        <v>891</v>
      </c>
    </row>
    <row r="167" spans="18:22" ht="15.75">
      <c r="R167" s="240" t="s">
        <v>893</v>
      </c>
      <c r="S167" s="239" t="s">
        <v>892</v>
      </c>
      <c r="T167" s="241" t="s">
        <v>894</v>
      </c>
      <c r="U167" s="241" t="s">
        <v>237</v>
      </c>
      <c r="V167" s="241" t="s">
        <v>895</v>
      </c>
    </row>
    <row r="168" spans="18:22" ht="15.75">
      <c r="R168" s="240" t="s">
        <v>897</v>
      </c>
      <c r="S168" s="239" t="s">
        <v>896</v>
      </c>
      <c r="T168" s="241" t="s">
        <v>898</v>
      </c>
      <c r="U168" s="241" t="s">
        <v>237</v>
      </c>
      <c r="V168" s="241" t="s">
        <v>899</v>
      </c>
    </row>
    <row r="169" spans="18:22" ht="15.75">
      <c r="R169" s="240" t="s">
        <v>901</v>
      </c>
      <c r="S169" s="239" t="s">
        <v>900</v>
      </c>
      <c r="T169" s="241" t="s">
        <v>902</v>
      </c>
      <c r="U169" s="241" t="s">
        <v>237</v>
      </c>
      <c r="V169" s="241" t="s">
        <v>903</v>
      </c>
    </row>
    <row r="170" spans="18:22" ht="15.75">
      <c r="R170" s="240" t="s">
        <v>905</v>
      </c>
      <c r="S170" s="239" t="s">
        <v>904</v>
      </c>
      <c r="T170" s="241" t="s">
        <v>906</v>
      </c>
      <c r="U170" s="241" t="s">
        <v>237</v>
      </c>
      <c r="V170" s="241" t="s">
        <v>907</v>
      </c>
    </row>
    <row r="171" spans="18:22" ht="15.75">
      <c r="R171" s="240" t="s">
        <v>909</v>
      </c>
      <c r="S171" s="239" t="s">
        <v>908</v>
      </c>
      <c r="T171" s="241" t="s">
        <v>910</v>
      </c>
      <c r="U171" s="241" t="s">
        <v>237</v>
      </c>
      <c r="V171" s="241" t="s">
        <v>911</v>
      </c>
    </row>
    <row r="172" spans="18:22" ht="15.75">
      <c r="R172" s="240" t="s">
        <v>913</v>
      </c>
      <c r="S172" s="239" t="s">
        <v>912</v>
      </c>
      <c r="T172" s="241" t="s">
        <v>914</v>
      </c>
      <c r="U172" s="241" t="s">
        <v>237</v>
      </c>
      <c r="V172" s="241" t="s">
        <v>915</v>
      </c>
    </row>
    <row r="173" spans="18:22" ht="15.75">
      <c r="R173" s="240" t="s">
        <v>917</v>
      </c>
      <c r="S173" s="239" t="s">
        <v>916</v>
      </c>
      <c r="T173" s="241" t="s">
        <v>918</v>
      </c>
      <c r="U173" s="241" t="s">
        <v>237</v>
      </c>
      <c r="V173" s="241" t="s">
        <v>919</v>
      </c>
    </row>
    <row r="174" spans="18:22" ht="15.75">
      <c r="R174" s="240" t="s">
        <v>921</v>
      </c>
      <c r="S174" s="239" t="s">
        <v>920</v>
      </c>
      <c r="T174" s="241" t="s">
        <v>922</v>
      </c>
      <c r="U174" s="241" t="s">
        <v>237</v>
      </c>
      <c r="V174" s="241" t="s">
        <v>923</v>
      </c>
    </row>
    <row r="175" spans="18:22" ht="15.75">
      <c r="R175" s="240" t="s">
        <v>925</v>
      </c>
      <c r="S175" s="239" t="s">
        <v>924</v>
      </c>
      <c r="T175" s="241" t="s">
        <v>926</v>
      </c>
      <c r="U175" s="241" t="s">
        <v>237</v>
      </c>
      <c r="V175" s="241" t="s">
        <v>927</v>
      </c>
    </row>
    <row r="176" spans="18:22" ht="15.75">
      <c r="R176" s="240" t="s">
        <v>929</v>
      </c>
      <c r="S176" s="239" t="s">
        <v>928</v>
      </c>
      <c r="T176" s="241" t="s">
        <v>930</v>
      </c>
      <c r="U176" s="241" t="s">
        <v>237</v>
      </c>
      <c r="V176" s="241" t="s">
        <v>931</v>
      </c>
    </row>
    <row r="177" spans="18:22" ht="15.75">
      <c r="R177" s="240" t="s">
        <v>933</v>
      </c>
      <c r="S177" s="239" t="s">
        <v>932</v>
      </c>
      <c r="T177" s="241" t="s">
        <v>934</v>
      </c>
      <c r="U177" s="241" t="s">
        <v>237</v>
      </c>
      <c r="V177" s="241" t="s">
        <v>935</v>
      </c>
    </row>
    <row r="178" spans="18:22" ht="15.75">
      <c r="R178" s="240" t="s">
        <v>937</v>
      </c>
      <c r="S178" s="239" t="s">
        <v>936</v>
      </c>
      <c r="T178" s="241" t="s">
        <v>938</v>
      </c>
      <c r="U178" s="241" t="s">
        <v>237</v>
      </c>
      <c r="V178" s="241" t="s">
        <v>939</v>
      </c>
    </row>
    <row r="179" spans="18:22" ht="15.75">
      <c r="R179" s="240" t="s">
        <v>941</v>
      </c>
      <c r="S179" s="239" t="s">
        <v>940</v>
      </c>
      <c r="T179" s="241" t="s">
        <v>942</v>
      </c>
      <c r="U179" s="241" t="s">
        <v>237</v>
      </c>
      <c r="V179" s="241" t="s">
        <v>943</v>
      </c>
    </row>
    <row r="180" spans="18:22" ht="15.75">
      <c r="R180" s="240" t="s">
        <v>945</v>
      </c>
      <c r="S180" s="239" t="s">
        <v>944</v>
      </c>
      <c r="T180" s="241" t="s">
        <v>946</v>
      </c>
      <c r="U180" s="241" t="s">
        <v>237</v>
      </c>
      <c r="V180" s="241" t="s">
        <v>947</v>
      </c>
    </row>
    <row r="181" spans="18:22" ht="15.75">
      <c r="R181" s="240" t="s">
        <v>57</v>
      </c>
      <c r="S181" s="239" t="s">
        <v>948</v>
      </c>
      <c r="T181" s="241" t="s">
        <v>227</v>
      </c>
      <c r="U181" s="241" t="s">
        <v>237</v>
      </c>
      <c r="V181" s="241" t="s">
        <v>949</v>
      </c>
    </row>
    <row r="182" spans="18:22" ht="15.75">
      <c r="R182" s="240" t="s">
        <v>77</v>
      </c>
      <c r="S182" s="239" t="s">
        <v>950</v>
      </c>
      <c r="T182" s="241" t="s">
        <v>228</v>
      </c>
      <c r="U182" s="241" t="s">
        <v>237</v>
      </c>
      <c r="V182" s="241" t="s">
        <v>951</v>
      </c>
    </row>
    <row r="183" spans="18:22" ht="15.75">
      <c r="R183" s="240" t="s">
        <v>61</v>
      </c>
      <c r="S183" s="239" t="s">
        <v>952</v>
      </c>
      <c r="T183" s="241" t="s">
        <v>230</v>
      </c>
      <c r="U183" s="241" t="s">
        <v>237</v>
      </c>
      <c r="V183" s="241" t="s">
        <v>953</v>
      </c>
    </row>
    <row r="184" spans="18:22" ht="15.75">
      <c r="R184" s="240" t="s">
        <v>27</v>
      </c>
      <c r="S184" s="239" t="s">
        <v>954</v>
      </c>
      <c r="T184" s="241" t="s">
        <v>231</v>
      </c>
      <c r="U184" s="241" t="s">
        <v>237</v>
      </c>
      <c r="V184" s="241" t="s">
        <v>955</v>
      </c>
    </row>
    <row r="185" spans="18:22" ht="15.75">
      <c r="R185" s="240" t="s">
        <v>59</v>
      </c>
      <c r="S185" s="239" t="s">
        <v>956</v>
      </c>
      <c r="T185" s="241" t="s">
        <v>232</v>
      </c>
      <c r="U185" s="241" t="s">
        <v>237</v>
      </c>
      <c r="V185" s="241" t="s">
        <v>957</v>
      </c>
    </row>
    <row r="186" spans="18:22" ht="15.75">
      <c r="R186" s="240" t="s">
        <v>959</v>
      </c>
      <c r="S186" s="239" t="s">
        <v>958</v>
      </c>
      <c r="T186" s="241" t="s">
        <v>960</v>
      </c>
      <c r="U186" s="241" t="s">
        <v>237</v>
      </c>
      <c r="V186" s="241" t="s">
        <v>961</v>
      </c>
    </row>
    <row r="187" spans="18:22" ht="15.75">
      <c r="R187" s="240" t="s">
        <v>963</v>
      </c>
      <c r="S187" s="239" t="s">
        <v>962</v>
      </c>
      <c r="T187" s="241" t="s">
        <v>964</v>
      </c>
      <c r="U187" s="241" t="s">
        <v>237</v>
      </c>
      <c r="V187" s="241" t="s">
        <v>965</v>
      </c>
    </row>
    <row r="188" spans="18:22" ht="15.75">
      <c r="R188" s="240" t="s">
        <v>31</v>
      </c>
      <c r="S188" s="239" t="s">
        <v>966</v>
      </c>
      <c r="T188" s="241" t="s">
        <v>233</v>
      </c>
      <c r="U188" s="241" t="s">
        <v>237</v>
      </c>
      <c r="V188" s="241" t="s">
        <v>967</v>
      </c>
    </row>
    <row r="189" spans="18:22" ht="15.75">
      <c r="R189" s="240" t="s">
        <v>49</v>
      </c>
      <c r="S189" s="239" t="s">
        <v>968</v>
      </c>
      <c r="T189" s="241" t="s">
        <v>160</v>
      </c>
      <c r="U189" s="241" t="s">
        <v>237</v>
      </c>
      <c r="V189" s="241" t="s">
        <v>969</v>
      </c>
    </row>
    <row r="190" spans="18:22" ht="15.75">
      <c r="R190" s="240" t="s">
        <v>79</v>
      </c>
      <c r="S190" s="239" t="s">
        <v>970</v>
      </c>
      <c r="T190" s="241" t="s">
        <v>187</v>
      </c>
      <c r="U190" s="241" t="s">
        <v>237</v>
      </c>
      <c r="V190" s="241" t="s">
        <v>971</v>
      </c>
    </row>
    <row r="191" spans="18:22" ht="15.75">
      <c r="R191" s="240" t="s">
        <v>23</v>
      </c>
      <c r="S191" s="239" t="s">
        <v>972</v>
      </c>
      <c r="T191" s="241" t="s">
        <v>126</v>
      </c>
      <c r="U191" s="241" t="s">
        <v>237</v>
      </c>
      <c r="V191" s="241" t="s">
        <v>973</v>
      </c>
    </row>
    <row r="192" spans="18:22" ht="15.75">
      <c r="R192" s="240" t="s">
        <v>47</v>
      </c>
      <c r="S192" s="239" t="s">
        <v>974</v>
      </c>
      <c r="T192" s="241" t="s">
        <v>157</v>
      </c>
      <c r="U192" s="241" t="s">
        <v>237</v>
      </c>
      <c r="V192" s="241" t="s">
        <v>975</v>
      </c>
    </row>
    <row r="193" spans="18:22" ht="15.75">
      <c r="R193" s="240" t="s">
        <v>25</v>
      </c>
      <c r="S193" s="239" t="s">
        <v>976</v>
      </c>
      <c r="T193" s="241" t="s">
        <v>130</v>
      </c>
      <c r="U193" s="241" t="s">
        <v>237</v>
      </c>
      <c r="V193" s="241" t="s">
        <v>977</v>
      </c>
    </row>
    <row r="194" spans="18:22" ht="15.75">
      <c r="R194" s="240" t="s">
        <v>33</v>
      </c>
      <c r="S194" s="239" t="s">
        <v>978</v>
      </c>
      <c r="T194" s="241" t="s">
        <v>139</v>
      </c>
      <c r="U194" s="241" t="s">
        <v>237</v>
      </c>
      <c r="V194" s="241" t="s">
        <v>979</v>
      </c>
    </row>
    <row r="195" spans="18:22" ht="15.75">
      <c r="R195" s="240" t="s">
        <v>53</v>
      </c>
      <c r="S195" s="239" t="s">
        <v>980</v>
      </c>
      <c r="T195" s="241" t="s">
        <v>166</v>
      </c>
      <c r="U195" s="241" t="s">
        <v>237</v>
      </c>
      <c r="V195" s="241" t="s">
        <v>981</v>
      </c>
    </row>
    <row r="196" spans="18:22" ht="15.75">
      <c r="R196" s="240" t="s">
        <v>29</v>
      </c>
      <c r="S196" s="239" t="s">
        <v>982</v>
      </c>
      <c r="T196" s="241" t="s">
        <v>135</v>
      </c>
      <c r="U196" s="241" t="s">
        <v>237</v>
      </c>
      <c r="V196" s="241" t="s">
        <v>983</v>
      </c>
    </row>
    <row r="197" spans="18:22" ht="15.75">
      <c r="R197" s="240" t="s">
        <v>41</v>
      </c>
      <c r="S197" s="239" t="s">
        <v>984</v>
      </c>
      <c r="T197" s="241" t="s">
        <v>152</v>
      </c>
      <c r="U197" s="241" t="s">
        <v>237</v>
      </c>
      <c r="V197" s="241" t="s">
        <v>985</v>
      </c>
    </row>
    <row r="198" spans="18:22" ht="15.75">
      <c r="R198" s="240" t="s">
        <v>39</v>
      </c>
      <c r="S198" s="239" t="s">
        <v>986</v>
      </c>
      <c r="T198" s="241" t="s">
        <v>150</v>
      </c>
      <c r="U198" s="241" t="s">
        <v>237</v>
      </c>
      <c r="V198" s="241" t="s">
        <v>987</v>
      </c>
    </row>
    <row r="199" spans="18:22" ht="15.75">
      <c r="R199" s="240" t="s">
        <v>45</v>
      </c>
      <c r="S199" s="239" t="s">
        <v>988</v>
      </c>
      <c r="T199" s="241" t="s">
        <v>234</v>
      </c>
      <c r="U199" s="241" t="s">
        <v>237</v>
      </c>
      <c r="V199" s="241" t="s">
        <v>989</v>
      </c>
    </row>
    <row r="200" spans="18:22" ht="15.75">
      <c r="R200" s="240" t="s">
        <v>51</v>
      </c>
      <c r="S200" s="239" t="s">
        <v>990</v>
      </c>
      <c r="T200" s="241" t="s">
        <v>163</v>
      </c>
      <c r="U200" s="241" t="s">
        <v>237</v>
      </c>
      <c r="V200" s="241" t="s">
        <v>991</v>
      </c>
    </row>
    <row r="201" spans="18:22" ht="15.75">
      <c r="R201" s="240" t="s">
        <v>43</v>
      </c>
      <c r="S201" s="239" t="s">
        <v>992</v>
      </c>
      <c r="T201" s="241" t="s">
        <v>155</v>
      </c>
      <c r="U201" s="241" t="s">
        <v>237</v>
      </c>
      <c r="V201" s="241" t="s">
        <v>993</v>
      </c>
    </row>
    <row r="202" spans="18:22" ht="15.75">
      <c r="R202" s="240" t="s">
        <v>67</v>
      </c>
      <c r="S202" s="239" t="s">
        <v>994</v>
      </c>
      <c r="T202" s="241" t="s">
        <v>177</v>
      </c>
      <c r="U202" s="241" t="s">
        <v>237</v>
      </c>
      <c r="V202" s="241" t="s">
        <v>995</v>
      </c>
    </row>
    <row r="203" spans="18:22" ht="15.75">
      <c r="R203" s="240" t="s">
        <v>73</v>
      </c>
      <c r="S203" s="239" t="s">
        <v>996</v>
      </c>
      <c r="T203" s="241" t="s">
        <v>181</v>
      </c>
      <c r="U203" s="241" t="s">
        <v>237</v>
      </c>
      <c r="V203" s="241" t="s">
        <v>997</v>
      </c>
    </row>
    <row r="204" spans="18:22" ht="15.75">
      <c r="R204" s="240" t="s">
        <v>21</v>
      </c>
      <c r="S204" s="239" t="s">
        <v>998</v>
      </c>
      <c r="T204" s="241" t="s">
        <v>123</v>
      </c>
      <c r="U204" s="241" t="s">
        <v>237</v>
      </c>
      <c r="V204" s="241" t="s">
        <v>999</v>
      </c>
    </row>
    <row r="205" spans="18:22" ht="15.75">
      <c r="R205" s="240" t="s">
        <v>35</v>
      </c>
      <c r="S205" s="239" t="s">
        <v>1000</v>
      </c>
      <c r="T205" s="241" t="s">
        <v>142</v>
      </c>
      <c r="U205" s="241" t="s">
        <v>237</v>
      </c>
      <c r="V205" s="241" t="s">
        <v>1001</v>
      </c>
    </row>
    <row r="206" spans="18:22" ht="15.75">
      <c r="R206" s="240" t="s">
        <v>75</v>
      </c>
      <c r="S206" s="239" t="s">
        <v>1002</v>
      </c>
      <c r="T206" s="241" t="s">
        <v>236</v>
      </c>
      <c r="U206" s="241" t="s">
        <v>237</v>
      </c>
      <c r="V206" s="241" t="s">
        <v>1003</v>
      </c>
    </row>
    <row r="207" spans="18:22" ht="15.75">
      <c r="R207" s="240" t="s">
        <v>65</v>
      </c>
      <c r="S207" s="239" t="s">
        <v>1004</v>
      </c>
      <c r="T207" s="241" t="s">
        <v>175</v>
      </c>
      <c r="U207" s="241" t="s">
        <v>237</v>
      </c>
      <c r="V207" s="241" t="s">
        <v>1005</v>
      </c>
    </row>
    <row r="208" spans="18:22" ht="15.75">
      <c r="R208" s="240" t="s">
        <v>1007</v>
      </c>
      <c r="S208" s="239" t="s">
        <v>1006</v>
      </c>
      <c r="T208" s="241" t="s">
        <v>1008</v>
      </c>
      <c r="U208" s="241" t="s">
        <v>237</v>
      </c>
      <c r="V208" s="241" t="s">
        <v>1009</v>
      </c>
    </row>
    <row r="209" spans="18:22" ht="15.75">
      <c r="R209" s="240" t="s">
        <v>1011</v>
      </c>
      <c r="S209" s="239" t="s">
        <v>1010</v>
      </c>
      <c r="T209" s="241" t="s">
        <v>1012</v>
      </c>
      <c r="U209" s="241" t="s">
        <v>237</v>
      </c>
      <c r="V209" s="241" t="s">
        <v>1013</v>
      </c>
    </row>
    <row r="210" spans="18:22" ht="15.75">
      <c r="R210" s="240" t="s">
        <v>1015</v>
      </c>
      <c r="S210" s="239" t="s">
        <v>1014</v>
      </c>
      <c r="T210" s="241" t="s">
        <v>1016</v>
      </c>
      <c r="U210" s="241" t="s">
        <v>237</v>
      </c>
      <c r="V210" s="241" t="s">
        <v>1017</v>
      </c>
    </row>
    <row r="211" spans="18:22" ht="15.75">
      <c r="R211" s="240" t="s">
        <v>1019</v>
      </c>
      <c r="S211" s="239" t="s">
        <v>1018</v>
      </c>
      <c r="T211" s="241" t="s">
        <v>1020</v>
      </c>
      <c r="U211" s="241" t="s">
        <v>237</v>
      </c>
      <c r="V211" s="241" t="s">
        <v>1021</v>
      </c>
    </row>
    <row r="212" spans="18:22" ht="15.75">
      <c r="R212" s="240" t="s">
        <v>1023</v>
      </c>
      <c r="S212" s="239" t="s">
        <v>1022</v>
      </c>
      <c r="T212" s="241" t="s">
        <v>1024</v>
      </c>
      <c r="U212" s="241" t="s">
        <v>237</v>
      </c>
      <c r="V212" s="241" t="s">
        <v>1025</v>
      </c>
    </row>
    <row r="213" spans="18:22" ht="15.75">
      <c r="R213" s="243" t="s">
        <v>1027</v>
      </c>
      <c r="S213" s="242" t="s">
        <v>1026</v>
      </c>
      <c r="T213" s="243" t="s">
        <v>1028</v>
      </c>
      <c r="U213" s="243" t="s">
        <v>237</v>
      </c>
      <c r="V213" s="243" t="s">
        <v>1029</v>
      </c>
    </row>
    <row r="214" spans="18:22" ht="15.75">
      <c r="R214" s="240" t="s">
        <v>1031</v>
      </c>
      <c r="S214" s="239" t="s">
        <v>1030</v>
      </c>
      <c r="T214" s="241" t="s">
        <v>1032</v>
      </c>
      <c r="U214" s="241" t="s">
        <v>237</v>
      </c>
      <c r="V214" s="241" t="s">
        <v>1033</v>
      </c>
    </row>
    <row r="215" spans="18:22" ht="15.75">
      <c r="R215" s="240" t="s">
        <v>1035</v>
      </c>
      <c r="S215" s="239" t="s">
        <v>1034</v>
      </c>
      <c r="T215" s="241" t="s">
        <v>1036</v>
      </c>
      <c r="U215" s="241" t="s">
        <v>237</v>
      </c>
      <c r="V215" s="241" t="s">
        <v>1037</v>
      </c>
    </row>
    <row r="216" spans="18:22" ht="15.75">
      <c r="R216" s="240" t="s">
        <v>1039</v>
      </c>
      <c r="S216" s="239" t="s">
        <v>1038</v>
      </c>
      <c r="T216" s="241" t="s">
        <v>1040</v>
      </c>
      <c r="U216" s="241" t="s">
        <v>237</v>
      </c>
      <c r="V216" s="241" t="s">
        <v>1041</v>
      </c>
    </row>
    <row r="217" spans="18:22" ht="15.75">
      <c r="R217" s="240" t="s">
        <v>1043</v>
      </c>
      <c r="S217" s="239" t="s">
        <v>1042</v>
      </c>
      <c r="T217" s="241" t="s">
        <v>1044</v>
      </c>
      <c r="U217" s="241" t="s">
        <v>237</v>
      </c>
      <c r="V217" s="241" t="s">
        <v>1045</v>
      </c>
    </row>
    <row r="218" spans="18:22" ht="15.75">
      <c r="R218" s="240" t="s">
        <v>1047</v>
      </c>
      <c r="S218" s="239" t="s">
        <v>1046</v>
      </c>
      <c r="T218" s="241" t="s">
        <v>1048</v>
      </c>
      <c r="U218" s="241" t="s">
        <v>237</v>
      </c>
      <c r="V218" s="241" t="s">
        <v>1049</v>
      </c>
    </row>
    <row r="219" spans="18:22" ht="15.75">
      <c r="R219" s="240" t="s">
        <v>1051</v>
      </c>
      <c r="S219" s="239" t="s">
        <v>1050</v>
      </c>
      <c r="T219" s="241" t="s">
        <v>1052</v>
      </c>
      <c r="U219" s="241" t="s">
        <v>237</v>
      </c>
      <c r="V219" s="241" t="s">
        <v>1053</v>
      </c>
    </row>
    <row r="220" spans="18:22" ht="15.75">
      <c r="R220" s="240" t="s">
        <v>1055</v>
      </c>
      <c r="S220" s="239" t="s">
        <v>1054</v>
      </c>
      <c r="T220" s="241" t="s">
        <v>1056</v>
      </c>
      <c r="U220" s="241" t="s">
        <v>237</v>
      </c>
      <c r="V220" s="241" t="s">
        <v>1057</v>
      </c>
    </row>
    <row r="221" spans="18:22" ht="15.75">
      <c r="R221" s="240" t="s">
        <v>1059</v>
      </c>
      <c r="S221" s="239" t="s">
        <v>1058</v>
      </c>
      <c r="T221" s="241" t="s">
        <v>1060</v>
      </c>
      <c r="U221" s="241" t="s">
        <v>237</v>
      </c>
      <c r="V221" s="241" t="s">
        <v>1061</v>
      </c>
    </row>
    <row r="222" spans="18:22" ht="15.75">
      <c r="R222" s="240" t="s">
        <v>1063</v>
      </c>
      <c r="S222" s="239" t="s">
        <v>1062</v>
      </c>
      <c r="T222" s="241" t="s">
        <v>1064</v>
      </c>
      <c r="U222" s="241" t="s">
        <v>237</v>
      </c>
      <c r="V222" s="241" t="s">
        <v>1065</v>
      </c>
    </row>
    <row r="223" spans="18:22" ht="15.75">
      <c r="R223" s="240" t="s">
        <v>1067</v>
      </c>
      <c r="S223" s="239" t="s">
        <v>1066</v>
      </c>
      <c r="T223" s="241" t="s">
        <v>1068</v>
      </c>
      <c r="U223" s="241" t="s">
        <v>237</v>
      </c>
      <c r="V223" s="241" t="s">
        <v>1069</v>
      </c>
    </row>
    <row r="224" spans="18:22" ht="15.75">
      <c r="R224" s="240" t="s">
        <v>1071</v>
      </c>
      <c r="S224" s="239" t="s">
        <v>1070</v>
      </c>
      <c r="T224" s="241" t="s">
        <v>1072</v>
      </c>
      <c r="U224" s="241" t="s">
        <v>237</v>
      </c>
      <c r="V224" s="241" t="s">
        <v>1073</v>
      </c>
    </row>
    <row r="225" spans="18:22" ht="15.75">
      <c r="R225" s="240" t="s">
        <v>1075</v>
      </c>
      <c r="S225" s="239" t="s">
        <v>1074</v>
      </c>
      <c r="T225" s="241" t="s">
        <v>1076</v>
      </c>
      <c r="U225" s="241" t="s">
        <v>237</v>
      </c>
      <c r="V225" s="241" t="s">
        <v>1077</v>
      </c>
    </row>
    <row r="226" spans="18:22" ht="15.75">
      <c r="R226" s="240" t="s">
        <v>1079</v>
      </c>
      <c r="S226" s="239" t="s">
        <v>1078</v>
      </c>
      <c r="T226" s="241" t="s">
        <v>1080</v>
      </c>
      <c r="U226" s="241" t="s">
        <v>237</v>
      </c>
      <c r="V226" s="241" t="s">
        <v>1081</v>
      </c>
    </row>
    <row r="227" spans="18:22" ht="15.75">
      <c r="R227" s="240" t="s">
        <v>1083</v>
      </c>
      <c r="S227" s="239" t="s">
        <v>1082</v>
      </c>
      <c r="T227" s="241" t="s">
        <v>1084</v>
      </c>
      <c r="U227" s="241" t="s">
        <v>237</v>
      </c>
      <c r="V227" s="241" t="s">
        <v>1085</v>
      </c>
    </row>
    <row r="228" spans="18:22" ht="15.75">
      <c r="R228" s="240" t="s">
        <v>1087</v>
      </c>
      <c r="S228" s="239" t="s">
        <v>1086</v>
      </c>
      <c r="T228" s="241" t="s">
        <v>1088</v>
      </c>
      <c r="U228" s="241" t="s">
        <v>237</v>
      </c>
      <c r="V228" s="241" t="s">
        <v>1089</v>
      </c>
    </row>
    <row r="229" spans="18:22" ht="15.75">
      <c r="R229" s="240" t="s">
        <v>1091</v>
      </c>
      <c r="S229" s="239" t="s">
        <v>1090</v>
      </c>
      <c r="T229" s="241" t="s">
        <v>1092</v>
      </c>
      <c r="U229" s="241" t="s">
        <v>237</v>
      </c>
      <c r="V229" s="241" t="s">
        <v>1093</v>
      </c>
    </row>
    <row r="230" spans="18:22" ht="15.75">
      <c r="R230" s="240" t="s">
        <v>1095</v>
      </c>
      <c r="S230" s="239" t="s">
        <v>1094</v>
      </c>
      <c r="T230" s="241" t="s">
        <v>1096</v>
      </c>
      <c r="U230" s="241" t="s">
        <v>237</v>
      </c>
      <c r="V230" s="241" t="s">
        <v>1097</v>
      </c>
    </row>
    <row r="231" spans="18:22" ht="15.75">
      <c r="R231" s="240" t="s">
        <v>1099</v>
      </c>
      <c r="S231" s="239" t="s">
        <v>1098</v>
      </c>
      <c r="T231" s="241" t="s">
        <v>1100</v>
      </c>
      <c r="U231" s="241" t="s">
        <v>237</v>
      </c>
      <c r="V231" s="241" t="s">
        <v>1101</v>
      </c>
    </row>
    <row r="232" spans="18:22" ht="15.75">
      <c r="R232" s="240" t="s">
        <v>1103</v>
      </c>
      <c r="S232" s="239" t="s">
        <v>1102</v>
      </c>
      <c r="T232" s="241" t="s">
        <v>1104</v>
      </c>
      <c r="U232" s="241" t="s">
        <v>237</v>
      </c>
      <c r="V232" s="241" t="s">
        <v>1105</v>
      </c>
    </row>
    <row r="233" spans="18:22" ht="15.75">
      <c r="R233" s="240" t="s">
        <v>1107</v>
      </c>
      <c r="S233" s="239" t="s">
        <v>1106</v>
      </c>
      <c r="T233" s="241" t="s">
        <v>1108</v>
      </c>
      <c r="U233" s="241" t="s">
        <v>237</v>
      </c>
      <c r="V233" s="241" t="s">
        <v>1109</v>
      </c>
    </row>
    <row r="234" spans="18:22" ht="15.75">
      <c r="R234" s="240" t="s">
        <v>1111</v>
      </c>
      <c r="S234" s="239" t="s">
        <v>1110</v>
      </c>
      <c r="T234" s="241" t="s">
        <v>1112</v>
      </c>
      <c r="U234" s="241" t="s">
        <v>237</v>
      </c>
      <c r="V234" s="241" t="s">
        <v>1113</v>
      </c>
    </row>
    <row r="235" spans="18:22" ht="15.75">
      <c r="R235" s="240" t="s">
        <v>1115</v>
      </c>
      <c r="S235" s="239" t="s">
        <v>1114</v>
      </c>
      <c r="T235" s="241" t="s">
        <v>1116</v>
      </c>
      <c r="U235" s="241" t="s">
        <v>237</v>
      </c>
      <c r="V235" s="241" t="s">
        <v>1117</v>
      </c>
    </row>
    <row r="236" spans="18:22" ht="15.75">
      <c r="R236" s="240" t="s">
        <v>1119</v>
      </c>
      <c r="S236" s="239" t="s">
        <v>1118</v>
      </c>
      <c r="T236" s="241" t="s">
        <v>1120</v>
      </c>
      <c r="U236" s="241" t="s">
        <v>237</v>
      </c>
      <c r="V236" s="241" t="s">
        <v>1121</v>
      </c>
    </row>
    <row r="237" spans="18:22" ht="15.75">
      <c r="R237" s="240" t="s">
        <v>1123</v>
      </c>
      <c r="S237" s="239" t="s">
        <v>1122</v>
      </c>
      <c r="T237" s="241" t="s">
        <v>1124</v>
      </c>
      <c r="U237" s="241" t="s">
        <v>237</v>
      </c>
      <c r="V237" s="241" t="s">
        <v>1125</v>
      </c>
    </row>
    <row r="238" spans="18:22" ht="15.75">
      <c r="R238" s="240" t="s">
        <v>1127</v>
      </c>
      <c r="S238" s="239" t="s">
        <v>1126</v>
      </c>
      <c r="T238" s="241" t="s">
        <v>1128</v>
      </c>
      <c r="U238" s="241" t="s">
        <v>237</v>
      </c>
      <c r="V238" s="241" t="s">
        <v>1129</v>
      </c>
    </row>
    <row r="239" spans="18:22" ht="15.75">
      <c r="R239" s="240" t="s">
        <v>1131</v>
      </c>
      <c r="S239" s="239" t="s">
        <v>1130</v>
      </c>
      <c r="T239" s="241" t="s">
        <v>1132</v>
      </c>
      <c r="U239" s="241" t="s">
        <v>237</v>
      </c>
      <c r="V239" s="241" t="s">
        <v>1133</v>
      </c>
    </row>
    <row r="240" spans="18:22" ht="15.75">
      <c r="R240" s="240" t="s">
        <v>1135</v>
      </c>
      <c r="S240" s="239" t="s">
        <v>1134</v>
      </c>
      <c r="T240" s="241" t="s">
        <v>1136</v>
      </c>
      <c r="U240" s="241" t="s">
        <v>237</v>
      </c>
      <c r="V240" s="241" t="s">
        <v>1137</v>
      </c>
    </row>
    <row r="241" spans="18:22" ht="15.75">
      <c r="R241" s="240" t="s">
        <v>1139</v>
      </c>
      <c r="S241" s="239" t="s">
        <v>1138</v>
      </c>
      <c r="T241" s="241" t="s">
        <v>1140</v>
      </c>
      <c r="U241" s="241" t="s">
        <v>237</v>
      </c>
      <c r="V241" s="241" t="s">
        <v>1141</v>
      </c>
    </row>
    <row r="242" spans="18:22" ht="15.75">
      <c r="R242" s="240" t="s">
        <v>1143</v>
      </c>
      <c r="S242" s="239" t="s">
        <v>1142</v>
      </c>
      <c r="T242" s="241" t="s">
        <v>1144</v>
      </c>
      <c r="U242" s="241" t="s">
        <v>237</v>
      </c>
      <c r="V242" s="241" t="s">
        <v>1145</v>
      </c>
    </row>
    <row r="243" spans="18:22" ht="15.75">
      <c r="R243" s="240" t="s">
        <v>1147</v>
      </c>
      <c r="S243" s="239" t="s">
        <v>1146</v>
      </c>
      <c r="T243" s="241" t="s">
        <v>1148</v>
      </c>
      <c r="U243" s="241" t="s">
        <v>237</v>
      </c>
      <c r="V243" s="241" t="s">
        <v>1149</v>
      </c>
    </row>
    <row r="244" spans="18:22" ht="15.75">
      <c r="R244" s="240" t="s">
        <v>1151</v>
      </c>
      <c r="S244" s="239" t="s">
        <v>1150</v>
      </c>
      <c r="T244" s="241" t="s">
        <v>1152</v>
      </c>
      <c r="U244" s="241" t="s">
        <v>237</v>
      </c>
      <c r="V244" s="241" t="s">
        <v>1153</v>
      </c>
    </row>
    <row r="245" spans="18:22" ht="15.75">
      <c r="R245" s="240" t="s">
        <v>1155</v>
      </c>
      <c r="S245" s="239" t="s">
        <v>1154</v>
      </c>
      <c r="T245" s="241" t="s">
        <v>1156</v>
      </c>
      <c r="U245" s="241" t="s">
        <v>237</v>
      </c>
      <c r="V245" s="241" t="s">
        <v>1157</v>
      </c>
    </row>
    <row r="246" spans="18:22" ht="15.75">
      <c r="R246" s="240" t="s">
        <v>1159</v>
      </c>
      <c r="S246" s="239" t="s">
        <v>1158</v>
      </c>
      <c r="T246" s="241" t="s">
        <v>1160</v>
      </c>
      <c r="U246" s="241" t="s">
        <v>237</v>
      </c>
      <c r="V246" s="241" t="s">
        <v>1161</v>
      </c>
    </row>
    <row r="247" spans="18:22" ht="15.75">
      <c r="R247" s="240" t="s">
        <v>1163</v>
      </c>
      <c r="S247" s="239" t="s">
        <v>1162</v>
      </c>
      <c r="T247" s="241" t="s">
        <v>1164</v>
      </c>
      <c r="U247" s="241" t="s">
        <v>237</v>
      </c>
      <c r="V247" s="241" t="s">
        <v>1165</v>
      </c>
    </row>
    <row r="248" spans="18:22" ht="15.75">
      <c r="R248" s="244" t="s">
        <v>1167</v>
      </c>
      <c r="S248" s="242" t="s">
        <v>1166</v>
      </c>
      <c r="T248" s="245" t="s">
        <v>1168</v>
      </c>
      <c r="U248" s="246" t="s">
        <v>237</v>
      </c>
      <c r="V248" s="246" t="s">
        <v>1169</v>
      </c>
    </row>
    <row r="249" spans="18:22" ht="15.75">
      <c r="R249" s="240" t="s">
        <v>1171</v>
      </c>
      <c r="S249" s="239" t="s">
        <v>1170</v>
      </c>
      <c r="T249" s="241" t="s">
        <v>1172</v>
      </c>
      <c r="U249" s="241" t="s">
        <v>237</v>
      </c>
      <c r="V249" s="241" t="s">
        <v>1173</v>
      </c>
    </row>
    <row r="250" spans="18:22" ht="15.75">
      <c r="R250" s="240" t="s">
        <v>1175</v>
      </c>
      <c r="S250" s="239" t="s">
        <v>1174</v>
      </c>
      <c r="T250" s="241" t="s">
        <v>1176</v>
      </c>
      <c r="U250" s="241" t="s">
        <v>237</v>
      </c>
      <c r="V250" s="241" t="s">
        <v>1177</v>
      </c>
    </row>
    <row r="251" spans="18:22" ht="15.75">
      <c r="R251" s="240" t="s">
        <v>1179</v>
      </c>
      <c r="S251" s="239" t="s">
        <v>1178</v>
      </c>
      <c r="T251" s="241" t="s">
        <v>1180</v>
      </c>
      <c r="U251" s="241" t="s">
        <v>237</v>
      </c>
      <c r="V251" s="241" t="s">
        <v>1181</v>
      </c>
    </row>
    <row r="252" spans="18:22" ht="15.75">
      <c r="R252" s="240" t="s">
        <v>1183</v>
      </c>
      <c r="S252" s="239" t="s">
        <v>1182</v>
      </c>
      <c r="T252" s="241" t="s">
        <v>1184</v>
      </c>
      <c r="U252" s="241" t="s">
        <v>237</v>
      </c>
      <c r="V252" s="241" t="s">
        <v>1185</v>
      </c>
    </row>
    <row r="253" spans="18:22" ht="15.75">
      <c r="R253" s="240" t="s">
        <v>1187</v>
      </c>
      <c r="S253" s="239" t="s">
        <v>1186</v>
      </c>
      <c r="T253" s="241" t="s">
        <v>1188</v>
      </c>
      <c r="U253" s="241" t="s">
        <v>237</v>
      </c>
      <c r="V253" s="241" t="s">
        <v>1189</v>
      </c>
    </row>
    <row r="254" spans="18:22" ht="15.75">
      <c r="R254" s="240" t="s">
        <v>1191</v>
      </c>
      <c r="S254" s="239" t="s">
        <v>1190</v>
      </c>
      <c r="T254" s="241" t="s">
        <v>1192</v>
      </c>
      <c r="U254" s="241" t="s">
        <v>237</v>
      </c>
      <c r="V254" s="241" t="s">
        <v>1193</v>
      </c>
    </row>
    <row r="255" spans="18:22" ht="15.75">
      <c r="R255" s="240" t="s">
        <v>1195</v>
      </c>
      <c r="S255" s="239" t="s">
        <v>1194</v>
      </c>
      <c r="T255" s="241" t="s">
        <v>1196</v>
      </c>
      <c r="U255" s="241" t="s">
        <v>237</v>
      </c>
      <c r="V255" s="241" t="s">
        <v>1197</v>
      </c>
    </row>
    <row r="256" spans="18:22" ht="15.75">
      <c r="R256" s="240" t="s">
        <v>1199</v>
      </c>
      <c r="S256" s="239" t="s">
        <v>1198</v>
      </c>
      <c r="T256" s="241" t="s">
        <v>1200</v>
      </c>
      <c r="U256" s="241" t="s">
        <v>237</v>
      </c>
      <c r="V256" s="241" t="s">
        <v>1201</v>
      </c>
    </row>
    <row r="257" spans="18:22" ht="15.75">
      <c r="R257" s="240" t="s">
        <v>1203</v>
      </c>
      <c r="S257" s="239" t="s">
        <v>1202</v>
      </c>
      <c r="T257" s="241" t="s">
        <v>1204</v>
      </c>
      <c r="U257" s="241" t="s">
        <v>237</v>
      </c>
      <c r="V257" s="241" t="s">
        <v>1205</v>
      </c>
    </row>
    <row r="258" spans="18:22" ht="15.75">
      <c r="R258" s="240" t="s">
        <v>1207</v>
      </c>
      <c r="S258" s="239" t="s">
        <v>1206</v>
      </c>
      <c r="T258" s="241" t="s">
        <v>1208</v>
      </c>
      <c r="U258" s="241" t="s">
        <v>237</v>
      </c>
      <c r="V258" s="241" t="s">
        <v>1209</v>
      </c>
    </row>
    <row r="259" spans="18:22" ht="15.75">
      <c r="R259" s="240" t="s">
        <v>1211</v>
      </c>
      <c r="S259" s="239" t="s">
        <v>1210</v>
      </c>
      <c r="T259" s="241" t="s">
        <v>1212</v>
      </c>
      <c r="U259" s="241" t="s">
        <v>237</v>
      </c>
      <c r="V259" s="241" t="s">
        <v>1213</v>
      </c>
    </row>
    <row r="260" spans="18:22" ht="15.75">
      <c r="R260" s="240" t="s">
        <v>1215</v>
      </c>
      <c r="S260" s="239" t="s">
        <v>1214</v>
      </c>
      <c r="T260" s="241" t="s">
        <v>1216</v>
      </c>
      <c r="U260" s="241" t="s">
        <v>237</v>
      </c>
      <c r="V260" s="241" t="s">
        <v>1217</v>
      </c>
    </row>
    <row r="261" spans="18:22" ht="15.75">
      <c r="R261" s="240" t="s">
        <v>1219</v>
      </c>
      <c r="S261" s="239" t="s">
        <v>1218</v>
      </c>
      <c r="T261" s="241" t="s">
        <v>1220</v>
      </c>
      <c r="U261" s="241" t="s">
        <v>237</v>
      </c>
      <c r="V261" s="241" t="s">
        <v>1221</v>
      </c>
    </row>
    <row r="262" spans="18:22" ht="15.75">
      <c r="R262" s="240" t="s">
        <v>1223</v>
      </c>
      <c r="S262" s="239" t="s">
        <v>1222</v>
      </c>
      <c r="T262" s="241" t="s">
        <v>1224</v>
      </c>
      <c r="U262" s="241" t="s">
        <v>237</v>
      </c>
      <c r="V262" s="241" t="s">
        <v>1225</v>
      </c>
    </row>
    <row r="263" spans="18:22" ht="15.75">
      <c r="R263" s="240" t="s">
        <v>1227</v>
      </c>
      <c r="S263" s="239" t="s">
        <v>1226</v>
      </c>
      <c r="T263" s="241" t="s">
        <v>1228</v>
      </c>
      <c r="U263" s="241" t="s">
        <v>237</v>
      </c>
      <c r="V263" s="241" t="s">
        <v>1229</v>
      </c>
    </row>
    <row r="264" spans="18:22" ht="15.75">
      <c r="R264" s="240" t="s">
        <v>1231</v>
      </c>
      <c r="S264" s="239" t="s">
        <v>1230</v>
      </c>
      <c r="T264" s="241" t="s">
        <v>1232</v>
      </c>
      <c r="U264" s="241" t="s">
        <v>237</v>
      </c>
      <c r="V264" s="241" t="s">
        <v>1233</v>
      </c>
    </row>
    <row r="265" spans="18:22" ht="15.75">
      <c r="R265" s="240" t="s">
        <v>1235</v>
      </c>
      <c r="S265" s="239" t="s">
        <v>1234</v>
      </c>
      <c r="T265" s="241" t="s">
        <v>1236</v>
      </c>
      <c r="U265" s="241" t="s">
        <v>237</v>
      </c>
      <c r="V265" s="241" t="s">
        <v>1237</v>
      </c>
    </row>
    <row r="266" spans="18:22" ht="15.75">
      <c r="R266" s="240" t="s">
        <v>1239</v>
      </c>
      <c r="S266" s="239" t="s">
        <v>1238</v>
      </c>
      <c r="T266" s="241" t="s">
        <v>1240</v>
      </c>
      <c r="U266" s="241" t="s">
        <v>237</v>
      </c>
      <c r="V266" s="241" t="s">
        <v>1241</v>
      </c>
    </row>
    <row r="267" spans="18:22" ht="15.75">
      <c r="R267" s="240" t="s">
        <v>1243</v>
      </c>
      <c r="S267" s="239" t="s">
        <v>1242</v>
      </c>
      <c r="T267" s="241" t="s">
        <v>1244</v>
      </c>
      <c r="U267" s="241" t="s">
        <v>237</v>
      </c>
      <c r="V267" s="241" t="s">
        <v>1245</v>
      </c>
    </row>
    <row r="268" spans="18:22" ht="15.75">
      <c r="R268" s="240" t="s">
        <v>1247</v>
      </c>
      <c r="S268" s="239" t="s">
        <v>1246</v>
      </c>
      <c r="T268" s="241" t="s">
        <v>1248</v>
      </c>
      <c r="U268" s="241" t="s">
        <v>237</v>
      </c>
      <c r="V268" s="241" t="s">
        <v>1249</v>
      </c>
    </row>
    <row r="269" spans="18:22" ht="15.75">
      <c r="R269" s="240" t="s">
        <v>1251</v>
      </c>
      <c r="S269" s="239" t="s">
        <v>1250</v>
      </c>
      <c r="T269" s="241" t="s">
        <v>1252</v>
      </c>
      <c r="U269" s="241" t="s">
        <v>237</v>
      </c>
      <c r="V269" s="241" t="s">
        <v>1253</v>
      </c>
    </row>
    <row r="270" spans="18:22" ht="15.75">
      <c r="R270" s="240" t="s">
        <v>1255</v>
      </c>
      <c r="S270" s="239" t="s">
        <v>1254</v>
      </c>
      <c r="T270" s="241" t="s">
        <v>1256</v>
      </c>
      <c r="U270" s="241" t="s">
        <v>237</v>
      </c>
      <c r="V270" s="241" t="s">
        <v>1257</v>
      </c>
    </row>
    <row r="271" spans="18:22" ht="15.75">
      <c r="R271" s="240" t="s">
        <v>1259</v>
      </c>
      <c r="S271" s="239" t="s">
        <v>1258</v>
      </c>
      <c r="T271" s="241" t="s">
        <v>1260</v>
      </c>
      <c r="U271" s="241" t="s">
        <v>237</v>
      </c>
      <c r="V271" s="241" t="s">
        <v>1261</v>
      </c>
    </row>
    <row r="272" spans="18:22" ht="15.75">
      <c r="R272" s="240" t="s">
        <v>1263</v>
      </c>
      <c r="S272" s="239" t="s">
        <v>1262</v>
      </c>
      <c r="T272" s="241" t="s">
        <v>1264</v>
      </c>
      <c r="U272" s="241" t="s">
        <v>237</v>
      </c>
      <c r="V272" s="241" t="s">
        <v>1265</v>
      </c>
    </row>
    <row r="273" spans="18:22" ht="15.75">
      <c r="R273" s="240" t="s">
        <v>1267</v>
      </c>
      <c r="S273" s="239" t="s">
        <v>1266</v>
      </c>
      <c r="T273" s="241" t="s">
        <v>1268</v>
      </c>
      <c r="U273" s="241" t="s">
        <v>237</v>
      </c>
      <c r="V273" s="241" t="s">
        <v>1269</v>
      </c>
    </row>
    <row r="274" spans="18:22" ht="15.75">
      <c r="R274" s="240" t="s">
        <v>1271</v>
      </c>
      <c r="S274" s="239" t="s">
        <v>1270</v>
      </c>
      <c r="T274" s="241" t="s">
        <v>1272</v>
      </c>
      <c r="U274" s="241" t="s">
        <v>237</v>
      </c>
      <c r="V274" s="241" t="s">
        <v>1273</v>
      </c>
    </row>
    <row r="275" spans="18:22" ht="15.75">
      <c r="R275" s="240" t="s">
        <v>1275</v>
      </c>
      <c r="S275" s="239" t="s">
        <v>1274</v>
      </c>
      <c r="T275" s="241" t="s">
        <v>1276</v>
      </c>
      <c r="U275" s="241" t="s">
        <v>237</v>
      </c>
      <c r="V275" s="241" t="s">
        <v>1277</v>
      </c>
    </row>
    <row r="276" spans="18:22" ht="15.75">
      <c r="R276" s="240" t="s">
        <v>1279</v>
      </c>
      <c r="S276" s="239" t="s">
        <v>1278</v>
      </c>
      <c r="T276" s="241" t="s">
        <v>1280</v>
      </c>
      <c r="U276" s="241" t="s">
        <v>237</v>
      </c>
      <c r="V276" s="241" t="s">
        <v>1281</v>
      </c>
    </row>
    <row r="277" spans="18:22" ht="15.75">
      <c r="R277" s="240" t="s">
        <v>1283</v>
      </c>
      <c r="S277" s="239" t="s">
        <v>1282</v>
      </c>
      <c r="T277" s="241" t="s">
        <v>1284</v>
      </c>
      <c r="U277" s="241" t="s">
        <v>237</v>
      </c>
      <c r="V277" s="241" t="s">
        <v>1285</v>
      </c>
    </row>
    <row r="278" spans="18:22" ht="15.75">
      <c r="R278" s="240" t="s">
        <v>1287</v>
      </c>
      <c r="S278" s="239" t="s">
        <v>1286</v>
      </c>
      <c r="T278" s="241" t="s">
        <v>1288</v>
      </c>
      <c r="U278" s="241" t="s">
        <v>237</v>
      </c>
      <c r="V278" s="241" t="s">
        <v>1289</v>
      </c>
    </row>
    <row r="279" spans="18:22" ht="15.75">
      <c r="R279" s="240" t="s">
        <v>1291</v>
      </c>
      <c r="S279" s="239" t="s">
        <v>1290</v>
      </c>
      <c r="T279" s="241" t="s">
        <v>1292</v>
      </c>
      <c r="U279" s="241" t="s">
        <v>237</v>
      </c>
      <c r="V279" s="241" t="s">
        <v>1293</v>
      </c>
    </row>
    <row r="280" spans="18:22" ht="15.75">
      <c r="R280" s="240" t="s">
        <v>1295</v>
      </c>
      <c r="S280" s="239" t="s">
        <v>1294</v>
      </c>
      <c r="T280" s="241" t="s">
        <v>1296</v>
      </c>
      <c r="U280" s="241" t="s">
        <v>237</v>
      </c>
      <c r="V280" s="241" t="s">
        <v>1297</v>
      </c>
    </row>
    <row r="281" spans="18:22" ht="15.75">
      <c r="R281" s="240" t="s">
        <v>1299</v>
      </c>
      <c r="S281" s="239" t="s">
        <v>1298</v>
      </c>
      <c r="T281" s="241" t="s">
        <v>1300</v>
      </c>
      <c r="U281" s="241" t="s">
        <v>237</v>
      </c>
      <c r="V281" s="241" t="s">
        <v>1301</v>
      </c>
    </row>
    <row r="282" spans="18:22" ht="15.75">
      <c r="R282" s="240" t="s">
        <v>1303</v>
      </c>
      <c r="S282" s="239" t="s">
        <v>1302</v>
      </c>
      <c r="T282" s="241" t="s">
        <v>1304</v>
      </c>
      <c r="U282" s="241" t="s">
        <v>237</v>
      </c>
      <c r="V282" s="241" t="s">
        <v>1305</v>
      </c>
    </row>
    <row r="283" spans="18:22" ht="15.75">
      <c r="R283" s="240" t="s">
        <v>1307</v>
      </c>
      <c r="S283" s="239" t="s">
        <v>1306</v>
      </c>
      <c r="T283" s="241" t="s">
        <v>1308</v>
      </c>
      <c r="U283" s="241" t="s">
        <v>237</v>
      </c>
      <c r="V283" s="241" t="s">
        <v>1309</v>
      </c>
    </row>
    <row r="284" spans="18:22" ht="15.75">
      <c r="R284" s="240" t="s">
        <v>1311</v>
      </c>
      <c r="S284" s="239" t="s">
        <v>1310</v>
      </c>
      <c r="T284" s="241" t="s">
        <v>1312</v>
      </c>
      <c r="U284" s="241" t="s">
        <v>237</v>
      </c>
      <c r="V284" s="241" t="s">
        <v>1313</v>
      </c>
    </row>
    <row r="285" spans="18:22" ht="15.75">
      <c r="R285" s="240" t="s">
        <v>1315</v>
      </c>
      <c r="S285" s="239" t="s">
        <v>1314</v>
      </c>
      <c r="T285" s="241" t="s">
        <v>1316</v>
      </c>
      <c r="U285" s="241" t="s">
        <v>237</v>
      </c>
      <c r="V285" s="241" t="s">
        <v>1317</v>
      </c>
    </row>
    <row r="286" spans="18:22" ht="15.75">
      <c r="R286" s="240" t="s">
        <v>1319</v>
      </c>
      <c r="S286" s="239" t="s">
        <v>1318</v>
      </c>
      <c r="T286" s="241" t="s">
        <v>1320</v>
      </c>
      <c r="U286" s="241" t="s">
        <v>237</v>
      </c>
      <c r="V286" s="241" t="s">
        <v>1321</v>
      </c>
    </row>
    <row r="287" spans="18:22" ht="15.75">
      <c r="R287" s="240" t="s">
        <v>1323</v>
      </c>
      <c r="S287" s="239" t="s">
        <v>1322</v>
      </c>
      <c r="T287" s="241" t="s">
        <v>1324</v>
      </c>
      <c r="U287" s="241" t="s">
        <v>237</v>
      </c>
      <c r="V287" s="241" t="s">
        <v>1325</v>
      </c>
    </row>
    <row r="288" spans="18:22" ht="15.75">
      <c r="R288" s="240" t="s">
        <v>1327</v>
      </c>
      <c r="S288" s="239" t="s">
        <v>1326</v>
      </c>
      <c r="T288" s="241" t="s">
        <v>1328</v>
      </c>
      <c r="U288" s="241" t="s">
        <v>237</v>
      </c>
      <c r="V288" s="241" t="s">
        <v>1329</v>
      </c>
    </row>
    <row r="289" spans="18:22" ht="15.75">
      <c r="R289" s="240" t="s">
        <v>1331</v>
      </c>
      <c r="S289" s="239" t="s">
        <v>1330</v>
      </c>
      <c r="T289" s="241" t="s">
        <v>1332</v>
      </c>
      <c r="U289" s="241" t="s">
        <v>237</v>
      </c>
      <c r="V289" s="241" t="s">
        <v>1333</v>
      </c>
    </row>
    <row r="290" spans="18:22" ht="15.75">
      <c r="R290" s="240" t="s">
        <v>1335</v>
      </c>
      <c r="S290" s="239" t="s">
        <v>1334</v>
      </c>
      <c r="T290" s="241" t="s">
        <v>1336</v>
      </c>
      <c r="U290" s="241" t="s">
        <v>237</v>
      </c>
      <c r="V290" s="241" t="s">
        <v>1337</v>
      </c>
    </row>
    <row r="291" spans="18:22" ht="15.75">
      <c r="R291" s="240" t="s">
        <v>1339</v>
      </c>
      <c r="S291" s="239" t="s">
        <v>1338</v>
      </c>
      <c r="T291" s="241" t="s">
        <v>1340</v>
      </c>
      <c r="U291" s="241" t="s">
        <v>237</v>
      </c>
      <c r="V291" s="241" t="s">
        <v>1341</v>
      </c>
    </row>
    <row r="292" spans="18:22" ht="15.75">
      <c r="R292" s="240" t="s">
        <v>1343</v>
      </c>
      <c r="S292" s="239" t="s">
        <v>1342</v>
      </c>
      <c r="T292" s="241" t="s">
        <v>1344</v>
      </c>
      <c r="U292" s="241" t="s">
        <v>237</v>
      </c>
      <c r="V292" s="241" t="s">
        <v>1345</v>
      </c>
    </row>
    <row r="293" spans="18:22" ht="15.75">
      <c r="R293" s="240" t="s">
        <v>1347</v>
      </c>
      <c r="S293" s="239" t="s">
        <v>1346</v>
      </c>
      <c r="T293" s="241" t="s">
        <v>1348</v>
      </c>
      <c r="U293" s="241" t="s">
        <v>237</v>
      </c>
      <c r="V293" s="241" t="s">
        <v>1349</v>
      </c>
    </row>
    <row r="294" spans="18:22" ht="15.75">
      <c r="R294" s="240" t="s">
        <v>1351</v>
      </c>
      <c r="S294" s="239" t="s">
        <v>1350</v>
      </c>
      <c r="T294" s="241" t="s">
        <v>1352</v>
      </c>
      <c r="U294" s="241" t="s">
        <v>237</v>
      </c>
      <c r="V294" s="241" t="s">
        <v>1353</v>
      </c>
    </row>
    <row r="295" spans="18:22" ht="15.75">
      <c r="R295" s="240" t="s">
        <v>1355</v>
      </c>
      <c r="S295" s="239" t="s">
        <v>1354</v>
      </c>
      <c r="T295" s="241" t="s">
        <v>1356</v>
      </c>
      <c r="U295" s="241" t="s">
        <v>237</v>
      </c>
      <c r="V295" s="241" t="s">
        <v>1357</v>
      </c>
    </row>
    <row r="296" spans="18:22" ht="15.75">
      <c r="R296" s="240" t="s">
        <v>1359</v>
      </c>
      <c r="S296" s="239" t="s">
        <v>1358</v>
      </c>
      <c r="T296" s="241" t="s">
        <v>1360</v>
      </c>
      <c r="U296" s="241" t="s">
        <v>237</v>
      </c>
      <c r="V296" s="241" t="s">
        <v>1361</v>
      </c>
    </row>
    <row r="297" spans="18:22" ht="15.75">
      <c r="R297" s="240" t="s">
        <v>1363</v>
      </c>
      <c r="S297" s="239" t="s">
        <v>1362</v>
      </c>
      <c r="T297" s="241" t="s">
        <v>1364</v>
      </c>
      <c r="U297" s="241" t="s">
        <v>237</v>
      </c>
      <c r="V297" s="241" t="s">
        <v>1365</v>
      </c>
    </row>
    <row r="298" spans="18:22" ht="15.75">
      <c r="R298" s="240" t="s">
        <v>1367</v>
      </c>
      <c r="S298" s="239" t="s">
        <v>1366</v>
      </c>
      <c r="T298" s="241" t="s">
        <v>1368</v>
      </c>
      <c r="U298" s="241" t="s">
        <v>237</v>
      </c>
      <c r="V298" s="241" t="s">
        <v>1369</v>
      </c>
    </row>
    <row r="299" spans="18:22" ht="15.75">
      <c r="R299" s="240" t="s">
        <v>1371</v>
      </c>
      <c r="S299" s="239" t="s">
        <v>1370</v>
      </c>
      <c r="T299" s="241" t="s">
        <v>1372</v>
      </c>
      <c r="U299" s="241" t="s">
        <v>237</v>
      </c>
      <c r="V299" s="241" t="s">
        <v>1373</v>
      </c>
    </row>
    <row r="300" spans="18:22" ht="15.75">
      <c r="R300" s="240" t="s">
        <v>1375</v>
      </c>
      <c r="S300" s="239" t="s">
        <v>1374</v>
      </c>
      <c r="T300" s="241" t="s">
        <v>1376</v>
      </c>
      <c r="U300" s="241" t="s">
        <v>237</v>
      </c>
      <c r="V300" s="241" t="s">
        <v>1377</v>
      </c>
    </row>
    <row r="301" spans="18:22" ht="15.75">
      <c r="R301" s="240" t="s">
        <v>1379</v>
      </c>
      <c r="S301" s="239" t="s">
        <v>1378</v>
      </c>
      <c r="T301" s="241" t="s">
        <v>1380</v>
      </c>
      <c r="U301" s="241" t="s">
        <v>237</v>
      </c>
      <c r="V301" s="241" t="s">
        <v>1381</v>
      </c>
    </row>
    <row r="302" spans="18:22" ht="15.75">
      <c r="R302" s="240" t="s">
        <v>1383</v>
      </c>
      <c r="S302" s="239" t="s">
        <v>1382</v>
      </c>
      <c r="T302" s="241" t="s">
        <v>1384</v>
      </c>
      <c r="U302" s="241" t="s">
        <v>237</v>
      </c>
      <c r="V302" s="241" t="s">
        <v>1385</v>
      </c>
    </row>
    <row r="303" spans="18:22" ht="15.75">
      <c r="R303" s="240" t="s">
        <v>1387</v>
      </c>
      <c r="S303" s="239" t="s">
        <v>1386</v>
      </c>
      <c r="T303" s="241" t="s">
        <v>1388</v>
      </c>
      <c r="U303" s="241" t="s">
        <v>237</v>
      </c>
      <c r="V303" s="241" t="s">
        <v>1389</v>
      </c>
    </row>
    <row r="304" spans="18:22" ht="15.75">
      <c r="R304" s="240" t="s">
        <v>1391</v>
      </c>
      <c r="S304" s="239" t="s">
        <v>1390</v>
      </c>
      <c r="T304" s="241" t="s">
        <v>1392</v>
      </c>
      <c r="U304" s="241" t="s">
        <v>237</v>
      </c>
      <c r="V304" s="241" t="s">
        <v>1393</v>
      </c>
    </row>
    <row r="305" spans="18:22" ht="15.75">
      <c r="R305" s="240" t="s">
        <v>1395</v>
      </c>
      <c r="S305" s="239" t="s">
        <v>1394</v>
      </c>
      <c r="T305" s="241" t="s">
        <v>1396</v>
      </c>
      <c r="U305" s="241" t="s">
        <v>237</v>
      </c>
      <c r="V305" s="241" t="s">
        <v>1397</v>
      </c>
    </row>
    <row r="306" spans="18:22" ht="15.75">
      <c r="R306" s="240" t="s">
        <v>1399</v>
      </c>
      <c r="S306" s="239" t="s">
        <v>1398</v>
      </c>
      <c r="T306" s="241" t="s">
        <v>1400</v>
      </c>
      <c r="U306" s="241" t="s">
        <v>237</v>
      </c>
      <c r="V306" s="241" t="s">
        <v>1401</v>
      </c>
    </row>
    <row r="307" spans="18:22" ht="15.75">
      <c r="R307" s="240" t="s">
        <v>1403</v>
      </c>
      <c r="S307" s="239" t="s">
        <v>1402</v>
      </c>
      <c r="T307" s="241" t="s">
        <v>1404</v>
      </c>
      <c r="U307" s="241" t="s">
        <v>237</v>
      </c>
      <c r="V307" s="241" t="s">
        <v>1405</v>
      </c>
    </row>
    <row r="308" spans="18:22" ht="15.75">
      <c r="R308" s="240" t="s">
        <v>1407</v>
      </c>
      <c r="S308" s="239" t="s">
        <v>1406</v>
      </c>
      <c r="T308" s="241" t="s">
        <v>1408</v>
      </c>
      <c r="U308" s="241" t="s">
        <v>237</v>
      </c>
      <c r="V308" s="241" t="s">
        <v>1409</v>
      </c>
    </row>
    <row r="309" spans="18:22" ht="15.75">
      <c r="R309" s="240" t="s">
        <v>1411</v>
      </c>
      <c r="S309" s="239" t="s">
        <v>1410</v>
      </c>
      <c r="T309" s="241" t="s">
        <v>1412</v>
      </c>
      <c r="U309" s="241" t="s">
        <v>237</v>
      </c>
      <c r="V309" s="241" t="s">
        <v>1413</v>
      </c>
    </row>
    <row r="310" spans="18:22" ht="15.75">
      <c r="R310" s="240" t="s">
        <v>1415</v>
      </c>
      <c r="S310" s="239" t="s">
        <v>1414</v>
      </c>
      <c r="T310" s="241" t="s">
        <v>1416</v>
      </c>
      <c r="U310" s="241" t="s">
        <v>237</v>
      </c>
      <c r="V310" s="241" t="s">
        <v>1417</v>
      </c>
    </row>
    <row r="311" spans="18:22" ht="15.75">
      <c r="R311" s="240" t="s">
        <v>1419</v>
      </c>
      <c r="S311" s="239" t="s">
        <v>1418</v>
      </c>
      <c r="T311" s="241" t="s">
        <v>1420</v>
      </c>
      <c r="U311" s="241" t="s">
        <v>237</v>
      </c>
      <c r="V311" s="241" t="s">
        <v>1421</v>
      </c>
    </row>
    <row r="312" spans="18:22" ht="15.75">
      <c r="R312" s="240" t="s">
        <v>1423</v>
      </c>
      <c r="S312" s="239" t="s">
        <v>1422</v>
      </c>
      <c r="T312" s="241" t="s">
        <v>1424</v>
      </c>
      <c r="U312" s="241" t="s">
        <v>237</v>
      </c>
      <c r="V312" s="241" t="s">
        <v>1425</v>
      </c>
    </row>
    <row r="313" spans="18:22" ht="15.75">
      <c r="R313" s="240" t="s">
        <v>1427</v>
      </c>
      <c r="S313" s="239" t="s">
        <v>1426</v>
      </c>
      <c r="T313" s="241" t="s">
        <v>1428</v>
      </c>
      <c r="U313" s="241" t="s">
        <v>237</v>
      </c>
      <c r="V313" s="241" t="s">
        <v>1429</v>
      </c>
    </row>
    <row r="314" spans="18:22" ht="15.75">
      <c r="R314" s="240" t="s">
        <v>1431</v>
      </c>
      <c r="S314" s="239" t="s">
        <v>1430</v>
      </c>
      <c r="T314" s="241" t="s">
        <v>1432</v>
      </c>
      <c r="U314" s="241" t="s">
        <v>237</v>
      </c>
      <c r="V314" s="241" t="s">
        <v>1433</v>
      </c>
    </row>
    <row r="315" spans="18:22" ht="15.75">
      <c r="R315" s="240" t="s">
        <v>1435</v>
      </c>
      <c r="S315" s="239" t="s">
        <v>1434</v>
      </c>
      <c r="T315" s="241" t="s">
        <v>1436</v>
      </c>
      <c r="U315" s="241" t="s">
        <v>237</v>
      </c>
      <c r="V315" s="241" t="s">
        <v>1437</v>
      </c>
    </row>
    <row r="316" spans="18:22" ht="15.75">
      <c r="R316" s="240" t="s">
        <v>1439</v>
      </c>
      <c r="S316" s="239" t="s">
        <v>1438</v>
      </c>
      <c r="T316" s="241" t="s">
        <v>1440</v>
      </c>
      <c r="U316" s="241" t="s">
        <v>237</v>
      </c>
      <c r="V316" s="241" t="s">
        <v>1441</v>
      </c>
    </row>
    <row r="317" spans="18:22" ht="15.75">
      <c r="R317" s="240" t="s">
        <v>1443</v>
      </c>
      <c r="S317" s="239" t="s">
        <v>1442</v>
      </c>
      <c r="T317" s="241" t="s">
        <v>1444</v>
      </c>
      <c r="U317" s="241" t="s">
        <v>237</v>
      </c>
      <c r="V317" s="241" t="s">
        <v>1445</v>
      </c>
    </row>
    <row r="318" spans="18:22" ht="15.75">
      <c r="R318" s="240" t="s">
        <v>1447</v>
      </c>
      <c r="S318" s="239" t="s">
        <v>1446</v>
      </c>
      <c r="T318" s="241" t="s">
        <v>1448</v>
      </c>
      <c r="U318" s="241" t="s">
        <v>237</v>
      </c>
      <c r="V318" s="241" t="s">
        <v>1449</v>
      </c>
    </row>
    <row r="319" spans="18:22" ht="15.75">
      <c r="R319" s="240" t="s">
        <v>1451</v>
      </c>
      <c r="S319" s="239" t="s">
        <v>1450</v>
      </c>
      <c r="T319" s="241" t="s">
        <v>1452</v>
      </c>
      <c r="U319" s="241" t="s">
        <v>237</v>
      </c>
      <c r="V319" s="241" t="s">
        <v>1453</v>
      </c>
    </row>
    <row r="320" spans="18:22" ht="15.75">
      <c r="R320" s="240" t="s">
        <v>1455</v>
      </c>
      <c r="S320" s="239" t="s">
        <v>1454</v>
      </c>
      <c r="T320" s="241" t="s">
        <v>1456</v>
      </c>
      <c r="U320" s="241" t="s">
        <v>237</v>
      </c>
      <c r="V320" s="241" t="s">
        <v>1457</v>
      </c>
    </row>
    <row r="321" spans="18:22" ht="15.75">
      <c r="R321" s="240" t="s">
        <v>1459</v>
      </c>
      <c r="S321" s="239" t="s">
        <v>1458</v>
      </c>
      <c r="T321" s="241" t="s">
        <v>1460</v>
      </c>
      <c r="U321" s="241" t="s">
        <v>237</v>
      </c>
      <c r="V321" s="241" t="s">
        <v>1461</v>
      </c>
    </row>
    <row r="322" spans="18:22" ht="15.75">
      <c r="R322" s="240" t="s">
        <v>1463</v>
      </c>
      <c r="S322" s="239" t="s">
        <v>1462</v>
      </c>
      <c r="T322" s="241" t="s">
        <v>1464</v>
      </c>
      <c r="U322" s="241" t="s">
        <v>237</v>
      </c>
      <c r="V322" s="241" t="s">
        <v>1465</v>
      </c>
    </row>
    <row r="323" spans="18:22" ht="15.75">
      <c r="R323" s="240" t="s">
        <v>1467</v>
      </c>
      <c r="S323" s="239" t="s">
        <v>1466</v>
      </c>
      <c r="T323" s="241" t="s">
        <v>1468</v>
      </c>
      <c r="U323" s="241" t="s">
        <v>237</v>
      </c>
      <c r="V323" s="241" t="s">
        <v>1469</v>
      </c>
    </row>
    <row r="324" spans="18:22" ht="15.75">
      <c r="R324" s="240" t="s">
        <v>1471</v>
      </c>
      <c r="S324" s="239" t="s">
        <v>1470</v>
      </c>
      <c r="T324" s="241" t="s">
        <v>1472</v>
      </c>
      <c r="U324" s="241" t="s">
        <v>237</v>
      </c>
      <c r="V324" s="241" t="s">
        <v>1473</v>
      </c>
    </row>
    <row r="325" spans="18:22" ht="15.75">
      <c r="R325" s="240" t="s">
        <v>1475</v>
      </c>
      <c r="S325" s="239" t="s">
        <v>1474</v>
      </c>
      <c r="T325" s="241" t="s">
        <v>1476</v>
      </c>
      <c r="U325" s="241" t="s">
        <v>237</v>
      </c>
      <c r="V325" s="241" t="s">
        <v>1477</v>
      </c>
    </row>
    <row r="326" spans="18:22" ht="15.75">
      <c r="R326" s="240" t="s">
        <v>1479</v>
      </c>
      <c r="S326" s="239" t="s">
        <v>1478</v>
      </c>
      <c r="T326" s="241" t="s">
        <v>1480</v>
      </c>
      <c r="U326" s="241" t="s">
        <v>237</v>
      </c>
      <c r="V326" s="241" t="s">
        <v>1481</v>
      </c>
    </row>
    <row r="327" spans="18:22" ht="15.75">
      <c r="R327" s="240" t="s">
        <v>1483</v>
      </c>
      <c r="S327" s="239" t="s">
        <v>1482</v>
      </c>
      <c r="T327" s="241" t="s">
        <v>1484</v>
      </c>
      <c r="U327" s="241" t="s">
        <v>237</v>
      </c>
      <c r="V327" s="241" t="s">
        <v>1485</v>
      </c>
    </row>
    <row r="328" spans="18:22" ht="15.75">
      <c r="R328" s="240" t="s">
        <v>1487</v>
      </c>
      <c r="S328" s="239" t="s">
        <v>1486</v>
      </c>
      <c r="T328" s="241" t="s">
        <v>1488</v>
      </c>
      <c r="U328" s="241" t="s">
        <v>237</v>
      </c>
      <c r="V328" s="241" t="s">
        <v>1489</v>
      </c>
    </row>
    <row r="329" spans="18:22" ht="15.75">
      <c r="R329" s="240" t="s">
        <v>1491</v>
      </c>
      <c r="S329" s="239" t="s">
        <v>1490</v>
      </c>
      <c r="T329" s="241" t="s">
        <v>1492</v>
      </c>
      <c r="U329" s="241" t="s">
        <v>237</v>
      </c>
      <c r="V329" s="241" t="s">
        <v>1493</v>
      </c>
    </row>
    <row r="330" spans="18:22" ht="15.75">
      <c r="R330" s="240" t="s">
        <v>1495</v>
      </c>
      <c r="S330" s="239" t="s">
        <v>1494</v>
      </c>
      <c r="T330" s="241" t="s">
        <v>1496</v>
      </c>
      <c r="U330" s="241" t="s">
        <v>237</v>
      </c>
      <c r="V330" s="241" t="s">
        <v>1497</v>
      </c>
    </row>
    <row r="331" spans="18:22" ht="15.75">
      <c r="R331" s="240" t="s">
        <v>1499</v>
      </c>
      <c r="S331" s="239" t="s">
        <v>1498</v>
      </c>
      <c r="T331" s="241" t="s">
        <v>1500</v>
      </c>
      <c r="U331" s="241" t="s">
        <v>237</v>
      </c>
      <c r="V331" s="241" t="s">
        <v>1501</v>
      </c>
    </row>
    <row r="332" spans="18:22" ht="15.75">
      <c r="R332" s="240" t="s">
        <v>1503</v>
      </c>
      <c r="S332" s="239" t="s">
        <v>1502</v>
      </c>
      <c r="T332" s="241" t="s">
        <v>1504</v>
      </c>
      <c r="U332" s="241" t="s">
        <v>237</v>
      </c>
      <c r="V332" s="241" t="s">
        <v>1505</v>
      </c>
    </row>
    <row r="333" spans="18:22" ht="15.75">
      <c r="R333" s="240" t="s">
        <v>1507</v>
      </c>
      <c r="S333" s="239" t="s">
        <v>1506</v>
      </c>
      <c r="T333" s="241" t="s">
        <v>1508</v>
      </c>
      <c r="U333" s="241" t="s">
        <v>237</v>
      </c>
      <c r="V333" s="241" t="s">
        <v>1509</v>
      </c>
    </row>
    <row r="334" spans="18:22" ht="15.75">
      <c r="R334" s="240" t="s">
        <v>1511</v>
      </c>
      <c r="S334" s="239" t="s">
        <v>1510</v>
      </c>
      <c r="T334" s="241" t="s">
        <v>1512</v>
      </c>
      <c r="U334" s="241" t="s">
        <v>237</v>
      </c>
      <c r="V334" s="241" t="s">
        <v>1513</v>
      </c>
    </row>
    <row r="335" spans="18:22" ht="15.75">
      <c r="R335" s="240" t="s">
        <v>1515</v>
      </c>
      <c r="S335" s="239" t="s">
        <v>1514</v>
      </c>
      <c r="T335" s="241" t="s">
        <v>1516</v>
      </c>
      <c r="U335" s="241" t="s">
        <v>237</v>
      </c>
      <c r="V335" s="241" t="s">
        <v>1517</v>
      </c>
    </row>
    <row r="336" spans="18:22" ht="15.75">
      <c r="R336" s="240" t="s">
        <v>1519</v>
      </c>
      <c r="S336" s="239" t="s">
        <v>1518</v>
      </c>
      <c r="T336" s="241" t="s">
        <v>1520</v>
      </c>
      <c r="U336" s="241" t="s">
        <v>237</v>
      </c>
      <c r="V336" s="241" t="s">
        <v>1521</v>
      </c>
    </row>
    <row r="337" spans="18:22" ht="15.75">
      <c r="R337" s="240" t="s">
        <v>1523</v>
      </c>
      <c r="S337" s="239" t="s">
        <v>1522</v>
      </c>
      <c r="T337" s="241" t="s">
        <v>1524</v>
      </c>
      <c r="U337" s="241" t="s">
        <v>237</v>
      </c>
      <c r="V337" s="241" t="s">
        <v>1525</v>
      </c>
    </row>
    <row r="338" spans="18:22" ht="15.75">
      <c r="R338" s="240" t="s">
        <v>1527</v>
      </c>
      <c r="S338" s="239" t="s">
        <v>1526</v>
      </c>
      <c r="T338" s="241" t="s">
        <v>1528</v>
      </c>
      <c r="U338" s="241" t="s">
        <v>237</v>
      </c>
      <c r="V338" s="241" t="s">
        <v>1529</v>
      </c>
    </row>
    <row r="339" spans="18:22" ht="15.75">
      <c r="R339" s="240" t="s">
        <v>1531</v>
      </c>
      <c r="S339" s="239" t="s">
        <v>1530</v>
      </c>
      <c r="T339" s="241" t="s">
        <v>1532</v>
      </c>
      <c r="U339" s="241" t="s">
        <v>237</v>
      </c>
      <c r="V339" s="241" t="s">
        <v>1533</v>
      </c>
    </row>
    <row r="340" spans="18:22" ht="15.75">
      <c r="R340" s="240" t="s">
        <v>1535</v>
      </c>
      <c r="S340" s="239" t="s">
        <v>1534</v>
      </c>
      <c r="T340" s="241" t="s">
        <v>1536</v>
      </c>
      <c r="U340" s="241" t="s">
        <v>237</v>
      </c>
      <c r="V340" s="241" t="s">
        <v>1537</v>
      </c>
    </row>
    <row r="341" spans="18:22" ht="15.75">
      <c r="R341" s="240" t="s">
        <v>1539</v>
      </c>
      <c r="S341" s="239" t="s">
        <v>1538</v>
      </c>
      <c r="T341" s="241" t="s">
        <v>1540</v>
      </c>
      <c r="U341" s="241" t="s">
        <v>237</v>
      </c>
      <c r="V341" s="241" t="s">
        <v>1541</v>
      </c>
    </row>
    <row r="342" spans="18:22" ht="15.75">
      <c r="R342" s="240" t="s">
        <v>1543</v>
      </c>
      <c r="S342" s="239" t="s">
        <v>1542</v>
      </c>
      <c r="T342" s="241" t="s">
        <v>1544</v>
      </c>
      <c r="U342" s="241" t="s">
        <v>237</v>
      </c>
      <c r="V342" s="241" t="s">
        <v>1545</v>
      </c>
    </row>
    <row r="343" spans="18:22" ht="15.75">
      <c r="R343" s="240" t="s">
        <v>1547</v>
      </c>
      <c r="S343" s="239" t="s">
        <v>1546</v>
      </c>
      <c r="T343" s="241" t="s">
        <v>1548</v>
      </c>
      <c r="U343" s="241" t="s">
        <v>237</v>
      </c>
      <c r="V343" s="241" t="s">
        <v>1549</v>
      </c>
    </row>
    <row r="344" spans="18:22" ht="15.75">
      <c r="R344" s="240" t="s">
        <v>1551</v>
      </c>
      <c r="S344" s="239" t="s">
        <v>1550</v>
      </c>
      <c r="T344" s="241" t="s">
        <v>1552</v>
      </c>
      <c r="U344" s="241" t="s">
        <v>237</v>
      </c>
      <c r="V344" s="241" t="s">
        <v>1553</v>
      </c>
    </row>
    <row r="345" spans="18:22" ht="15.75">
      <c r="R345" s="240" t="s">
        <v>1555</v>
      </c>
      <c r="S345" s="239" t="s">
        <v>1554</v>
      </c>
      <c r="T345" s="241" t="s">
        <v>1556</v>
      </c>
      <c r="U345" s="241" t="s">
        <v>237</v>
      </c>
      <c r="V345" s="241" t="s">
        <v>1557</v>
      </c>
    </row>
    <row r="346" spans="18:22" ht="15.75">
      <c r="R346" s="240" t="s">
        <v>1559</v>
      </c>
      <c r="S346" s="239" t="s">
        <v>1558</v>
      </c>
      <c r="T346" s="241" t="s">
        <v>1560</v>
      </c>
      <c r="U346" s="241" t="s">
        <v>237</v>
      </c>
      <c r="V346" s="241" t="s">
        <v>1561</v>
      </c>
    </row>
    <row r="347" spans="18:22" ht="15.75">
      <c r="R347" s="240" t="s">
        <v>1563</v>
      </c>
      <c r="S347" s="239" t="s">
        <v>1562</v>
      </c>
      <c r="T347" s="241" t="s">
        <v>1564</v>
      </c>
      <c r="U347" s="241" t="s">
        <v>237</v>
      </c>
      <c r="V347" s="241" t="s">
        <v>1565</v>
      </c>
    </row>
    <row r="348" spans="18:22" ht="15.75">
      <c r="R348" s="240" t="s">
        <v>1567</v>
      </c>
      <c r="S348" s="239" t="s">
        <v>1566</v>
      </c>
      <c r="T348" s="241" t="s">
        <v>1568</v>
      </c>
      <c r="U348" s="241" t="s">
        <v>237</v>
      </c>
      <c r="V348" s="241" t="s">
        <v>1569</v>
      </c>
    </row>
    <row r="349" spans="18:22" ht="15.75">
      <c r="R349" s="240" t="s">
        <v>1571</v>
      </c>
      <c r="S349" s="239" t="s">
        <v>1570</v>
      </c>
      <c r="T349" s="241" t="s">
        <v>1572</v>
      </c>
      <c r="U349" s="241" t="s">
        <v>237</v>
      </c>
      <c r="V349" s="241" t="s">
        <v>1573</v>
      </c>
    </row>
    <row r="350" spans="18:22" ht="15.75">
      <c r="R350" s="240" t="s">
        <v>1575</v>
      </c>
      <c r="S350" s="239" t="s">
        <v>1574</v>
      </c>
      <c r="T350" s="241" t="s">
        <v>1576</v>
      </c>
      <c r="U350" s="241" t="s">
        <v>237</v>
      </c>
      <c r="V350" s="241" t="s">
        <v>1577</v>
      </c>
    </row>
    <row r="351" spans="18:22" ht="15.75">
      <c r="R351" s="240" t="s">
        <v>1579</v>
      </c>
      <c r="S351" s="239" t="s">
        <v>1578</v>
      </c>
      <c r="T351" s="241" t="s">
        <v>1580</v>
      </c>
      <c r="U351" s="241" t="s">
        <v>237</v>
      </c>
      <c r="V351" s="241" t="s">
        <v>1581</v>
      </c>
    </row>
    <row r="352" spans="18:22" ht="15.75">
      <c r="R352" s="240" t="s">
        <v>1583</v>
      </c>
      <c r="S352" s="239" t="s">
        <v>1582</v>
      </c>
      <c r="T352" s="241" t="s">
        <v>1584</v>
      </c>
      <c r="U352" s="241" t="s">
        <v>237</v>
      </c>
      <c r="V352" s="241" t="s">
        <v>1585</v>
      </c>
    </row>
    <row r="353" spans="18:22" ht="15.75">
      <c r="R353" s="240" t="s">
        <v>1587</v>
      </c>
      <c r="S353" s="239" t="s">
        <v>1586</v>
      </c>
      <c r="T353" s="241" t="s">
        <v>1588</v>
      </c>
      <c r="U353" s="241" t="s">
        <v>237</v>
      </c>
      <c r="V353" s="241" t="s">
        <v>1589</v>
      </c>
    </row>
    <row r="354" spans="18:22" ht="15.75">
      <c r="R354" s="240" t="s">
        <v>1591</v>
      </c>
      <c r="S354" s="239" t="s">
        <v>1590</v>
      </c>
      <c r="T354" s="241" t="s">
        <v>1592</v>
      </c>
      <c r="U354" s="241" t="s">
        <v>237</v>
      </c>
      <c r="V354" s="241" t="s">
        <v>1593</v>
      </c>
    </row>
    <row r="355" spans="18:22" ht="15.75">
      <c r="R355" s="240" t="s">
        <v>1595</v>
      </c>
      <c r="S355" s="239" t="s">
        <v>1594</v>
      </c>
      <c r="T355" s="241" t="s">
        <v>1596</v>
      </c>
      <c r="U355" s="241" t="s">
        <v>237</v>
      </c>
      <c r="V355" s="241" t="s">
        <v>1597</v>
      </c>
    </row>
    <row r="356" spans="18:22" ht="15.75">
      <c r="R356" s="240" t="s">
        <v>1599</v>
      </c>
      <c r="S356" s="239" t="s">
        <v>1598</v>
      </c>
      <c r="T356" s="241" t="s">
        <v>1600</v>
      </c>
      <c r="U356" s="241" t="s">
        <v>237</v>
      </c>
      <c r="V356" s="241" t="s">
        <v>1601</v>
      </c>
    </row>
    <row r="357" spans="18:22" ht="15.75">
      <c r="R357" s="240" t="s">
        <v>1603</v>
      </c>
      <c r="S357" s="239" t="s">
        <v>1602</v>
      </c>
      <c r="T357" s="241" t="s">
        <v>1604</v>
      </c>
      <c r="U357" s="241" t="s">
        <v>237</v>
      </c>
      <c r="V357" s="241" t="s">
        <v>1605</v>
      </c>
    </row>
    <row r="358" spans="18:22" ht="15.75">
      <c r="R358" s="240" t="s">
        <v>1607</v>
      </c>
      <c r="S358" s="239" t="s">
        <v>1606</v>
      </c>
      <c r="T358" s="241" t="s">
        <v>1608</v>
      </c>
      <c r="U358" s="241" t="s">
        <v>237</v>
      </c>
      <c r="V358" s="241" t="s">
        <v>1609</v>
      </c>
    </row>
    <row r="359" spans="18:22" ht="15.75">
      <c r="R359" s="240" t="s">
        <v>1611</v>
      </c>
      <c r="S359" s="239" t="s">
        <v>1610</v>
      </c>
      <c r="T359" s="241" t="s">
        <v>1612</v>
      </c>
      <c r="U359" s="241" t="s">
        <v>237</v>
      </c>
      <c r="V359" s="241" t="s">
        <v>1613</v>
      </c>
    </row>
    <row r="360" spans="18:22" ht="15.75">
      <c r="R360" s="240" t="s">
        <v>1615</v>
      </c>
      <c r="S360" s="239" t="s">
        <v>1614</v>
      </c>
      <c r="T360" s="241" t="s">
        <v>1616</v>
      </c>
      <c r="U360" s="241" t="s">
        <v>237</v>
      </c>
      <c r="V360" s="241" t="s">
        <v>1617</v>
      </c>
    </row>
    <row r="361" spans="18:22" ht="15.75">
      <c r="R361" s="240" t="s">
        <v>1619</v>
      </c>
      <c r="S361" s="239" t="s">
        <v>1618</v>
      </c>
      <c r="T361" s="241" t="s">
        <v>1620</v>
      </c>
      <c r="U361" s="241" t="s">
        <v>237</v>
      </c>
      <c r="V361" s="241" t="s">
        <v>1621</v>
      </c>
    </row>
    <row r="362" spans="18:22" ht="15.75">
      <c r="R362" s="240" t="s">
        <v>1623</v>
      </c>
      <c r="S362" s="239" t="s">
        <v>1622</v>
      </c>
      <c r="T362" s="241" t="s">
        <v>1624</v>
      </c>
      <c r="U362" s="241" t="s">
        <v>237</v>
      </c>
      <c r="V362" s="241" t="s">
        <v>1625</v>
      </c>
    </row>
    <row r="363" spans="18:22" ht="15.75">
      <c r="R363" s="240" t="s">
        <v>1627</v>
      </c>
      <c r="S363" s="239" t="s">
        <v>1626</v>
      </c>
      <c r="T363" s="241" t="s">
        <v>1628</v>
      </c>
      <c r="U363" s="241" t="s">
        <v>237</v>
      </c>
      <c r="V363" s="241" t="s">
        <v>1629</v>
      </c>
    </row>
    <row r="364" spans="18:22" ht="15.75">
      <c r="R364" s="240" t="s">
        <v>1631</v>
      </c>
      <c r="S364" s="239" t="s">
        <v>1630</v>
      </c>
      <c r="T364" s="241" t="s">
        <v>1632</v>
      </c>
      <c r="U364" s="241" t="s">
        <v>237</v>
      </c>
      <c r="V364" s="241" t="s">
        <v>1633</v>
      </c>
    </row>
    <row r="365" spans="18:22" ht="15.75">
      <c r="R365" s="240" t="s">
        <v>1635</v>
      </c>
      <c r="S365" s="239" t="s">
        <v>1634</v>
      </c>
      <c r="T365" s="241" t="s">
        <v>1636</v>
      </c>
      <c r="U365" s="241" t="s">
        <v>237</v>
      </c>
      <c r="V365" s="241" t="s">
        <v>1637</v>
      </c>
    </row>
    <row r="366" spans="18:22" ht="15.75">
      <c r="R366" s="240" t="s">
        <v>1639</v>
      </c>
      <c r="S366" s="239" t="s">
        <v>1638</v>
      </c>
      <c r="T366" s="241" t="s">
        <v>1640</v>
      </c>
      <c r="U366" s="241" t="s">
        <v>237</v>
      </c>
      <c r="V366" s="241" t="s">
        <v>1641</v>
      </c>
    </row>
    <row r="367" spans="18:22" ht="15.75">
      <c r="R367" s="240" t="s">
        <v>1643</v>
      </c>
      <c r="S367" s="239" t="s">
        <v>1642</v>
      </c>
      <c r="T367" s="241" t="s">
        <v>1644</v>
      </c>
      <c r="U367" s="241" t="s">
        <v>237</v>
      </c>
      <c r="V367" s="241" t="s">
        <v>1645</v>
      </c>
    </row>
    <row r="368" spans="18:22" ht="15.75">
      <c r="R368" s="240" t="s">
        <v>1647</v>
      </c>
      <c r="S368" s="239" t="s">
        <v>1646</v>
      </c>
      <c r="T368" s="241" t="s">
        <v>1648</v>
      </c>
      <c r="U368" s="241" t="s">
        <v>237</v>
      </c>
      <c r="V368" s="241" t="s">
        <v>1649</v>
      </c>
    </row>
    <row r="369" spans="18:22" ht="15.75">
      <c r="R369" s="240" t="s">
        <v>1651</v>
      </c>
      <c r="S369" s="239" t="s">
        <v>1650</v>
      </c>
      <c r="T369" s="241" t="s">
        <v>1652</v>
      </c>
      <c r="U369" s="241" t="s">
        <v>237</v>
      </c>
      <c r="V369" s="241" t="s">
        <v>1653</v>
      </c>
    </row>
    <row r="370" spans="18:22" ht="15.75">
      <c r="R370" s="240" t="s">
        <v>1655</v>
      </c>
      <c r="S370" s="239" t="s">
        <v>1654</v>
      </c>
      <c r="T370" s="241" t="s">
        <v>1656</v>
      </c>
      <c r="U370" s="241" t="s">
        <v>237</v>
      </c>
      <c r="V370" s="241" t="s">
        <v>1657</v>
      </c>
    </row>
    <row r="371" spans="18:22" ht="15.75">
      <c r="R371" s="240" t="s">
        <v>1659</v>
      </c>
      <c r="S371" s="239" t="s">
        <v>1658</v>
      </c>
      <c r="T371" s="241" t="s">
        <v>1660</v>
      </c>
      <c r="U371" s="241" t="s">
        <v>237</v>
      </c>
      <c r="V371" s="241" t="s">
        <v>1661</v>
      </c>
    </row>
    <row r="372" spans="18:22" ht="15.75">
      <c r="R372" s="240" t="s">
        <v>1663</v>
      </c>
      <c r="S372" s="239" t="s">
        <v>1662</v>
      </c>
      <c r="T372" s="241" t="s">
        <v>1664</v>
      </c>
      <c r="U372" s="241" t="s">
        <v>237</v>
      </c>
      <c r="V372" s="241" t="s">
        <v>1665</v>
      </c>
    </row>
    <row r="373" spans="18:22" ht="15.75">
      <c r="R373" s="240" t="s">
        <v>1667</v>
      </c>
      <c r="S373" s="239" t="s">
        <v>1666</v>
      </c>
      <c r="T373" s="241" t="s">
        <v>1668</v>
      </c>
      <c r="U373" s="241" t="s">
        <v>237</v>
      </c>
      <c r="V373" s="241" t="s">
        <v>1669</v>
      </c>
    </row>
    <row r="374" spans="18:22" ht="15.75">
      <c r="R374" s="240" t="s">
        <v>1671</v>
      </c>
      <c r="S374" s="239" t="s">
        <v>1670</v>
      </c>
      <c r="T374" s="241" t="s">
        <v>1672</v>
      </c>
      <c r="U374" s="241" t="s">
        <v>237</v>
      </c>
      <c r="V374" s="241" t="s">
        <v>1673</v>
      </c>
    </row>
    <row r="375" spans="18:22" ht="15.75">
      <c r="R375" s="240" t="s">
        <v>1675</v>
      </c>
      <c r="S375" s="239" t="s">
        <v>1674</v>
      </c>
      <c r="T375" s="241" t="s">
        <v>1676</v>
      </c>
      <c r="U375" s="241" t="s">
        <v>237</v>
      </c>
      <c r="V375" s="241" t="s">
        <v>1677</v>
      </c>
    </row>
    <row r="376" spans="18:22" ht="15.75">
      <c r="R376" s="240" t="s">
        <v>1679</v>
      </c>
      <c r="S376" s="239" t="s">
        <v>1678</v>
      </c>
      <c r="T376" s="241" t="s">
        <v>1680</v>
      </c>
      <c r="U376" s="241" t="s">
        <v>237</v>
      </c>
      <c r="V376" s="241" t="s">
        <v>1681</v>
      </c>
    </row>
    <row r="377" spans="18:22" ht="15.75">
      <c r="R377" s="240" t="s">
        <v>1683</v>
      </c>
      <c r="S377" s="239" t="s">
        <v>1682</v>
      </c>
      <c r="T377" s="241" t="s">
        <v>1684</v>
      </c>
      <c r="U377" s="241" t="s">
        <v>237</v>
      </c>
      <c r="V377" s="241" t="s">
        <v>1685</v>
      </c>
    </row>
    <row r="378" spans="18:22" ht="15.75">
      <c r="R378" s="240" t="s">
        <v>1687</v>
      </c>
      <c r="S378" s="239" t="s">
        <v>1686</v>
      </c>
      <c r="T378" s="241" t="s">
        <v>1688</v>
      </c>
      <c r="U378" s="241" t="s">
        <v>237</v>
      </c>
      <c r="V378" s="241" t="s">
        <v>1689</v>
      </c>
    </row>
    <row r="379" spans="18:22" ht="15.75">
      <c r="R379" s="240" t="s">
        <v>1691</v>
      </c>
      <c r="S379" s="239" t="s">
        <v>1690</v>
      </c>
      <c r="T379" s="241" t="s">
        <v>1692</v>
      </c>
      <c r="U379" s="241" t="s">
        <v>237</v>
      </c>
      <c r="V379" s="241" t="s">
        <v>1693</v>
      </c>
    </row>
    <row r="380" spans="18:22" ht="15.75">
      <c r="R380" s="240" t="s">
        <v>1695</v>
      </c>
      <c r="S380" s="239" t="s">
        <v>1694</v>
      </c>
      <c r="T380" s="241" t="s">
        <v>1696</v>
      </c>
      <c r="U380" s="241" t="s">
        <v>237</v>
      </c>
      <c r="V380" s="241" t="s">
        <v>1697</v>
      </c>
    </row>
    <row r="381" spans="18:22" ht="15.75">
      <c r="R381" s="240" t="s">
        <v>1699</v>
      </c>
      <c r="S381" s="239" t="s">
        <v>1698</v>
      </c>
      <c r="T381" s="241" t="s">
        <v>1700</v>
      </c>
      <c r="U381" s="241" t="s">
        <v>237</v>
      </c>
      <c r="V381" s="241" t="s">
        <v>1701</v>
      </c>
    </row>
    <row r="382" spans="18:22" ht="15.75">
      <c r="R382" s="240" t="s">
        <v>1703</v>
      </c>
      <c r="S382" s="239" t="s">
        <v>1702</v>
      </c>
      <c r="T382" s="241" t="s">
        <v>1704</v>
      </c>
      <c r="U382" s="241" t="s">
        <v>237</v>
      </c>
      <c r="V382" s="241" t="s">
        <v>1705</v>
      </c>
    </row>
    <row r="383" spans="18:22" ht="15.75">
      <c r="R383" s="240" t="s">
        <v>1707</v>
      </c>
      <c r="S383" s="239" t="s">
        <v>1706</v>
      </c>
      <c r="T383" s="241" t="s">
        <v>1708</v>
      </c>
      <c r="U383" s="241" t="s">
        <v>237</v>
      </c>
      <c r="V383" s="241" t="s">
        <v>1709</v>
      </c>
    </row>
    <row r="384" spans="18:22" ht="15.75">
      <c r="R384" s="240" t="s">
        <v>1711</v>
      </c>
      <c r="S384" s="239" t="s">
        <v>1710</v>
      </c>
      <c r="T384" s="241" t="s">
        <v>1712</v>
      </c>
      <c r="U384" s="241" t="s">
        <v>237</v>
      </c>
      <c r="V384" s="241" t="s">
        <v>1713</v>
      </c>
    </row>
    <row r="385" spans="18:22" ht="15.75">
      <c r="R385" s="240" t="s">
        <v>1715</v>
      </c>
      <c r="S385" s="239" t="s">
        <v>1714</v>
      </c>
      <c r="T385" s="241" t="s">
        <v>1716</v>
      </c>
      <c r="U385" s="241" t="s">
        <v>237</v>
      </c>
      <c r="V385" s="241" t="s">
        <v>1717</v>
      </c>
    </row>
    <row r="386" spans="18:22" ht="15.75">
      <c r="R386" s="240" t="s">
        <v>1719</v>
      </c>
      <c r="S386" s="239" t="s">
        <v>1718</v>
      </c>
      <c r="T386" s="241" t="s">
        <v>1720</v>
      </c>
      <c r="U386" s="241" t="s">
        <v>237</v>
      </c>
      <c r="V386" s="241" t="s">
        <v>1721</v>
      </c>
    </row>
    <row r="387" spans="18:22" ht="15.75">
      <c r="R387" s="240" t="s">
        <v>1723</v>
      </c>
      <c r="S387" s="239" t="s">
        <v>1722</v>
      </c>
      <c r="T387" s="241" t="s">
        <v>1724</v>
      </c>
      <c r="U387" s="241" t="s">
        <v>237</v>
      </c>
      <c r="V387" s="241" t="s">
        <v>1725</v>
      </c>
    </row>
    <row r="388" spans="18:22" ht="15.75">
      <c r="R388" s="240" t="s">
        <v>1727</v>
      </c>
      <c r="S388" s="239" t="s">
        <v>1726</v>
      </c>
      <c r="T388" s="241" t="s">
        <v>1728</v>
      </c>
      <c r="U388" s="241" t="s">
        <v>237</v>
      </c>
      <c r="V388" s="241" t="s">
        <v>1729</v>
      </c>
    </row>
    <row r="389" spans="18:22" ht="15.75">
      <c r="R389" s="240" t="s">
        <v>1731</v>
      </c>
      <c r="S389" s="239" t="s">
        <v>1730</v>
      </c>
      <c r="T389" s="241" t="s">
        <v>1732</v>
      </c>
      <c r="U389" s="241" t="s">
        <v>237</v>
      </c>
      <c r="V389" s="241" t="s">
        <v>1733</v>
      </c>
    </row>
    <row r="390" spans="18:22" ht="15.75">
      <c r="R390" s="240" t="s">
        <v>1735</v>
      </c>
      <c r="S390" s="239" t="s">
        <v>1734</v>
      </c>
      <c r="T390" s="241" t="s">
        <v>1736</v>
      </c>
      <c r="U390" s="241" t="s">
        <v>237</v>
      </c>
      <c r="V390" s="241" t="s">
        <v>1737</v>
      </c>
    </row>
    <row r="391" spans="18:22" ht="15.75">
      <c r="R391" s="240" t="s">
        <v>1739</v>
      </c>
      <c r="S391" s="239" t="s">
        <v>1738</v>
      </c>
      <c r="T391" s="241" t="s">
        <v>1740</v>
      </c>
      <c r="U391" s="241"/>
      <c r="V391" s="241" t="s">
        <v>1741</v>
      </c>
    </row>
    <row r="392" spans="18:22" ht="15.75">
      <c r="R392" s="240" t="s">
        <v>1743</v>
      </c>
      <c r="S392" s="239" t="s">
        <v>1742</v>
      </c>
      <c r="T392" s="241" t="s">
        <v>1744</v>
      </c>
      <c r="U392" s="241"/>
      <c r="V392" s="241" t="s">
        <v>1745</v>
      </c>
    </row>
    <row r="393" spans="18:22" ht="15.75">
      <c r="R393" s="240" t="s">
        <v>1747</v>
      </c>
      <c r="S393" s="239" t="s">
        <v>1746</v>
      </c>
      <c r="T393" s="241" t="s">
        <v>1748</v>
      </c>
      <c r="U393" s="241"/>
      <c r="V393" s="241" t="s">
        <v>1749</v>
      </c>
    </row>
    <row r="394" spans="18:22" ht="15.75">
      <c r="R394" s="240" t="s">
        <v>1751</v>
      </c>
      <c r="S394" s="239" t="s">
        <v>1750</v>
      </c>
      <c r="T394" s="241" t="s">
        <v>1752</v>
      </c>
      <c r="U394" s="241"/>
      <c r="V394" s="241" t="s">
        <v>1753</v>
      </c>
    </row>
    <row r="395" spans="18:22" ht="15.75">
      <c r="R395" s="240" t="s">
        <v>1755</v>
      </c>
      <c r="S395" s="239" t="s">
        <v>1754</v>
      </c>
      <c r="T395" s="241" t="s">
        <v>1756</v>
      </c>
      <c r="U395" s="241"/>
      <c r="V395" s="241" t="s">
        <v>1757</v>
      </c>
    </row>
    <row r="396" spans="18:22" ht="15.75">
      <c r="R396" s="240" t="s">
        <v>1759</v>
      </c>
      <c r="S396" s="239" t="s">
        <v>1758</v>
      </c>
      <c r="T396" s="241" t="s">
        <v>1760</v>
      </c>
      <c r="U396" s="241"/>
      <c r="V396" s="241" t="s">
        <v>1761</v>
      </c>
    </row>
    <row r="397" spans="18:22" ht="15.75">
      <c r="R397" s="240" t="s">
        <v>1763</v>
      </c>
      <c r="S397" s="239" t="s">
        <v>1762</v>
      </c>
      <c r="T397" s="241" t="s">
        <v>1764</v>
      </c>
      <c r="U397" s="241"/>
      <c r="V397" s="241" t="s">
        <v>1765</v>
      </c>
    </row>
    <row r="398" spans="18:22" ht="15.75">
      <c r="R398" s="240" t="s">
        <v>1767</v>
      </c>
      <c r="S398" s="239" t="s">
        <v>1766</v>
      </c>
      <c r="T398" s="241" t="s">
        <v>1768</v>
      </c>
      <c r="U398" s="241"/>
      <c r="V398" s="241" t="s">
        <v>1769</v>
      </c>
    </row>
    <row r="399" spans="18:22" ht="15.75">
      <c r="R399" s="240" t="s">
        <v>1771</v>
      </c>
      <c r="S399" s="239" t="s">
        <v>1770</v>
      </c>
      <c r="T399" s="241" t="s">
        <v>1772</v>
      </c>
      <c r="U399" s="241"/>
      <c r="V399" s="241" t="s">
        <v>1773</v>
      </c>
    </row>
    <row r="400" spans="18:22" ht="15.75">
      <c r="R400" s="240" t="s">
        <v>1775</v>
      </c>
      <c r="S400" s="239" t="s">
        <v>1774</v>
      </c>
      <c r="T400" s="241" t="s">
        <v>1776</v>
      </c>
      <c r="U400" s="241"/>
      <c r="V400" s="241" t="s">
        <v>1777</v>
      </c>
    </row>
    <row r="401" spans="18:22" ht="15.75">
      <c r="R401" s="240" t="s">
        <v>1779</v>
      </c>
      <c r="S401" s="239" t="s">
        <v>1778</v>
      </c>
      <c r="T401" s="241" t="s">
        <v>1780</v>
      </c>
      <c r="U401" s="241"/>
      <c r="V401" s="241" t="s">
        <v>1781</v>
      </c>
    </row>
    <row r="402" spans="18:22" ht="15.75">
      <c r="R402" s="240" t="s">
        <v>1783</v>
      </c>
      <c r="S402" s="239" t="s">
        <v>1782</v>
      </c>
      <c r="T402" s="241" t="s">
        <v>1784</v>
      </c>
      <c r="U402" s="241"/>
      <c r="V402" s="241" t="s">
        <v>1785</v>
      </c>
    </row>
    <row r="403" spans="18:22" ht="15.75">
      <c r="R403" s="240" t="s">
        <v>1787</v>
      </c>
      <c r="S403" s="239" t="s">
        <v>1786</v>
      </c>
      <c r="T403" s="241" t="s">
        <v>1788</v>
      </c>
      <c r="U403" s="241"/>
      <c r="V403" s="241" t="s">
        <v>1789</v>
      </c>
    </row>
    <row r="404" spans="18:22" ht="15.75">
      <c r="R404" s="240" t="s">
        <v>1791</v>
      </c>
      <c r="S404" s="239" t="s">
        <v>1790</v>
      </c>
      <c r="T404" s="241" t="s">
        <v>1792</v>
      </c>
      <c r="U404" s="241"/>
      <c r="V404" s="241" t="s">
        <v>1793</v>
      </c>
    </row>
    <row r="405" spans="18:22" ht="15.75">
      <c r="R405" s="240" t="s">
        <v>1795</v>
      </c>
      <c r="S405" s="239" t="s">
        <v>1794</v>
      </c>
      <c r="T405" s="241" t="s">
        <v>1796</v>
      </c>
      <c r="U405" s="241"/>
      <c r="V405" s="241" t="s">
        <v>1797</v>
      </c>
    </row>
    <row r="406" spans="18:22" ht="15.75">
      <c r="R406" s="240" t="s">
        <v>1799</v>
      </c>
      <c r="S406" s="239" t="s">
        <v>1798</v>
      </c>
      <c r="T406" s="241" t="s">
        <v>1800</v>
      </c>
      <c r="U406" s="241"/>
      <c r="V406" s="241" t="s">
        <v>1801</v>
      </c>
    </row>
    <row r="407" spans="18:22" ht="15.75">
      <c r="R407" s="240" t="s">
        <v>1803</v>
      </c>
      <c r="S407" s="239" t="s">
        <v>1802</v>
      </c>
      <c r="T407" s="241" t="s">
        <v>1804</v>
      </c>
      <c r="U407" s="241"/>
      <c r="V407" s="241" t="s">
        <v>1805</v>
      </c>
    </row>
    <row r="408" spans="18:22" ht="15.75">
      <c r="R408" s="240" t="s">
        <v>1807</v>
      </c>
      <c r="S408" s="239" t="s">
        <v>1806</v>
      </c>
      <c r="T408" s="241" t="s">
        <v>1808</v>
      </c>
      <c r="U408" s="241"/>
      <c r="V408" s="241" t="s">
        <v>1809</v>
      </c>
    </row>
    <row r="409" spans="18:22" ht="15.75">
      <c r="R409" s="240" t="s">
        <v>1811</v>
      </c>
      <c r="S409" s="239" t="s">
        <v>1810</v>
      </c>
      <c r="T409" s="241" t="s">
        <v>1812</v>
      </c>
      <c r="U409" s="241"/>
      <c r="V409" s="241" t="s">
        <v>1813</v>
      </c>
    </row>
    <row r="410" spans="18:22" ht="15.75">
      <c r="R410" s="240" t="s">
        <v>1815</v>
      </c>
      <c r="S410" s="239" t="s">
        <v>1814</v>
      </c>
      <c r="T410" s="241" t="s">
        <v>1816</v>
      </c>
      <c r="U410" s="241"/>
      <c r="V410" s="241" t="s">
        <v>1817</v>
      </c>
    </row>
    <row r="411" spans="18:22" ht="15.75">
      <c r="R411" s="240" t="s">
        <v>1819</v>
      </c>
      <c r="S411" s="239" t="s">
        <v>1818</v>
      </c>
      <c r="T411" s="241" t="s">
        <v>1820</v>
      </c>
      <c r="U411" s="241"/>
      <c r="V411" s="241" t="s">
        <v>1821</v>
      </c>
    </row>
    <row r="412" spans="18:22" ht="15.75">
      <c r="R412" s="240" t="s">
        <v>1823</v>
      </c>
      <c r="S412" s="239" t="s">
        <v>1822</v>
      </c>
      <c r="T412" s="241" t="s">
        <v>1824</v>
      </c>
      <c r="U412" s="241"/>
      <c r="V412" s="241" t="s">
        <v>1825</v>
      </c>
    </row>
    <row r="413" spans="18:22" ht="15.75">
      <c r="R413" s="240" t="s">
        <v>1827</v>
      </c>
      <c r="S413" s="239" t="s">
        <v>1826</v>
      </c>
      <c r="T413" s="241" t="s">
        <v>1828</v>
      </c>
      <c r="U413" s="241"/>
      <c r="V413" s="241" t="s">
        <v>1829</v>
      </c>
    </row>
    <row r="414" spans="18:22" ht="15.75">
      <c r="R414" s="240" t="s">
        <v>1831</v>
      </c>
      <c r="S414" s="239" t="s">
        <v>1830</v>
      </c>
      <c r="T414" s="241" t="s">
        <v>1832</v>
      </c>
      <c r="U414" s="241"/>
      <c r="V414" s="241" t="s">
        <v>1833</v>
      </c>
    </row>
    <row r="415" spans="18:22" ht="15.75">
      <c r="R415" s="240" t="s">
        <v>1835</v>
      </c>
      <c r="S415" s="239" t="s">
        <v>1834</v>
      </c>
      <c r="T415" s="241" t="s">
        <v>1836</v>
      </c>
      <c r="U415" s="241"/>
      <c r="V415" s="241" t="s">
        <v>1837</v>
      </c>
    </row>
    <row r="416" spans="18:22" ht="15.75">
      <c r="R416" s="240" t="s">
        <v>1839</v>
      </c>
      <c r="S416" s="239" t="s">
        <v>1838</v>
      </c>
      <c r="T416" s="241" t="s">
        <v>1840</v>
      </c>
      <c r="U416" s="241" t="s">
        <v>237</v>
      </c>
      <c r="V416" s="241" t="s">
        <v>1841</v>
      </c>
    </row>
    <row r="417" spans="18:22" ht="15.75">
      <c r="R417" s="240" t="s">
        <v>1843</v>
      </c>
      <c r="S417" s="239" t="s">
        <v>1842</v>
      </c>
      <c r="T417" s="241" t="s">
        <v>1844</v>
      </c>
      <c r="U417" s="241" t="s">
        <v>237</v>
      </c>
      <c r="V417" s="241" t="s">
        <v>1845</v>
      </c>
    </row>
    <row r="418" spans="18:22" ht="15.75">
      <c r="R418" s="240" t="s">
        <v>1847</v>
      </c>
      <c r="S418" s="239" t="s">
        <v>1846</v>
      </c>
      <c r="T418" s="241" t="s">
        <v>1848</v>
      </c>
      <c r="U418" s="241" t="s">
        <v>237</v>
      </c>
      <c r="V418" s="241" t="s">
        <v>1849</v>
      </c>
    </row>
    <row r="419" spans="18:22" ht="15.75">
      <c r="R419" s="240" t="s">
        <v>1851</v>
      </c>
      <c r="S419" s="239" t="s">
        <v>1850</v>
      </c>
      <c r="T419" s="241" t="s">
        <v>1852</v>
      </c>
      <c r="U419" s="241" t="s">
        <v>237</v>
      </c>
      <c r="V419" s="241" t="s">
        <v>1853</v>
      </c>
    </row>
    <row r="420" spans="18:22" ht="15.75">
      <c r="R420" s="240" t="s">
        <v>1855</v>
      </c>
      <c r="S420" s="239" t="s">
        <v>1854</v>
      </c>
      <c r="T420" s="241" t="s">
        <v>1856</v>
      </c>
      <c r="U420" s="241" t="s">
        <v>237</v>
      </c>
      <c r="V420" s="241" t="s">
        <v>1857</v>
      </c>
    </row>
    <row r="421" spans="18:22" ht="15.75">
      <c r="R421" s="240" t="s">
        <v>1859</v>
      </c>
      <c r="S421" s="239" t="s">
        <v>1858</v>
      </c>
      <c r="T421" s="241" t="s">
        <v>1860</v>
      </c>
      <c r="U421" s="241" t="s">
        <v>237</v>
      </c>
      <c r="V421" s="241" t="s">
        <v>1861</v>
      </c>
    </row>
    <row r="422" spans="18:22" ht="15.75">
      <c r="R422" s="240" t="s">
        <v>1863</v>
      </c>
      <c r="S422" s="239" t="s">
        <v>1862</v>
      </c>
      <c r="T422" s="241" t="s">
        <v>1864</v>
      </c>
      <c r="U422" s="241" t="s">
        <v>237</v>
      </c>
      <c r="V422" s="241" t="s">
        <v>1865</v>
      </c>
    </row>
    <row r="423" spans="18:22" ht="15.75">
      <c r="R423" s="240" t="s">
        <v>1867</v>
      </c>
      <c r="S423" s="239" t="s">
        <v>1866</v>
      </c>
      <c r="T423" s="241" t="s">
        <v>1868</v>
      </c>
      <c r="U423" s="241" t="s">
        <v>237</v>
      </c>
      <c r="V423" s="241" t="s">
        <v>1869</v>
      </c>
    </row>
    <row r="424" spans="18:22" ht="15.75">
      <c r="R424" s="240" t="s">
        <v>1871</v>
      </c>
      <c r="S424" s="239" t="s">
        <v>1870</v>
      </c>
      <c r="T424" s="241" t="s">
        <v>1872</v>
      </c>
      <c r="U424" s="241" t="s">
        <v>237</v>
      </c>
      <c r="V424" s="241" t="s">
        <v>1873</v>
      </c>
    </row>
    <row r="425" spans="18:22" ht="15.75">
      <c r="R425" s="240" t="s">
        <v>1875</v>
      </c>
      <c r="S425" s="239" t="s">
        <v>1874</v>
      </c>
      <c r="T425" s="241" t="s">
        <v>1876</v>
      </c>
      <c r="U425" s="241" t="s">
        <v>237</v>
      </c>
      <c r="V425" s="241" t="s">
        <v>1877</v>
      </c>
    </row>
    <row r="426" spans="18:22" ht="15.75">
      <c r="R426" s="240" t="s">
        <v>1879</v>
      </c>
      <c r="S426" s="239" t="s">
        <v>1878</v>
      </c>
      <c r="T426" s="241" t="s">
        <v>1880</v>
      </c>
      <c r="U426" s="241" t="s">
        <v>237</v>
      </c>
      <c r="V426" s="241" t="s">
        <v>1881</v>
      </c>
    </row>
    <row r="427" spans="18:22" ht="15.75">
      <c r="R427" s="240" t="s">
        <v>1883</v>
      </c>
      <c r="S427" s="239" t="s">
        <v>1882</v>
      </c>
      <c r="T427" s="241" t="s">
        <v>1884</v>
      </c>
      <c r="U427" s="241" t="s">
        <v>237</v>
      </c>
      <c r="V427" s="241" t="s">
        <v>1885</v>
      </c>
    </row>
    <row r="428" spans="18:22" ht="15.75">
      <c r="R428" s="240" t="s">
        <v>1887</v>
      </c>
      <c r="S428" s="239" t="s">
        <v>1886</v>
      </c>
      <c r="T428" s="241" t="s">
        <v>1888</v>
      </c>
      <c r="U428" s="241" t="s">
        <v>237</v>
      </c>
      <c r="V428" s="241" t="s">
        <v>1889</v>
      </c>
    </row>
    <row r="429" spans="18:22" ht="15.75">
      <c r="R429" s="240" t="s">
        <v>1891</v>
      </c>
      <c r="S429" s="239" t="s">
        <v>1890</v>
      </c>
      <c r="T429" s="241" t="s">
        <v>1892</v>
      </c>
      <c r="U429" s="241" t="s">
        <v>237</v>
      </c>
      <c r="V429" s="241" t="s">
        <v>1893</v>
      </c>
    </row>
    <row r="430" spans="18:22" ht="15.75">
      <c r="R430" s="240" t="s">
        <v>1895</v>
      </c>
      <c r="S430" s="239" t="s">
        <v>1894</v>
      </c>
      <c r="T430" s="241" t="s">
        <v>1896</v>
      </c>
      <c r="U430" s="241" t="s">
        <v>237</v>
      </c>
      <c r="V430" s="241" t="s">
        <v>1897</v>
      </c>
    </row>
    <row r="431" spans="18:22" ht="15.75">
      <c r="R431" s="240" t="s">
        <v>1899</v>
      </c>
      <c r="S431" s="239" t="s">
        <v>1898</v>
      </c>
      <c r="T431" s="241" t="s">
        <v>1900</v>
      </c>
      <c r="U431" s="241" t="s">
        <v>237</v>
      </c>
      <c r="V431" s="241" t="s">
        <v>1901</v>
      </c>
    </row>
    <row r="432" spans="18:22" ht="15.75">
      <c r="R432" s="240" t="s">
        <v>1903</v>
      </c>
      <c r="S432" s="239" t="s">
        <v>1902</v>
      </c>
      <c r="T432" s="241" t="s">
        <v>1904</v>
      </c>
      <c r="U432" s="241" t="s">
        <v>237</v>
      </c>
      <c r="V432" s="241" t="s">
        <v>1905</v>
      </c>
    </row>
    <row r="433" spans="18:22" ht="15.75">
      <c r="R433" s="240" t="s">
        <v>1907</v>
      </c>
      <c r="S433" s="239" t="s">
        <v>1906</v>
      </c>
      <c r="T433" s="241" t="s">
        <v>1908</v>
      </c>
      <c r="U433" s="241" t="s">
        <v>237</v>
      </c>
      <c r="V433" s="241" t="s">
        <v>1909</v>
      </c>
    </row>
    <row r="434" spans="18:22" ht="15.75">
      <c r="R434" s="240" t="s">
        <v>1911</v>
      </c>
      <c r="S434" s="239" t="s">
        <v>1910</v>
      </c>
      <c r="T434" s="241" t="s">
        <v>1912</v>
      </c>
      <c r="U434" s="241" t="s">
        <v>237</v>
      </c>
      <c r="V434" s="241" t="s">
        <v>1913</v>
      </c>
    </row>
    <row r="435" spans="18:22" ht="15.75">
      <c r="R435" s="240" t="s">
        <v>1915</v>
      </c>
      <c r="S435" s="239" t="s">
        <v>1914</v>
      </c>
      <c r="T435" s="241" t="s">
        <v>1916</v>
      </c>
      <c r="U435" s="241" t="s">
        <v>237</v>
      </c>
      <c r="V435" s="241" t="s">
        <v>1917</v>
      </c>
    </row>
    <row r="436" spans="18:22" ht="15.75">
      <c r="R436" s="240" t="s">
        <v>1919</v>
      </c>
      <c r="S436" s="239" t="s">
        <v>1918</v>
      </c>
      <c r="T436" s="241" t="s">
        <v>1920</v>
      </c>
      <c r="U436" s="241" t="s">
        <v>237</v>
      </c>
      <c r="V436" s="241" t="s">
        <v>1921</v>
      </c>
    </row>
    <row r="437" spans="18:22" ht="15.75">
      <c r="R437" s="240" t="s">
        <v>1923</v>
      </c>
      <c r="S437" s="239" t="s">
        <v>1922</v>
      </c>
      <c r="T437" s="241" t="s">
        <v>1924</v>
      </c>
      <c r="U437" s="241" t="s">
        <v>237</v>
      </c>
      <c r="V437" s="241" t="s">
        <v>1925</v>
      </c>
    </row>
    <row r="438" spans="18:22" ht="15.75">
      <c r="R438" s="240" t="s">
        <v>1927</v>
      </c>
      <c r="S438" s="239" t="s">
        <v>1926</v>
      </c>
      <c r="T438" s="241" t="s">
        <v>1928</v>
      </c>
      <c r="U438" s="241" t="s">
        <v>237</v>
      </c>
      <c r="V438" s="241" t="s">
        <v>1929</v>
      </c>
    </row>
    <row r="439" spans="18:22" ht="15.75">
      <c r="R439" s="240" t="s">
        <v>1931</v>
      </c>
      <c r="S439" s="239" t="s">
        <v>1930</v>
      </c>
      <c r="T439" s="241" t="s">
        <v>1932</v>
      </c>
      <c r="U439" s="241" t="s">
        <v>237</v>
      </c>
      <c r="V439" s="241" t="s">
        <v>1933</v>
      </c>
    </row>
    <row r="440" spans="18:22" ht="15.75">
      <c r="R440" s="240" t="s">
        <v>1935</v>
      </c>
      <c r="S440" s="239" t="s">
        <v>1934</v>
      </c>
      <c r="T440" s="241" t="s">
        <v>1936</v>
      </c>
      <c r="U440" s="241" t="s">
        <v>237</v>
      </c>
      <c r="V440" s="241" t="s">
        <v>1937</v>
      </c>
    </row>
    <row r="441" spans="18:22" ht="15.75">
      <c r="R441" s="240" t="s">
        <v>1939</v>
      </c>
      <c r="S441" s="239" t="s">
        <v>1938</v>
      </c>
      <c r="T441" s="241" t="s">
        <v>1940</v>
      </c>
      <c r="U441" s="241" t="s">
        <v>237</v>
      </c>
      <c r="V441" s="241" t="s">
        <v>1941</v>
      </c>
    </row>
    <row r="442" spans="18:22" ht="15.75">
      <c r="R442" s="240" t="s">
        <v>1943</v>
      </c>
      <c r="S442" s="239" t="s">
        <v>1942</v>
      </c>
      <c r="T442" s="241" t="s">
        <v>1944</v>
      </c>
      <c r="U442" s="241" t="s">
        <v>237</v>
      </c>
      <c r="V442" s="241" t="s">
        <v>1945</v>
      </c>
    </row>
    <row r="443" spans="18:22" ht="15.75">
      <c r="R443" s="240" t="s">
        <v>1947</v>
      </c>
      <c r="S443" s="239" t="s">
        <v>1946</v>
      </c>
      <c r="T443" s="241" t="s">
        <v>1948</v>
      </c>
      <c r="U443" s="241" t="s">
        <v>237</v>
      </c>
      <c r="V443" s="241" t="s">
        <v>1949</v>
      </c>
    </row>
    <row r="444" spans="18:22" ht="15.75">
      <c r="R444" s="240" t="s">
        <v>1951</v>
      </c>
      <c r="S444" s="239" t="s">
        <v>1950</v>
      </c>
      <c r="T444" s="241" t="s">
        <v>1952</v>
      </c>
      <c r="U444" s="241" t="s">
        <v>237</v>
      </c>
      <c r="V444" s="241" t="s">
        <v>1953</v>
      </c>
    </row>
    <row r="445" spans="18:22" ht="15.75">
      <c r="R445" s="240" t="s">
        <v>1955</v>
      </c>
      <c r="S445" s="239" t="s">
        <v>1954</v>
      </c>
      <c r="T445" s="241" t="s">
        <v>1956</v>
      </c>
      <c r="U445" s="241" t="s">
        <v>237</v>
      </c>
      <c r="V445" s="241" t="s">
        <v>1957</v>
      </c>
    </row>
    <row r="446" spans="18:22" ht="15.75">
      <c r="R446" s="240" t="s">
        <v>1959</v>
      </c>
      <c r="S446" s="239" t="s">
        <v>1958</v>
      </c>
      <c r="T446" s="241" t="s">
        <v>1960</v>
      </c>
      <c r="U446" s="241" t="s">
        <v>237</v>
      </c>
      <c r="V446" s="241" t="s">
        <v>1961</v>
      </c>
    </row>
    <row r="447" spans="18:22" ht="15.75">
      <c r="R447" s="240" t="s">
        <v>1963</v>
      </c>
      <c r="S447" s="239" t="s">
        <v>1962</v>
      </c>
      <c r="T447" s="241" t="s">
        <v>1964</v>
      </c>
      <c r="U447" s="241" t="s">
        <v>237</v>
      </c>
      <c r="V447" s="241" t="s">
        <v>1965</v>
      </c>
    </row>
    <row r="448" spans="18:22" ht="15.75">
      <c r="R448" s="240" t="s">
        <v>1967</v>
      </c>
      <c r="S448" s="239" t="s">
        <v>1966</v>
      </c>
      <c r="T448" s="241" t="s">
        <v>1968</v>
      </c>
      <c r="U448" s="241" t="s">
        <v>237</v>
      </c>
      <c r="V448" s="241" t="s">
        <v>1969</v>
      </c>
    </row>
    <row r="449" spans="18:22" ht="15.75">
      <c r="R449" s="240" t="s">
        <v>1971</v>
      </c>
      <c r="S449" s="239" t="s">
        <v>1970</v>
      </c>
      <c r="T449" s="241" t="s">
        <v>1972</v>
      </c>
      <c r="U449" s="241" t="s">
        <v>237</v>
      </c>
      <c r="V449" s="241" t="s">
        <v>1973</v>
      </c>
    </row>
    <row r="450" spans="18:22" ht="15.75">
      <c r="R450" s="240" t="s">
        <v>1975</v>
      </c>
      <c r="S450" s="239" t="s">
        <v>1974</v>
      </c>
      <c r="T450" s="241" t="s">
        <v>1976</v>
      </c>
      <c r="U450" s="241" t="s">
        <v>237</v>
      </c>
      <c r="V450" s="241" t="s">
        <v>1977</v>
      </c>
    </row>
    <row r="451" spans="18:22" ht="15.75">
      <c r="R451" s="240" t="s">
        <v>1979</v>
      </c>
      <c r="S451" s="239" t="s">
        <v>1978</v>
      </c>
      <c r="T451" s="241" t="s">
        <v>1980</v>
      </c>
      <c r="U451" s="241" t="s">
        <v>237</v>
      </c>
      <c r="V451" s="241" t="s">
        <v>1981</v>
      </c>
    </row>
    <row r="452" spans="18:22" ht="15.75">
      <c r="R452" s="240" t="s">
        <v>1983</v>
      </c>
      <c r="S452" s="239" t="s">
        <v>1982</v>
      </c>
      <c r="T452" s="241" t="s">
        <v>1984</v>
      </c>
      <c r="U452" s="241" t="s">
        <v>237</v>
      </c>
      <c r="V452" s="241" t="s">
        <v>1985</v>
      </c>
    </row>
    <row r="453" spans="18:22" ht="15.75">
      <c r="R453" s="240" t="s">
        <v>1987</v>
      </c>
      <c r="S453" s="239" t="s">
        <v>1986</v>
      </c>
      <c r="T453" s="241" t="s">
        <v>1988</v>
      </c>
      <c r="U453" s="241" t="s">
        <v>237</v>
      </c>
      <c r="V453" s="241" t="s">
        <v>1989</v>
      </c>
    </row>
    <row r="454" spans="18:22" ht="15.75">
      <c r="R454" s="240" t="s">
        <v>1991</v>
      </c>
      <c r="S454" s="239" t="s">
        <v>1990</v>
      </c>
      <c r="T454" s="241" t="s">
        <v>1992</v>
      </c>
      <c r="U454" s="241" t="s">
        <v>237</v>
      </c>
      <c r="V454" s="241" t="s">
        <v>1993</v>
      </c>
    </row>
    <row r="455" spans="18:22" ht="15.75">
      <c r="R455" s="240" t="s">
        <v>1995</v>
      </c>
      <c r="S455" s="239" t="s">
        <v>1994</v>
      </c>
      <c r="T455" s="241" t="s">
        <v>1996</v>
      </c>
      <c r="U455" s="241" t="s">
        <v>237</v>
      </c>
      <c r="V455" s="241" t="s">
        <v>1997</v>
      </c>
    </row>
    <row r="456" spans="18:22" ht="15.75">
      <c r="R456" s="240" t="s">
        <v>1999</v>
      </c>
      <c r="S456" s="239" t="s">
        <v>1998</v>
      </c>
      <c r="T456" s="241" t="s">
        <v>2000</v>
      </c>
      <c r="U456" s="241" t="s">
        <v>237</v>
      </c>
      <c r="V456" s="241" t="s">
        <v>2001</v>
      </c>
    </row>
    <row r="457" spans="18:22" ht="15.75">
      <c r="R457" s="240" t="s">
        <v>2003</v>
      </c>
      <c r="S457" s="239" t="s">
        <v>2002</v>
      </c>
      <c r="T457" s="241" t="s">
        <v>2004</v>
      </c>
      <c r="U457" s="241" t="s">
        <v>237</v>
      </c>
      <c r="V457" s="241" t="s">
        <v>2005</v>
      </c>
    </row>
    <row r="458" spans="18:22" ht="15.75">
      <c r="R458" s="240" t="s">
        <v>2007</v>
      </c>
      <c r="S458" s="239" t="s">
        <v>2006</v>
      </c>
      <c r="T458" s="241" t="s">
        <v>2008</v>
      </c>
      <c r="U458" s="241" t="s">
        <v>237</v>
      </c>
      <c r="V458" s="241" t="s">
        <v>2009</v>
      </c>
    </row>
    <row r="459" spans="18:22" ht="15.75">
      <c r="R459" s="240" t="s">
        <v>2011</v>
      </c>
      <c r="S459" s="239" t="s">
        <v>2010</v>
      </c>
      <c r="T459" s="241" t="s">
        <v>1028</v>
      </c>
      <c r="U459" s="241" t="s">
        <v>237</v>
      </c>
      <c r="V459" s="241" t="s">
        <v>699</v>
      </c>
    </row>
    <row r="460" spans="18:22" ht="15.75">
      <c r="R460" s="240" t="s">
        <v>2013</v>
      </c>
      <c r="S460" s="239" t="s">
        <v>2012</v>
      </c>
      <c r="T460" s="241" t="s">
        <v>2014</v>
      </c>
      <c r="U460" s="241" t="s">
        <v>237</v>
      </c>
      <c r="V460" s="241" t="s">
        <v>2015</v>
      </c>
    </row>
    <row r="461" spans="18:22" ht="15.75">
      <c r="R461" s="240" t="s">
        <v>2017</v>
      </c>
      <c r="S461" s="239" t="s">
        <v>2016</v>
      </c>
      <c r="T461" s="241" t="s">
        <v>2018</v>
      </c>
      <c r="U461" s="241" t="s">
        <v>237</v>
      </c>
      <c r="V461" s="241" t="s">
        <v>2019</v>
      </c>
    </row>
    <row r="462" spans="18:22" ht="15.75">
      <c r="R462" s="240" t="s">
        <v>2021</v>
      </c>
      <c r="S462" s="239" t="s">
        <v>2020</v>
      </c>
      <c r="T462" s="241" t="s">
        <v>2022</v>
      </c>
      <c r="U462" s="241" t="s">
        <v>237</v>
      </c>
      <c r="V462" s="241" t="s">
        <v>2023</v>
      </c>
    </row>
    <row r="463" spans="18:22" ht="15.75">
      <c r="R463" s="240" t="s">
        <v>2025</v>
      </c>
      <c r="S463" s="239" t="s">
        <v>2024</v>
      </c>
      <c r="T463" s="241" t="s">
        <v>2026</v>
      </c>
      <c r="U463" s="241" t="s">
        <v>237</v>
      </c>
      <c r="V463" s="241" t="s">
        <v>2027</v>
      </c>
    </row>
    <row r="464" spans="18:22" ht="15.75">
      <c r="R464" s="240" t="s">
        <v>2029</v>
      </c>
      <c r="S464" s="239" t="s">
        <v>2028</v>
      </c>
      <c r="T464" s="241" t="s">
        <v>2030</v>
      </c>
      <c r="U464" s="241" t="s">
        <v>237</v>
      </c>
      <c r="V464" s="241" t="s">
        <v>2031</v>
      </c>
    </row>
    <row r="465" spans="18:22" ht="15.75">
      <c r="R465" s="240" t="s">
        <v>2033</v>
      </c>
      <c r="S465" s="239" t="s">
        <v>2032</v>
      </c>
      <c r="T465" s="241" t="s">
        <v>2034</v>
      </c>
      <c r="U465" s="241" t="s">
        <v>237</v>
      </c>
      <c r="V465" s="241" t="s">
        <v>2035</v>
      </c>
    </row>
    <row r="466" spans="18:22" ht="15.75">
      <c r="R466" s="240" t="s">
        <v>2037</v>
      </c>
      <c r="S466" s="239" t="s">
        <v>2036</v>
      </c>
      <c r="T466" s="241" t="s">
        <v>2038</v>
      </c>
      <c r="U466" s="241" t="s">
        <v>237</v>
      </c>
      <c r="V466" s="241" t="s">
        <v>2039</v>
      </c>
    </row>
    <row r="467" spans="18:22" ht="15.75">
      <c r="R467" s="240" t="s">
        <v>2041</v>
      </c>
      <c r="S467" s="239" t="s">
        <v>2040</v>
      </c>
      <c r="T467" s="241" t="s">
        <v>2042</v>
      </c>
      <c r="U467" s="241" t="s">
        <v>237</v>
      </c>
      <c r="V467" s="241" t="s">
        <v>2043</v>
      </c>
    </row>
    <row r="468" spans="18:22" ht="15.75">
      <c r="R468" s="240" t="s">
        <v>2045</v>
      </c>
      <c r="S468" s="239" t="s">
        <v>2044</v>
      </c>
      <c r="T468" s="241" t="s">
        <v>2046</v>
      </c>
      <c r="U468" s="241" t="s">
        <v>237</v>
      </c>
      <c r="V468" s="241" t="s">
        <v>2047</v>
      </c>
    </row>
    <row r="469" spans="18:22" ht="15.75">
      <c r="R469" s="240" t="s">
        <v>2049</v>
      </c>
      <c r="S469" s="239" t="s">
        <v>2048</v>
      </c>
      <c r="T469" s="241" t="s">
        <v>2050</v>
      </c>
      <c r="U469" s="241" t="s">
        <v>237</v>
      </c>
      <c r="V469" s="241" t="s">
        <v>2051</v>
      </c>
    </row>
    <row r="470" spans="18:22" ht="15.75">
      <c r="R470" s="240" t="s">
        <v>2053</v>
      </c>
      <c r="S470" s="239" t="s">
        <v>2052</v>
      </c>
      <c r="T470" s="241" t="s">
        <v>2054</v>
      </c>
      <c r="U470" s="241" t="s">
        <v>237</v>
      </c>
      <c r="V470" s="241" t="s">
        <v>2055</v>
      </c>
    </row>
    <row r="471" spans="18:22" ht="15.75">
      <c r="R471" s="240" t="s">
        <v>2057</v>
      </c>
      <c r="S471" s="239" t="s">
        <v>2056</v>
      </c>
      <c r="T471" s="241" t="s">
        <v>2058</v>
      </c>
      <c r="U471" s="241" t="s">
        <v>237</v>
      </c>
      <c r="V471" s="241" t="s">
        <v>2059</v>
      </c>
    </row>
    <row r="472" spans="18:22" ht="15.75">
      <c r="R472" s="240" t="s">
        <v>2061</v>
      </c>
      <c r="S472" s="239" t="s">
        <v>2060</v>
      </c>
      <c r="T472" s="241" t="s">
        <v>2062</v>
      </c>
      <c r="U472" s="241" t="s">
        <v>237</v>
      </c>
      <c r="V472" s="241" t="s">
        <v>2063</v>
      </c>
    </row>
    <row r="473" spans="18:22" ht="15.75">
      <c r="R473" s="240" t="s">
        <v>2065</v>
      </c>
      <c r="S473" s="239" t="s">
        <v>2064</v>
      </c>
      <c r="T473" s="241" t="s">
        <v>2066</v>
      </c>
      <c r="U473" s="241" t="s">
        <v>237</v>
      </c>
      <c r="V473" s="241" t="s">
        <v>2067</v>
      </c>
    </row>
    <row r="474" spans="18:22" ht="15.75">
      <c r="R474" s="240" t="s">
        <v>2069</v>
      </c>
      <c r="S474" s="239" t="s">
        <v>2068</v>
      </c>
      <c r="T474" s="241" t="s">
        <v>2070</v>
      </c>
      <c r="U474" s="241" t="s">
        <v>237</v>
      </c>
      <c r="V474" s="241" t="s">
        <v>2071</v>
      </c>
    </row>
    <row r="475" spans="18:22" ht="15.75">
      <c r="R475" s="240" t="s">
        <v>2073</v>
      </c>
      <c r="S475" s="239" t="s">
        <v>2072</v>
      </c>
      <c r="T475" s="241" t="s">
        <v>2074</v>
      </c>
      <c r="U475" s="241" t="s">
        <v>237</v>
      </c>
      <c r="V475" s="241" t="s">
        <v>2075</v>
      </c>
    </row>
    <row r="476" spans="18:22" ht="15.75">
      <c r="R476" s="240" t="s">
        <v>2077</v>
      </c>
      <c r="S476" s="239" t="s">
        <v>2076</v>
      </c>
      <c r="T476" s="241" t="s">
        <v>2078</v>
      </c>
      <c r="U476" s="241" t="s">
        <v>237</v>
      </c>
      <c r="V476" s="241" t="s">
        <v>2079</v>
      </c>
    </row>
    <row r="477" spans="18:22" ht="15.75">
      <c r="R477" s="240" t="s">
        <v>2081</v>
      </c>
      <c r="S477" s="239" t="s">
        <v>2080</v>
      </c>
      <c r="T477" s="241" t="s">
        <v>2082</v>
      </c>
      <c r="U477" s="241" t="s">
        <v>237</v>
      </c>
      <c r="V477" s="241" t="s">
        <v>2083</v>
      </c>
    </row>
    <row r="478" spans="18:22" ht="15.75">
      <c r="R478" s="240" t="s">
        <v>2085</v>
      </c>
      <c r="S478" s="239" t="s">
        <v>2084</v>
      </c>
      <c r="T478" s="241" t="s">
        <v>2086</v>
      </c>
      <c r="U478" s="241" t="s">
        <v>237</v>
      </c>
      <c r="V478" s="241" t="s">
        <v>2087</v>
      </c>
    </row>
    <row r="479" spans="18:22" ht="15.75">
      <c r="R479" s="240" t="s">
        <v>2089</v>
      </c>
      <c r="S479" s="239" t="s">
        <v>2088</v>
      </c>
      <c r="T479" s="241" t="s">
        <v>2090</v>
      </c>
      <c r="U479" s="241" t="s">
        <v>237</v>
      </c>
      <c r="V479" s="241" t="s">
        <v>2091</v>
      </c>
    </row>
    <row r="480" spans="18:22" ht="15.75">
      <c r="R480" s="240" t="s">
        <v>2093</v>
      </c>
      <c r="S480" s="239" t="s">
        <v>2092</v>
      </c>
      <c r="T480" s="241" t="s">
        <v>2094</v>
      </c>
      <c r="U480" s="241" t="s">
        <v>237</v>
      </c>
      <c r="V480" s="241" t="s">
        <v>2095</v>
      </c>
    </row>
    <row r="481" spans="18:22" ht="15.75">
      <c r="R481" s="240" t="s">
        <v>2097</v>
      </c>
      <c r="S481" s="239" t="s">
        <v>2096</v>
      </c>
      <c r="T481" s="241" t="s">
        <v>2098</v>
      </c>
      <c r="U481" s="241" t="s">
        <v>237</v>
      </c>
      <c r="V481" s="241" t="s">
        <v>2099</v>
      </c>
    </row>
    <row r="482" spans="18:22" ht="15.75">
      <c r="R482" s="240" t="s">
        <v>2101</v>
      </c>
      <c r="S482" s="239" t="s">
        <v>2100</v>
      </c>
      <c r="T482" s="241" t="s">
        <v>2102</v>
      </c>
      <c r="U482" s="241" t="s">
        <v>237</v>
      </c>
      <c r="V482" s="241" t="s">
        <v>2103</v>
      </c>
    </row>
    <row r="483" spans="18:22" ht="15.75">
      <c r="R483" s="240" t="s">
        <v>2105</v>
      </c>
      <c r="S483" s="239" t="s">
        <v>2104</v>
      </c>
      <c r="T483" s="241" t="s">
        <v>2106</v>
      </c>
      <c r="U483" s="241" t="s">
        <v>237</v>
      </c>
      <c r="V483" s="241" t="s">
        <v>2107</v>
      </c>
    </row>
    <row r="484" spans="18:22" ht="15.75">
      <c r="R484" s="240" t="s">
        <v>2109</v>
      </c>
      <c r="S484" s="239" t="s">
        <v>2108</v>
      </c>
      <c r="T484" s="241" t="s">
        <v>2110</v>
      </c>
      <c r="U484" s="241" t="s">
        <v>237</v>
      </c>
      <c r="V484" s="241" t="s">
        <v>2111</v>
      </c>
    </row>
    <row r="485" spans="18:22" ht="15.75">
      <c r="R485" s="240" t="s">
        <v>2113</v>
      </c>
      <c r="S485" s="239" t="s">
        <v>2112</v>
      </c>
      <c r="T485" s="241" t="s">
        <v>2114</v>
      </c>
      <c r="U485" s="241" t="s">
        <v>237</v>
      </c>
      <c r="V485" s="241" t="s">
        <v>2115</v>
      </c>
    </row>
    <row r="486" spans="18:22" ht="15.75">
      <c r="R486" s="240" t="s">
        <v>2117</v>
      </c>
      <c r="S486" s="239" t="s">
        <v>2116</v>
      </c>
      <c r="T486" s="241" t="s">
        <v>2118</v>
      </c>
      <c r="U486" s="241" t="s">
        <v>237</v>
      </c>
      <c r="V486" s="241" t="s">
        <v>2119</v>
      </c>
    </row>
    <row r="487" spans="18:22" ht="15.75">
      <c r="R487" s="240" t="s">
        <v>2121</v>
      </c>
      <c r="S487" s="239" t="s">
        <v>2120</v>
      </c>
      <c r="T487" s="241" t="s">
        <v>2122</v>
      </c>
      <c r="U487" s="241" t="s">
        <v>237</v>
      </c>
      <c r="V487" s="241" t="s">
        <v>2123</v>
      </c>
    </row>
    <row r="488" spans="18:22" ht="15.75">
      <c r="R488" s="240" t="s">
        <v>2125</v>
      </c>
      <c r="S488" s="239" t="s">
        <v>2124</v>
      </c>
      <c r="T488" s="241" t="s">
        <v>2126</v>
      </c>
      <c r="U488" s="241" t="s">
        <v>237</v>
      </c>
      <c r="V488" s="241" t="s">
        <v>2127</v>
      </c>
    </row>
    <row r="489" spans="18:22" ht="15.75">
      <c r="R489" s="240" t="s">
        <v>2129</v>
      </c>
      <c r="S489" s="239" t="s">
        <v>2128</v>
      </c>
      <c r="T489" s="241" t="s">
        <v>2130</v>
      </c>
      <c r="U489" s="241" t="s">
        <v>237</v>
      </c>
      <c r="V489" s="241" t="s">
        <v>2131</v>
      </c>
    </row>
    <row r="490" spans="18:22" ht="15.75">
      <c r="R490" s="240" t="s">
        <v>2133</v>
      </c>
      <c r="S490" s="239" t="s">
        <v>2132</v>
      </c>
      <c r="T490" s="241" t="s">
        <v>2134</v>
      </c>
      <c r="U490" s="241" t="s">
        <v>237</v>
      </c>
      <c r="V490" s="241" t="s">
        <v>2135</v>
      </c>
    </row>
    <row r="491" spans="18:22" ht="15.75">
      <c r="R491" s="240" t="s">
        <v>2137</v>
      </c>
      <c r="S491" s="239" t="s">
        <v>2136</v>
      </c>
      <c r="T491" s="241" t="s">
        <v>2138</v>
      </c>
      <c r="U491" s="241" t="s">
        <v>237</v>
      </c>
      <c r="V491" s="241" t="s">
        <v>2139</v>
      </c>
    </row>
    <row r="492" spans="18:22" ht="15.75">
      <c r="R492" s="240" t="s">
        <v>2141</v>
      </c>
      <c r="S492" s="239" t="s">
        <v>2140</v>
      </c>
      <c r="T492" s="241" t="s">
        <v>2142</v>
      </c>
      <c r="U492" s="241" t="s">
        <v>237</v>
      </c>
      <c r="V492" s="241" t="s">
        <v>2143</v>
      </c>
    </row>
    <row r="493" spans="18:22" ht="15.75">
      <c r="R493" s="240" t="s">
        <v>2145</v>
      </c>
      <c r="S493" s="239" t="s">
        <v>2144</v>
      </c>
      <c r="T493" s="241" t="s">
        <v>2146</v>
      </c>
      <c r="U493" s="241" t="s">
        <v>237</v>
      </c>
      <c r="V493" s="241" t="s">
        <v>2147</v>
      </c>
    </row>
    <row r="494" spans="18:22" ht="15.75">
      <c r="R494" s="240" t="s">
        <v>2149</v>
      </c>
      <c r="S494" s="239" t="s">
        <v>2148</v>
      </c>
      <c r="T494" s="241" t="s">
        <v>2150</v>
      </c>
      <c r="U494" s="241" t="s">
        <v>237</v>
      </c>
      <c r="V494" s="241" t="s">
        <v>2151</v>
      </c>
    </row>
    <row r="495" spans="18:22" ht="15.75">
      <c r="R495" s="240" t="s">
        <v>2153</v>
      </c>
      <c r="S495" s="239" t="s">
        <v>2152</v>
      </c>
      <c r="T495" s="241" t="s">
        <v>2154</v>
      </c>
      <c r="U495" s="241" t="s">
        <v>237</v>
      </c>
      <c r="V495" s="241" t="s">
        <v>2155</v>
      </c>
    </row>
    <row r="496" spans="18:22" ht="15.75">
      <c r="R496" s="240" t="s">
        <v>2157</v>
      </c>
      <c r="S496" s="239" t="s">
        <v>2156</v>
      </c>
      <c r="T496" s="241" t="s">
        <v>2158</v>
      </c>
      <c r="U496" s="241" t="s">
        <v>237</v>
      </c>
      <c r="V496" s="241" t="s">
        <v>2159</v>
      </c>
    </row>
    <row r="497" spans="18:22" ht="15.75">
      <c r="R497" s="240" t="s">
        <v>2161</v>
      </c>
      <c r="S497" s="239" t="s">
        <v>2160</v>
      </c>
      <c r="T497" s="241" t="s">
        <v>2162</v>
      </c>
      <c r="U497" s="241" t="s">
        <v>237</v>
      </c>
      <c r="V497" s="241" t="s">
        <v>2163</v>
      </c>
    </row>
    <row r="498" spans="18:22" ht="15.75">
      <c r="R498" s="240" t="s">
        <v>2165</v>
      </c>
      <c r="S498" s="239" t="s">
        <v>2164</v>
      </c>
      <c r="T498" s="241" t="s">
        <v>2166</v>
      </c>
      <c r="U498" s="241" t="s">
        <v>237</v>
      </c>
      <c r="V498" s="241" t="s">
        <v>2167</v>
      </c>
    </row>
    <row r="499" spans="18:22" ht="15.75">
      <c r="R499" s="240" t="s">
        <v>2169</v>
      </c>
      <c r="S499" s="239" t="s">
        <v>2168</v>
      </c>
      <c r="T499" s="241" t="s">
        <v>2170</v>
      </c>
      <c r="U499" s="241" t="s">
        <v>237</v>
      </c>
      <c r="V499" s="241" t="s">
        <v>2171</v>
      </c>
    </row>
    <row r="500" spans="18:22" ht="15.75">
      <c r="R500" s="240" t="s">
        <v>2173</v>
      </c>
      <c r="S500" s="239" t="s">
        <v>2172</v>
      </c>
      <c r="T500" s="241" t="s">
        <v>2174</v>
      </c>
      <c r="U500" s="241" t="s">
        <v>237</v>
      </c>
      <c r="V500" s="241" t="s">
        <v>2175</v>
      </c>
    </row>
    <row r="501" spans="18:22" ht="15.75">
      <c r="R501" s="240" t="s">
        <v>2177</v>
      </c>
      <c r="S501" s="239" t="s">
        <v>2176</v>
      </c>
      <c r="T501" s="241" t="s">
        <v>2178</v>
      </c>
      <c r="U501" s="241" t="s">
        <v>237</v>
      </c>
      <c r="V501" s="241" t="s">
        <v>2179</v>
      </c>
    </row>
    <row r="502" spans="18:22" ht="15.75">
      <c r="R502" s="240" t="s">
        <v>2181</v>
      </c>
      <c r="S502" s="239" t="s">
        <v>2180</v>
      </c>
      <c r="T502" s="241" t="s">
        <v>2182</v>
      </c>
      <c r="U502" s="241" t="s">
        <v>237</v>
      </c>
      <c r="V502" s="241" t="s">
        <v>2183</v>
      </c>
    </row>
    <row r="503" spans="18:22" ht="15.75">
      <c r="R503" s="240" t="s">
        <v>2185</v>
      </c>
      <c r="S503" s="239" t="s">
        <v>2184</v>
      </c>
      <c r="T503" s="241" t="s">
        <v>2186</v>
      </c>
      <c r="U503" s="241" t="s">
        <v>237</v>
      </c>
      <c r="V503" s="241" t="s">
        <v>2187</v>
      </c>
    </row>
    <row r="504" spans="18:22" ht="15.75">
      <c r="R504" s="240" t="s">
        <v>2189</v>
      </c>
      <c r="S504" s="239" t="s">
        <v>2188</v>
      </c>
      <c r="T504" s="241" t="s">
        <v>2190</v>
      </c>
      <c r="U504" s="241" t="s">
        <v>237</v>
      </c>
      <c r="V504" s="241" t="s">
        <v>2191</v>
      </c>
    </row>
    <row r="505" spans="18:22" ht="15.75">
      <c r="R505" s="240" t="s">
        <v>2193</v>
      </c>
      <c r="S505" s="239" t="s">
        <v>2192</v>
      </c>
      <c r="T505" s="241" t="s">
        <v>2194</v>
      </c>
      <c r="U505" s="241" t="s">
        <v>237</v>
      </c>
      <c r="V505" s="241" t="s">
        <v>2195</v>
      </c>
    </row>
    <row r="506" spans="18:22" ht="15.75">
      <c r="R506" s="240" t="s">
        <v>2197</v>
      </c>
      <c r="S506" s="239" t="s">
        <v>2196</v>
      </c>
      <c r="T506" s="241" t="s">
        <v>2198</v>
      </c>
      <c r="U506" s="241" t="s">
        <v>237</v>
      </c>
      <c r="V506" s="241" t="s">
        <v>2199</v>
      </c>
    </row>
    <row r="507" spans="18:22" ht="15.75">
      <c r="R507" s="240" t="s">
        <v>2201</v>
      </c>
      <c r="S507" s="239" t="s">
        <v>2200</v>
      </c>
      <c r="T507" s="241" t="s">
        <v>2202</v>
      </c>
      <c r="U507" s="241" t="s">
        <v>237</v>
      </c>
      <c r="V507" s="241" t="s">
        <v>2203</v>
      </c>
    </row>
    <row r="508" spans="18:22" ht="15.75">
      <c r="R508" s="240" t="s">
        <v>2205</v>
      </c>
      <c r="S508" s="239" t="s">
        <v>2204</v>
      </c>
      <c r="T508" s="241" t="s">
        <v>2206</v>
      </c>
      <c r="U508" s="241" t="s">
        <v>237</v>
      </c>
      <c r="V508" s="241" t="s">
        <v>2207</v>
      </c>
    </row>
    <row r="509" spans="18:22" ht="15.75">
      <c r="R509" s="240" t="s">
        <v>2209</v>
      </c>
      <c r="S509" s="239" t="s">
        <v>2208</v>
      </c>
      <c r="T509" s="241" t="s">
        <v>2210</v>
      </c>
      <c r="U509" s="241" t="s">
        <v>237</v>
      </c>
      <c r="V509" s="241" t="s">
        <v>2211</v>
      </c>
    </row>
    <row r="510" spans="18:22" ht="15.75">
      <c r="R510" s="240" t="s">
        <v>2213</v>
      </c>
      <c r="S510" s="239" t="s">
        <v>2212</v>
      </c>
      <c r="T510" s="241" t="s">
        <v>2214</v>
      </c>
      <c r="U510" s="241" t="s">
        <v>237</v>
      </c>
      <c r="V510" s="241" t="s">
        <v>2215</v>
      </c>
    </row>
    <row r="511" spans="18:22" ht="15.75">
      <c r="R511" s="240" t="s">
        <v>2217</v>
      </c>
      <c r="S511" s="239" t="s">
        <v>2216</v>
      </c>
      <c r="T511" s="241" t="s">
        <v>2218</v>
      </c>
      <c r="U511" s="241" t="s">
        <v>237</v>
      </c>
      <c r="V511" s="241" t="s">
        <v>2219</v>
      </c>
    </row>
    <row r="512" spans="18:22" ht="15.75">
      <c r="R512" s="240" t="s">
        <v>2221</v>
      </c>
      <c r="S512" s="239" t="s">
        <v>2220</v>
      </c>
      <c r="T512" s="241" t="s">
        <v>2222</v>
      </c>
      <c r="U512" s="241" t="s">
        <v>237</v>
      </c>
      <c r="V512" s="241" t="s">
        <v>2223</v>
      </c>
    </row>
    <row r="513" spans="18:22" ht="15.75">
      <c r="R513" s="240" t="s">
        <v>2225</v>
      </c>
      <c r="S513" s="239" t="s">
        <v>2224</v>
      </c>
      <c r="T513" s="241" t="s">
        <v>2226</v>
      </c>
      <c r="U513" s="241" t="s">
        <v>237</v>
      </c>
      <c r="V513" s="241" t="s">
        <v>2227</v>
      </c>
    </row>
    <row r="514" spans="18:22" ht="15.75">
      <c r="R514" s="240" t="s">
        <v>2229</v>
      </c>
      <c r="S514" s="239" t="s">
        <v>2228</v>
      </c>
      <c r="T514" s="241" t="s">
        <v>2230</v>
      </c>
      <c r="U514" s="241" t="s">
        <v>237</v>
      </c>
      <c r="V514" s="241" t="s">
        <v>2231</v>
      </c>
    </row>
    <row r="515" spans="18:22" ht="15.75">
      <c r="R515" s="240" t="s">
        <v>1875</v>
      </c>
      <c r="S515" s="239" t="s">
        <v>2232</v>
      </c>
      <c r="T515" s="241" t="s">
        <v>1876</v>
      </c>
      <c r="U515" s="241" t="s">
        <v>237</v>
      </c>
      <c r="V515" s="241" t="s">
        <v>1877</v>
      </c>
    </row>
    <row r="516" spans="18:22" ht="15.75">
      <c r="R516" s="240" t="s">
        <v>1879</v>
      </c>
      <c r="S516" s="239" t="s">
        <v>2233</v>
      </c>
      <c r="T516" s="241" t="s">
        <v>1880</v>
      </c>
      <c r="U516" s="241" t="s">
        <v>237</v>
      </c>
      <c r="V516" s="241" t="s">
        <v>1881</v>
      </c>
    </row>
    <row r="517" spans="18:22" ht="15.75">
      <c r="R517" s="240" t="s">
        <v>1883</v>
      </c>
      <c r="S517" s="239" t="s">
        <v>2234</v>
      </c>
      <c r="T517" s="241" t="s">
        <v>1884</v>
      </c>
      <c r="U517" s="241" t="s">
        <v>237</v>
      </c>
      <c r="V517" s="241" t="s">
        <v>1885</v>
      </c>
    </row>
    <row r="518" spans="18:22" ht="15.75">
      <c r="R518" s="240" t="s">
        <v>1887</v>
      </c>
      <c r="S518" s="239" t="s">
        <v>2235</v>
      </c>
      <c r="T518" s="241" t="s">
        <v>1888</v>
      </c>
      <c r="U518" s="241" t="s">
        <v>237</v>
      </c>
      <c r="V518" s="241" t="s">
        <v>1889</v>
      </c>
    </row>
    <row r="519" spans="18:22" ht="15.75">
      <c r="R519" s="240" t="s">
        <v>1891</v>
      </c>
      <c r="S519" s="239" t="s">
        <v>2236</v>
      </c>
      <c r="T519" s="241" t="s">
        <v>1892</v>
      </c>
      <c r="U519" s="241" t="s">
        <v>237</v>
      </c>
      <c r="V519" s="241" t="s">
        <v>1893</v>
      </c>
    </row>
    <row r="520" spans="18:22" ht="15.75">
      <c r="R520" s="240" t="s">
        <v>1895</v>
      </c>
      <c r="S520" s="239" t="s">
        <v>2237</v>
      </c>
      <c r="T520" s="241" t="s">
        <v>1896</v>
      </c>
      <c r="U520" s="241" t="s">
        <v>237</v>
      </c>
      <c r="V520" s="241" t="s">
        <v>1897</v>
      </c>
    </row>
    <row r="521" spans="18:22" ht="15.75">
      <c r="R521" s="240" t="s">
        <v>1899</v>
      </c>
      <c r="S521" s="239" t="s">
        <v>2238</v>
      </c>
      <c r="T521" s="241" t="s">
        <v>1900</v>
      </c>
      <c r="U521" s="241" t="s">
        <v>237</v>
      </c>
      <c r="V521" s="241" t="s">
        <v>1901</v>
      </c>
    </row>
    <row r="522" spans="18:22" ht="15.75">
      <c r="R522" s="240" t="s">
        <v>1903</v>
      </c>
      <c r="S522" s="239" t="s">
        <v>2239</v>
      </c>
      <c r="T522" s="241" t="s">
        <v>1904</v>
      </c>
      <c r="U522" s="241" t="s">
        <v>237</v>
      </c>
      <c r="V522" s="241" t="s">
        <v>1905</v>
      </c>
    </row>
    <row r="523" spans="18:22" ht="15.75">
      <c r="R523" s="240" t="s">
        <v>1907</v>
      </c>
      <c r="S523" s="239" t="s">
        <v>2240</v>
      </c>
      <c r="T523" s="241" t="s">
        <v>1908</v>
      </c>
      <c r="U523" s="241" t="s">
        <v>237</v>
      </c>
      <c r="V523" s="241" t="s">
        <v>1909</v>
      </c>
    </row>
    <row r="524" spans="18:22" ht="15.75">
      <c r="R524" s="240" t="s">
        <v>1911</v>
      </c>
      <c r="S524" s="239" t="s">
        <v>2241</v>
      </c>
      <c r="T524" s="241" t="s">
        <v>1912</v>
      </c>
      <c r="U524" s="241" t="s">
        <v>237</v>
      </c>
      <c r="V524" s="241" t="s">
        <v>1913</v>
      </c>
    </row>
    <row r="525" spans="18:22" ht="15.75">
      <c r="R525" s="240" t="s">
        <v>1915</v>
      </c>
      <c r="S525" s="239" t="s">
        <v>2242</v>
      </c>
      <c r="T525" s="241" t="s">
        <v>1916</v>
      </c>
      <c r="U525" s="241" t="s">
        <v>237</v>
      </c>
      <c r="V525" s="241" t="s">
        <v>1917</v>
      </c>
    </row>
    <row r="526" spans="18:22" ht="15.75">
      <c r="R526" s="240" t="s">
        <v>1919</v>
      </c>
      <c r="S526" s="239" t="s">
        <v>2243</v>
      </c>
      <c r="T526" s="241" t="s">
        <v>1920</v>
      </c>
      <c r="U526" s="241" t="s">
        <v>237</v>
      </c>
      <c r="V526" s="241" t="s">
        <v>1921</v>
      </c>
    </row>
    <row r="527" spans="18:22" ht="15.75">
      <c r="R527" s="240" t="s">
        <v>1923</v>
      </c>
      <c r="S527" s="239" t="s">
        <v>2244</v>
      </c>
      <c r="T527" s="241" t="s">
        <v>1924</v>
      </c>
      <c r="U527" s="241" t="s">
        <v>237</v>
      </c>
      <c r="V527" s="241" t="s">
        <v>1925</v>
      </c>
    </row>
    <row r="528" spans="18:22" ht="15.75">
      <c r="R528" s="240" t="s">
        <v>1927</v>
      </c>
      <c r="S528" s="239" t="s">
        <v>2245</v>
      </c>
      <c r="T528" s="241" t="s">
        <v>1928</v>
      </c>
      <c r="U528" s="241" t="s">
        <v>237</v>
      </c>
      <c r="V528" s="241" t="s">
        <v>1929</v>
      </c>
    </row>
    <row r="529" spans="18:22" ht="15.75">
      <c r="R529" s="240" t="s">
        <v>1931</v>
      </c>
      <c r="S529" s="239" t="s">
        <v>2246</v>
      </c>
      <c r="T529" s="241" t="s">
        <v>1932</v>
      </c>
      <c r="U529" s="241" t="s">
        <v>237</v>
      </c>
      <c r="V529" s="241" t="s">
        <v>1933</v>
      </c>
    </row>
    <row r="530" spans="18:22" ht="15.75">
      <c r="R530" s="240" t="s">
        <v>1935</v>
      </c>
      <c r="S530" s="239" t="s">
        <v>2247</v>
      </c>
      <c r="T530" s="241" t="s">
        <v>1936</v>
      </c>
      <c r="U530" s="241" t="s">
        <v>237</v>
      </c>
      <c r="V530" s="241" t="s">
        <v>1937</v>
      </c>
    </row>
    <row r="531" spans="18:22" ht="15.75">
      <c r="R531" s="240" t="s">
        <v>1939</v>
      </c>
      <c r="S531" s="239" t="s">
        <v>2248</v>
      </c>
      <c r="T531" s="241" t="s">
        <v>1940</v>
      </c>
      <c r="U531" s="241" t="s">
        <v>237</v>
      </c>
      <c r="V531" s="241" t="s">
        <v>1941</v>
      </c>
    </row>
    <row r="532" spans="18:22" ht="15.75">
      <c r="R532" s="240" t="s">
        <v>1943</v>
      </c>
      <c r="S532" s="239" t="s">
        <v>2249</v>
      </c>
      <c r="T532" s="241" t="s">
        <v>1944</v>
      </c>
      <c r="U532" s="241" t="s">
        <v>237</v>
      </c>
      <c r="V532" s="241" t="s">
        <v>1945</v>
      </c>
    </row>
    <row r="533" spans="18:22" ht="15.75">
      <c r="R533" s="240" t="s">
        <v>1947</v>
      </c>
      <c r="S533" s="239" t="s">
        <v>2250</v>
      </c>
      <c r="T533" s="241" t="s">
        <v>1948</v>
      </c>
      <c r="U533" s="241" t="s">
        <v>237</v>
      </c>
      <c r="V533" s="241" t="s">
        <v>1949</v>
      </c>
    </row>
    <row r="534" spans="18:22" ht="15.75">
      <c r="R534" s="240" t="s">
        <v>1951</v>
      </c>
      <c r="S534" s="239" t="s">
        <v>2251</v>
      </c>
      <c r="T534" s="241" t="s">
        <v>1952</v>
      </c>
      <c r="U534" s="241" t="s">
        <v>237</v>
      </c>
      <c r="V534" s="241" t="s">
        <v>1953</v>
      </c>
    </row>
    <row r="535" spans="18:22" ht="15.75">
      <c r="R535" s="240" t="s">
        <v>1955</v>
      </c>
      <c r="S535" s="239" t="s">
        <v>2252</v>
      </c>
      <c r="T535" s="241" t="s">
        <v>1956</v>
      </c>
      <c r="U535" s="241" t="s">
        <v>237</v>
      </c>
      <c r="V535" s="241" t="s">
        <v>1957</v>
      </c>
    </row>
    <row r="536" spans="18:22" ht="15.75">
      <c r="R536" s="240" t="s">
        <v>1959</v>
      </c>
      <c r="S536" s="239" t="s">
        <v>2253</v>
      </c>
      <c r="T536" s="241" t="s">
        <v>1960</v>
      </c>
      <c r="U536" s="241" t="s">
        <v>237</v>
      </c>
      <c r="V536" s="241" t="s">
        <v>1961</v>
      </c>
    </row>
    <row r="537" spans="18:22" ht="15.75">
      <c r="R537" s="240" t="s">
        <v>1963</v>
      </c>
      <c r="S537" s="239" t="s">
        <v>2254</v>
      </c>
      <c r="T537" s="241" t="s">
        <v>1964</v>
      </c>
      <c r="U537" s="241" t="s">
        <v>237</v>
      </c>
      <c r="V537" s="241" t="s">
        <v>1965</v>
      </c>
    </row>
    <row r="538" spans="18:22" ht="15.75">
      <c r="R538" s="240" t="s">
        <v>1967</v>
      </c>
      <c r="S538" s="239" t="s">
        <v>2255</v>
      </c>
      <c r="T538" s="241" t="s">
        <v>1968</v>
      </c>
      <c r="U538" s="241" t="s">
        <v>237</v>
      </c>
      <c r="V538" s="241" t="s">
        <v>1969</v>
      </c>
    </row>
    <row r="539" spans="18:22" ht="15.75">
      <c r="R539" s="240" t="s">
        <v>1971</v>
      </c>
      <c r="S539" s="239" t="s">
        <v>2256</v>
      </c>
      <c r="T539" s="241" t="s">
        <v>1972</v>
      </c>
      <c r="U539" s="241" t="s">
        <v>237</v>
      </c>
      <c r="V539" s="241" t="s">
        <v>1973</v>
      </c>
    </row>
    <row r="540" spans="18:22" ht="15.75">
      <c r="R540" s="240" t="s">
        <v>1975</v>
      </c>
      <c r="S540" s="239" t="s">
        <v>2257</v>
      </c>
      <c r="T540" s="241" t="s">
        <v>1976</v>
      </c>
      <c r="U540" s="241" t="s">
        <v>237</v>
      </c>
      <c r="V540" s="241" t="s">
        <v>1977</v>
      </c>
    </row>
    <row r="541" spans="18:22" ht="15.75">
      <c r="R541" s="240" t="s">
        <v>1979</v>
      </c>
      <c r="S541" s="239" t="s">
        <v>2258</v>
      </c>
      <c r="T541" s="241" t="s">
        <v>1980</v>
      </c>
      <c r="U541" s="241" t="s">
        <v>237</v>
      </c>
      <c r="V541" s="241" t="s">
        <v>1981</v>
      </c>
    </row>
    <row r="542" spans="18:22" ht="15.75">
      <c r="R542" s="240" t="s">
        <v>1983</v>
      </c>
      <c r="S542" s="239" t="s">
        <v>2259</v>
      </c>
      <c r="T542" s="241" t="s">
        <v>1984</v>
      </c>
      <c r="U542" s="241" t="s">
        <v>237</v>
      </c>
      <c r="V542" s="241" t="s">
        <v>1985</v>
      </c>
    </row>
    <row r="543" spans="18:22" ht="15.75">
      <c r="R543" s="240" t="s">
        <v>1987</v>
      </c>
      <c r="S543" s="239" t="s">
        <v>2260</v>
      </c>
      <c r="T543" s="241" t="s">
        <v>1988</v>
      </c>
      <c r="U543" s="241" t="s">
        <v>237</v>
      </c>
      <c r="V543" s="241" t="s">
        <v>1989</v>
      </c>
    </row>
    <row r="544" spans="18:22" ht="15.75">
      <c r="R544" s="240" t="s">
        <v>1991</v>
      </c>
      <c r="S544" s="239" t="s">
        <v>2261</v>
      </c>
      <c r="T544" s="241" t="s">
        <v>1992</v>
      </c>
      <c r="U544" s="241" t="s">
        <v>237</v>
      </c>
      <c r="V544" s="241" t="s">
        <v>1993</v>
      </c>
    </row>
    <row r="545" spans="18:22" ht="15.75">
      <c r="R545" s="240" t="s">
        <v>1995</v>
      </c>
      <c r="S545" s="239" t="s">
        <v>2262</v>
      </c>
      <c r="T545" s="241" t="s">
        <v>1996</v>
      </c>
      <c r="U545" s="241" t="s">
        <v>237</v>
      </c>
      <c r="V545" s="241" t="s">
        <v>1997</v>
      </c>
    </row>
    <row r="546" spans="18:22" ht="15.75">
      <c r="R546" s="240" t="s">
        <v>1999</v>
      </c>
      <c r="S546" s="239" t="s">
        <v>2263</v>
      </c>
      <c r="T546" s="241" t="s">
        <v>2000</v>
      </c>
      <c r="U546" s="241" t="s">
        <v>237</v>
      </c>
      <c r="V546" s="241" t="s">
        <v>2001</v>
      </c>
    </row>
    <row r="547" spans="18:22" ht="15.75">
      <c r="R547" s="240" t="s">
        <v>2003</v>
      </c>
      <c r="S547" s="239" t="s">
        <v>2264</v>
      </c>
      <c r="T547" s="241" t="s">
        <v>2004</v>
      </c>
      <c r="U547" s="241" t="s">
        <v>237</v>
      </c>
      <c r="V547" s="241" t="s">
        <v>2005</v>
      </c>
    </row>
    <row r="548" spans="18:22" ht="15.75">
      <c r="R548" s="240" t="s">
        <v>2007</v>
      </c>
      <c r="S548" s="239" t="s">
        <v>2265</v>
      </c>
      <c r="T548" s="241" t="s">
        <v>2008</v>
      </c>
      <c r="U548" s="241" t="s">
        <v>237</v>
      </c>
      <c r="V548" s="241" t="s">
        <v>2009</v>
      </c>
    </row>
    <row r="549" spans="18:22" ht="15.75">
      <c r="R549" s="240" t="s">
        <v>2011</v>
      </c>
      <c r="S549" s="239" t="s">
        <v>2266</v>
      </c>
      <c r="T549" s="241" t="s">
        <v>1028</v>
      </c>
      <c r="U549" s="241" t="s">
        <v>237</v>
      </c>
      <c r="V549" s="241" t="s">
        <v>699</v>
      </c>
    </row>
    <row r="550" spans="18:22" ht="15.75">
      <c r="R550" s="240" t="s">
        <v>2013</v>
      </c>
      <c r="S550" s="239" t="s">
        <v>2267</v>
      </c>
      <c r="T550" s="241" t="s">
        <v>2014</v>
      </c>
      <c r="U550" s="241" t="s">
        <v>237</v>
      </c>
      <c r="V550" s="241" t="s">
        <v>2015</v>
      </c>
    </row>
    <row r="551" spans="18:22" ht="15.75">
      <c r="R551" s="240" t="s">
        <v>2017</v>
      </c>
      <c r="S551" s="239" t="s">
        <v>2268</v>
      </c>
      <c r="T551" s="241" t="s">
        <v>2018</v>
      </c>
      <c r="U551" s="241" t="s">
        <v>237</v>
      </c>
      <c r="V551" s="241" t="s">
        <v>2019</v>
      </c>
    </row>
    <row r="552" spans="18:22" ht="15.75">
      <c r="R552" s="240" t="s">
        <v>2021</v>
      </c>
      <c r="S552" s="239" t="s">
        <v>2269</v>
      </c>
      <c r="T552" s="241" t="s">
        <v>2022</v>
      </c>
      <c r="U552" s="241" t="s">
        <v>237</v>
      </c>
      <c r="V552" s="241" t="s">
        <v>2023</v>
      </c>
    </row>
    <row r="553" spans="18:22" ht="15.75">
      <c r="R553" s="240" t="s">
        <v>2025</v>
      </c>
      <c r="S553" s="239" t="s">
        <v>2270</v>
      </c>
      <c r="T553" s="241" t="s">
        <v>2026</v>
      </c>
      <c r="U553" s="241" t="s">
        <v>237</v>
      </c>
      <c r="V553" s="241" t="s">
        <v>2027</v>
      </c>
    </row>
    <row r="554" spans="18:22" ht="15.75">
      <c r="R554" s="240" t="s">
        <v>2029</v>
      </c>
      <c r="S554" s="239" t="s">
        <v>2271</v>
      </c>
      <c r="T554" s="241" t="s">
        <v>2030</v>
      </c>
      <c r="U554" s="241" t="s">
        <v>237</v>
      </c>
      <c r="V554" s="241" t="s">
        <v>2031</v>
      </c>
    </row>
    <row r="555" spans="18:22" ht="15.75">
      <c r="R555" s="240" t="s">
        <v>2033</v>
      </c>
      <c r="S555" s="239" t="s">
        <v>2272</v>
      </c>
      <c r="T555" s="241" t="s">
        <v>2034</v>
      </c>
      <c r="U555" s="241" t="s">
        <v>237</v>
      </c>
      <c r="V555" s="241" t="s">
        <v>2035</v>
      </c>
    </row>
    <row r="556" spans="18:22" ht="15.75">
      <c r="R556" s="240" t="s">
        <v>2037</v>
      </c>
      <c r="S556" s="239" t="s">
        <v>2273</v>
      </c>
      <c r="T556" s="241" t="s">
        <v>2038</v>
      </c>
      <c r="U556" s="241" t="s">
        <v>237</v>
      </c>
      <c r="V556" s="241" t="s">
        <v>2039</v>
      </c>
    </row>
    <row r="557" spans="18:22" ht="15.75">
      <c r="R557" s="240" t="s">
        <v>2041</v>
      </c>
      <c r="S557" s="239" t="s">
        <v>2274</v>
      </c>
      <c r="T557" s="241" t="s">
        <v>2042</v>
      </c>
      <c r="U557" s="241" t="s">
        <v>237</v>
      </c>
      <c r="V557" s="241" t="s">
        <v>2043</v>
      </c>
    </row>
    <row r="558" spans="18:22" ht="15.75">
      <c r="R558" s="240" t="s">
        <v>2045</v>
      </c>
      <c r="S558" s="239" t="s">
        <v>2275</v>
      </c>
      <c r="T558" s="241" t="s">
        <v>2046</v>
      </c>
      <c r="U558" s="241" t="s">
        <v>237</v>
      </c>
      <c r="V558" s="241" t="s">
        <v>2047</v>
      </c>
    </row>
    <row r="559" spans="18:22" ht="15.75">
      <c r="R559" s="240" t="s">
        <v>2049</v>
      </c>
      <c r="S559" s="239" t="s">
        <v>2276</v>
      </c>
      <c r="T559" s="241" t="s">
        <v>2050</v>
      </c>
      <c r="U559" s="241" t="s">
        <v>237</v>
      </c>
      <c r="V559" s="241" t="s">
        <v>2051</v>
      </c>
    </row>
    <row r="560" spans="18:22" ht="15.75">
      <c r="R560" s="240" t="s">
        <v>2053</v>
      </c>
      <c r="S560" s="239" t="s">
        <v>2277</v>
      </c>
      <c r="T560" s="241" t="s">
        <v>2054</v>
      </c>
      <c r="U560" s="241" t="s">
        <v>237</v>
      </c>
      <c r="V560" s="241" t="s">
        <v>2055</v>
      </c>
    </row>
    <row r="561" spans="18:22" ht="15.75">
      <c r="R561" s="240" t="s">
        <v>2057</v>
      </c>
      <c r="S561" s="239" t="s">
        <v>2278</v>
      </c>
      <c r="T561" s="241" t="s">
        <v>2058</v>
      </c>
      <c r="U561" s="241" t="s">
        <v>237</v>
      </c>
      <c r="V561" s="241" t="s">
        <v>2059</v>
      </c>
    </row>
    <row r="562" spans="18:22" ht="15.75">
      <c r="R562" s="240" t="s">
        <v>2061</v>
      </c>
      <c r="S562" s="239" t="s">
        <v>2279</v>
      </c>
      <c r="T562" s="241" t="s">
        <v>2062</v>
      </c>
      <c r="U562" s="241" t="s">
        <v>237</v>
      </c>
      <c r="V562" s="241" t="s">
        <v>2063</v>
      </c>
    </row>
    <row r="563" spans="18:22" ht="15.75">
      <c r="R563" s="240" t="s">
        <v>2065</v>
      </c>
      <c r="S563" s="239" t="s">
        <v>2280</v>
      </c>
      <c r="T563" s="241" t="s">
        <v>2066</v>
      </c>
      <c r="U563" s="241" t="s">
        <v>237</v>
      </c>
      <c r="V563" s="241" t="s">
        <v>2067</v>
      </c>
    </row>
    <row r="564" spans="18:22" ht="15.75">
      <c r="R564" s="240" t="s">
        <v>2069</v>
      </c>
      <c r="S564" s="239" t="s">
        <v>2281</v>
      </c>
      <c r="T564" s="241" t="s">
        <v>2070</v>
      </c>
      <c r="U564" s="241" t="s">
        <v>237</v>
      </c>
      <c r="V564" s="241" t="s">
        <v>2071</v>
      </c>
    </row>
    <row r="565" spans="18:22" ht="15.75">
      <c r="R565" s="240" t="s">
        <v>2073</v>
      </c>
      <c r="S565" s="239" t="s">
        <v>2282</v>
      </c>
      <c r="T565" s="241" t="s">
        <v>2074</v>
      </c>
      <c r="U565" s="241" t="s">
        <v>237</v>
      </c>
      <c r="V565" s="241" t="s">
        <v>2075</v>
      </c>
    </row>
    <row r="566" spans="18:22" ht="15.75">
      <c r="R566" s="240" t="s">
        <v>2077</v>
      </c>
      <c r="S566" s="239" t="s">
        <v>2283</v>
      </c>
      <c r="T566" s="241" t="s">
        <v>2078</v>
      </c>
      <c r="U566" s="241" t="s">
        <v>237</v>
      </c>
      <c r="V566" s="241" t="s">
        <v>2079</v>
      </c>
    </row>
    <row r="567" spans="18:22" ht="15.75">
      <c r="R567" s="240" t="s">
        <v>2081</v>
      </c>
      <c r="S567" s="239" t="s">
        <v>2284</v>
      </c>
      <c r="T567" s="241" t="s">
        <v>2082</v>
      </c>
      <c r="U567" s="241" t="s">
        <v>237</v>
      </c>
      <c r="V567" s="241" t="s">
        <v>2083</v>
      </c>
    </row>
    <row r="568" spans="18:22" ht="15.75">
      <c r="R568" s="240" t="s">
        <v>2085</v>
      </c>
      <c r="S568" s="239" t="s">
        <v>2285</v>
      </c>
      <c r="T568" s="241" t="s">
        <v>2086</v>
      </c>
      <c r="U568" s="241" t="s">
        <v>237</v>
      </c>
      <c r="V568" s="241" t="s">
        <v>2087</v>
      </c>
    </row>
    <row r="569" spans="18:22" ht="15.75">
      <c r="R569" s="240" t="s">
        <v>2089</v>
      </c>
      <c r="S569" s="239" t="s">
        <v>2286</v>
      </c>
      <c r="T569" s="241" t="s">
        <v>2090</v>
      </c>
      <c r="U569" s="241" t="s">
        <v>237</v>
      </c>
      <c r="V569" s="241" t="s">
        <v>2091</v>
      </c>
    </row>
    <row r="570" spans="18:22" ht="15.75">
      <c r="R570" s="240" t="s">
        <v>2093</v>
      </c>
      <c r="S570" s="239" t="s">
        <v>2287</v>
      </c>
      <c r="T570" s="241" t="s">
        <v>2094</v>
      </c>
      <c r="U570" s="241" t="s">
        <v>237</v>
      </c>
      <c r="V570" s="241" t="s">
        <v>2095</v>
      </c>
    </row>
    <row r="571" spans="18:22" ht="15.75">
      <c r="R571" s="240" t="s">
        <v>2097</v>
      </c>
      <c r="S571" s="239" t="s">
        <v>2288</v>
      </c>
      <c r="T571" s="241" t="s">
        <v>2098</v>
      </c>
      <c r="U571" s="241" t="s">
        <v>237</v>
      </c>
      <c r="V571" s="241" t="s">
        <v>2099</v>
      </c>
    </row>
    <row r="572" spans="18:22" ht="15.75">
      <c r="R572" s="240" t="s">
        <v>2101</v>
      </c>
      <c r="S572" s="239" t="s">
        <v>2289</v>
      </c>
      <c r="T572" s="241" t="s">
        <v>2102</v>
      </c>
      <c r="U572" s="241" t="s">
        <v>237</v>
      </c>
      <c r="V572" s="241" t="s">
        <v>2103</v>
      </c>
    </row>
    <row r="573" spans="18:22" ht="15.75">
      <c r="R573" s="240" t="s">
        <v>2105</v>
      </c>
      <c r="S573" s="239" t="s">
        <v>2290</v>
      </c>
      <c r="T573" s="241" t="s">
        <v>2106</v>
      </c>
      <c r="U573" s="241" t="s">
        <v>237</v>
      </c>
      <c r="V573" s="241" t="s">
        <v>2107</v>
      </c>
    </row>
    <row r="574" spans="18:22" ht="15.75">
      <c r="R574" s="240" t="s">
        <v>2109</v>
      </c>
      <c r="S574" s="239" t="s">
        <v>2291</v>
      </c>
      <c r="T574" s="241" t="s">
        <v>2110</v>
      </c>
      <c r="U574" s="241" t="s">
        <v>237</v>
      </c>
      <c r="V574" s="241" t="s">
        <v>2111</v>
      </c>
    </row>
    <row r="575" spans="18:22" ht="15.75">
      <c r="R575" s="240" t="s">
        <v>2113</v>
      </c>
      <c r="S575" s="239" t="s">
        <v>2292</v>
      </c>
      <c r="T575" s="241" t="s">
        <v>2114</v>
      </c>
      <c r="U575" s="241" t="s">
        <v>237</v>
      </c>
      <c r="V575" s="241" t="s">
        <v>2115</v>
      </c>
    </row>
    <row r="576" spans="18:22" ht="15.75">
      <c r="R576" s="240" t="s">
        <v>2117</v>
      </c>
      <c r="S576" s="239" t="s">
        <v>2293</v>
      </c>
      <c r="T576" s="241" t="s">
        <v>2118</v>
      </c>
      <c r="U576" s="241" t="s">
        <v>237</v>
      </c>
      <c r="V576" s="241" t="s">
        <v>2119</v>
      </c>
    </row>
    <row r="577" spans="18:22" ht="15.75">
      <c r="R577" s="240" t="s">
        <v>2121</v>
      </c>
      <c r="S577" s="239" t="s">
        <v>2294</v>
      </c>
      <c r="T577" s="241" t="s">
        <v>2122</v>
      </c>
      <c r="U577" s="241" t="s">
        <v>237</v>
      </c>
      <c r="V577" s="241" t="s">
        <v>2123</v>
      </c>
    </row>
    <row r="578" spans="18:22" ht="15.75">
      <c r="R578" s="240" t="s">
        <v>2125</v>
      </c>
      <c r="S578" s="239" t="s">
        <v>2295</v>
      </c>
      <c r="T578" s="241" t="s">
        <v>2126</v>
      </c>
      <c r="U578" s="241" t="s">
        <v>237</v>
      </c>
      <c r="V578" s="241" t="s">
        <v>2127</v>
      </c>
    </row>
    <row r="579" spans="18:22" ht="15.75">
      <c r="R579" s="240" t="s">
        <v>2129</v>
      </c>
      <c r="S579" s="239" t="s">
        <v>2296</v>
      </c>
      <c r="T579" s="241" t="s">
        <v>2130</v>
      </c>
      <c r="U579" s="241" t="s">
        <v>237</v>
      </c>
      <c r="V579" s="241" t="s">
        <v>2131</v>
      </c>
    </row>
    <row r="580" spans="18:22" ht="15.75">
      <c r="R580" s="240" t="s">
        <v>2133</v>
      </c>
      <c r="S580" s="239" t="s">
        <v>2297</v>
      </c>
      <c r="T580" s="241" t="s">
        <v>2134</v>
      </c>
      <c r="U580" s="241" t="s">
        <v>237</v>
      </c>
      <c r="V580" s="241" t="s">
        <v>2135</v>
      </c>
    </row>
    <row r="581" spans="18:22" ht="15.75">
      <c r="R581" s="240" t="s">
        <v>2137</v>
      </c>
      <c r="S581" s="239" t="s">
        <v>2298</v>
      </c>
      <c r="T581" s="241" t="s">
        <v>2138</v>
      </c>
      <c r="U581" s="241" t="s">
        <v>237</v>
      </c>
      <c r="V581" s="241" t="s">
        <v>2139</v>
      </c>
    </row>
    <row r="582" spans="18:22" ht="15.75">
      <c r="R582" s="240" t="s">
        <v>2141</v>
      </c>
      <c r="S582" s="239" t="s">
        <v>2299</v>
      </c>
      <c r="T582" s="241" t="s">
        <v>2142</v>
      </c>
      <c r="U582" s="241" t="s">
        <v>237</v>
      </c>
      <c r="V582" s="241" t="s">
        <v>2143</v>
      </c>
    </row>
    <row r="583" spans="18:22" ht="15.75">
      <c r="R583" s="240" t="s">
        <v>2145</v>
      </c>
      <c r="S583" s="239" t="s">
        <v>2300</v>
      </c>
      <c r="T583" s="241" t="s">
        <v>2146</v>
      </c>
      <c r="U583" s="241" t="s">
        <v>237</v>
      </c>
      <c r="V583" s="241" t="s">
        <v>2147</v>
      </c>
    </row>
    <row r="584" spans="18:22" ht="15.75">
      <c r="R584" s="240" t="s">
        <v>2149</v>
      </c>
      <c r="S584" s="239" t="s">
        <v>2301</v>
      </c>
      <c r="T584" s="241" t="s">
        <v>2150</v>
      </c>
      <c r="U584" s="241" t="s">
        <v>237</v>
      </c>
      <c r="V584" s="241" t="s">
        <v>2151</v>
      </c>
    </row>
    <row r="585" spans="18:22" ht="15.75">
      <c r="R585" s="240" t="s">
        <v>2153</v>
      </c>
      <c r="S585" s="239" t="s">
        <v>2302</v>
      </c>
      <c r="T585" s="241" t="s">
        <v>2154</v>
      </c>
      <c r="U585" s="241" t="s">
        <v>237</v>
      </c>
      <c r="V585" s="241" t="s">
        <v>2155</v>
      </c>
    </row>
    <row r="586" spans="18:22" ht="15.75">
      <c r="R586" s="240" t="s">
        <v>2157</v>
      </c>
      <c r="S586" s="239" t="s">
        <v>2303</v>
      </c>
      <c r="T586" s="241" t="s">
        <v>2158</v>
      </c>
      <c r="U586" s="241" t="s">
        <v>237</v>
      </c>
      <c r="V586" s="241" t="s">
        <v>2159</v>
      </c>
    </row>
    <row r="587" spans="18:22" ht="15.75">
      <c r="R587" s="240" t="s">
        <v>2161</v>
      </c>
      <c r="S587" s="239" t="s">
        <v>2304</v>
      </c>
      <c r="T587" s="241" t="s">
        <v>2162</v>
      </c>
      <c r="U587" s="241" t="s">
        <v>237</v>
      </c>
      <c r="V587" s="241" t="s">
        <v>2163</v>
      </c>
    </row>
    <row r="588" spans="18:22" ht="15.75">
      <c r="R588" s="240" t="s">
        <v>2165</v>
      </c>
      <c r="S588" s="239" t="s">
        <v>2305</v>
      </c>
      <c r="T588" s="241" t="s">
        <v>2166</v>
      </c>
      <c r="U588" s="241" t="s">
        <v>237</v>
      </c>
      <c r="V588" s="241" t="s">
        <v>2167</v>
      </c>
    </row>
    <row r="589" spans="18:22" ht="15.75">
      <c r="R589" s="240" t="s">
        <v>2169</v>
      </c>
      <c r="S589" s="239" t="s">
        <v>2306</v>
      </c>
      <c r="T589" s="241" t="s">
        <v>2170</v>
      </c>
      <c r="U589" s="241" t="s">
        <v>237</v>
      </c>
      <c r="V589" s="241" t="s">
        <v>2171</v>
      </c>
    </row>
    <row r="590" spans="18:22" ht="15.75">
      <c r="R590" s="240" t="s">
        <v>2173</v>
      </c>
      <c r="S590" s="239" t="s">
        <v>2307</v>
      </c>
      <c r="T590" s="241" t="s">
        <v>2174</v>
      </c>
      <c r="U590" s="241" t="s">
        <v>237</v>
      </c>
      <c r="V590" s="241" t="s">
        <v>2175</v>
      </c>
    </row>
    <row r="591" spans="18:22" ht="15.75">
      <c r="R591" s="240" t="s">
        <v>2177</v>
      </c>
      <c r="S591" s="239" t="s">
        <v>2308</v>
      </c>
      <c r="T591" s="241" t="s">
        <v>2178</v>
      </c>
      <c r="U591" s="241" t="s">
        <v>237</v>
      </c>
      <c r="V591" s="241" t="s">
        <v>2179</v>
      </c>
    </row>
    <row r="592" spans="18:22" ht="15.75">
      <c r="R592" s="240" t="s">
        <v>2181</v>
      </c>
      <c r="S592" s="239" t="s">
        <v>2309</v>
      </c>
      <c r="T592" s="241" t="s">
        <v>2182</v>
      </c>
      <c r="U592" s="241" t="s">
        <v>237</v>
      </c>
      <c r="V592" s="241" t="s">
        <v>2183</v>
      </c>
    </row>
    <row r="593" spans="18:22" ht="15.75">
      <c r="R593" s="240" t="s">
        <v>2311</v>
      </c>
      <c r="S593" s="239" t="s">
        <v>2310</v>
      </c>
      <c r="T593" s="241">
        <v>2860818836</v>
      </c>
      <c r="U593" s="241" t="s">
        <v>237</v>
      </c>
      <c r="V593" s="241" t="s">
        <v>2312</v>
      </c>
    </row>
    <row r="594" spans="18:22" ht="15.75">
      <c r="R594" s="240" t="s">
        <v>2314</v>
      </c>
      <c r="S594" s="239" t="s">
        <v>2313</v>
      </c>
      <c r="T594" s="241">
        <v>2860818801</v>
      </c>
      <c r="U594" s="241" t="s">
        <v>237</v>
      </c>
      <c r="V594" s="241" t="s">
        <v>2315</v>
      </c>
    </row>
    <row r="595" spans="18:22" ht="15.75">
      <c r="R595" s="240" t="s">
        <v>2317</v>
      </c>
      <c r="S595" s="239" t="s">
        <v>2316</v>
      </c>
      <c r="T595" s="241" t="s">
        <v>2318</v>
      </c>
      <c r="U595" s="241" t="s">
        <v>237</v>
      </c>
      <c r="V595" s="241" t="s">
        <v>2319</v>
      </c>
    </row>
    <row r="596" spans="18:22" ht="15.75">
      <c r="R596" s="240" t="s">
        <v>2321</v>
      </c>
      <c r="S596" s="239" t="s">
        <v>2320</v>
      </c>
      <c r="T596" s="241" t="s">
        <v>2322</v>
      </c>
      <c r="U596" s="241" t="s">
        <v>237</v>
      </c>
      <c r="V596" s="241" t="s">
        <v>2323</v>
      </c>
    </row>
    <row r="597" spans="18:22" ht="15.75">
      <c r="R597" s="240" t="s">
        <v>2325</v>
      </c>
      <c r="S597" s="239" t="s">
        <v>2324</v>
      </c>
      <c r="T597" s="241" t="s">
        <v>2326</v>
      </c>
      <c r="U597" s="241" t="s">
        <v>237</v>
      </c>
      <c r="V597" s="241" t="s">
        <v>2327</v>
      </c>
    </row>
    <row r="598" spans="18:22" ht="15.75">
      <c r="R598" s="240" t="s">
        <v>2329</v>
      </c>
      <c r="S598" s="239" t="s">
        <v>2328</v>
      </c>
      <c r="T598" s="241" t="s">
        <v>2330</v>
      </c>
      <c r="U598" s="241" t="s">
        <v>237</v>
      </c>
      <c r="V598" s="241" t="s">
        <v>2331</v>
      </c>
    </row>
    <row r="599" spans="18:22" ht="15.75">
      <c r="R599" s="240" t="s">
        <v>2333</v>
      </c>
      <c r="S599" s="239" t="s">
        <v>2332</v>
      </c>
      <c r="T599" s="241" t="s">
        <v>2334</v>
      </c>
      <c r="U599" s="241" t="s">
        <v>237</v>
      </c>
      <c r="V599" s="241" t="s">
        <v>2335</v>
      </c>
    </row>
    <row r="600" spans="18:22" ht="15.75">
      <c r="R600" s="240" t="s">
        <v>2337</v>
      </c>
      <c r="S600" s="239" t="s">
        <v>2336</v>
      </c>
      <c r="T600" s="241" t="s">
        <v>2338</v>
      </c>
      <c r="U600" s="241" t="s">
        <v>237</v>
      </c>
      <c r="V600" s="241" t="s">
        <v>2339</v>
      </c>
    </row>
    <row r="601" spans="18:22" ht="15.75">
      <c r="R601" s="240" t="s">
        <v>2341</v>
      </c>
      <c r="S601" s="239" t="s">
        <v>2340</v>
      </c>
      <c r="T601" s="241" t="s">
        <v>2342</v>
      </c>
      <c r="U601" s="241" t="s">
        <v>237</v>
      </c>
      <c r="V601" s="241" t="s">
        <v>2343</v>
      </c>
    </row>
    <row r="602" spans="18:22" ht="15.75">
      <c r="R602" s="240" t="s">
        <v>2345</v>
      </c>
      <c r="S602" s="239" t="s">
        <v>2344</v>
      </c>
      <c r="T602" s="241" t="s">
        <v>2346</v>
      </c>
      <c r="U602" s="241" t="s">
        <v>237</v>
      </c>
      <c r="V602" s="241" t="s">
        <v>2347</v>
      </c>
    </row>
    <row r="603" spans="18:22" ht="15.75">
      <c r="R603" s="240" t="s">
        <v>2349</v>
      </c>
      <c r="S603" s="239" t="s">
        <v>2348</v>
      </c>
      <c r="T603" s="241" t="s">
        <v>2350</v>
      </c>
      <c r="U603" s="241" t="s">
        <v>237</v>
      </c>
      <c r="V603" s="241" t="s">
        <v>2351</v>
      </c>
    </row>
    <row r="604" spans="18:22" ht="15.75">
      <c r="R604" s="240" t="s">
        <v>2353</v>
      </c>
      <c r="S604" s="239" t="s">
        <v>2352</v>
      </c>
      <c r="T604" s="241" t="s">
        <v>2354</v>
      </c>
      <c r="U604" s="241" t="s">
        <v>237</v>
      </c>
      <c r="V604" s="241" t="s">
        <v>2355</v>
      </c>
    </row>
    <row r="605" spans="18:22" ht="15.75">
      <c r="R605" s="240" t="s">
        <v>2357</v>
      </c>
      <c r="S605" s="239" t="s">
        <v>2356</v>
      </c>
      <c r="T605" s="241" t="s">
        <v>2358</v>
      </c>
      <c r="U605" s="241" t="s">
        <v>237</v>
      </c>
      <c r="V605" s="241" t="s">
        <v>2359</v>
      </c>
    </row>
    <row r="606" spans="18:22" ht="15.75">
      <c r="R606" s="240" t="s">
        <v>2361</v>
      </c>
      <c r="S606" s="239" t="s">
        <v>2360</v>
      </c>
      <c r="T606" s="241" t="s">
        <v>2362</v>
      </c>
      <c r="U606" s="241" t="s">
        <v>237</v>
      </c>
      <c r="V606" s="241" t="s">
        <v>2363</v>
      </c>
    </row>
    <row r="607" spans="18:22" ht="15.75">
      <c r="R607" s="240" t="s">
        <v>2365</v>
      </c>
      <c r="S607" s="239" t="s">
        <v>2364</v>
      </c>
      <c r="T607" s="241" t="s">
        <v>2366</v>
      </c>
      <c r="U607" s="241" t="s">
        <v>237</v>
      </c>
      <c r="V607" s="241" t="s">
        <v>2367</v>
      </c>
    </row>
    <row r="608" spans="18:22" ht="15.75">
      <c r="R608" s="240" t="s">
        <v>2369</v>
      </c>
      <c r="S608" s="239" t="s">
        <v>2368</v>
      </c>
      <c r="T608" s="241" t="s">
        <v>2370</v>
      </c>
      <c r="U608" s="241" t="s">
        <v>237</v>
      </c>
      <c r="V608" s="241" t="s">
        <v>2371</v>
      </c>
    </row>
    <row r="609" spans="18:22" ht="15.75">
      <c r="R609" s="240" t="s">
        <v>2373</v>
      </c>
      <c r="S609" s="239" t="s">
        <v>2372</v>
      </c>
      <c r="T609" s="241" t="s">
        <v>2374</v>
      </c>
      <c r="U609" s="241" t="s">
        <v>237</v>
      </c>
      <c r="V609" s="241" t="s">
        <v>2375</v>
      </c>
    </row>
    <row r="610" spans="18:22" ht="15.75">
      <c r="R610" s="240" t="s">
        <v>2377</v>
      </c>
      <c r="S610" s="239" t="s">
        <v>2376</v>
      </c>
      <c r="T610" s="241" t="s">
        <v>2378</v>
      </c>
      <c r="U610" s="241" t="s">
        <v>237</v>
      </c>
      <c r="V610" s="241" t="s">
        <v>2379</v>
      </c>
    </row>
    <row r="611" spans="18:22" ht="15.75">
      <c r="R611" s="240" t="s">
        <v>2381</v>
      </c>
      <c r="S611" s="239" t="s">
        <v>2380</v>
      </c>
      <c r="T611" s="241" t="s">
        <v>2382</v>
      </c>
      <c r="U611" s="241" t="s">
        <v>237</v>
      </c>
      <c r="V611" s="241" t="s">
        <v>2383</v>
      </c>
    </row>
    <row r="612" spans="18:22" ht="15.75">
      <c r="R612" s="240" t="s">
        <v>2385</v>
      </c>
      <c r="S612" s="239" t="s">
        <v>2384</v>
      </c>
      <c r="T612" s="241" t="s">
        <v>2386</v>
      </c>
      <c r="U612" s="241" t="s">
        <v>237</v>
      </c>
      <c r="V612" s="241" t="s">
        <v>2387</v>
      </c>
    </row>
    <row r="613" spans="18:22" ht="15.75">
      <c r="R613" s="240" t="s">
        <v>2389</v>
      </c>
      <c r="S613" s="239" t="s">
        <v>2388</v>
      </c>
      <c r="T613" s="241" t="s">
        <v>2390</v>
      </c>
      <c r="U613" s="241" t="s">
        <v>237</v>
      </c>
      <c r="V613" s="241" t="s">
        <v>2391</v>
      </c>
    </row>
    <row r="614" spans="18:22" ht="15.75">
      <c r="R614" s="240" t="s">
        <v>2393</v>
      </c>
      <c r="S614" s="239" t="s">
        <v>2392</v>
      </c>
      <c r="T614" s="241" t="s">
        <v>2394</v>
      </c>
      <c r="U614" s="241" t="s">
        <v>237</v>
      </c>
      <c r="V614" s="241" t="s">
        <v>2395</v>
      </c>
    </row>
    <row r="615" spans="18:22" ht="15.75">
      <c r="R615" s="240" t="s">
        <v>2397</v>
      </c>
      <c r="S615" s="239" t="s">
        <v>2396</v>
      </c>
      <c r="T615" s="241" t="s">
        <v>2398</v>
      </c>
      <c r="U615" s="241" t="s">
        <v>237</v>
      </c>
      <c r="V615" s="241" t="s">
        <v>2399</v>
      </c>
    </row>
    <row r="616" spans="18:22" ht="15.75">
      <c r="R616" s="240" t="s">
        <v>2401</v>
      </c>
      <c r="S616" s="239" t="s">
        <v>2400</v>
      </c>
      <c r="T616" s="241" t="s">
        <v>2402</v>
      </c>
      <c r="U616" s="241" t="s">
        <v>237</v>
      </c>
      <c r="V616" s="241" t="s">
        <v>2403</v>
      </c>
    </row>
    <row r="617" spans="18:22" ht="15.75">
      <c r="R617" s="240" t="s">
        <v>2405</v>
      </c>
      <c r="S617" s="239" t="s">
        <v>2404</v>
      </c>
      <c r="T617" s="241" t="s">
        <v>2406</v>
      </c>
      <c r="U617" s="241" t="s">
        <v>237</v>
      </c>
      <c r="V617" s="241" t="s">
        <v>2407</v>
      </c>
    </row>
    <row r="618" spans="18:22" ht="15.75">
      <c r="R618" s="240" t="s">
        <v>2409</v>
      </c>
      <c r="S618" s="239" t="s">
        <v>2408</v>
      </c>
      <c r="T618" s="241" t="s">
        <v>2410</v>
      </c>
      <c r="U618" s="241" t="s">
        <v>237</v>
      </c>
      <c r="V618" s="241" t="s">
        <v>2411</v>
      </c>
    </row>
    <row r="619" spans="18:22" ht="15.75">
      <c r="R619" s="240" t="s">
        <v>2413</v>
      </c>
      <c r="S619" s="239" t="s">
        <v>2412</v>
      </c>
      <c r="T619" s="241" t="s">
        <v>2414</v>
      </c>
      <c r="U619" s="241" t="s">
        <v>237</v>
      </c>
      <c r="V619" s="241" t="s">
        <v>2415</v>
      </c>
    </row>
    <row r="620" spans="18:22" ht="15.75">
      <c r="R620" s="240" t="s">
        <v>2417</v>
      </c>
      <c r="S620" s="239" t="s">
        <v>2416</v>
      </c>
      <c r="T620" s="241" t="s">
        <v>2418</v>
      </c>
      <c r="U620" s="241" t="s">
        <v>237</v>
      </c>
      <c r="V620" s="241" t="s">
        <v>2419</v>
      </c>
    </row>
    <row r="621" spans="18:22" ht="15.75">
      <c r="R621" s="240" t="s">
        <v>2421</v>
      </c>
      <c r="S621" s="239" t="s">
        <v>2420</v>
      </c>
      <c r="T621" s="241" t="s">
        <v>2422</v>
      </c>
      <c r="U621" s="241" t="s">
        <v>237</v>
      </c>
      <c r="V621" s="241" t="s">
        <v>2423</v>
      </c>
    </row>
    <row r="622" spans="18:22" ht="15.75">
      <c r="R622" s="240" t="s">
        <v>2425</v>
      </c>
      <c r="S622" s="239" t="s">
        <v>2424</v>
      </c>
      <c r="T622" s="241" t="s">
        <v>2426</v>
      </c>
      <c r="U622" s="241" t="s">
        <v>237</v>
      </c>
      <c r="V622" s="241" t="s">
        <v>2427</v>
      </c>
    </row>
    <row r="623" spans="18:22" ht="15.75">
      <c r="R623" s="240" t="s">
        <v>2429</v>
      </c>
      <c r="S623" s="239" t="s">
        <v>2428</v>
      </c>
      <c r="T623" s="241" t="s">
        <v>2430</v>
      </c>
      <c r="U623" s="241" t="s">
        <v>237</v>
      </c>
      <c r="V623" s="241" t="s">
        <v>2431</v>
      </c>
    </row>
    <row r="624" spans="18:22" ht="15.75">
      <c r="R624" s="240" t="s">
        <v>2433</v>
      </c>
      <c r="S624" s="239" t="s">
        <v>2432</v>
      </c>
      <c r="T624" s="241" t="s">
        <v>2434</v>
      </c>
      <c r="U624" s="241" t="s">
        <v>237</v>
      </c>
      <c r="V624" s="241" t="s">
        <v>2435</v>
      </c>
    </row>
    <row r="625" spans="18:22" ht="15.75">
      <c r="R625" s="240" t="s">
        <v>2437</v>
      </c>
      <c r="S625" s="239" t="s">
        <v>2436</v>
      </c>
      <c r="T625" s="241" t="s">
        <v>2438</v>
      </c>
      <c r="U625" s="241" t="s">
        <v>237</v>
      </c>
      <c r="V625" s="241" t="s">
        <v>2439</v>
      </c>
    </row>
    <row r="626" spans="18:22" ht="15.75">
      <c r="R626" s="240" t="s">
        <v>2441</v>
      </c>
      <c r="S626" s="239" t="s">
        <v>2440</v>
      </c>
      <c r="T626" s="241" t="s">
        <v>2442</v>
      </c>
      <c r="U626" s="241" t="s">
        <v>237</v>
      </c>
      <c r="V626" s="241" t="s">
        <v>2443</v>
      </c>
    </row>
    <row r="627" spans="18:22" ht="15.75">
      <c r="R627" s="240" t="s">
        <v>2445</v>
      </c>
      <c r="S627" s="239" t="s">
        <v>2444</v>
      </c>
      <c r="T627" s="241" t="s">
        <v>2446</v>
      </c>
      <c r="U627" s="241" t="s">
        <v>237</v>
      </c>
      <c r="V627" s="241" t="s">
        <v>2447</v>
      </c>
    </row>
    <row r="628" spans="18:22" ht="15.75">
      <c r="R628" s="240" t="s">
        <v>2449</v>
      </c>
      <c r="S628" s="239" t="s">
        <v>2448</v>
      </c>
      <c r="T628" s="241" t="s">
        <v>2450</v>
      </c>
      <c r="U628" s="241" t="s">
        <v>237</v>
      </c>
      <c r="V628" s="241" t="s">
        <v>2451</v>
      </c>
    </row>
    <row r="629" spans="18:22" ht="15.75">
      <c r="R629" s="240" t="s">
        <v>2453</v>
      </c>
      <c r="S629" s="239" t="s">
        <v>2452</v>
      </c>
      <c r="T629" s="241" t="s">
        <v>2454</v>
      </c>
      <c r="U629" s="241" t="s">
        <v>237</v>
      </c>
      <c r="V629" s="241" t="s">
        <v>2455</v>
      </c>
    </row>
    <row r="630" spans="18:22" ht="15.75">
      <c r="R630" s="240" t="s">
        <v>2457</v>
      </c>
      <c r="S630" s="239" t="s">
        <v>2456</v>
      </c>
      <c r="T630" s="241" t="s">
        <v>2458</v>
      </c>
      <c r="U630" s="241" t="s">
        <v>237</v>
      </c>
      <c r="V630" s="241" t="s">
        <v>2459</v>
      </c>
    </row>
    <row r="631" spans="18:22" ht="15.75">
      <c r="R631" s="240" t="s">
        <v>2461</v>
      </c>
      <c r="S631" s="239" t="s">
        <v>2460</v>
      </c>
      <c r="T631" s="241" t="s">
        <v>2462</v>
      </c>
      <c r="U631" s="241" t="s">
        <v>237</v>
      </c>
      <c r="V631" s="241" t="s">
        <v>2463</v>
      </c>
    </row>
    <row r="632" spans="18:22" ht="15.75">
      <c r="R632" s="240" t="s">
        <v>2465</v>
      </c>
      <c r="S632" s="239" t="s">
        <v>2464</v>
      </c>
      <c r="T632" s="241" t="s">
        <v>2466</v>
      </c>
      <c r="U632" s="241" t="s">
        <v>237</v>
      </c>
      <c r="V632" s="241" t="s">
        <v>2467</v>
      </c>
    </row>
    <row r="633" spans="18:22" ht="15.75">
      <c r="R633" s="240" t="s">
        <v>2469</v>
      </c>
      <c r="S633" s="239" t="s">
        <v>2468</v>
      </c>
      <c r="T633" s="241" t="s">
        <v>2470</v>
      </c>
      <c r="U633" s="241" t="s">
        <v>237</v>
      </c>
      <c r="V633" s="241" t="s">
        <v>2471</v>
      </c>
    </row>
    <row r="634" spans="18:22" ht="15.75">
      <c r="R634" s="240" t="s">
        <v>2473</v>
      </c>
      <c r="S634" s="239" t="s">
        <v>2472</v>
      </c>
      <c r="T634" s="241" t="s">
        <v>2474</v>
      </c>
      <c r="U634" s="241" t="s">
        <v>237</v>
      </c>
      <c r="V634" s="241" t="s">
        <v>2475</v>
      </c>
    </row>
    <row r="635" spans="18:22" ht="15.75">
      <c r="R635" s="240" t="s">
        <v>2477</v>
      </c>
      <c r="S635" s="239" t="s">
        <v>2476</v>
      </c>
      <c r="T635" s="241" t="s">
        <v>2478</v>
      </c>
      <c r="U635" s="241" t="s">
        <v>237</v>
      </c>
      <c r="V635" s="241" t="s">
        <v>2479</v>
      </c>
    </row>
    <row r="636" spans="18:22" ht="15.75">
      <c r="R636" s="240" t="s">
        <v>2481</v>
      </c>
      <c r="S636" s="239" t="s">
        <v>2480</v>
      </c>
      <c r="T636" s="241" t="s">
        <v>2482</v>
      </c>
      <c r="U636" s="241" t="s">
        <v>237</v>
      </c>
      <c r="V636" s="241" t="s">
        <v>2483</v>
      </c>
    </row>
    <row r="637" spans="18:22" ht="15.75">
      <c r="R637" s="240" t="s">
        <v>2485</v>
      </c>
      <c r="S637" s="239" t="s">
        <v>2484</v>
      </c>
      <c r="T637" s="241" t="s">
        <v>2486</v>
      </c>
      <c r="U637" s="241" t="s">
        <v>237</v>
      </c>
      <c r="V637" s="241" t="s">
        <v>2487</v>
      </c>
    </row>
    <row r="638" spans="18:22" ht="15.75">
      <c r="R638" s="240" t="s">
        <v>2489</v>
      </c>
      <c r="S638" s="239" t="s">
        <v>2488</v>
      </c>
      <c r="T638" s="241" t="s">
        <v>2490</v>
      </c>
      <c r="U638" s="241" t="s">
        <v>237</v>
      </c>
      <c r="V638" s="241" t="s">
        <v>2491</v>
      </c>
    </row>
    <row r="639" spans="18:22" ht="15.75">
      <c r="R639" s="240" t="s">
        <v>2493</v>
      </c>
      <c r="S639" s="239" t="s">
        <v>2492</v>
      </c>
      <c r="T639" s="241" t="s">
        <v>2494</v>
      </c>
      <c r="U639" s="241" t="s">
        <v>237</v>
      </c>
      <c r="V639" s="241" t="s">
        <v>2495</v>
      </c>
    </row>
    <row r="640" spans="18:22" ht="15.75">
      <c r="R640" s="240" t="s">
        <v>2497</v>
      </c>
      <c r="S640" s="239" t="s">
        <v>2496</v>
      </c>
      <c r="T640" s="241" t="s">
        <v>2498</v>
      </c>
      <c r="U640" s="241" t="s">
        <v>237</v>
      </c>
      <c r="V640" s="241" t="s">
        <v>2499</v>
      </c>
    </row>
    <row r="641" spans="18:22" ht="15.75">
      <c r="R641" s="240" t="s">
        <v>2501</v>
      </c>
      <c r="S641" s="239" t="s">
        <v>2500</v>
      </c>
      <c r="T641" s="241" t="s">
        <v>2502</v>
      </c>
      <c r="U641" s="241" t="s">
        <v>237</v>
      </c>
      <c r="V641" s="241" t="s">
        <v>2503</v>
      </c>
    </row>
    <row r="642" spans="18:22" ht="15.75">
      <c r="R642" s="240" t="s">
        <v>2505</v>
      </c>
      <c r="S642" s="239" t="s">
        <v>2504</v>
      </c>
      <c r="T642" s="241" t="s">
        <v>2506</v>
      </c>
      <c r="U642" s="241" t="s">
        <v>237</v>
      </c>
      <c r="V642" s="241" t="s">
        <v>2507</v>
      </c>
    </row>
    <row r="643" spans="18:22" ht="15.75">
      <c r="R643" s="240" t="s">
        <v>2509</v>
      </c>
      <c r="S643" s="239" t="s">
        <v>2508</v>
      </c>
      <c r="T643" s="241" t="s">
        <v>2510</v>
      </c>
      <c r="U643" s="241" t="s">
        <v>237</v>
      </c>
      <c r="V643" s="241" t="s">
        <v>2511</v>
      </c>
    </row>
    <row r="644" spans="18:22" ht="15.75">
      <c r="R644" s="240" t="s">
        <v>2513</v>
      </c>
      <c r="S644" s="239" t="s">
        <v>2512</v>
      </c>
      <c r="T644" s="241" t="s">
        <v>2514</v>
      </c>
      <c r="U644" s="241" t="s">
        <v>237</v>
      </c>
      <c r="V644" s="241" t="s">
        <v>2515</v>
      </c>
    </row>
    <row r="645" spans="18:22" ht="15.75">
      <c r="R645" s="240" t="s">
        <v>2517</v>
      </c>
      <c r="S645" s="239" t="s">
        <v>2516</v>
      </c>
      <c r="T645" s="241" t="s">
        <v>2518</v>
      </c>
      <c r="U645" s="241" t="s">
        <v>237</v>
      </c>
      <c r="V645" s="241" t="s">
        <v>2519</v>
      </c>
    </row>
    <row r="646" spans="18:22" ht="15.75">
      <c r="R646" s="240" t="s">
        <v>2521</v>
      </c>
      <c r="S646" s="239" t="s">
        <v>2520</v>
      </c>
      <c r="T646" s="241" t="s">
        <v>2522</v>
      </c>
      <c r="U646" s="241" t="s">
        <v>237</v>
      </c>
      <c r="V646" s="241" t="s">
        <v>2523</v>
      </c>
    </row>
    <row r="647" spans="18:22" ht="15.75">
      <c r="R647" s="240" t="s">
        <v>2525</v>
      </c>
      <c r="S647" s="239" t="s">
        <v>2524</v>
      </c>
      <c r="T647" s="241" t="s">
        <v>2526</v>
      </c>
      <c r="U647" s="241" t="s">
        <v>237</v>
      </c>
      <c r="V647" s="241" t="s">
        <v>2527</v>
      </c>
    </row>
    <row r="648" spans="18:22" ht="15.75">
      <c r="R648" s="240" t="s">
        <v>2529</v>
      </c>
      <c r="S648" s="239" t="s">
        <v>2528</v>
      </c>
      <c r="T648" s="241" t="s">
        <v>2530</v>
      </c>
      <c r="U648" s="241" t="s">
        <v>237</v>
      </c>
      <c r="V648" s="241" t="s">
        <v>2531</v>
      </c>
    </row>
    <row r="649" spans="18:22" ht="15.75">
      <c r="R649" s="240" t="s">
        <v>2533</v>
      </c>
      <c r="S649" s="239" t="s">
        <v>2532</v>
      </c>
      <c r="T649" s="241" t="s">
        <v>2534</v>
      </c>
      <c r="U649" s="241" t="s">
        <v>237</v>
      </c>
      <c r="V649" s="241" t="s">
        <v>2535</v>
      </c>
    </row>
    <row r="650" spans="18:22" ht="15.75">
      <c r="R650" s="240" t="s">
        <v>2537</v>
      </c>
      <c r="S650" s="239" t="s">
        <v>2536</v>
      </c>
      <c r="T650" s="241" t="s">
        <v>2538</v>
      </c>
      <c r="U650" s="241" t="s">
        <v>237</v>
      </c>
      <c r="V650" s="241" t="s">
        <v>2539</v>
      </c>
    </row>
    <row r="651" spans="18:22" ht="15.75">
      <c r="R651" s="240" t="s">
        <v>2541</v>
      </c>
      <c r="S651" s="239" t="s">
        <v>2540</v>
      </c>
      <c r="T651" s="241" t="s">
        <v>2542</v>
      </c>
      <c r="U651" s="241" t="s">
        <v>237</v>
      </c>
      <c r="V651" s="241" t="s">
        <v>2543</v>
      </c>
    </row>
    <row r="652" spans="18:22" ht="15.75">
      <c r="R652" s="240" t="s">
        <v>2545</v>
      </c>
      <c r="S652" s="239" t="s">
        <v>2544</v>
      </c>
      <c r="T652" s="241" t="s">
        <v>2546</v>
      </c>
      <c r="U652" s="241" t="s">
        <v>237</v>
      </c>
      <c r="V652" s="241" t="s">
        <v>2547</v>
      </c>
    </row>
    <row r="653" spans="18:22" ht="15.75">
      <c r="R653" s="240" t="s">
        <v>2549</v>
      </c>
      <c r="S653" s="239" t="s">
        <v>2548</v>
      </c>
      <c r="T653" s="241" t="s">
        <v>2550</v>
      </c>
      <c r="U653" s="241" t="s">
        <v>237</v>
      </c>
      <c r="V653" s="241" t="s">
        <v>2551</v>
      </c>
    </row>
    <row r="654" spans="18:22" ht="15.75">
      <c r="R654" s="240" t="s">
        <v>2553</v>
      </c>
      <c r="S654" s="239" t="s">
        <v>2552</v>
      </c>
      <c r="T654" s="241" t="s">
        <v>2554</v>
      </c>
      <c r="U654" s="241" t="s">
        <v>237</v>
      </c>
      <c r="V654" s="241" t="s">
        <v>2555</v>
      </c>
    </row>
    <row r="655" spans="18:22" ht="15.75">
      <c r="R655" s="240" t="s">
        <v>2557</v>
      </c>
      <c r="S655" s="239" t="s">
        <v>2556</v>
      </c>
      <c r="T655" s="241" t="s">
        <v>2558</v>
      </c>
      <c r="U655" s="241" t="s">
        <v>237</v>
      </c>
      <c r="V655" s="241" t="s">
        <v>2559</v>
      </c>
    </row>
    <row r="656" spans="18:22" ht="15.75">
      <c r="R656" s="240" t="s">
        <v>2561</v>
      </c>
      <c r="S656" s="239" t="s">
        <v>2560</v>
      </c>
      <c r="T656" s="241" t="s">
        <v>2562</v>
      </c>
      <c r="U656" s="241" t="s">
        <v>237</v>
      </c>
      <c r="V656" s="241" t="s">
        <v>2563</v>
      </c>
    </row>
    <row r="657" spans="18:22" ht="15.75">
      <c r="R657" s="240" t="s">
        <v>2565</v>
      </c>
      <c r="S657" s="239" t="s">
        <v>2564</v>
      </c>
      <c r="T657" s="241" t="s">
        <v>2566</v>
      </c>
      <c r="U657" s="241" t="s">
        <v>237</v>
      </c>
      <c r="V657" s="241" t="s">
        <v>2567</v>
      </c>
    </row>
    <row r="658" spans="18:22" ht="15.75">
      <c r="R658" s="240" t="s">
        <v>2569</v>
      </c>
      <c r="S658" s="239" t="s">
        <v>2568</v>
      </c>
      <c r="T658" s="241" t="s">
        <v>2570</v>
      </c>
      <c r="U658" s="241" t="s">
        <v>237</v>
      </c>
      <c r="V658" s="241" t="s">
        <v>2571</v>
      </c>
    </row>
    <row r="659" spans="18:22" ht="15.75">
      <c r="R659" s="240" t="s">
        <v>2573</v>
      </c>
      <c r="S659" s="239" t="s">
        <v>2572</v>
      </c>
      <c r="T659" s="241" t="s">
        <v>2574</v>
      </c>
      <c r="U659" s="241" t="s">
        <v>237</v>
      </c>
      <c r="V659" s="241" t="s">
        <v>2575</v>
      </c>
    </row>
    <row r="660" spans="18:22" ht="15.75">
      <c r="R660" s="240" t="s">
        <v>2577</v>
      </c>
      <c r="S660" s="239" t="s">
        <v>2576</v>
      </c>
      <c r="T660" s="241" t="s">
        <v>2578</v>
      </c>
      <c r="U660" s="241" t="s">
        <v>237</v>
      </c>
      <c r="V660" s="241" t="s">
        <v>2579</v>
      </c>
    </row>
    <row r="661" spans="18:22" ht="15.75">
      <c r="R661" s="240" t="s">
        <v>2581</v>
      </c>
      <c r="S661" s="239" t="s">
        <v>2580</v>
      </c>
      <c r="T661" s="241" t="s">
        <v>2582</v>
      </c>
      <c r="U661" s="241" t="s">
        <v>237</v>
      </c>
      <c r="V661" s="241" t="s">
        <v>2583</v>
      </c>
    </row>
    <row r="662" spans="18:22" ht="15.75">
      <c r="R662" s="240" t="s">
        <v>2585</v>
      </c>
      <c r="S662" s="239" t="s">
        <v>2584</v>
      </c>
      <c r="T662" s="241" t="s">
        <v>2586</v>
      </c>
      <c r="U662" s="241" t="s">
        <v>237</v>
      </c>
      <c r="V662" s="241" t="s">
        <v>2587</v>
      </c>
    </row>
    <row r="663" spans="18:22" ht="15.75">
      <c r="R663" s="240" t="s">
        <v>2589</v>
      </c>
      <c r="S663" s="239" t="s">
        <v>2588</v>
      </c>
      <c r="T663" s="241" t="s">
        <v>2590</v>
      </c>
      <c r="U663" s="241" t="s">
        <v>237</v>
      </c>
      <c r="V663" s="241" t="s">
        <v>2591</v>
      </c>
    </row>
    <row r="664" spans="18:22" ht="15.75">
      <c r="R664" s="240" t="s">
        <v>2593</v>
      </c>
      <c r="S664" s="239" t="s">
        <v>2592</v>
      </c>
      <c r="T664" s="241" t="s">
        <v>2594</v>
      </c>
      <c r="U664" s="241" t="s">
        <v>237</v>
      </c>
      <c r="V664" s="241" t="s">
        <v>2595</v>
      </c>
    </row>
    <row r="665" spans="18:22" ht="15.75">
      <c r="R665" s="240" t="s">
        <v>2597</v>
      </c>
      <c r="S665" s="239" t="s">
        <v>2596</v>
      </c>
      <c r="T665" s="241" t="s">
        <v>2598</v>
      </c>
      <c r="U665" s="241" t="s">
        <v>237</v>
      </c>
      <c r="V665" s="241" t="s">
        <v>2599</v>
      </c>
    </row>
    <row r="666" spans="18:22" ht="15.75">
      <c r="R666" s="240" t="s">
        <v>2601</v>
      </c>
      <c r="S666" s="239" t="s">
        <v>2600</v>
      </c>
      <c r="T666" s="241" t="s">
        <v>2602</v>
      </c>
      <c r="U666" s="241" t="s">
        <v>237</v>
      </c>
      <c r="V666" s="241" t="s">
        <v>2603</v>
      </c>
    </row>
    <row r="667" spans="18:22" ht="15.75">
      <c r="R667" s="240" t="s">
        <v>2605</v>
      </c>
      <c r="S667" s="239" t="s">
        <v>2604</v>
      </c>
      <c r="T667" s="241" t="s">
        <v>2606</v>
      </c>
      <c r="U667" s="241" t="s">
        <v>237</v>
      </c>
      <c r="V667" s="241" t="s">
        <v>2607</v>
      </c>
    </row>
    <row r="668" spans="18:22" ht="15.75">
      <c r="R668" s="240" t="s">
        <v>2609</v>
      </c>
      <c r="S668" s="239" t="s">
        <v>2608</v>
      </c>
      <c r="T668" s="241" t="s">
        <v>2610</v>
      </c>
      <c r="U668" s="241" t="s">
        <v>237</v>
      </c>
      <c r="V668" s="241" t="s">
        <v>2611</v>
      </c>
    </row>
    <row r="669" spans="18:22" ht="15.75">
      <c r="R669" s="240" t="s">
        <v>2613</v>
      </c>
      <c r="S669" s="239" t="s">
        <v>2612</v>
      </c>
      <c r="T669" s="241" t="s">
        <v>2614</v>
      </c>
      <c r="U669" s="241" t="s">
        <v>237</v>
      </c>
      <c r="V669" s="241" t="s">
        <v>2615</v>
      </c>
    </row>
    <row r="670" spans="18:22" ht="15.75">
      <c r="R670" s="240" t="s">
        <v>2617</v>
      </c>
      <c r="S670" s="239" t="s">
        <v>2616</v>
      </c>
      <c r="T670" s="241" t="s">
        <v>2618</v>
      </c>
      <c r="U670" s="241" t="s">
        <v>237</v>
      </c>
      <c r="V670" s="241" t="s">
        <v>2619</v>
      </c>
    </row>
    <row r="671" spans="18:22" ht="15.75">
      <c r="R671" s="240" t="s">
        <v>2621</v>
      </c>
      <c r="S671" s="239" t="s">
        <v>2620</v>
      </c>
      <c r="T671" s="241" t="s">
        <v>2622</v>
      </c>
      <c r="U671" s="241" t="s">
        <v>237</v>
      </c>
      <c r="V671" s="241" t="s">
        <v>2623</v>
      </c>
    </row>
    <row r="672" spans="18:22" ht="15.75">
      <c r="R672" s="240" t="s">
        <v>2625</v>
      </c>
      <c r="S672" s="239" t="s">
        <v>2624</v>
      </c>
      <c r="T672" s="241" t="s">
        <v>2626</v>
      </c>
      <c r="U672" s="241" t="s">
        <v>237</v>
      </c>
      <c r="V672" s="241" t="s">
        <v>2627</v>
      </c>
    </row>
    <row r="673" spans="18:22" ht="15.75">
      <c r="R673" s="240" t="s">
        <v>2629</v>
      </c>
      <c r="S673" s="239" t="s">
        <v>2628</v>
      </c>
      <c r="T673" s="241" t="s">
        <v>2630</v>
      </c>
      <c r="U673" s="241" t="s">
        <v>237</v>
      </c>
      <c r="V673" s="241" t="s">
        <v>2631</v>
      </c>
    </row>
    <row r="674" spans="18:22" ht="15.75">
      <c r="R674" s="240" t="s">
        <v>2633</v>
      </c>
      <c r="S674" s="239" t="s">
        <v>2632</v>
      </c>
      <c r="T674" s="241" t="s">
        <v>2634</v>
      </c>
      <c r="U674" s="241" t="s">
        <v>237</v>
      </c>
      <c r="V674" s="241" t="s">
        <v>2635</v>
      </c>
    </row>
    <row r="675" spans="18:22" ht="15.75">
      <c r="R675" s="240" t="s">
        <v>2637</v>
      </c>
      <c r="S675" s="239" t="s">
        <v>2636</v>
      </c>
      <c r="T675" s="241" t="s">
        <v>2638</v>
      </c>
      <c r="U675" s="241" t="s">
        <v>237</v>
      </c>
      <c r="V675" s="241" t="s">
        <v>2639</v>
      </c>
    </row>
    <row r="676" spans="18:22" ht="15.75">
      <c r="R676" s="240" t="s">
        <v>2641</v>
      </c>
      <c r="S676" s="239" t="s">
        <v>2640</v>
      </c>
      <c r="T676" s="241" t="s">
        <v>2642</v>
      </c>
      <c r="U676" s="241" t="s">
        <v>237</v>
      </c>
      <c r="V676" s="241" t="s">
        <v>2643</v>
      </c>
    </row>
    <row r="677" spans="18:22" ht="15.75">
      <c r="R677" s="240" t="s">
        <v>2645</v>
      </c>
      <c r="S677" s="239" t="s">
        <v>2644</v>
      </c>
      <c r="T677" s="241" t="s">
        <v>2646</v>
      </c>
      <c r="U677" s="241" t="s">
        <v>237</v>
      </c>
      <c r="V677" s="241" t="s">
        <v>2647</v>
      </c>
    </row>
    <row r="678" spans="18:22" ht="15.75">
      <c r="R678" s="240" t="s">
        <v>2649</v>
      </c>
      <c r="S678" s="239" t="s">
        <v>2648</v>
      </c>
      <c r="T678" s="241" t="s">
        <v>2650</v>
      </c>
      <c r="U678" s="241" t="s">
        <v>237</v>
      </c>
      <c r="V678" s="241" t="s">
        <v>2651</v>
      </c>
    </row>
    <row r="679" spans="18:22" ht="15.75">
      <c r="R679" s="240" t="s">
        <v>2653</v>
      </c>
      <c r="S679" s="239" t="s">
        <v>2652</v>
      </c>
      <c r="T679" s="241" t="s">
        <v>2654</v>
      </c>
      <c r="U679" s="241" t="s">
        <v>237</v>
      </c>
      <c r="V679" s="241" t="s">
        <v>2655</v>
      </c>
    </row>
    <row r="680" spans="18:22" ht="15.75">
      <c r="R680" s="240" t="s">
        <v>2657</v>
      </c>
      <c r="S680" s="239" t="s">
        <v>2656</v>
      </c>
      <c r="T680" s="241" t="s">
        <v>2658</v>
      </c>
      <c r="U680" s="241" t="s">
        <v>237</v>
      </c>
      <c r="V680" s="241" t="s">
        <v>2659</v>
      </c>
    </row>
    <row r="681" spans="18:22" ht="15.75">
      <c r="R681" s="240" t="s">
        <v>2661</v>
      </c>
      <c r="S681" s="239" t="s">
        <v>2660</v>
      </c>
      <c r="T681" s="241" t="s">
        <v>2662</v>
      </c>
      <c r="U681" s="241" t="s">
        <v>237</v>
      </c>
      <c r="V681" s="241" t="s">
        <v>2663</v>
      </c>
    </row>
    <row r="682" spans="18:22" ht="15.75">
      <c r="R682" s="240" t="s">
        <v>2665</v>
      </c>
      <c r="S682" s="239" t="s">
        <v>2664</v>
      </c>
      <c r="T682" s="241" t="s">
        <v>2666</v>
      </c>
      <c r="U682" s="241" t="s">
        <v>237</v>
      </c>
      <c r="V682" s="241" t="s">
        <v>2667</v>
      </c>
    </row>
    <row r="683" spans="18:22" ht="15.75">
      <c r="R683" s="240" t="s">
        <v>2669</v>
      </c>
      <c r="S683" s="239" t="s">
        <v>2668</v>
      </c>
      <c r="T683" s="241" t="s">
        <v>2670</v>
      </c>
      <c r="U683" s="241" t="s">
        <v>237</v>
      </c>
      <c r="V683" s="241" t="s">
        <v>2671</v>
      </c>
    </row>
    <row r="684" spans="18:22" ht="15.75">
      <c r="R684" s="240" t="s">
        <v>2673</v>
      </c>
      <c r="S684" s="239" t="s">
        <v>2672</v>
      </c>
      <c r="T684" s="241" t="s">
        <v>2674</v>
      </c>
      <c r="U684" s="241" t="s">
        <v>237</v>
      </c>
      <c r="V684" s="241" t="s">
        <v>2675</v>
      </c>
    </row>
    <row r="685" spans="18:22" ht="15.75">
      <c r="R685" s="240" t="s">
        <v>2677</v>
      </c>
      <c r="S685" s="239" t="s">
        <v>2676</v>
      </c>
      <c r="T685" s="241" t="s">
        <v>2678</v>
      </c>
      <c r="U685" s="241" t="s">
        <v>237</v>
      </c>
      <c r="V685" s="241" t="s">
        <v>2679</v>
      </c>
    </row>
    <row r="686" spans="18:22" ht="15.75">
      <c r="R686" s="240" t="s">
        <v>2681</v>
      </c>
      <c r="S686" s="239" t="s">
        <v>2680</v>
      </c>
      <c r="T686" s="241" t="s">
        <v>2682</v>
      </c>
      <c r="U686" s="241" t="s">
        <v>237</v>
      </c>
      <c r="V686" s="241" t="s">
        <v>2683</v>
      </c>
    </row>
    <row r="687" spans="18:22" ht="15.75">
      <c r="R687" s="240" t="s">
        <v>2685</v>
      </c>
      <c r="S687" s="239" t="s">
        <v>2684</v>
      </c>
      <c r="T687" s="241" t="s">
        <v>2686</v>
      </c>
      <c r="U687" s="241" t="s">
        <v>237</v>
      </c>
      <c r="V687" s="241" t="s">
        <v>2687</v>
      </c>
    </row>
    <row r="688" spans="18:22" ht="15.75">
      <c r="R688" s="240" t="s">
        <v>2689</v>
      </c>
      <c r="S688" s="239" t="s">
        <v>2688</v>
      </c>
      <c r="T688" s="241" t="s">
        <v>2690</v>
      </c>
      <c r="U688" s="241" t="s">
        <v>237</v>
      </c>
      <c r="V688" s="241" t="s">
        <v>2691</v>
      </c>
    </row>
    <row r="689" spans="18:22" ht="15.75">
      <c r="R689" s="240" t="s">
        <v>2693</v>
      </c>
      <c r="S689" s="239" t="s">
        <v>2692</v>
      </c>
      <c r="T689" s="241" t="s">
        <v>2694</v>
      </c>
      <c r="U689" s="241" t="s">
        <v>237</v>
      </c>
      <c r="V689" s="241" t="s">
        <v>2695</v>
      </c>
    </row>
    <row r="690" spans="18:22" ht="15.75">
      <c r="R690" s="240" t="s">
        <v>2697</v>
      </c>
      <c r="S690" s="239" t="s">
        <v>2696</v>
      </c>
      <c r="T690" s="241" t="s">
        <v>2698</v>
      </c>
      <c r="U690" s="241" t="s">
        <v>237</v>
      </c>
      <c r="V690" s="241" t="s">
        <v>2699</v>
      </c>
    </row>
    <row r="691" spans="18:22" ht="15.75">
      <c r="R691" s="240" t="s">
        <v>2701</v>
      </c>
      <c r="S691" s="239" t="s">
        <v>2700</v>
      </c>
      <c r="T691" s="241" t="s">
        <v>2702</v>
      </c>
      <c r="U691" s="241" t="s">
        <v>237</v>
      </c>
      <c r="V691" s="241" t="s">
        <v>2703</v>
      </c>
    </row>
    <row r="692" spans="18:22" ht="15.75">
      <c r="R692" s="240" t="s">
        <v>2705</v>
      </c>
      <c r="S692" s="239" t="s">
        <v>2704</v>
      </c>
      <c r="T692" s="241" t="s">
        <v>2706</v>
      </c>
      <c r="U692" s="241" t="s">
        <v>237</v>
      </c>
      <c r="V692" s="241" t="s">
        <v>2707</v>
      </c>
    </row>
    <row r="693" spans="18:22" ht="15.75">
      <c r="R693" s="240" t="s">
        <v>2709</v>
      </c>
      <c r="S693" s="239" t="s">
        <v>2708</v>
      </c>
      <c r="T693" s="241" t="s">
        <v>2710</v>
      </c>
      <c r="U693" s="241" t="s">
        <v>237</v>
      </c>
      <c r="V693" s="241" t="s">
        <v>2711</v>
      </c>
    </row>
    <row r="694" spans="18:22" ht="15.75">
      <c r="R694" s="240" t="s">
        <v>2713</v>
      </c>
      <c r="S694" s="239" t="s">
        <v>2712</v>
      </c>
      <c r="T694" s="241" t="s">
        <v>2714</v>
      </c>
      <c r="U694" s="241" t="s">
        <v>237</v>
      </c>
      <c r="V694" s="241" t="s">
        <v>2715</v>
      </c>
    </row>
    <row r="695" spans="18:22" ht="15.75">
      <c r="R695" s="240" t="s">
        <v>2717</v>
      </c>
      <c r="S695" s="239" t="s">
        <v>2716</v>
      </c>
      <c r="T695" s="241" t="s">
        <v>2718</v>
      </c>
      <c r="U695" s="241" t="s">
        <v>237</v>
      </c>
      <c r="V695" s="241" t="s">
        <v>2719</v>
      </c>
    </row>
    <row r="696" spans="18:22" ht="15.75">
      <c r="R696" s="240" t="s">
        <v>2721</v>
      </c>
      <c r="S696" s="239" t="s">
        <v>2720</v>
      </c>
      <c r="T696" s="241" t="s">
        <v>2722</v>
      </c>
      <c r="U696" s="241" t="s">
        <v>237</v>
      </c>
      <c r="V696" s="241" t="s">
        <v>2723</v>
      </c>
    </row>
    <row r="697" spans="18:22" ht="15.75">
      <c r="R697" s="240" t="s">
        <v>2725</v>
      </c>
      <c r="S697" s="239" t="s">
        <v>2724</v>
      </c>
      <c r="T697" s="241" t="s">
        <v>2726</v>
      </c>
      <c r="U697" s="241" t="s">
        <v>237</v>
      </c>
      <c r="V697" s="241" t="s">
        <v>2727</v>
      </c>
    </row>
    <row r="698" spans="18:22" ht="15.75">
      <c r="R698" s="240" t="s">
        <v>2729</v>
      </c>
      <c r="S698" s="239" t="s">
        <v>2728</v>
      </c>
      <c r="T698" s="241" t="s">
        <v>2730</v>
      </c>
      <c r="U698" s="241" t="s">
        <v>237</v>
      </c>
      <c r="V698" s="241" t="s">
        <v>2731</v>
      </c>
    </row>
    <row r="699" spans="18:22" ht="15.75">
      <c r="R699" s="240" t="s">
        <v>2733</v>
      </c>
      <c r="S699" s="239" t="s">
        <v>2732</v>
      </c>
      <c r="T699" s="241" t="s">
        <v>2734</v>
      </c>
      <c r="U699" s="241" t="s">
        <v>237</v>
      </c>
      <c r="V699" s="241" t="s">
        <v>2735</v>
      </c>
    </row>
    <row r="700" spans="18:22" ht="15.75">
      <c r="R700" s="240" t="s">
        <v>2737</v>
      </c>
      <c r="S700" s="239" t="s">
        <v>2736</v>
      </c>
      <c r="T700" s="241" t="s">
        <v>2738</v>
      </c>
      <c r="U700" s="241" t="s">
        <v>237</v>
      </c>
      <c r="V700" s="241" t="s">
        <v>2739</v>
      </c>
    </row>
    <row r="701" spans="18:22" ht="15.75">
      <c r="R701" s="240" t="s">
        <v>2741</v>
      </c>
      <c r="S701" s="239" t="s">
        <v>2740</v>
      </c>
      <c r="T701" s="241" t="s">
        <v>2742</v>
      </c>
      <c r="U701" s="241" t="s">
        <v>237</v>
      </c>
      <c r="V701" s="241" t="s">
        <v>2743</v>
      </c>
    </row>
    <row r="702" spans="18:22" ht="15.75">
      <c r="R702" s="240" t="s">
        <v>2745</v>
      </c>
      <c r="S702" s="239" t="s">
        <v>2744</v>
      </c>
      <c r="T702" s="241" t="s">
        <v>2746</v>
      </c>
      <c r="U702" s="241" t="s">
        <v>237</v>
      </c>
      <c r="V702" s="241" t="s">
        <v>2747</v>
      </c>
    </row>
    <row r="703" spans="18:22" ht="15.75">
      <c r="R703" s="240" t="s">
        <v>2749</v>
      </c>
      <c r="S703" s="239" t="s">
        <v>2748</v>
      </c>
      <c r="T703" s="241" t="s">
        <v>2750</v>
      </c>
      <c r="U703" s="241" t="s">
        <v>237</v>
      </c>
      <c r="V703" s="241" t="s">
        <v>2751</v>
      </c>
    </row>
    <row r="704" spans="18:22" ht="15.75">
      <c r="R704" s="240" t="s">
        <v>2753</v>
      </c>
      <c r="S704" s="239" t="s">
        <v>2752</v>
      </c>
      <c r="T704" s="241" t="s">
        <v>2754</v>
      </c>
      <c r="U704" s="241" t="s">
        <v>237</v>
      </c>
      <c r="V704" s="241" t="s">
        <v>2755</v>
      </c>
    </row>
    <row r="705" spans="18:22" ht="15.75">
      <c r="R705" s="240" t="s">
        <v>2757</v>
      </c>
      <c r="S705" s="239" t="s">
        <v>2756</v>
      </c>
      <c r="T705" s="241" t="s">
        <v>2758</v>
      </c>
      <c r="U705" s="241" t="s">
        <v>237</v>
      </c>
      <c r="V705" s="241" t="s">
        <v>2759</v>
      </c>
    </row>
    <row r="706" spans="18:22" ht="15.75">
      <c r="R706" s="240" t="s">
        <v>2761</v>
      </c>
      <c r="S706" s="239" t="s">
        <v>2760</v>
      </c>
      <c r="T706" s="241" t="s">
        <v>2762</v>
      </c>
      <c r="U706" s="241" t="s">
        <v>237</v>
      </c>
      <c r="V706" s="241" t="s">
        <v>2763</v>
      </c>
    </row>
    <row r="707" spans="18:22" ht="15.75">
      <c r="R707" s="240" t="s">
        <v>2765</v>
      </c>
      <c r="S707" s="239" t="s">
        <v>2764</v>
      </c>
      <c r="T707" s="241" t="s">
        <v>2766</v>
      </c>
      <c r="U707" s="241" t="s">
        <v>237</v>
      </c>
      <c r="V707" s="241" t="s">
        <v>2767</v>
      </c>
    </row>
    <row r="708" spans="18:22" ht="15.75">
      <c r="R708" s="240" t="s">
        <v>2769</v>
      </c>
      <c r="S708" s="239" t="s">
        <v>2768</v>
      </c>
      <c r="T708" s="241" t="s">
        <v>2770</v>
      </c>
      <c r="U708" s="241" t="s">
        <v>237</v>
      </c>
      <c r="V708" s="241" t="s">
        <v>2771</v>
      </c>
    </row>
    <row r="709" spans="18:22" ht="15.75">
      <c r="R709" s="240" t="s">
        <v>2773</v>
      </c>
      <c r="S709" s="239" t="s">
        <v>2772</v>
      </c>
      <c r="T709" s="241" t="s">
        <v>2774</v>
      </c>
      <c r="U709" s="241" t="s">
        <v>237</v>
      </c>
      <c r="V709" s="241" t="s">
        <v>2775</v>
      </c>
    </row>
    <row r="710" spans="18:22" ht="15.75">
      <c r="R710" s="240" t="s">
        <v>2777</v>
      </c>
      <c r="S710" s="239" t="s">
        <v>2776</v>
      </c>
      <c r="T710" s="241" t="s">
        <v>2778</v>
      </c>
      <c r="U710" s="241" t="s">
        <v>237</v>
      </c>
      <c r="V710" s="241" t="s">
        <v>2779</v>
      </c>
    </row>
    <row r="711" spans="18:22" ht="15.75">
      <c r="R711" s="240" t="s">
        <v>2781</v>
      </c>
      <c r="S711" s="239" t="s">
        <v>2780</v>
      </c>
      <c r="T711" s="241"/>
      <c r="U711" s="241" t="s">
        <v>237</v>
      </c>
      <c r="V711" s="241"/>
    </row>
    <row r="712" spans="18:22" ht="15.75">
      <c r="R712" s="240" t="s">
        <v>2783</v>
      </c>
      <c r="S712" s="239" t="s">
        <v>2782</v>
      </c>
      <c r="T712" s="241"/>
      <c r="U712" s="241" t="s">
        <v>237</v>
      </c>
      <c r="V712" s="241"/>
    </row>
    <row r="713" spans="18:22" ht="15.75">
      <c r="R713" s="240" t="s">
        <v>2311</v>
      </c>
      <c r="S713" s="239" t="s">
        <v>2782</v>
      </c>
      <c r="T713" s="241" t="s">
        <v>2784</v>
      </c>
      <c r="U713" s="241" t="s">
        <v>237</v>
      </c>
      <c r="V713" s="241" t="s">
        <v>2312</v>
      </c>
    </row>
    <row r="714" spans="18:22" ht="15.75">
      <c r="R714" s="240" t="s">
        <v>2314</v>
      </c>
      <c r="S714" s="239" t="s">
        <v>2785</v>
      </c>
      <c r="T714" s="241">
        <v>2860818801</v>
      </c>
      <c r="U714" s="241" t="s">
        <v>237</v>
      </c>
      <c r="V714" s="241" t="s">
        <v>2315</v>
      </c>
    </row>
    <row r="715" spans="18:22" ht="15.75">
      <c r="R715" s="240" t="s">
        <v>2787</v>
      </c>
      <c r="S715" s="239" t="s">
        <v>2786</v>
      </c>
      <c r="T715" s="241">
        <v>2839950125</v>
      </c>
      <c r="U715" s="241" t="s">
        <v>237</v>
      </c>
      <c r="V715" s="241" t="s">
        <v>2788</v>
      </c>
    </row>
    <row r="716" spans="18:22" ht="15.75">
      <c r="R716" s="240" t="s">
        <v>2790</v>
      </c>
      <c r="S716" s="239" t="s">
        <v>2789</v>
      </c>
      <c r="T716" s="241">
        <v>2856910521</v>
      </c>
      <c r="U716" s="241" t="s">
        <v>237</v>
      </c>
      <c r="V716" s="241" t="s">
        <v>2791</v>
      </c>
    </row>
    <row r="717" spans="18:22" ht="15.75">
      <c r="R717" s="240" t="s">
        <v>2793</v>
      </c>
      <c r="S717" s="239" t="s">
        <v>2792</v>
      </c>
      <c r="T717" s="241">
        <v>2896701000</v>
      </c>
      <c r="U717" s="241" t="s">
        <v>237</v>
      </c>
      <c r="V717" s="241" t="s">
        <v>2794</v>
      </c>
    </row>
    <row r="718" spans="18:22" ht="15.75">
      <c r="R718" s="240" t="s">
        <v>2796</v>
      </c>
      <c r="S718" s="239" t="s">
        <v>2795</v>
      </c>
      <c r="T718" s="241">
        <v>1408810273</v>
      </c>
      <c r="U718" s="241" t="s">
        <v>237</v>
      </c>
      <c r="V718" s="241" t="s">
        <v>2797</v>
      </c>
    </row>
    <row r="719" spans="18:22" ht="15.75">
      <c r="R719" s="240" t="s">
        <v>2799</v>
      </c>
      <c r="S719" s="239" t="s">
        <v>2798</v>
      </c>
      <c r="T719" s="241">
        <v>2703293467</v>
      </c>
      <c r="U719" s="241" t="s">
        <v>237</v>
      </c>
      <c r="V719" s="241" t="s">
        <v>2800</v>
      </c>
    </row>
    <row r="720" spans="18:22" ht="15.75">
      <c r="R720" s="240" t="s">
        <v>2802</v>
      </c>
      <c r="S720" s="239" t="s">
        <v>2801</v>
      </c>
      <c r="T720" s="241">
        <v>2721290428</v>
      </c>
      <c r="U720" s="241" t="s">
        <v>237</v>
      </c>
      <c r="V720" s="241" t="s">
        <v>2803</v>
      </c>
    </row>
    <row r="721" spans="18:22" ht="15.75">
      <c r="R721" s="240" t="s">
        <v>2805</v>
      </c>
      <c r="S721" s="239" t="s">
        <v>2804</v>
      </c>
      <c r="T721" s="241">
        <v>1170432490</v>
      </c>
      <c r="U721" s="241" t="s">
        <v>237</v>
      </c>
      <c r="V721" s="241" t="s">
        <v>2806</v>
      </c>
    </row>
    <row r="722" spans="18:22" ht="15.75">
      <c r="R722" s="240" t="s">
        <v>2808</v>
      </c>
      <c r="S722" s="239" t="s">
        <v>2807</v>
      </c>
      <c r="T722" s="241">
        <v>1272103257</v>
      </c>
      <c r="U722" s="241" t="s">
        <v>237</v>
      </c>
      <c r="V722" s="241" t="s">
        <v>2809</v>
      </c>
    </row>
    <row r="723" spans="18:22" ht="15.75">
      <c r="R723" s="240" t="s">
        <v>2811</v>
      </c>
      <c r="S723" s="239" t="s">
        <v>2810</v>
      </c>
      <c r="T723" s="241">
        <v>1261980920</v>
      </c>
      <c r="U723" s="241" t="s">
        <v>237</v>
      </c>
      <c r="V723" s="241" t="s">
        <v>2812</v>
      </c>
    </row>
    <row r="724" spans="18:22" ht="15.75">
      <c r="R724" s="240" t="s">
        <v>2814</v>
      </c>
      <c r="S724" s="239" t="s">
        <v>2813</v>
      </c>
      <c r="T724" s="241" t="s">
        <v>2815</v>
      </c>
      <c r="U724" s="241" t="s">
        <v>2816</v>
      </c>
      <c r="V724" s="241" t="e">
        <f>VLOOKUP(T724,#REF!,2,0)</f>
        <v>#REF!</v>
      </c>
    </row>
    <row r="725" spans="18:22" ht="15.75">
      <c r="R725" s="240" t="s">
        <v>2818</v>
      </c>
      <c r="S725" s="239" t="s">
        <v>2817</v>
      </c>
      <c r="T725" s="241" t="s">
        <v>2819</v>
      </c>
      <c r="U725" s="241" t="s">
        <v>2816</v>
      </c>
      <c r="V725" s="241" t="e">
        <f>VLOOKUP(T725,#REF!,2,0)</f>
        <v>#REF!</v>
      </c>
    </row>
    <row r="726" spans="18:22" ht="15.75">
      <c r="R726" s="240" t="s">
        <v>2821</v>
      </c>
      <c r="S726" s="239" t="s">
        <v>2820</v>
      </c>
      <c r="T726" s="241" t="s">
        <v>2822</v>
      </c>
      <c r="U726" s="241" t="s">
        <v>2816</v>
      </c>
      <c r="V726" s="241" t="e">
        <f>VLOOKUP(T726,#REF!,2,0)</f>
        <v>#REF!</v>
      </c>
    </row>
    <row r="727" spans="18:22" ht="15.75">
      <c r="R727" s="240" t="s">
        <v>2824</v>
      </c>
      <c r="S727" s="239" t="s">
        <v>2823</v>
      </c>
      <c r="T727" s="241" t="s">
        <v>2825</v>
      </c>
      <c r="U727" s="241" t="s">
        <v>2816</v>
      </c>
      <c r="V727" s="241" t="e">
        <f>VLOOKUP(T727,#REF!,2,0)</f>
        <v>#REF!</v>
      </c>
    </row>
    <row r="728" spans="18:22" ht="15.75">
      <c r="R728" s="240" t="s">
        <v>2827</v>
      </c>
      <c r="S728" s="239" t="s">
        <v>2826</v>
      </c>
      <c r="T728" s="241" t="s">
        <v>2828</v>
      </c>
      <c r="U728" s="241" t="s">
        <v>2816</v>
      </c>
      <c r="V728" s="241" t="e">
        <f>VLOOKUP(T728,#REF!,2,0)</f>
        <v>#REF!</v>
      </c>
    </row>
    <row r="729" spans="18:22" ht="15.75">
      <c r="R729" s="240" t="s">
        <v>2830</v>
      </c>
      <c r="S729" s="239" t="s">
        <v>2829</v>
      </c>
      <c r="T729" s="241" t="s">
        <v>2831</v>
      </c>
      <c r="U729" s="241" t="s">
        <v>2816</v>
      </c>
      <c r="V729" s="241" t="e">
        <f>VLOOKUP(T729,#REF!,2,0)</f>
        <v>#REF!</v>
      </c>
    </row>
    <row r="730" spans="18:22" ht="15.75">
      <c r="R730" s="240" t="s">
        <v>2833</v>
      </c>
      <c r="S730" s="239" t="s">
        <v>2832</v>
      </c>
      <c r="T730" s="241" t="s">
        <v>2834</v>
      </c>
      <c r="U730" s="241" t="s">
        <v>2816</v>
      </c>
      <c r="V730" s="241" t="e">
        <f>VLOOKUP(T730,#REF!,2,0)</f>
        <v>#REF!</v>
      </c>
    </row>
    <row r="731" spans="18:22" ht="15.75">
      <c r="R731" s="240" t="s">
        <v>2836</v>
      </c>
      <c r="S731" s="239" t="s">
        <v>2835</v>
      </c>
      <c r="T731" s="241" t="s">
        <v>2837</v>
      </c>
      <c r="U731" s="241" t="s">
        <v>2816</v>
      </c>
      <c r="V731" s="241" t="e">
        <f>VLOOKUP(T731,#REF!,2,0)</f>
        <v>#REF!</v>
      </c>
    </row>
    <row r="732" spans="18:22" ht="15.75">
      <c r="R732" s="240" t="s">
        <v>2839</v>
      </c>
      <c r="S732" s="239" t="s">
        <v>2838</v>
      </c>
      <c r="T732" s="241" t="s">
        <v>2840</v>
      </c>
      <c r="U732" s="241" t="s">
        <v>2816</v>
      </c>
      <c r="V732" s="241" t="e">
        <f>VLOOKUP(T732,#REF!,2,0)</f>
        <v>#REF!</v>
      </c>
    </row>
    <row r="733" spans="18:22" ht="15.75">
      <c r="R733" s="240" t="s">
        <v>2842</v>
      </c>
      <c r="S733" s="239" t="s">
        <v>2841</v>
      </c>
      <c r="T733" s="241" t="s">
        <v>2843</v>
      </c>
      <c r="U733" s="241" t="s">
        <v>2816</v>
      </c>
      <c r="V733" s="241" t="e">
        <f>VLOOKUP(T733,#REF!,2,0)</f>
        <v>#REF!</v>
      </c>
    </row>
    <row r="734" spans="18:22" ht="15.75">
      <c r="R734" s="240" t="s">
        <v>2845</v>
      </c>
      <c r="S734" s="239" t="s">
        <v>2844</v>
      </c>
      <c r="T734" s="241" t="s">
        <v>2846</v>
      </c>
      <c r="U734" s="241" t="s">
        <v>2816</v>
      </c>
      <c r="V734" s="241" t="e">
        <f>VLOOKUP(T734,#REF!,2,0)</f>
        <v>#REF!</v>
      </c>
    </row>
    <row r="735" spans="18:22" ht="15.75">
      <c r="R735" s="240" t="s">
        <v>2848</v>
      </c>
      <c r="S735" s="239" t="s">
        <v>2847</v>
      </c>
      <c r="T735" s="241" t="s">
        <v>2849</v>
      </c>
      <c r="U735" s="241" t="s">
        <v>2816</v>
      </c>
      <c r="V735" s="241" t="e">
        <f>VLOOKUP(T735,#REF!,2,0)</f>
        <v>#REF!</v>
      </c>
    </row>
    <row r="736" spans="18:22" ht="15.75">
      <c r="R736" s="240" t="s">
        <v>2851</v>
      </c>
      <c r="S736" s="239" t="s">
        <v>2850</v>
      </c>
      <c r="T736" s="241" t="s">
        <v>2852</v>
      </c>
      <c r="U736" s="241" t="s">
        <v>2816</v>
      </c>
      <c r="V736" s="241" t="e">
        <f>VLOOKUP(T736,#REF!,2,0)</f>
        <v>#REF!</v>
      </c>
    </row>
    <row r="737" spans="18:22" ht="15.75">
      <c r="R737" s="240" t="s">
        <v>2854</v>
      </c>
      <c r="S737" s="239" t="s">
        <v>2853</v>
      </c>
      <c r="T737" s="241" t="s">
        <v>2855</v>
      </c>
      <c r="U737" s="241" t="s">
        <v>2816</v>
      </c>
      <c r="V737" s="241" t="e">
        <f>VLOOKUP(T737,#REF!,2,0)</f>
        <v>#REF!</v>
      </c>
    </row>
    <row r="738" spans="18:22" ht="15.75">
      <c r="R738" s="240" t="s">
        <v>2857</v>
      </c>
      <c r="S738" s="239" t="s">
        <v>2856</v>
      </c>
      <c r="T738" s="241" t="s">
        <v>2858</v>
      </c>
      <c r="U738" s="241" t="s">
        <v>2816</v>
      </c>
      <c r="V738" s="241" t="e">
        <f>VLOOKUP(T738,#REF!,2,0)</f>
        <v>#REF!</v>
      </c>
    </row>
    <row r="739" spans="18:22" ht="15.75">
      <c r="R739" s="240" t="s">
        <v>2860</v>
      </c>
      <c r="S739" s="239" t="s">
        <v>2859</v>
      </c>
      <c r="T739" s="241" t="s">
        <v>2861</v>
      </c>
      <c r="U739" s="241" t="s">
        <v>2816</v>
      </c>
      <c r="V739" s="241" t="e">
        <f>VLOOKUP(T739,#REF!,2,0)</f>
        <v>#REF!</v>
      </c>
    </row>
    <row r="740" spans="18:22" ht="15.75">
      <c r="R740" s="240" t="s">
        <v>2863</v>
      </c>
      <c r="S740" s="239" t="s">
        <v>2862</v>
      </c>
      <c r="T740" s="241" t="s">
        <v>2864</v>
      </c>
      <c r="U740" s="241" t="s">
        <v>2816</v>
      </c>
      <c r="V740" s="241" t="e">
        <f>VLOOKUP(T740,#REF!,2,0)</f>
        <v>#REF!</v>
      </c>
    </row>
    <row r="741" spans="18:22" ht="15.75">
      <c r="R741" s="240" t="s">
        <v>2866</v>
      </c>
      <c r="S741" s="239" t="s">
        <v>2865</v>
      </c>
      <c r="T741" s="241" t="s">
        <v>2867</v>
      </c>
      <c r="U741" s="241" t="s">
        <v>2816</v>
      </c>
      <c r="V741" s="241" t="e">
        <f>VLOOKUP(T741,#REF!,2,0)</f>
        <v>#REF!</v>
      </c>
    </row>
    <row r="742" spans="18:22" ht="15.75">
      <c r="R742" s="240" t="s">
        <v>2869</v>
      </c>
      <c r="S742" s="239" t="s">
        <v>2868</v>
      </c>
      <c r="T742" s="241" t="s">
        <v>2870</v>
      </c>
      <c r="U742" s="241" t="s">
        <v>2816</v>
      </c>
      <c r="V742" s="241" t="e">
        <f>VLOOKUP(T742,#REF!,2,0)</f>
        <v>#REF!</v>
      </c>
    </row>
    <row r="743" spans="18:22" ht="15.75">
      <c r="R743" s="240" t="s">
        <v>2872</v>
      </c>
      <c r="S743" s="239" t="s">
        <v>2871</v>
      </c>
      <c r="T743" s="241" t="s">
        <v>2873</v>
      </c>
      <c r="U743" s="241" t="s">
        <v>2816</v>
      </c>
      <c r="V743" s="241" t="e">
        <f>VLOOKUP(T743,#REF!,2,0)</f>
        <v>#REF!</v>
      </c>
    </row>
    <row r="744" spans="18:22" ht="15.75">
      <c r="R744" s="240" t="s">
        <v>2875</v>
      </c>
      <c r="S744" s="239" t="s">
        <v>2874</v>
      </c>
      <c r="T744" s="241" t="s">
        <v>2876</v>
      </c>
      <c r="U744" s="241" t="s">
        <v>2816</v>
      </c>
      <c r="V744" s="241" t="e">
        <f>VLOOKUP(T744,#REF!,2,0)</f>
        <v>#REF!</v>
      </c>
    </row>
    <row r="745" spans="18:22" ht="15.75">
      <c r="R745" s="240" t="s">
        <v>2878</v>
      </c>
      <c r="S745" s="239" t="s">
        <v>2877</v>
      </c>
      <c r="T745" s="241" t="s">
        <v>2879</v>
      </c>
      <c r="U745" s="241" t="s">
        <v>2816</v>
      </c>
      <c r="V745" s="241" t="e">
        <f>VLOOKUP(T745,#REF!,2,0)</f>
        <v>#REF!</v>
      </c>
    </row>
    <row r="746" spans="18:22" ht="15.75">
      <c r="R746" s="240" t="s">
        <v>2881</v>
      </c>
      <c r="S746" s="239" t="s">
        <v>2880</v>
      </c>
      <c r="T746" s="241" t="s">
        <v>2882</v>
      </c>
      <c r="U746" s="241" t="s">
        <v>2816</v>
      </c>
      <c r="V746" s="241" t="e">
        <f>VLOOKUP(T746,#REF!,2,0)</f>
        <v>#REF!</v>
      </c>
    </row>
    <row r="747" spans="18:22" ht="15.75">
      <c r="R747" s="240" t="s">
        <v>2884</v>
      </c>
      <c r="S747" s="239" t="s">
        <v>2883</v>
      </c>
      <c r="T747" s="241" t="s">
        <v>2885</v>
      </c>
      <c r="U747" s="241" t="s">
        <v>2816</v>
      </c>
      <c r="V747" s="241" t="e">
        <f>VLOOKUP(T747,#REF!,2,0)</f>
        <v>#REF!</v>
      </c>
    </row>
    <row r="748" spans="18:22" ht="15.75">
      <c r="R748" s="240" t="s">
        <v>2887</v>
      </c>
      <c r="S748" s="239" t="s">
        <v>2886</v>
      </c>
      <c r="T748" s="241" t="s">
        <v>2888</v>
      </c>
      <c r="U748" s="241" t="s">
        <v>2816</v>
      </c>
      <c r="V748" s="241" t="e">
        <f>VLOOKUP(T748,#REF!,2,0)</f>
        <v>#REF!</v>
      </c>
    </row>
    <row r="749" spans="18:22" ht="15.75">
      <c r="R749" s="240" t="s">
        <v>2890</v>
      </c>
      <c r="S749" s="239" t="s">
        <v>2889</v>
      </c>
      <c r="T749" s="241" t="s">
        <v>2891</v>
      </c>
      <c r="U749" s="241" t="s">
        <v>2816</v>
      </c>
      <c r="V749" s="241" t="e">
        <f>VLOOKUP(T749,#REF!,2,0)</f>
        <v>#REF!</v>
      </c>
    </row>
    <row r="750" spans="18:22" ht="15.75">
      <c r="R750" s="240" t="s">
        <v>2893</v>
      </c>
      <c r="S750" s="239" t="s">
        <v>2892</v>
      </c>
      <c r="T750" s="241" t="s">
        <v>2894</v>
      </c>
      <c r="U750" s="241" t="s">
        <v>2816</v>
      </c>
      <c r="V750" s="241" t="e">
        <f>VLOOKUP(T750,#REF!,2,0)</f>
        <v>#REF!</v>
      </c>
    </row>
    <row r="751" spans="18:22" ht="15.75">
      <c r="R751" s="240" t="s">
        <v>2896</v>
      </c>
      <c r="S751" s="239" t="s">
        <v>2895</v>
      </c>
      <c r="T751" s="241" t="s">
        <v>2897</v>
      </c>
      <c r="U751" s="241" t="s">
        <v>2816</v>
      </c>
      <c r="V751" s="241" t="e">
        <f>VLOOKUP(T751,#REF!,2,0)</f>
        <v>#REF!</v>
      </c>
    </row>
    <row r="752" spans="18:22" ht="15.75">
      <c r="R752" s="240" t="s">
        <v>2899</v>
      </c>
      <c r="S752" s="239" t="s">
        <v>2898</v>
      </c>
      <c r="T752" s="241" t="s">
        <v>2900</v>
      </c>
      <c r="U752" s="241" t="s">
        <v>2816</v>
      </c>
      <c r="V752" s="241" t="e">
        <f>VLOOKUP(T752,#REF!,2,0)</f>
        <v>#REF!</v>
      </c>
    </row>
    <row r="753" spans="18:22" ht="15.75">
      <c r="R753" s="240" t="s">
        <v>2902</v>
      </c>
      <c r="S753" s="239" t="s">
        <v>2901</v>
      </c>
      <c r="T753" s="241" t="s">
        <v>2903</v>
      </c>
      <c r="U753" s="241" t="s">
        <v>2816</v>
      </c>
      <c r="V753" s="241" t="e">
        <f>VLOOKUP(T753,#REF!,2,0)</f>
        <v>#REF!</v>
      </c>
    </row>
    <row r="754" spans="18:22" ht="15.75">
      <c r="R754" s="240" t="s">
        <v>2905</v>
      </c>
      <c r="S754" s="239" t="s">
        <v>2904</v>
      </c>
      <c r="T754" s="241" t="s">
        <v>2906</v>
      </c>
      <c r="U754" s="241" t="s">
        <v>2816</v>
      </c>
      <c r="V754" s="241" t="e">
        <f>VLOOKUP(T754,#REF!,2,0)</f>
        <v>#REF!</v>
      </c>
    </row>
    <row r="755" spans="18:22" ht="15.75">
      <c r="R755" s="240" t="s">
        <v>2908</v>
      </c>
      <c r="S755" s="239" t="s">
        <v>2907</v>
      </c>
      <c r="T755" s="241" t="s">
        <v>2909</v>
      </c>
      <c r="U755" s="241" t="s">
        <v>2816</v>
      </c>
      <c r="V755" s="241" t="e">
        <f>VLOOKUP(T755,#REF!,2,0)</f>
        <v>#REF!</v>
      </c>
    </row>
    <row r="756" spans="18:22" ht="15.75">
      <c r="R756" s="240" t="s">
        <v>2911</v>
      </c>
      <c r="S756" s="239" t="s">
        <v>2910</v>
      </c>
      <c r="T756" s="241" t="s">
        <v>2912</v>
      </c>
      <c r="U756" s="241" t="s">
        <v>2816</v>
      </c>
      <c r="V756" s="241" t="e">
        <f>VLOOKUP(T756,#REF!,2,0)</f>
        <v>#REF!</v>
      </c>
    </row>
    <row r="757" spans="18:22" ht="15.75">
      <c r="R757" s="240" t="s">
        <v>2914</v>
      </c>
      <c r="S757" s="239" t="s">
        <v>2913</v>
      </c>
      <c r="T757" s="241" t="s">
        <v>2915</v>
      </c>
      <c r="U757" s="241" t="s">
        <v>2816</v>
      </c>
      <c r="V757" s="241" t="e">
        <f>VLOOKUP(T757,#REF!,2,0)</f>
        <v>#REF!</v>
      </c>
    </row>
    <row r="758" spans="18:22" ht="15.75">
      <c r="R758" s="240" t="s">
        <v>2917</v>
      </c>
      <c r="S758" s="239" t="s">
        <v>2916</v>
      </c>
      <c r="T758" s="241" t="s">
        <v>2918</v>
      </c>
      <c r="U758" s="241" t="s">
        <v>2816</v>
      </c>
      <c r="V758" s="241" t="e">
        <f>VLOOKUP(T758,#REF!,2,0)</f>
        <v>#REF!</v>
      </c>
    </row>
    <row r="759" spans="18:22" ht="15.75">
      <c r="R759" s="240" t="s">
        <v>2920</v>
      </c>
      <c r="S759" s="239" t="s">
        <v>2919</v>
      </c>
      <c r="T759" s="241" t="s">
        <v>2921</v>
      </c>
      <c r="U759" s="241" t="s">
        <v>2816</v>
      </c>
      <c r="V759" s="241" t="e">
        <f>VLOOKUP(T759,#REF!,2,0)</f>
        <v>#REF!</v>
      </c>
    </row>
    <row r="760" spans="18:22" ht="15.75">
      <c r="R760" s="240" t="s">
        <v>2923</v>
      </c>
      <c r="S760" s="239" t="s">
        <v>2922</v>
      </c>
      <c r="T760" s="241" t="s">
        <v>2924</v>
      </c>
      <c r="U760" s="241" t="s">
        <v>2816</v>
      </c>
      <c r="V760" s="241" t="e">
        <f>VLOOKUP(T760,#REF!,2,0)</f>
        <v>#REF!</v>
      </c>
    </row>
    <row r="761" spans="18:22" ht="15.75">
      <c r="R761" s="240" t="s">
        <v>2926</v>
      </c>
      <c r="S761" s="239" t="s">
        <v>2925</v>
      </c>
      <c r="T761" s="241" t="s">
        <v>2927</v>
      </c>
      <c r="U761" s="241" t="s">
        <v>2816</v>
      </c>
      <c r="V761" s="241" t="e">
        <f>VLOOKUP(T761,#REF!,2,0)</f>
        <v>#REF!</v>
      </c>
    </row>
    <row r="762" spans="18:22" ht="15.75">
      <c r="R762" s="240" t="s">
        <v>2929</v>
      </c>
      <c r="S762" s="239" t="s">
        <v>2928</v>
      </c>
      <c r="T762" s="241" t="s">
        <v>2930</v>
      </c>
      <c r="U762" s="241" t="s">
        <v>2816</v>
      </c>
      <c r="V762" s="241" t="e">
        <f>VLOOKUP(T762,#REF!,2,0)</f>
        <v>#REF!</v>
      </c>
    </row>
    <row r="763" spans="18:22" ht="15.75">
      <c r="R763" s="240" t="s">
        <v>2932</v>
      </c>
      <c r="S763" s="239" t="s">
        <v>2931</v>
      </c>
      <c r="T763" s="241" t="s">
        <v>2933</v>
      </c>
      <c r="U763" s="241" t="s">
        <v>2816</v>
      </c>
      <c r="V763" s="241" t="e">
        <f>VLOOKUP(T763,#REF!,2,0)</f>
        <v>#REF!</v>
      </c>
    </row>
    <row r="764" spans="18:22" ht="15.75">
      <c r="R764" s="240" t="s">
        <v>2935</v>
      </c>
      <c r="S764" s="239" t="s">
        <v>2934</v>
      </c>
      <c r="T764" s="241" t="s">
        <v>2936</v>
      </c>
      <c r="U764" s="241" t="s">
        <v>2816</v>
      </c>
      <c r="V764" s="241" t="e">
        <f>VLOOKUP(T764,#REF!,2,0)</f>
        <v>#REF!</v>
      </c>
    </row>
    <row r="765" spans="18:22" ht="15.75">
      <c r="R765" s="240" t="s">
        <v>2938</v>
      </c>
      <c r="S765" s="239" t="s">
        <v>2937</v>
      </c>
      <c r="T765" s="241" t="s">
        <v>2939</v>
      </c>
      <c r="U765" s="241" t="s">
        <v>2816</v>
      </c>
      <c r="V765" s="241" t="e">
        <f>VLOOKUP(T765,#REF!,2,0)</f>
        <v>#REF!</v>
      </c>
    </row>
    <row r="766" spans="18:22" ht="15.75">
      <c r="R766" s="240" t="s">
        <v>2941</v>
      </c>
      <c r="S766" s="239" t="s">
        <v>2940</v>
      </c>
      <c r="T766" s="241" t="s">
        <v>2942</v>
      </c>
      <c r="U766" s="241" t="s">
        <v>2816</v>
      </c>
      <c r="V766" s="241" t="e">
        <f>VLOOKUP(T766,#REF!,2,0)</f>
        <v>#REF!</v>
      </c>
    </row>
    <row r="767" spans="18:22" ht="15.75">
      <c r="R767" s="240" t="s">
        <v>2944</v>
      </c>
      <c r="S767" s="239" t="s">
        <v>2943</v>
      </c>
      <c r="T767" s="241" t="s">
        <v>2945</v>
      </c>
      <c r="U767" s="241" t="s">
        <v>2816</v>
      </c>
      <c r="V767" s="241" t="e">
        <f>VLOOKUP(T767,#REF!,2,0)</f>
        <v>#REF!</v>
      </c>
    </row>
    <row r="768" spans="18:22" ht="15.75">
      <c r="R768" s="240" t="s">
        <v>2947</v>
      </c>
      <c r="S768" s="239" t="s">
        <v>2946</v>
      </c>
      <c r="T768" s="241" t="s">
        <v>2948</v>
      </c>
      <c r="U768" s="241" t="s">
        <v>2816</v>
      </c>
      <c r="V768" s="241" t="e">
        <f>VLOOKUP(T768,#REF!,2,0)</f>
        <v>#REF!</v>
      </c>
    </row>
    <row r="769" spans="18:22" ht="15.75">
      <c r="R769" s="240" t="s">
        <v>2950</v>
      </c>
      <c r="S769" s="239" t="s">
        <v>2949</v>
      </c>
      <c r="T769" s="241" t="s">
        <v>2951</v>
      </c>
      <c r="U769" s="241" t="s">
        <v>2816</v>
      </c>
      <c r="V769" s="241" t="e">
        <f>VLOOKUP(T769,#REF!,2,0)</f>
        <v>#REF!</v>
      </c>
    </row>
    <row r="770" spans="18:22" ht="15.75">
      <c r="R770" s="240" t="s">
        <v>2953</v>
      </c>
      <c r="S770" s="239" t="s">
        <v>2952</v>
      </c>
      <c r="T770" s="241" t="s">
        <v>2954</v>
      </c>
      <c r="U770" s="241" t="s">
        <v>2816</v>
      </c>
      <c r="V770" s="241" t="e">
        <f>VLOOKUP(T770,#REF!,2,0)</f>
        <v>#REF!</v>
      </c>
    </row>
    <row r="771" spans="18:22" ht="15.75">
      <c r="R771" s="240" t="s">
        <v>2956</v>
      </c>
      <c r="S771" s="239" t="s">
        <v>2955</v>
      </c>
      <c r="T771" s="241" t="s">
        <v>2957</v>
      </c>
      <c r="U771" s="241" t="s">
        <v>2816</v>
      </c>
      <c r="V771" s="241" t="e">
        <f>VLOOKUP(T771,#REF!,2,0)</f>
        <v>#REF!</v>
      </c>
    </row>
    <row r="772" spans="18:22" ht="15.75">
      <c r="R772" s="240" t="s">
        <v>2959</v>
      </c>
      <c r="S772" s="239" t="s">
        <v>2958</v>
      </c>
      <c r="T772" s="241" t="s">
        <v>2960</v>
      </c>
      <c r="U772" s="241" t="s">
        <v>2816</v>
      </c>
      <c r="V772" s="241" t="e">
        <f>VLOOKUP(T772,#REF!,2,0)</f>
        <v>#REF!</v>
      </c>
    </row>
    <row r="773" spans="18:22" ht="15.75">
      <c r="R773" s="240" t="s">
        <v>2962</v>
      </c>
      <c r="S773" s="239" t="s">
        <v>2961</v>
      </c>
      <c r="T773" s="241" t="s">
        <v>2963</v>
      </c>
      <c r="U773" s="241" t="s">
        <v>2816</v>
      </c>
      <c r="V773" s="241" t="e">
        <f>VLOOKUP(T773,#REF!,2,0)</f>
        <v>#REF!</v>
      </c>
    </row>
    <row r="774" spans="18:22" ht="15.75">
      <c r="R774" s="240" t="s">
        <v>2965</v>
      </c>
      <c r="S774" s="239" t="s">
        <v>2964</v>
      </c>
      <c r="T774" s="241" t="s">
        <v>2966</v>
      </c>
      <c r="U774" s="241" t="s">
        <v>2816</v>
      </c>
      <c r="V774" s="241" t="e">
        <f>VLOOKUP(T774,#REF!,2,0)</f>
        <v>#REF!</v>
      </c>
    </row>
    <row r="775" spans="18:22" ht="15.75">
      <c r="R775" s="240" t="s">
        <v>2968</v>
      </c>
      <c r="S775" s="239" t="s">
        <v>2967</v>
      </c>
      <c r="T775" s="241" t="s">
        <v>2969</v>
      </c>
      <c r="U775" s="241" t="s">
        <v>2816</v>
      </c>
      <c r="V775" s="241" t="e">
        <f>VLOOKUP(T775,#REF!,2,0)</f>
        <v>#REF!</v>
      </c>
    </row>
    <row r="776" spans="18:22" ht="15.75">
      <c r="R776" s="240" t="s">
        <v>2971</v>
      </c>
      <c r="S776" s="239" t="s">
        <v>2970</v>
      </c>
      <c r="T776" s="241" t="s">
        <v>2972</v>
      </c>
      <c r="U776" s="241" t="s">
        <v>2816</v>
      </c>
      <c r="V776" s="241" t="e">
        <f>VLOOKUP(T776,#REF!,2,0)</f>
        <v>#REF!</v>
      </c>
    </row>
    <row r="777" spans="18:22" ht="15.75">
      <c r="R777" s="240" t="s">
        <v>2974</v>
      </c>
      <c r="S777" s="239" t="s">
        <v>2973</v>
      </c>
      <c r="T777" s="241" t="s">
        <v>2975</v>
      </c>
      <c r="U777" s="241" t="s">
        <v>2816</v>
      </c>
      <c r="V777" s="241" t="e">
        <f>VLOOKUP(T777,#REF!,2,0)</f>
        <v>#REF!</v>
      </c>
    </row>
    <row r="778" spans="18:22" ht="15.75">
      <c r="R778" s="240" t="s">
        <v>2977</v>
      </c>
      <c r="S778" s="239" t="s">
        <v>2976</v>
      </c>
      <c r="T778" s="241" t="s">
        <v>2978</v>
      </c>
      <c r="U778" s="241" t="s">
        <v>2816</v>
      </c>
      <c r="V778" s="241" t="e">
        <f>VLOOKUP(T778,#REF!,2,0)</f>
        <v>#REF!</v>
      </c>
    </row>
    <row r="779" spans="18:22" ht="15.75">
      <c r="R779" s="240" t="s">
        <v>2980</v>
      </c>
      <c r="S779" s="239" t="s">
        <v>2979</v>
      </c>
      <c r="T779" s="241" t="s">
        <v>2981</v>
      </c>
      <c r="U779" s="241" t="s">
        <v>2816</v>
      </c>
      <c r="V779" s="241" t="e">
        <f>VLOOKUP(T779,#REF!,2,0)</f>
        <v>#REF!</v>
      </c>
    </row>
    <row r="780" spans="18:22" ht="15.75">
      <c r="R780" s="240" t="s">
        <v>2983</v>
      </c>
      <c r="S780" s="239" t="s">
        <v>2982</v>
      </c>
      <c r="T780" s="241" t="s">
        <v>2984</v>
      </c>
      <c r="U780" s="241" t="s">
        <v>2816</v>
      </c>
      <c r="V780" s="241" t="e">
        <f>VLOOKUP(T780,#REF!,2,0)</f>
        <v>#REF!</v>
      </c>
    </row>
    <row r="781" spans="18:22" ht="15.75">
      <c r="R781" s="240" t="s">
        <v>2986</v>
      </c>
      <c r="S781" s="239" t="s">
        <v>2985</v>
      </c>
      <c r="T781" s="241"/>
      <c r="U781" s="241" t="s">
        <v>2987</v>
      </c>
      <c r="V781" s="241"/>
    </row>
    <row r="782" spans="18:22" ht="15.75">
      <c r="R782" s="240" t="s">
        <v>2989</v>
      </c>
      <c r="S782" s="239" t="s">
        <v>2988</v>
      </c>
      <c r="T782" s="241" t="s">
        <v>2990</v>
      </c>
      <c r="U782" s="241" t="s">
        <v>237</v>
      </c>
      <c r="V782" s="241" t="s">
        <v>2991</v>
      </c>
    </row>
    <row r="783" spans="18:22" ht="15.75">
      <c r="R783" s="240" t="s">
        <v>2993</v>
      </c>
      <c r="S783" s="239" t="s">
        <v>2992</v>
      </c>
      <c r="T783" s="241" t="s">
        <v>2994</v>
      </c>
      <c r="U783" s="241" t="s">
        <v>237</v>
      </c>
      <c r="V783" s="241" t="s">
        <v>2995</v>
      </c>
    </row>
    <row r="784" spans="18:22" ht="15.75">
      <c r="R784" s="240" t="s">
        <v>2997</v>
      </c>
      <c r="S784" s="239" t="s">
        <v>2996</v>
      </c>
      <c r="T784" s="241" t="s">
        <v>2998</v>
      </c>
      <c r="U784" s="241" t="s">
        <v>237</v>
      </c>
      <c r="V784" s="241" t="s">
        <v>2999</v>
      </c>
    </row>
    <row r="785" spans="18:22" ht="15.75">
      <c r="R785" s="240" t="s">
        <v>3001</v>
      </c>
      <c r="S785" s="239" t="s">
        <v>3000</v>
      </c>
      <c r="T785" s="241" t="s">
        <v>3002</v>
      </c>
      <c r="U785" s="241" t="s">
        <v>237</v>
      </c>
      <c r="V785" s="241" t="s">
        <v>3003</v>
      </c>
    </row>
    <row r="786" spans="18:22" ht="15.75">
      <c r="R786" s="240" t="s">
        <v>3005</v>
      </c>
      <c r="S786" s="239" t="s">
        <v>3004</v>
      </c>
      <c r="T786" s="241" t="s">
        <v>3006</v>
      </c>
      <c r="U786" s="241" t="s">
        <v>237</v>
      </c>
      <c r="V786" s="241" t="s">
        <v>3007</v>
      </c>
    </row>
    <row r="787" spans="18:22" ht="15.75">
      <c r="R787" s="240" t="s">
        <v>3009</v>
      </c>
      <c r="S787" s="239" t="s">
        <v>3008</v>
      </c>
      <c r="T787" s="241" t="s">
        <v>3010</v>
      </c>
      <c r="U787" s="241" t="s">
        <v>237</v>
      </c>
      <c r="V787" s="241" t="s">
        <v>3011</v>
      </c>
    </row>
    <row r="788" spans="18:22" ht="15.75">
      <c r="R788" s="240" t="s">
        <v>3013</v>
      </c>
      <c r="S788" s="239" t="s">
        <v>3012</v>
      </c>
      <c r="T788" s="241" t="s">
        <v>3014</v>
      </c>
      <c r="U788" s="241" t="s">
        <v>237</v>
      </c>
      <c r="V788" s="241" t="s">
        <v>3015</v>
      </c>
    </row>
    <row r="789" spans="18:22" ht="15.75">
      <c r="R789" s="240" t="s">
        <v>3017</v>
      </c>
      <c r="S789" s="239" t="s">
        <v>3016</v>
      </c>
      <c r="T789" s="241" t="s">
        <v>3018</v>
      </c>
      <c r="U789" s="241" t="s">
        <v>237</v>
      </c>
      <c r="V789" s="241" t="s">
        <v>3019</v>
      </c>
    </row>
    <row r="790" spans="18:22" ht="15.75">
      <c r="R790" s="240" t="s">
        <v>3021</v>
      </c>
      <c r="S790" s="239" t="s">
        <v>3020</v>
      </c>
      <c r="T790" s="241" t="s">
        <v>3022</v>
      </c>
      <c r="U790" s="241" t="s">
        <v>237</v>
      </c>
      <c r="V790" s="241" t="s">
        <v>3023</v>
      </c>
    </row>
    <row r="791" spans="18:22" ht="15.75">
      <c r="R791" s="240" t="s">
        <v>3025</v>
      </c>
      <c r="S791" s="239" t="s">
        <v>3024</v>
      </c>
      <c r="T791" s="241" t="s">
        <v>3026</v>
      </c>
      <c r="U791" s="241" t="s">
        <v>237</v>
      </c>
      <c r="V791" s="241" t="s">
        <v>3027</v>
      </c>
    </row>
    <row r="792" spans="18:22" ht="15.75">
      <c r="R792" s="240" t="s">
        <v>3029</v>
      </c>
      <c r="S792" s="239" t="s">
        <v>3028</v>
      </c>
      <c r="T792" s="241" t="s">
        <v>3030</v>
      </c>
      <c r="U792" s="241" t="s">
        <v>237</v>
      </c>
      <c r="V792" s="241" t="s">
        <v>3031</v>
      </c>
    </row>
    <row r="793" spans="18:22" ht="15.75">
      <c r="R793" s="240" t="s">
        <v>3033</v>
      </c>
      <c r="S793" s="239" t="s">
        <v>3032</v>
      </c>
      <c r="T793" s="241" t="s">
        <v>3034</v>
      </c>
      <c r="U793" s="241" t="s">
        <v>237</v>
      </c>
      <c r="V793" s="241" t="s">
        <v>3035</v>
      </c>
    </row>
    <row r="794" spans="18:22" ht="15.75">
      <c r="R794" s="240" t="s">
        <v>3037</v>
      </c>
      <c r="S794" s="239" t="s">
        <v>3036</v>
      </c>
      <c r="T794" s="241" t="s">
        <v>3038</v>
      </c>
      <c r="U794" s="241" t="s">
        <v>237</v>
      </c>
      <c r="V794" s="241" t="s">
        <v>3039</v>
      </c>
    </row>
    <row r="795" spans="18:22" ht="15.75">
      <c r="R795" s="240" t="s">
        <v>3041</v>
      </c>
      <c r="S795" s="239" t="s">
        <v>3040</v>
      </c>
      <c r="T795" s="241" t="s">
        <v>3042</v>
      </c>
      <c r="U795" s="241" t="s">
        <v>237</v>
      </c>
      <c r="V795" s="241" t="s">
        <v>3043</v>
      </c>
    </row>
    <row r="796" spans="18:22" ht="15.75">
      <c r="R796" s="240" t="s">
        <v>3045</v>
      </c>
      <c r="S796" s="239" t="s">
        <v>3044</v>
      </c>
      <c r="T796" s="241" t="s">
        <v>3046</v>
      </c>
      <c r="U796" s="241" t="s">
        <v>237</v>
      </c>
      <c r="V796" s="241" t="s">
        <v>3047</v>
      </c>
    </row>
    <row r="797" spans="18:22" ht="15.75">
      <c r="R797" s="240" t="s">
        <v>3049</v>
      </c>
      <c r="S797" s="239" t="s">
        <v>3048</v>
      </c>
      <c r="T797" s="241" t="s">
        <v>3050</v>
      </c>
      <c r="U797" s="241" t="s">
        <v>237</v>
      </c>
      <c r="V797" s="241" t="s">
        <v>3051</v>
      </c>
    </row>
    <row r="798" spans="18:22" ht="15.75">
      <c r="R798" s="240" t="s">
        <v>3053</v>
      </c>
      <c r="S798" s="239" t="s">
        <v>3052</v>
      </c>
      <c r="T798" s="241" t="s">
        <v>3054</v>
      </c>
      <c r="U798" s="241" t="s">
        <v>237</v>
      </c>
      <c r="V798" s="241" t="s">
        <v>3055</v>
      </c>
    </row>
    <row r="799" spans="18:22" ht="15.75">
      <c r="R799" s="240" t="s">
        <v>3057</v>
      </c>
      <c r="S799" s="239" t="s">
        <v>3056</v>
      </c>
      <c r="T799" s="241" t="s">
        <v>3058</v>
      </c>
      <c r="U799" s="241" t="s">
        <v>237</v>
      </c>
      <c r="V799" s="241" t="s">
        <v>3059</v>
      </c>
    </row>
    <row r="800" spans="18:22" ht="15.75">
      <c r="R800" s="240" t="s">
        <v>3061</v>
      </c>
      <c r="S800" s="239" t="s">
        <v>3060</v>
      </c>
      <c r="T800" s="241" t="s">
        <v>3062</v>
      </c>
      <c r="U800" s="241" t="s">
        <v>237</v>
      </c>
      <c r="V800" s="241" t="s">
        <v>3063</v>
      </c>
    </row>
    <row r="801" spans="18:22" ht="15.75">
      <c r="R801" s="240" t="s">
        <v>3065</v>
      </c>
      <c r="S801" s="239" t="s">
        <v>3064</v>
      </c>
      <c r="T801" s="241" t="s">
        <v>3066</v>
      </c>
      <c r="U801" s="241" t="s">
        <v>237</v>
      </c>
      <c r="V801" s="241" t="s">
        <v>3067</v>
      </c>
    </row>
    <row r="802" spans="18:22" ht="15.75">
      <c r="R802" s="240" t="s">
        <v>3069</v>
      </c>
      <c r="S802" s="239" t="s">
        <v>3068</v>
      </c>
      <c r="T802" s="241" t="s">
        <v>3070</v>
      </c>
      <c r="U802" s="241" t="s">
        <v>237</v>
      </c>
      <c r="V802" s="241" t="s">
        <v>3071</v>
      </c>
    </row>
    <row r="803" spans="18:22" ht="15.75">
      <c r="R803" s="240" t="s">
        <v>3073</v>
      </c>
      <c r="S803" s="239" t="s">
        <v>3072</v>
      </c>
      <c r="T803" s="241" t="s">
        <v>3074</v>
      </c>
      <c r="U803" s="241" t="s">
        <v>237</v>
      </c>
      <c r="V803" s="241" t="s">
        <v>3075</v>
      </c>
    </row>
    <row r="804" spans="18:22" ht="15.75">
      <c r="R804" s="240" t="s">
        <v>3077</v>
      </c>
      <c r="S804" s="239" t="s">
        <v>3076</v>
      </c>
      <c r="T804" s="241" t="s">
        <v>3078</v>
      </c>
      <c r="U804" s="241" t="s">
        <v>237</v>
      </c>
      <c r="V804" s="241" t="s">
        <v>3079</v>
      </c>
    </row>
    <row r="805" spans="18:22" ht="15.75">
      <c r="R805" s="240" t="s">
        <v>3081</v>
      </c>
      <c r="S805" s="239" t="s">
        <v>3080</v>
      </c>
      <c r="T805" s="241" t="s">
        <v>3082</v>
      </c>
      <c r="U805" s="241" t="s">
        <v>237</v>
      </c>
      <c r="V805" s="241" t="s">
        <v>3083</v>
      </c>
    </row>
    <row r="806" spans="18:22" ht="15.75">
      <c r="R806" s="240" t="s">
        <v>3085</v>
      </c>
      <c r="S806" s="239" t="s">
        <v>3084</v>
      </c>
      <c r="T806" s="241" t="s">
        <v>3086</v>
      </c>
      <c r="U806" s="241" t="s">
        <v>237</v>
      </c>
      <c r="V806" s="241" t="s">
        <v>3087</v>
      </c>
    </row>
    <row r="807" spans="18:22" ht="15.75">
      <c r="R807" s="240" t="s">
        <v>3089</v>
      </c>
      <c r="S807" s="239" t="s">
        <v>3088</v>
      </c>
      <c r="T807" s="241" t="s">
        <v>3090</v>
      </c>
      <c r="U807" s="241" t="s">
        <v>237</v>
      </c>
      <c r="V807" s="241" t="s">
        <v>3091</v>
      </c>
    </row>
    <row r="808" spans="18:22" ht="15.75">
      <c r="R808" s="240" t="s">
        <v>3093</v>
      </c>
      <c r="S808" s="239" t="s">
        <v>3092</v>
      </c>
      <c r="T808" s="241" t="s">
        <v>3094</v>
      </c>
      <c r="U808" s="241" t="s">
        <v>237</v>
      </c>
      <c r="V808" s="241" t="s">
        <v>3095</v>
      </c>
    </row>
    <row r="809" spans="18:22" ht="15.75">
      <c r="R809" s="240" t="s">
        <v>3097</v>
      </c>
      <c r="S809" s="239" t="s">
        <v>3096</v>
      </c>
      <c r="T809" s="241" t="s">
        <v>3098</v>
      </c>
      <c r="U809" s="241" t="s">
        <v>237</v>
      </c>
      <c r="V809" s="241" t="s">
        <v>3099</v>
      </c>
    </row>
    <row r="810" spans="18:22" ht="15.75">
      <c r="R810" s="240" t="s">
        <v>3101</v>
      </c>
      <c r="S810" s="239" t="s">
        <v>3100</v>
      </c>
      <c r="T810" s="241" t="s">
        <v>3102</v>
      </c>
      <c r="U810" s="241" t="s">
        <v>237</v>
      </c>
      <c r="V810" s="241" t="s">
        <v>3103</v>
      </c>
    </row>
    <row r="811" spans="18:22" ht="15.75">
      <c r="R811" s="240" t="s">
        <v>3105</v>
      </c>
      <c r="S811" s="239" t="s">
        <v>3104</v>
      </c>
      <c r="T811" s="241" t="s">
        <v>3106</v>
      </c>
      <c r="U811" s="241" t="s">
        <v>237</v>
      </c>
      <c r="V811" s="241" t="s">
        <v>3107</v>
      </c>
    </row>
    <row r="812" spans="18:22" ht="15.75">
      <c r="R812" s="240" t="s">
        <v>3109</v>
      </c>
      <c r="S812" s="239" t="s">
        <v>3108</v>
      </c>
      <c r="T812" s="241" t="s">
        <v>3110</v>
      </c>
      <c r="U812" s="241" t="s">
        <v>237</v>
      </c>
      <c r="V812" s="241" t="s">
        <v>3111</v>
      </c>
    </row>
    <row r="813" spans="18:22" ht="15.75">
      <c r="R813" s="240" t="s">
        <v>3113</v>
      </c>
      <c r="S813" s="239" t="s">
        <v>3112</v>
      </c>
      <c r="T813" s="241" t="s">
        <v>3114</v>
      </c>
      <c r="U813" s="241" t="s">
        <v>237</v>
      </c>
      <c r="V813" s="241" t="s">
        <v>3115</v>
      </c>
    </row>
    <row r="814" spans="18:22" ht="15.75">
      <c r="R814" s="240" t="s">
        <v>3117</v>
      </c>
      <c r="S814" s="239" t="s">
        <v>3116</v>
      </c>
      <c r="T814" s="241" t="s">
        <v>3118</v>
      </c>
      <c r="U814" s="241" t="s">
        <v>237</v>
      </c>
      <c r="V814" s="241" t="s">
        <v>3119</v>
      </c>
    </row>
    <row r="815" spans="18:22" ht="15.75">
      <c r="R815" s="240" t="s">
        <v>3121</v>
      </c>
      <c r="S815" s="239" t="s">
        <v>3120</v>
      </c>
      <c r="T815" s="241" t="s">
        <v>3122</v>
      </c>
      <c r="U815" s="241" t="s">
        <v>237</v>
      </c>
      <c r="V815" s="241" t="s">
        <v>3123</v>
      </c>
    </row>
    <row r="816" spans="18:22" ht="15.75">
      <c r="R816" s="240" t="s">
        <v>3125</v>
      </c>
      <c r="S816" s="239" t="s">
        <v>3124</v>
      </c>
      <c r="T816" s="241" t="s">
        <v>3126</v>
      </c>
      <c r="U816" s="241" t="s">
        <v>237</v>
      </c>
      <c r="V816" s="241" t="s">
        <v>3127</v>
      </c>
    </row>
    <row r="817" spans="18:22" ht="15.75">
      <c r="R817" s="240" t="s">
        <v>3129</v>
      </c>
      <c r="S817" s="239" t="s">
        <v>3128</v>
      </c>
      <c r="T817" s="241" t="s">
        <v>3130</v>
      </c>
      <c r="U817" s="241" t="s">
        <v>237</v>
      </c>
      <c r="V817" s="241" t="s">
        <v>3131</v>
      </c>
    </row>
    <row r="818" spans="18:22" ht="15.75">
      <c r="R818" s="240" t="s">
        <v>3133</v>
      </c>
      <c r="S818" s="239" t="s">
        <v>3132</v>
      </c>
      <c r="T818" s="241" t="s">
        <v>3134</v>
      </c>
      <c r="U818" s="241" t="s">
        <v>237</v>
      </c>
      <c r="V818" s="241" t="s">
        <v>3135</v>
      </c>
    </row>
    <row r="819" spans="18:22" ht="15.75">
      <c r="R819" s="240" t="s">
        <v>3137</v>
      </c>
      <c r="S819" s="239" t="s">
        <v>3136</v>
      </c>
      <c r="T819" s="241" t="s">
        <v>3138</v>
      </c>
      <c r="U819" s="241" t="s">
        <v>237</v>
      </c>
      <c r="V819" s="241" t="s">
        <v>3139</v>
      </c>
    </row>
    <row r="820" spans="18:22" ht="15.75">
      <c r="R820" s="240" t="s">
        <v>3141</v>
      </c>
      <c r="S820" s="239" t="s">
        <v>3140</v>
      </c>
      <c r="T820" s="241" t="s">
        <v>3142</v>
      </c>
      <c r="U820" s="241" t="s">
        <v>237</v>
      </c>
      <c r="V820" s="241" t="s">
        <v>3143</v>
      </c>
    </row>
    <row r="821" spans="18:22" ht="15.75">
      <c r="R821" s="240" t="s">
        <v>3145</v>
      </c>
      <c r="S821" s="239" t="s">
        <v>3144</v>
      </c>
      <c r="T821" s="241" t="s">
        <v>3146</v>
      </c>
      <c r="U821" s="241" t="s">
        <v>237</v>
      </c>
      <c r="V821" s="241" t="s">
        <v>3147</v>
      </c>
    </row>
    <row r="822" spans="18:22" ht="15.75">
      <c r="R822" s="240" t="s">
        <v>3149</v>
      </c>
      <c r="S822" s="239" t="s">
        <v>3148</v>
      </c>
      <c r="T822" s="241" t="s">
        <v>3150</v>
      </c>
      <c r="U822" s="241" t="s">
        <v>237</v>
      </c>
      <c r="V822" s="241" t="s">
        <v>3151</v>
      </c>
    </row>
    <row r="823" spans="18:22" ht="15.75">
      <c r="R823" s="240" t="s">
        <v>3153</v>
      </c>
      <c r="S823" s="239" t="s">
        <v>3152</v>
      </c>
      <c r="T823" s="241" t="s">
        <v>3154</v>
      </c>
      <c r="U823" s="241" t="s">
        <v>237</v>
      </c>
      <c r="V823" s="241" t="s">
        <v>3155</v>
      </c>
    </row>
    <row r="824" spans="18:22" ht="15.75">
      <c r="R824" s="240" t="s">
        <v>3157</v>
      </c>
      <c r="S824" s="239" t="s">
        <v>3156</v>
      </c>
      <c r="T824" s="241" t="s">
        <v>3158</v>
      </c>
      <c r="U824" s="241" t="s">
        <v>237</v>
      </c>
      <c r="V824" s="241" t="s">
        <v>3159</v>
      </c>
    </row>
    <row r="825" spans="18:22" ht="15.75">
      <c r="R825" s="240" t="s">
        <v>3161</v>
      </c>
      <c r="S825" s="239" t="s">
        <v>3160</v>
      </c>
      <c r="T825" s="241" t="s">
        <v>3162</v>
      </c>
      <c r="U825" s="241" t="s">
        <v>237</v>
      </c>
      <c r="V825" s="241" t="s">
        <v>3163</v>
      </c>
    </row>
    <row r="826" spans="18:22" ht="15.75">
      <c r="R826" s="240" t="s">
        <v>3165</v>
      </c>
      <c r="S826" s="239" t="s">
        <v>3164</v>
      </c>
      <c r="T826" s="241" t="s">
        <v>3166</v>
      </c>
      <c r="U826" s="241" t="s">
        <v>237</v>
      </c>
      <c r="V826" s="241" t="s">
        <v>3167</v>
      </c>
    </row>
    <row r="827" spans="18:22" ht="15.75">
      <c r="R827" s="240" t="s">
        <v>3169</v>
      </c>
      <c r="S827" s="239" t="s">
        <v>3168</v>
      </c>
      <c r="T827" s="241" t="s">
        <v>3170</v>
      </c>
      <c r="U827" s="241" t="s">
        <v>237</v>
      </c>
      <c r="V827" s="241" t="s">
        <v>3171</v>
      </c>
    </row>
    <row r="828" spans="18:22" ht="15.75">
      <c r="R828" s="240" t="s">
        <v>3173</v>
      </c>
      <c r="S828" s="239" t="s">
        <v>3172</v>
      </c>
      <c r="T828" s="241" t="s">
        <v>3174</v>
      </c>
      <c r="U828" s="241" t="s">
        <v>237</v>
      </c>
      <c r="V828" s="241" t="s">
        <v>3175</v>
      </c>
    </row>
    <row r="829" spans="18:22" ht="15.75">
      <c r="R829" s="240" t="s">
        <v>3177</v>
      </c>
      <c r="S829" s="239" t="s">
        <v>3176</v>
      </c>
      <c r="T829" s="241" t="s">
        <v>3178</v>
      </c>
      <c r="U829" s="241" t="s">
        <v>237</v>
      </c>
      <c r="V829" s="241" t="s">
        <v>3179</v>
      </c>
    </row>
    <row r="830" spans="18:22" ht="15.75">
      <c r="R830" s="240" t="s">
        <v>3181</v>
      </c>
      <c r="S830" s="239" t="s">
        <v>3180</v>
      </c>
      <c r="T830" s="241" t="s">
        <v>3182</v>
      </c>
      <c r="U830" s="241" t="s">
        <v>237</v>
      </c>
      <c r="V830" s="241" t="s">
        <v>3183</v>
      </c>
    </row>
    <row r="831" spans="18:22" ht="15.75">
      <c r="R831" s="240" t="s">
        <v>3185</v>
      </c>
      <c r="S831" s="239" t="s">
        <v>3184</v>
      </c>
      <c r="T831" s="241" t="s">
        <v>3186</v>
      </c>
      <c r="U831" s="241" t="s">
        <v>237</v>
      </c>
      <c r="V831" s="241" t="s">
        <v>3187</v>
      </c>
    </row>
    <row r="832" spans="18:22" ht="15.75">
      <c r="R832" s="240" t="s">
        <v>3189</v>
      </c>
      <c r="S832" s="239" t="s">
        <v>3188</v>
      </c>
      <c r="T832" s="241" t="s">
        <v>3190</v>
      </c>
      <c r="U832" s="241" t="s">
        <v>237</v>
      </c>
      <c r="V832" s="241" t="s">
        <v>3191</v>
      </c>
    </row>
    <row r="833" spans="18:22" ht="15.75">
      <c r="R833" s="240" t="s">
        <v>3193</v>
      </c>
      <c r="S833" s="239" t="s">
        <v>3192</v>
      </c>
      <c r="T833" s="241" t="s">
        <v>3194</v>
      </c>
      <c r="U833" s="241" t="s">
        <v>237</v>
      </c>
      <c r="V833" s="241" t="s">
        <v>3195</v>
      </c>
    </row>
    <row r="834" spans="18:22" ht="15.75">
      <c r="R834" s="240" t="s">
        <v>3197</v>
      </c>
      <c r="S834" s="239" t="s">
        <v>3196</v>
      </c>
      <c r="T834" s="241" t="s">
        <v>3198</v>
      </c>
      <c r="U834" s="241" t="s">
        <v>237</v>
      </c>
      <c r="V834" s="241" t="s">
        <v>3199</v>
      </c>
    </row>
    <row r="835" spans="18:22" ht="15.75">
      <c r="R835" s="240" t="s">
        <v>3201</v>
      </c>
      <c r="S835" s="239" t="s">
        <v>3200</v>
      </c>
      <c r="T835" s="241" t="s">
        <v>3202</v>
      </c>
      <c r="U835" s="241" t="s">
        <v>237</v>
      </c>
      <c r="V835" s="241" t="s">
        <v>3203</v>
      </c>
    </row>
    <row r="836" spans="18:22" ht="15.75">
      <c r="R836" s="240" t="s">
        <v>3205</v>
      </c>
      <c r="S836" s="239" t="s">
        <v>3204</v>
      </c>
      <c r="T836" s="241" t="s">
        <v>3206</v>
      </c>
      <c r="U836" s="241" t="s">
        <v>237</v>
      </c>
      <c r="V836" s="241" t="s">
        <v>3207</v>
      </c>
    </row>
    <row r="837" spans="18:22" ht="15.75">
      <c r="R837" s="240" t="s">
        <v>3209</v>
      </c>
      <c r="S837" s="239" t="s">
        <v>3208</v>
      </c>
      <c r="T837" s="241" t="s">
        <v>3210</v>
      </c>
      <c r="U837" s="241" t="s">
        <v>237</v>
      </c>
      <c r="V837" s="241" t="s">
        <v>3211</v>
      </c>
    </row>
    <row r="838" spans="18:22" ht="15.75">
      <c r="R838" s="240" t="s">
        <v>3213</v>
      </c>
      <c r="S838" s="239" t="s">
        <v>3212</v>
      </c>
      <c r="T838" s="241" t="s">
        <v>3214</v>
      </c>
      <c r="U838" s="241" t="s">
        <v>237</v>
      </c>
      <c r="V838" s="241" t="s">
        <v>3215</v>
      </c>
    </row>
    <row r="839" spans="18:22" ht="15.75">
      <c r="R839" s="240" t="s">
        <v>3217</v>
      </c>
      <c r="S839" s="239" t="s">
        <v>3216</v>
      </c>
      <c r="T839" s="241" t="s">
        <v>3218</v>
      </c>
      <c r="U839" s="241" t="s">
        <v>237</v>
      </c>
      <c r="V839" s="241" t="s">
        <v>3219</v>
      </c>
    </row>
    <row r="840" spans="18:22" ht="15.75">
      <c r="R840" s="240" t="s">
        <v>3221</v>
      </c>
      <c r="S840" s="239" t="s">
        <v>3220</v>
      </c>
      <c r="T840" s="241" t="s">
        <v>3222</v>
      </c>
      <c r="U840" s="241" t="s">
        <v>237</v>
      </c>
      <c r="V840" s="241" t="s">
        <v>3223</v>
      </c>
    </row>
    <row r="841" spans="18:22" ht="15.75">
      <c r="R841" s="240" t="s">
        <v>3225</v>
      </c>
      <c r="S841" s="239" t="s">
        <v>3224</v>
      </c>
      <c r="T841" s="241" t="s">
        <v>3226</v>
      </c>
      <c r="U841" s="241" t="s">
        <v>237</v>
      </c>
      <c r="V841" s="241" t="s">
        <v>3227</v>
      </c>
    </row>
    <row r="842" spans="18:22" ht="15.75">
      <c r="R842" s="240" t="s">
        <v>3229</v>
      </c>
      <c r="S842" s="239" t="s">
        <v>3228</v>
      </c>
      <c r="T842" s="241" t="s">
        <v>3230</v>
      </c>
      <c r="U842" s="241" t="s">
        <v>237</v>
      </c>
      <c r="V842" s="241" t="s">
        <v>3231</v>
      </c>
    </row>
    <row r="843" spans="18:22" ht="15.75">
      <c r="R843" s="240" t="s">
        <v>3233</v>
      </c>
      <c r="S843" s="239" t="s">
        <v>3232</v>
      </c>
      <c r="T843" s="241" t="s">
        <v>3234</v>
      </c>
      <c r="U843" s="241" t="s">
        <v>237</v>
      </c>
      <c r="V843" s="241" t="s">
        <v>3235</v>
      </c>
    </row>
    <row r="844" spans="18:22" ht="15.75">
      <c r="R844" s="240" t="s">
        <v>3237</v>
      </c>
      <c r="S844" s="239" t="s">
        <v>3236</v>
      </c>
      <c r="T844" s="241" t="s">
        <v>3238</v>
      </c>
      <c r="U844" s="241" t="s">
        <v>237</v>
      </c>
      <c r="V844" s="241" t="s">
        <v>3239</v>
      </c>
    </row>
    <row r="845" spans="18:22" ht="15.75">
      <c r="R845" s="240" t="s">
        <v>3241</v>
      </c>
      <c r="S845" s="239" t="s">
        <v>3240</v>
      </c>
      <c r="T845" s="241" t="s">
        <v>3242</v>
      </c>
      <c r="U845" s="241" t="s">
        <v>237</v>
      </c>
      <c r="V845" s="241" t="s">
        <v>3243</v>
      </c>
    </row>
    <row r="846" spans="18:22" ht="15.75">
      <c r="R846" s="240" t="s">
        <v>3245</v>
      </c>
      <c r="S846" s="239" t="s">
        <v>3244</v>
      </c>
      <c r="T846" s="241" t="s">
        <v>3246</v>
      </c>
      <c r="U846" s="241" t="s">
        <v>237</v>
      </c>
      <c r="V846" s="241" t="s">
        <v>3247</v>
      </c>
    </row>
    <row r="847" spans="18:22" ht="15.75">
      <c r="R847" s="240" t="s">
        <v>3249</v>
      </c>
      <c r="S847" s="239" t="s">
        <v>3248</v>
      </c>
      <c r="T847" s="241" t="s">
        <v>3250</v>
      </c>
      <c r="U847" s="241" t="s">
        <v>237</v>
      </c>
      <c r="V847" s="241" t="s">
        <v>3251</v>
      </c>
    </row>
    <row r="848" spans="18:22" ht="15.75">
      <c r="R848" s="240" t="s">
        <v>3253</v>
      </c>
      <c r="S848" s="239" t="s">
        <v>3252</v>
      </c>
      <c r="T848" s="241" t="s">
        <v>3254</v>
      </c>
      <c r="U848" s="241" t="s">
        <v>237</v>
      </c>
      <c r="V848" s="241" t="s">
        <v>3255</v>
      </c>
    </row>
    <row r="849" spans="18:22" ht="15.75">
      <c r="R849" s="240" t="s">
        <v>3257</v>
      </c>
      <c r="S849" s="239" t="s">
        <v>3256</v>
      </c>
      <c r="T849" s="241" t="s">
        <v>3258</v>
      </c>
      <c r="U849" s="241" t="s">
        <v>237</v>
      </c>
      <c r="V849" s="241" t="s">
        <v>3259</v>
      </c>
    </row>
    <row r="850" spans="18:22" ht="15.75">
      <c r="R850" s="240" t="s">
        <v>3261</v>
      </c>
      <c r="S850" s="239" t="s">
        <v>3260</v>
      </c>
      <c r="T850" s="241" t="s">
        <v>3262</v>
      </c>
      <c r="U850" s="241" t="s">
        <v>237</v>
      </c>
      <c r="V850" s="241" t="s">
        <v>3263</v>
      </c>
    </row>
    <row r="851" spans="18:22" ht="15.75">
      <c r="R851" s="240" t="s">
        <v>3265</v>
      </c>
      <c r="S851" s="239" t="s">
        <v>3264</v>
      </c>
      <c r="T851" s="241" t="s">
        <v>3266</v>
      </c>
      <c r="U851" s="241" t="s">
        <v>237</v>
      </c>
      <c r="V851" s="241" t="s">
        <v>3267</v>
      </c>
    </row>
    <row r="852" spans="18:22" ht="15.75">
      <c r="R852" s="240" t="s">
        <v>3269</v>
      </c>
      <c r="S852" s="239" t="s">
        <v>3268</v>
      </c>
      <c r="T852" s="241" t="s">
        <v>3270</v>
      </c>
      <c r="U852" s="241" t="s">
        <v>237</v>
      </c>
      <c r="V852" s="241" t="s">
        <v>3271</v>
      </c>
    </row>
    <row r="853" spans="18:22" ht="15.75">
      <c r="R853" s="240" t="s">
        <v>3273</v>
      </c>
      <c r="S853" s="239" t="s">
        <v>3272</v>
      </c>
      <c r="T853" s="241" t="s">
        <v>3274</v>
      </c>
      <c r="U853" s="241" t="s">
        <v>237</v>
      </c>
      <c r="V853" s="241" t="s">
        <v>3275</v>
      </c>
    </row>
    <row r="854" spans="18:22" ht="15.75">
      <c r="R854" s="240" t="s">
        <v>3277</v>
      </c>
      <c r="S854" s="239" t="s">
        <v>3276</v>
      </c>
      <c r="T854" s="241" t="s">
        <v>3278</v>
      </c>
      <c r="U854" s="241" t="s">
        <v>237</v>
      </c>
      <c r="V854" s="241" t="s">
        <v>3279</v>
      </c>
    </row>
    <row r="855" spans="18:22" ht="15.75">
      <c r="R855" s="240" t="s">
        <v>3281</v>
      </c>
      <c r="S855" s="239" t="s">
        <v>3280</v>
      </c>
      <c r="T855" s="241" t="s">
        <v>3282</v>
      </c>
      <c r="U855" s="241" t="s">
        <v>237</v>
      </c>
      <c r="V855" s="241" t="s">
        <v>3283</v>
      </c>
    </row>
    <row r="856" spans="18:22" ht="15.75">
      <c r="R856" s="240" t="s">
        <v>3285</v>
      </c>
      <c r="S856" s="239" t="s">
        <v>3284</v>
      </c>
      <c r="T856" s="241" t="s">
        <v>3286</v>
      </c>
      <c r="U856" s="241" t="s">
        <v>237</v>
      </c>
      <c r="V856" s="241" t="s">
        <v>3287</v>
      </c>
    </row>
    <row r="857" spans="18:22" ht="15.75">
      <c r="R857" s="240" t="s">
        <v>3289</v>
      </c>
      <c r="S857" s="239" t="s">
        <v>3288</v>
      </c>
      <c r="T857" s="241" t="s">
        <v>3290</v>
      </c>
      <c r="U857" s="241" t="s">
        <v>237</v>
      </c>
      <c r="V857" s="241" t="s">
        <v>3291</v>
      </c>
    </row>
    <row r="858" spans="18:22" ht="15.75">
      <c r="R858" s="240" t="s">
        <v>3293</v>
      </c>
      <c r="S858" s="239" t="s">
        <v>3292</v>
      </c>
      <c r="T858" s="241" t="s">
        <v>3294</v>
      </c>
      <c r="U858" s="241" t="s">
        <v>237</v>
      </c>
      <c r="V858" s="241" t="s">
        <v>3295</v>
      </c>
    </row>
    <row r="859" spans="18:22" ht="15.75">
      <c r="R859" s="240" t="s">
        <v>3297</v>
      </c>
      <c r="S859" s="239" t="s">
        <v>3296</v>
      </c>
      <c r="T859" s="241" t="s">
        <v>3298</v>
      </c>
      <c r="U859" s="241" t="s">
        <v>237</v>
      </c>
      <c r="V859" s="241" t="s">
        <v>3299</v>
      </c>
    </row>
    <row r="860" spans="18:22" ht="15.75">
      <c r="R860" s="240" t="s">
        <v>3301</v>
      </c>
      <c r="S860" s="239" t="s">
        <v>3300</v>
      </c>
      <c r="T860" s="241" t="s">
        <v>3302</v>
      </c>
      <c r="U860" s="241" t="s">
        <v>237</v>
      </c>
      <c r="V860" s="241" t="s">
        <v>3303</v>
      </c>
    </row>
    <row r="861" spans="18:22" ht="15.75">
      <c r="R861" s="240" t="s">
        <v>3305</v>
      </c>
      <c r="S861" s="239" t="s">
        <v>3304</v>
      </c>
      <c r="T861" s="241" t="s">
        <v>3306</v>
      </c>
      <c r="U861" s="241" t="s">
        <v>237</v>
      </c>
      <c r="V861" s="241" t="s">
        <v>3307</v>
      </c>
    </row>
    <row r="862" spans="18:22" ht="15.75">
      <c r="R862" s="240" t="s">
        <v>3309</v>
      </c>
      <c r="S862" s="239" t="s">
        <v>3308</v>
      </c>
      <c r="T862" s="241" t="s">
        <v>3310</v>
      </c>
      <c r="U862" s="241" t="s">
        <v>237</v>
      </c>
      <c r="V862" s="241" t="s">
        <v>3311</v>
      </c>
    </row>
    <row r="863" spans="18:22" ht="15.75">
      <c r="R863" s="240" t="s">
        <v>3313</v>
      </c>
      <c r="S863" s="239" t="s">
        <v>3312</v>
      </c>
      <c r="T863" s="241" t="s">
        <v>3314</v>
      </c>
      <c r="U863" s="241" t="s">
        <v>237</v>
      </c>
      <c r="V863" s="241" t="s">
        <v>3315</v>
      </c>
    </row>
    <row r="864" spans="18:22" ht="15.75">
      <c r="R864" s="240" t="s">
        <v>3317</v>
      </c>
      <c r="S864" s="239" t="s">
        <v>3316</v>
      </c>
      <c r="T864" s="241" t="s">
        <v>3318</v>
      </c>
      <c r="U864" s="241" t="s">
        <v>237</v>
      </c>
      <c r="V864" s="241" t="s">
        <v>3319</v>
      </c>
    </row>
    <row r="865" spans="18:22" ht="15.75">
      <c r="R865" s="240" t="s">
        <v>3321</v>
      </c>
      <c r="S865" s="239" t="s">
        <v>3320</v>
      </c>
      <c r="T865" s="241" t="s">
        <v>3322</v>
      </c>
      <c r="U865" s="241" t="s">
        <v>237</v>
      </c>
      <c r="V865" s="241" t="s">
        <v>3323</v>
      </c>
    </row>
    <row r="866" spans="18:22" ht="15.75">
      <c r="R866" s="240" t="s">
        <v>3325</v>
      </c>
      <c r="S866" s="239" t="s">
        <v>3324</v>
      </c>
      <c r="T866" s="241" t="s">
        <v>3326</v>
      </c>
      <c r="U866" s="241" t="s">
        <v>237</v>
      </c>
      <c r="V866" s="241" t="s">
        <v>3327</v>
      </c>
    </row>
    <row r="867" spans="18:22" ht="15.75">
      <c r="R867" s="240" t="s">
        <v>3329</v>
      </c>
      <c r="S867" s="239" t="s">
        <v>3328</v>
      </c>
      <c r="T867" s="241" t="s">
        <v>3330</v>
      </c>
      <c r="U867" s="241" t="s">
        <v>237</v>
      </c>
      <c r="V867" s="241" t="s">
        <v>3331</v>
      </c>
    </row>
    <row r="868" spans="18:22" ht="15.75">
      <c r="R868" s="240" t="s">
        <v>3333</v>
      </c>
      <c r="S868" s="239" t="s">
        <v>3332</v>
      </c>
      <c r="T868" s="241" t="s">
        <v>3334</v>
      </c>
      <c r="U868" s="241" t="s">
        <v>237</v>
      </c>
      <c r="V868" s="241" t="s">
        <v>3335</v>
      </c>
    </row>
    <row r="869" spans="18:22" ht="15.75">
      <c r="R869" s="240" t="s">
        <v>3337</v>
      </c>
      <c r="S869" s="239" t="s">
        <v>3336</v>
      </c>
      <c r="T869" s="241" t="s">
        <v>3338</v>
      </c>
      <c r="U869" s="241" t="s">
        <v>237</v>
      </c>
      <c r="V869" s="241" t="s">
        <v>3339</v>
      </c>
    </row>
    <row r="870" spans="18:22" ht="15.75">
      <c r="R870" s="240" t="s">
        <v>3341</v>
      </c>
      <c r="S870" s="239" t="s">
        <v>3340</v>
      </c>
      <c r="T870" s="241" t="s">
        <v>3342</v>
      </c>
      <c r="U870" s="241" t="s">
        <v>237</v>
      </c>
      <c r="V870" s="241" t="s">
        <v>3343</v>
      </c>
    </row>
    <row r="871" spans="18:22" ht="15.75">
      <c r="R871" s="240" t="s">
        <v>3345</v>
      </c>
      <c r="S871" s="239" t="s">
        <v>3344</v>
      </c>
      <c r="T871" s="241" t="s">
        <v>3346</v>
      </c>
      <c r="U871" s="241" t="s">
        <v>237</v>
      </c>
      <c r="V871" s="241" t="s">
        <v>3347</v>
      </c>
    </row>
    <row r="872" spans="18:22" ht="15.75">
      <c r="R872" s="240" t="s">
        <v>3349</v>
      </c>
      <c r="S872" s="239" t="s">
        <v>3348</v>
      </c>
      <c r="T872" s="241" t="s">
        <v>3350</v>
      </c>
      <c r="U872" s="241" t="s">
        <v>237</v>
      </c>
      <c r="V872" s="241" t="s">
        <v>3351</v>
      </c>
    </row>
    <row r="873" spans="18:22" ht="15.75">
      <c r="R873" s="240" t="s">
        <v>3353</v>
      </c>
      <c r="S873" s="239" t="s">
        <v>3352</v>
      </c>
      <c r="T873" s="241" t="s">
        <v>3354</v>
      </c>
      <c r="U873" s="241" t="s">
        <v>237</v>
      </c>
      <c r="V873" s="241" t="s">
        <v>3355</v>
      </c>
    </row>
    <row r="874" spans="18:22" ht="15.75">
      <c r="R874" s="240" t="s">
        <v>3357</v>
      </c>
      <c r="S874" s="239" t="s">
        <v>3356</v>
      </c>
      <c r="T874" s="241" t="s">
        <v>3358</v>
      </c>
      <c r="U874" s="241" t="s">
        <v>237</v>
      </c>
      <c r="V874" s="241" t="s">
        <v>3359</v>
      </c>
    </row>
    <row r="875" spans="18:22" ht="15.75">
      <c r="R875" s="240" t="s">
        <v>3361</v>
      </c>
      <c r="S875" s="239" t="s">
        <v>3360</v>
      </c>
      <c r="T875" s="241" t="s">
        <v>3362</v>
      </c>
      <c r="U875" s="241" t="s">
        <v>237</v>
      </c>
      <c r="V875" s="241" t="s">
        <v>3363</v>
      </c>
    </row>
    <row r="876" spans="18:22" ht="15.75">
      <c r="R876" s="240" t="s">
        <v>3365</v>
      </c>
      <c r="S876" s="239" t="s">
        <v>3364</v>
      </c>
      <c r="T876" s="241" t="s">
        <v>3366</v>
      </c>
      <c r="U876" s="241" t="s">
        <v>237</v>
      </c>
      <c r="V876" s="241" t="s">
        <v>3367</v>
      </c>
    </row>
    <row r="877" spans="18:22" ht="15.75">
      <c r="R877" s="240" t="s">
        <v>3369</v>
      </c>
      <c r="S877" s="239" t="s">
        <v>3368</v>
      </c>
      <c r="T877" s="241"/>
      <c r="U877" s="241" t="s">
        <v>2987</v>
      </c>
      <c r="V877" s="241"/>
    </row>
    <row r="878" spans="18:22" ht="15.75">
      <c r="R878" s="240" t="s">
        <v>3371</v>
      </c>
      <c r="S878" s="239" t="s">
        <v>3370</v>
      </c>
      <c r="T878" s="241" t="s">
        <v>3372</v>
      </c>
      <c r="U878" s="241" t="s">
        <v>237</v>
      </c>
      <c r="V878" s="241" t="s">
        <v>3373</v>
      </c>
    </row>
    <row r="879" spans="18:22" ht="15.75">
      <c r="R879" s="240" t="s">
        <v>3375</v>
      </c>
      <c r="S879" s="239" t="s">
        <v>3374</v>
      </c>
      <c r="T879" s="241" t="s">
        <v>3376</v>
      </c>
      <c r="U879" s="241" t="s">
        <v>237</v>
      </c>
      <c r="V879" s="241" t="s">
        <v>3377</v>
      </c>
    </row>
    <row r="880" spans="18:22" ht="15.75">
      <c r="R880" s="240" t="s">
        <v>3379</v>
      </c>
      <c r="S880" s="239" t="s">
        <v>3378</v>
      </c>
      <c r="T880" s="241" t="s">
        <v>3380</v>
      </c>
      <c r="U880" s="241" t="s">
        <v>237</v>
      </c>
      <c r="V880" s="241" t="s">
        <v>3381</v>
      </c>
    </row>
    <row r="881" spans="18:22" ht="15.75">
      <c r="R881" s="240" t="s">
        <v>3383</v>
      </c>
      <c r="S881" s="239" t="s">
        <v>3382</v>
      </c>
      <c r="T881" s="241" t="s">
        <v>3384</v>
      </c>
      <c r="U881" s="241" t="s">
        <v>237</v>
      </c>
      <c r="V881" s="241" t="s">
        <v>3385</v>
      </c>
    </row>
    <row r="882" spans="18:22" ht="15.75">
      <c r="R882" s="240" t="s">
        <v>3387</v>
      </c>
      <c r="S882" s="239" t="s">
        <v>3386</v>
      </c>
      <c r="T882" s="241" t="s">
        <v>3388</v>
      </c>
      <c r="U882" s="241" t="s">
        <v>237</v>
      </c>
      <c r="V882" s="241" t="s">
        <v>3389</v>
      </c>
    </row>
    <row r="883" spans="18:22" ht="15.75">
      <c r="R883" s="240" t="s">
        <v>3391</v>
      </c>
      <c r="S883" s="239" t="s">
        <v>3390</v>
      </c>
      <c r="T883" s="241" t="s">
        <v>3392</v>
      </c>
      <c r="U883" s="241" t="s">
        <v>237</v>
      </c>
      <c r="V883" s="241" t="s">
        <v>3393</v>
      </c>
    </row>
    <row r="884" spans="18:22" ht="15.75">
      <c r="R884" s="240" t="s">
        <v>3395</v>
      </c>
      <c r="S884" s="239" t="s">
        <v>3394</v>
      </c>
      <c r="T884" s="241" t="s">
        <v>3396</v>
      </c>
      <c r="U884" s="241" t="s">
        <v>237</v>
      </c>
      <c r="V884" s="241" t="s">
        <v>3397</v>
      </c>
    </row>
    <row r="885" spans="18:22" ht="15.75">
      <c r="R885" s="240" t="s">
        <v>3399</v>
      </c>
      <c r="S885" s="239" t="s">
        <v>3398</v>
      </c>
      <c r="T885" s="241"/>
      <c r="U885" s="241" t="s">
        <v>2987</v>
      </c>
      <c r="V885" s="241"/>
    </row>
    <row r="886" spans="18:22" ht="15.75">
      <c r="R886" s="240" t="s">
        <v>3401</v>
      </c>
      <c r="S886" s="239" t="s">
        <v>3400</v>
      </c>
      <c r="T886" s="241" t="s">
        <v>3402</v>
      </c>
      <c r="U886" s="241" t="s">
        <v>237</v>
      </c>
      <c r="V886" s="241" t="s">
        <v>3403</v>
      </c>
    </row>
    <row r="887" spans="18:22" ht="15.75">
      <c r="R887" s="240" t="s">
        <v>3405</v>
      </c>
      <c r="S887" s="239" t="s">
        <v>3404</v>
      </c>
      <c r="T887" s="241" t="s">
        <v>3406</v>
      </c>
      <c r="U887" s="241" t="s">
        <v>237</v>
      </c>
      <c r="V887" s="241" t="s">
        <v>3407</v>
      </c>
    </row>
    <row r="888" spans="18:22" ht="15.75">
      <c r="R888" s="240" t="s">
        <v>3409</v>
      </c>
      <c r="S888" s="239" t="s">
        <v>3408</v>
      </c>
      <c r="T888" s="241" t="s">
        <v>3410</v>
      </c>
      <c r="U888" s="241" t="s">
        <v>237</v>
      </c>
      <c r="V888" s="241" t="s">
        <v>3411</v>
      </c>
    </row>
    <row r="889" spans="18:22" ht="15.75">
      <c r="R889" s="240" t="s">
        <v>3413</v>
      </c>
      <c r="S889" s="239" t="s">
        <v>3412</v>
      </c>
      <c r="T889" s="241" t="s">
        <v>3414</v>
      </c>
      <c r="U889" s="241" t="s">
        <v>237</v>
      </c>
      <c r="V889" s="241" t="s">
        <v>3415</v>
      </c>
    </row>
    <row r="890" spans="18:22" ht="15.75">
      <c r="R890" s="240" t="s">
        <v>3417</v>
      </c>
      <c r="S890" s="239" t="s">
        <v>3416</v>
      </c>
      <c r="T890" s="241" t="s">
        <v>3418</v>
      </c>
      <c r="U890" s="241" t="s">
        <v>237</v>
      </c>
      <c r="V890" s="241" t="s">
        <v>3419</v>
      </c>
    </row>
    <row r="891" spans="18:22" ht="15.75">
      <c r="R891" s="240" t="s">
        <v>3421</v>
      </c>
      <c r="S891" s="239" t="s">
        <v>3420</v>
      </c>
      <c r="T891" s="241" t="s">
        <v>3422</v>
      </c>
      <c r="U891" s="241" t="s">
        <v>237</v>
      </c>
      <c r="V891" s="241" t="s">
        <v>3423</v>
      </c>
    </row>
    <row r="892" spans="18:22" ht="15.75">
      <c r="R892" s="240" t="s">
        <v>3425</v>
      </c>
      <c r="S892" s="239" t="s">
        <v>3424</v>
      </c>
      <c r="T892" s="241" t="s">
        <v>3426</v>
      </c>
      <c r="U892" s="241" t="s">
        <v>237</v>
      </c>
      <c r="V892" s="241" t="s">
        <v>3427</v>
      </c>
    </row>
    <row r="893" spans="18:22" ht="15.75">
      <c r="R893" s="240" t="s">
        <v>3429</v>
      </c>
      <c r="S893" s="239" t="s">
        <v>3428</v>
      </c>
      <c r="T893" s="241" t="s">
        <v>3430</v>
      </c>
      <c r="U893" s="241" t="s">
        <v>237</v>
      </c>
      <c r="V893" s="241" t="s">
        <v>3431</v>
      </c>
    </row>
    <row r="894" spans="18:22" ht="15.75">
      <c r="R894" s="240" t="s">
        <v>3433</v>
      </c>
      <c r="S894" s="239" t="s">
        <v>3432</v>
      </c>
      <c r="T894" s="241" t="s">
        <v>3434</v>
      </c>
      <c r="U894" s="241" t="s">
        <v>237</v>
      </c>
      <c r="V894" s="241" t="s">
        <v>3435</v>
      </c>
    </row>
    <row r="895" spans="18:22" ht="15.75">
      <c r="R895" s="240" t="s">
        <v>3437</v>
      </c>
      <c r="S895" s="239" t="s">
        <v>3436</v>
      </c>
      <c r="T895" s="241" t="s">
        <v>3438</v>
      </c>
      <c r="U895" s="241" t="s">
        <v>237</v>
      </c>
      <c r="V895" s="241" t="s">
        <v>3439</v>
      </c>
    </row>
    <row r="896" spans="18:22" ht="15.75">
      <c r="R896" s="240" t="s">
        <v>3441</v>
      </c>
      <c r="S896" s="239" t="s">
        <v>3440</v>
      </c>
      <c r="T896" s="241" t="s">
        <v>3442</v>
      </c>
      <c r="U896" s="241" t="s">
        <v>237</v>
      </c>
      <c r="V896" s="241" t="s">
        <v>3443</v>
      </c>
    </row>
    <row r="897" spans="18:22" ht="15.75">
      <c r="R897" s="240" t="s">
        <v>3445</v>
      </c>
      <c r="S897" s="239" t="s">
        <v>3444</v>
      </c>
      <c r="T897" s="241" t="s">
        <v>3446</v>
      </c>
      <c r="U897" s="241" t="s">
        <v>237</v>
      </c>
      <c r="V897" s="241" t="s">
        <v>3447</v>
      </c>
    </row>
    <row r="898" spans="18:22" ht="15.75">
      <c r="R898" s="240" t="s">
        <v>3449</v>
      </c>
      <c r="S898" s="239" t="s">
        <v>3448</v>
      </c>
      <c r="T898" s="241" t="s">
        <v>3450</v>
      </c>
      <c r="U898" s="241" t="s">
        <v>237</v>
      </c>
      <c r="V898" s="241" t="s">
        <v>3451</v>
      </c>
    </row>
    <row r="899" spans="18:22" ht="15.75">
      <c r="R899" s="240" t="s">
        <v>3453</v>
      </c>
      <c r="S899" s="239" t="s">
        <v>3452</v>
      </c>
      <c r="T899" s="241" t="s">
        <v>3454</v>
      </c>
      <c r="U899" s="241" t="s">
        <v>237</v>
      </c>
      <c r="V899" s="241" t="s">
        <v>3455</v>
      </c>
    </row>
    <row r="900" spans="18:22" ht="15.75">
      <c r="R900" s="240" t="s">
        <v>3457</v>
      </c>
      <c r="S900" s="239" t="s">
        <v>3456</v>
      </c>
      <c r="T900" s="241" t="s">
        <v>3458</v>
      </c>
      <c r="U900" s="241" t="s">
        <v>237</v>
      </c>
      <c r="V900" s="241" t="s">
        <v>3459</v>
      </c>
    </row>
    <row r="901" spans="18:22" ht="15.75">
      <c r="R901" s="240" t="s">
        <v>3461</v>
      </c>
      <c r="S901" s="239" t="s">
        <v>3460</v>
      </c>
      <c r="T901" s="241" t="s">
        <v>3462</v>
      </c>
      <c r="U901" s="241" t="s">
        <v>237</v>
      </c>
      <c r="V901" s="241" t="s">
        <v>3463</v>
      </c>
    </row>
    <row r="902" spans="18:22" ht="15.75">
      <c r="R902" s="240" t="s">
        <v>3465</v>
      </c>
      <c r="S902" s="239" t="s">
        <v>3464</v>
      </c>
      <c r="T902" s="241" t="s">
        <v>3466</v>
      </c>
      <c r="U902" s="241" t="s">
        <v>237</v>
      </c>
      <c r="V902" s="241" t="s">
        <v>3467</v>
      </c>
    </row>
    <row r="903" spans="18:22" ht="15.75">
      <c r="R903" s="240" t="s">
        <v>3469</v>
      </c>
      <c r="S903" s="239" t="s">
        <v>3468</v>
      </c>
      <c r="T903" s="241" t="s">
        <v>3470</v>
      </c>
      <c r="U903" s="241" t="s">
        <v>237</v>
      </c>
      <c r="V903" s="241" t="s">
        <v>3471</v>
      </c>
    </row>
    <row r="904" spans="18:22" ht="15.75">
      <c r="R904" s="240" t="s">
        <v>3473</v>
      </c>
      <c r="S904" s="239" t="s">
        <v>3472</v>
      </c>
      <c r="T904" s="241" t="s">
        <v>3474</v>
      </c>
      <c r="U904" s="241" t="s">
        <v>237</v>
      </c>
      <c r="V904" s="241" t="s">
        <v>3475</v>
      </c>
    </row>
    <row r="905" spans="18:22" ht="15.75">
      <c r="R905" s="240" t="s">
        <v>3477</v>
      </c>
      <c r="S905" s="239" t="s">
        <v>3476</v>
      </c>
      <c r="T905" s="241" t="s">
        <v>3478</v>
      </c>
      <c r="U905" s="241" t="s">
        <v>237</v>
      </c>
      <c r="V905" s="241" t="s">
        <v>3479</v>
      </c>
    </row>
    <row r="906" spans="18:22" ht="15.75">
      <c r="R906" s="240" t="s">
        <v>3481</v>
      </c>
      <c r="S906" s="239" t="s">
        <v>3480</v>
      </c>
      <c r="T906" s="241" t="s">
        <v>3482</v>
      </c>
      <c r="U906" s="241" t="s">
        <v>237</v>
      </c>
      <c r="V906" s="241" t="s">
        <v>3483</v>
      </c>
    </row>
    <row r="907" spans="18:22" ht="15.75">
      <c r="R907" s="240" t="s">
        <v>3485</v>
      </c>
      <c r="S907" s="239" t="s">
        <v>3484</v>
      </c>
      <c r="T907" s="241" t="s">
        <v>3486</v>
      </c>
      <c r="U907" s="241" t="s">
        <v>237</v>
      </c>
      <c r="V907" s="241" t="s">
        <v>3487</v>
      </c>
    </row>
    <row r="908" spans="18:22" ht="15.75">
      <c r="R908" s="240" t="s">
        <v>3489</v>
      </c>
      <c r="S908" s="239" t="s">
        <v>3488</v>
      </c>
      <c r="T908" s="241" t="s">
        <v>3490</v>
      </c>
      <c r="U908" s="241" t="s">
        <v>237</v>
      </c>
      <c r="V908" s="241" t="s">
        <v>3491</v>
      </c>
    </row>
    <row r="909" spans="18:22" ht="15.75">
      <c r="R909" s="240" t="s">
        <v>3493</v>
      </c>
      <c r="S909" s="239" t="s">
        <v>3492</v>
      </c>
      <c r="T909" s="241" t="s">
        <v>3494</v>
      </c>
      <c r="U909" s="241" t="s">
        <v>237</v>
      </c>
      <c r="V909" s="241" t="s">
        <v>3495</v>
      </c>
    </row>
    <row r="910" spans="18:22" ht="15.75">
      <c r="R910" s="240" t="s">
        <v>3497</v>
      </c>
      <c r="S910" s="239" t="s">
        <v>3496</v>
      </c>
      <c r="T910" s="241" t="s">
        <v>3498</v>
      </c>
      <c r="U910" s="241" t="s">
        <v>237</v>
      </c>
      <c r="V910" s="241" t="s">
        <v>3499</v>
      </c>
    </row>
    <row r="911" spans="18:22" ht="15.75">
      <c r="R911" s="240" t="s">
        <v>3501</v>
      </c>
      <c r="S911" s="239" t="s">
        <v>3500</v>
      </c>
      <c r="T911" s="241" t="s">
        <v>3502</v>
      </c>
      <c r="U911" s="241" t="s">
        <v>237</v>
      </c>
      <c r="V911" s="241" t="s">
        <v>3503</v>
      </c>
    </row>
    <row r="912" spans="18:22" ht="15.75">
      <c r="R912" s="240" t="s">
        <v>3505</v>
      </c>
      <c r="S912" s="239" t="s">
        <v>3504</v>
      </c>
      <c r="T912" s="241" t="s">
        <v>3506</v>
      </c>
      <c r="U912" s="241" t="s">
        <v>237</v>
      </c>
      <c r="V912" s="241" t="s">
        <v>3507</v>
      </c>
    </row>
    <row r="913" spans="18:22" ht="15.75">
      <c r="R913" s="240" t="s">
        <v>3509</v>
      </c>
      <c r="S913" s="239" t="s">
        <v>3508</v>
      </c>
      <c r="T913" s="241" t="s">
        <v>3510</v>
      </c>
      <c r="U913" s="241" t="s">
        <v>237</v>
      </c>
      <c r="V913" s="241" t="s">
        <v>3511</v>
      </c>
    </row>
    <row r="914" spans="18:22" ht="15.75">
      <c r="R914" s="240" t="s">
        <v>3513</v>
      </c>
      <c r="S914" s="239" t="s">
        <v>3512</v>
      </c>
      <c r="T914" s="241" t="s">
        <v>3514</v>
      </c>
      <c r="U914" s="241" t="s">
        <v>237</v>
      </c>
      <c r="V914" s="241" t="s">
        <v>3515</v>
      </c>
    </row>
    <row r="915" spans="18:22" ht="15.75">
      <c r="R915" s="240" t="s">
        <v>3517</v>
      </c>
      <c r="S915" s="239" t="s">
        <v>3516</v>
      </c>
      <c r="T915" s="241" t="s">
        <v>3518</v>
      </c>
      <c r="U915" s="241" t="s">
        <v>237</v>
      </c>
      <c r="V915" s="241" t="s">
        <v>3519</v>
      </c>
    </row>
    <row r="916" spans="18:22" ht="15.75">
      <c r="R916" s="240" t="s">
        <v>3521</v>
      </c>
      <c r="S916" s="239" t="s">
        <v>3520</v>
      </c>
      <c r="T916" s="241" t="s">
        <v>3522</v>
      </c>
      <c r="U916" s="241" t="s">
        <v>237</v>
      </c>
      <c r="V916" s="241" t="s">
        <v>3523</v>
      </c>
    </row>
    <row r="917" spans="18:22" ht="15.75">
      <c r="R917" s="240" t="s">
        <v>3525</v>
      </c>
      <c r="S917" s="239" t="s">
        <v>3524</v>
      </c>
      <c r="T917" s="241" t="s">
        <v>3526</v>
      </c>
      <c r="U917" s="241" t="s">
        <v>237</v>
      </c>
      <c r="V917" s="241" t="s">
        <v>3527</v>
      </c>
    </row>
    <row r="918" spans="18:22" ht="15.75">
      <c r="R918" s="240" t="s">
        <v>3529</v>
      </c>
      <c r="S918" s="239" t="s">
        <v>3528</v>
      </c>
      <c r="T918" s="241" t="s">
        <v>3530</v>
      </c>
      <c r="U918" s="241" t="s">
        <v>237</v>
      </c>
      <c r="V918" s="241" t="s">
        <v>3531</v>
      </c>
    </row>
    <row r="919" spans="18:22" ht="15.75">
      <c r="R919" s="240" t="s">
        <v>3533</v>
      </c>
      <c r="S919" s="239" t="s">
        <v>3532</v>
      </c>
      <c r="T919" s="241" t="s">
        <v>3534</v>
      </c>
      <c r="U919" s="241" t="s">
        <v>237</v>
      </c>
      <c r="V919" s="241" t="s">
        <v>3535</v>
      </c>
    </row>
    <row r="920" spans="18:22" ht="15.75">
      <c r="R920" s="240" t="s">
        <v>3537</v>
      </c>
      <c r="S920" s="239" t="s">
        <v>3536</v>
      </c>
      <c r="T920" s="241" t="s">
        <v>3538</v>
      </c>
      <c r="U920" s="241" t="s">
        <v>237</v>
      </c>
      <c r="V920" s="241" t="s">
        <v>3539</v>
      </c>
    </row>
    <row r="921" spans="18:22" ht="15.75">
      <c r="R921" s="240" t="s">
        <v>3541</v>
      </c>
      <c r="S921" s="239" t="s">
        <v>3540</v>
      </c>
      <c r="T921" s="241" t="s">
        <v>3542</v>
      </c>
      <c r="U921" s="241" t="s">
        <v>237</v>
      </c>
      <c r="V921" s="241" t="s">
        <v>3543</v>
      </c>
    </row>
    <row r="922" spans="18:22" ht="15.75">
      <c r="R922" s="240" t="s">
        <v>3545</v>
      </c>
      <c r="S922" s="239" t="s">
        <v>3544</v>
      </c>
      <c r="T922" s="241" t="s">
        <v>3546</v>
      </c>
      <c r="U922" s="241" t="s">
        <v>237</v>
      </c>
      <c r="V922" s="241" t="s">
        <v>3547</v>
      </c>
    </row>
    <row r="923" spans="18:22" ht="15.75">
      <c r="R923" s="240" t="s">
        <v>3549</v>
      </c>
      <c r="S923" s="239" t="s">
        <v>3548</v>
      </c>
      <c r="T923" s="241" t="s">
        <v>3550</v>
      </c>
      <c r="U923" s="241" t="s">
        <v>237</v>
      </c>
      <c r="V923" s="241" t="s">
        <v>3551</v>
      </c>
    </row>
    <row r="924" spans="18:22" ht="15.75">
      <c r="R924" s="240" t="s">
        <v>3553</v>
      </c>
      <c r="S924" s="239" t="s">
        <v>3552</v>
      </c>
      <c r="T924" s="241" t="s">
        <v>3554</v>
      </c>
      <c r="U924" s="241" t="s">
        <v>237</v>
      </c>
      <c r="V924" s="241" t="s">
        <v>3555</v>
      </c>
    </row>
    <row r="925" spans="18:22" ht="15.75">
      <c r="R925" s="240" t="s">
        <v>3557</v>
      </c>
      <c r="S925" s="239" t="s">
        <v>3556</v>
      </c>
      <c r="T925" s="241" t="s">
        <v>3558</v>
      </c>
      <c r="U925" s="241" t="s">
        <v>237</v>
      </c>
      <c r="V925" s="241" t="s">
        <v>3559</v>
      </c>
    </row>
    <row r="926" spans="18:22" ht="15.75">
      <c r="R926" s="240" t="s">
        <v>3561</v>
      </c>
      <c r="S926" s="239" t="s">
        <v>3560</v>
      </c>
      <c r="T926" s="241" t="s">
        <v>3562</v>
      </c>
      <c r="U926" s="241" t="s">
        <v>237</v>
      </c>
      <c r="V926" s="241" t="s">
        <v>3563</v>
      </c>
    </row>
    <row r="927" spans="18:22" ht="15.75">
      <c r="R927" s="240" t="s">
        <v>3565</v>
      </c>
      <c r="S927" s="239" t="s">
        <v>3564</v>
      </c>
      <c r="T927" s="241" t="s">
        <v>3566</v>
      </c>
      <c r="U927" s="241" t="s">
        <v>237</v>
      </c>
      <c r="V927" s="241" t="s">
        <v>3567</v>
      </c>
    </row>
    <row r="928" spans="18:22" ht="15.75">
      <c r="R928" s="240" t="s">
        <v>3569</v>
      </c>
      <c r="S928" s="239" t="s">
        <v>3568</v>
      </c>
      <c r="T928" s="241" t="s">
        <v>3570</v>
      </c>
      <c r="U928" s="241" t="s">
        <v>237</v>
      </c>
      <c r="V928" s="241" t="s">
        <v>3571</v>
      </c>
    </row>
    <row r="929" spans="18:22" ht="15.75">
      <c r="R929" s="240" t="s">
        <v>3573</v>
      </c>
      <c r="S929" s="239" t="s">
        <v>3572</v>
      </c>
      <c r="T929" s="241" t="s">
        <v>3574</v>
      </c>
      <c r="U929" s="241" t="s">
        <v>237</v>
      </c>
      <c r="V929" s="241" t="s">
        <v>3575</v>
      </c>
    </row>
    <row r="930" spans="18:22" ht="15.75">
      <c r="R930" s="240" t="s">
        <v>3577</v>
      </c>
      <c r="S930" s="239" t="s">
        <v>3576</v>
      </c>
      <c r="T930" s="241" t="s">
        <v>3578</v>
      </c>
      <c r="U930" s="241" t="s">
        <v>237</v>
      </c>
      <c r="V930" s="241" t="s">
        <v>3579</v>
      </c>
    </row>
    <row r="931" spans="18:22" ht="15.75">
      <c r="R931" s="240" t="s">
        <v>3581</v>
      </c>
      <c r="S931" s="239" t="s">
        <v>3580</v>
      </c>
      <c r="T931" s="241" t="s">
        <v>3582</v>
      </c>
      <c r="U931" s="241" t="s">
        <v>237</v>
      </c>
      <c r="V931" s="241" t="s">
        <v>3583</v>
      </c>
    </row>
    <row r="932" spans="18:22" ht="15.75">
      <c r="R932" s="240" t="s">
        <v>3585</v>
      </c>
      <c r="S932" s="239" t="s">
        <v>3584</v>
      </c>
      <c r="T932" s="241" t="s">
        <v>3586</v>
      </c>
      <c r="U932" s="241" t="s">
        <v>237</v>
      </c>
      <c r="V932" s="241" t="s">
        <v>3587</v>
      </c>
    </row>
    <row r="933" spans="18:22" ht="15.75">
      <c r="R933" s="240" t="s">
        <v>3589</v>
      </c>
      <c r="S933" s="239" t="s">
        <v>3588</v>
      </c>
      <c r="T933" s="241" t="s">
        <v>3590</v>
      </c>
      <c r="U933" s="241" t="s">
        <v>237</v>
      </c>
      <c r="V933" s="241" t="s">
        <v>3591</v>
      </c>
    </row>
    <row r="934" spans="18:22" ht="15.75">
      <c r="R934" s="240" t="s">
        <v>3593</v>
      </c>
      <c r="S934" s="239" t="s">
        <v>3592</v>
      </c>
      <c r="T934" s="241" t="s">
        <v>3594</v>
      </c>
      <c r="U934" s="241" t="s">
        <v>237</v>
      </c>
      <c r="V934" s="241" t="s">
        <v>3595</v>
      </c>
    </row>
    <row r="935" spans="18:22" ht="15.75">
      <c r="R935" s="240" t="s">
        <v>3597</v>
      </c>
      <c r="S935" s="239" t="s">
        <v>3596</v>
      </c>
      <c r="T935" s="241" t="s">
        <v>3598</v>
      </c>
      <c r="U935" s="241" t="s">
        <v>237</v>
      </c>
      <c r="V935" s="241" t="s">
        <v>3599</v>
      </c>
    </row>
    <row r="936" spans="18:22" ht="15.75">
      <c r="R936" s="240" t="s">
        <v>3601</v>
      </c>
      <c r="S936" s="239" t="s">
        <v>3600</v>
      </c>
      <c r="T936" s="241" t="s">
        <v>3602</v>
      </c>
      <c r="U936" s="241" t="s">
        <v>237</v>
      </c>
      <c r="V936" s="241" t="s">
        <v>3603</v>
      </c>
    </row>
    <row r="937" spans="18:22" ht="15.75">
      <c r="R937" s="240" t="s">
        <v>3605</v>
      </c>
      <c r="S937" s="239" t="s">
        <v>3604</v>
      </c>
      <c r="T937" s="241" t="s">
        <v>3606</v>
      </c>
      <c r="U937" s="241" t="s">
        <v>237</v>
      </c>
      <c r="V937" s="241" t="s">
        <v>3607</v>
      </c>
    </row>
    <row r="938" spans="18:22" ht="15.75">
      <c r="R938" s="240" t="s">
        <v>3609</v>
      </c>
      <c r="S938" s="239" t="s">
        <v>3608</v>
      </c>
      <c r="T938" s="241" t="s">
        <v>3610</v>
      </c>
      <c r="U938" s="241" t="s">
        <v>237</v>
      </c>
      <c r="V938" s="241" t="s">
        <v>3611</v>
      </c>
    </row>
    <row r="939" spans="18:22" ht="15.75">
      <c r="R939" s="240" t="s">
        <v>3613</v>
      </c>
      <c r="S939" s="239" t="s">
        <v>3612</v>
      </c>
      <c r="T939" s="241" t="s">
        <v>3614</v>
      </c>
      <c r="U939" s="241" t="s">
        <v>237</v>
      </c>
      <c r="V939" s="241" t="s">
        <v>3615</v>
      </c>
    </row>
    <row r="940" spans="18:22" ht="15.75">
      <c r="R940" s="240" t="s">
        <v>3617</v>
      </c>
      <c r="S940" s="239" t="s">
        <v>3616</v>
      </c>
      <c r="T940" s="241" t="s">
        <v>3618</v>
      </c>
      <c r="U940" s="241" t="s">
        <v>237</v>
      </c>
      <c r="V940" s="241" t="s">
        <v>3619</v>
      </c>
    </row>
    <row r="941" spans="18:22" ht="15.75">
      <c r="R941" s="240" t="s">
        <v>3621</v>
      </c>
      <c r="S941" s="239" t="s">
        <v>3620</v>
      </c>
      <c r="T941" s="241" t="s">
        <v>3622</v>
      </c>
      <c r="U941" s="241" t="s">
        <v>237</v>
      </c>
      <c r="V941" s="241" t="s">
        <v>3623</v>
      </c>
    </row>
    <row r="942" spans="18:22" ht="15.75">
      <c r="R942" s="240" t="s">
        <v>3625</v>
      </c>
      <c r="S942" s="239" t="s">
        <v>3624</v>
      </c>
      <c r="T942" s="241" t="s">
        <v>3626</v>
      </c>
      <c r="U942" s="241" t="s">
        <v>237</v>
      </c>
      <c r="V942" s="241" t="s">
        <v>3627</v>
      </c>
    </row>
    <row r="943" spans="18:22" ht="15.75">
      <c r="R943" s="240" t="s">
        <v>3629</v>
      </c>
      <c r="S943" s="239" t="s">
        <v>3628</v>
      </c>
      <c r="T943" s="241" t="s">
        <v>3630</v>
      </c>
      <c r="U943" s="241" t="s">
        <v>237</v>
      </c>
      <c r="V943" s="241" t="s">
        <v>3631</v>
      </c>
    </row>
    <row r="944" spans="18:22" ht="15.75">
      <c r="R944" s="240" t="s">
        <v>3633</v>
      </c>
      <c r="S944" s="239" t="s">
        <v>3632</v>
      </c>
      <c r="T944" s="241" t="s">
        <v>3634</v>
      </c>
      <c r="U944" s="241" t="s">
        <v>237</v>
      </c>
      <c r="V944" s="241" t="s">
        <v>3635</v>
      </c>
    </row>
    <row r="945" spans="18:22" ht="15.75">
      <c r="R945" s="240" t="s">
        <v>3637</v>
      </c>
      <c r="S945" s="239" t="s">
        <v>3636</v>
      </c>
      <c r="T945" s="241" t="s">
        <v>3638</v>
      </c>
      <c r="U945" s="241" t="s">
        <v>237</v>
      </c>
      <c r="V945" s="241" t="s">
        <v>3639</v>
      </c>
    </row>
    <row r="946" spans="18:22" ht="15.75">
      <c r="R946" s="240" t="s">
        <v>3641</v>
      </c>
      <c r="S946" s="239" t="s">
        <v>3640</v>
      </c>
      <c r="T946" s="241"/>
      <c r="U946" s="241" t="s">
        <v>237</v>
      </c>
      <c r="V946" s="241"/>
    </row>
    <row r="947" spans="18:22" ht="15.75">
      <c r="R947" s="240" t="s">
        <v>3643</v>
      </c>
      <c r="S947" s="239" t="s">
        <v>3642</v>
      </c>
      <c r="T947" s="241" t="s">
        <v>3644</v>
      </c>
      <c r="U947" s="241" t="s">
        <v>237</v>
      </c>
      <c r="V947" s="241" t="s">
        <v>3645</v>
      </c>
    </row>
    <row r="948" spans="18:22" ht="15.75">
      <c r="R948" s="240" t="s">
        <v>3647</v>
      </c>
      <c r="S948" s="239" t="s">
        <v>3646</v>
      </c>
      <c r="T948" s="241" t="s">
        <v>3648</v>
      </c>
      <c r="U948" s="241" t="s">
        <v>237</v>
      </c>
      <c r="V948" s="241" t="s">
        <v>3649</v>
      </c>
    </row>
    <row r="949" spans="18:22" ht="15.75">
      <c r="R949" s="240" t="s">
        <v>3651</v>
      </c>
      <c r="S949" s="239" t="s">
        <v>3650</v>
      </c>
      <c r="T949" s="241" t="s">
        <v>3652</v>
      </c>
      <c r="U949" s="241" t="s">
        <v>237</v>
      </c>
      <c r="V949" s="241" t="s">
        <v>3653</v>
      </c>
    </row>
    <row r="950" spans="18:22" ht="15.75">
      <c r="R950" s="240" t="s">
        <v>3655</v>
      </c>
      <c r="S950" s="239" t="s">
        <v>3654</v>
      </c>
      <c r="T950" s="241" t="s">
        <v>3656</v>
      </c>
      <c r="U950" s="241" t="s">
        <v>237</v>
      </c>
      <c r="V950" s="241" t="s">
        <v>3657</v>
      </c>
    </row>
    <row r="951" spans="18:22" ht="15.75">
      <c r="R951" s="240" t="s">
        <v>3659</v>
      </c>
      <c r="S951" s="239" t="s">
        <v>3658</v>
      </c>
      <c r="T951" s="241" t="s">
        <v>3660</v>
      </c>
      <c r="U951" s="241" t="s">
        <v>237</v>
      </c>
      <c r="V951" s="241" t="s">
        <v>3661</v>
      </c>
    </row>
    <row r="952" spans="18:22" ht="15.75">
      <c r="R952" s="240" t="s">
        <v>3663</v>
      </c>
      <c r="S952" s="239" t="s">
        <v>3662</v>
      </c>
      <c r="T952" s="241" t="s">
        <v>3664</v>
      </c>
      <c r="U952" s="241" t="s">
        <v>237</v>
      </c>
      <c r="V952" s="241" t="s">
        <v>3665</v>
      </c>
    </row>
    <row r="953" spans="18:22" ht="15.75">
      <c r="R953" s="240" t="s">
        <v>3667</v>
      </c>
      <c r="S953" s="239" t="s">
        <v>3666</v>
      </c>
      <c r="T953" s="241" t="s">
        <v>3668</v>
      </c>
      <c r="U953" s="241" t="s">
        <v>237</v>
      </c>
      <c r="V953" s="241" t="s">
        <v>3669</v>
      </c>
    </row>
    <row r="954" spans="18:22" ht="15.75">
      <c r="R954" s="240" t="s">
        <v>3671</v>
      </c>
      <c r="S954" s="239" t="s">
        <v>3670</v>
      </c>
      <c r="T954" s="241" t="s">
        <v>3672</v>
      </c>
      <c r="U954" s="241" t="s">
        <v>237</v>
      </c>
      <c r="V954" s="241" t="s">
        <v>3673</v>
      </c>
    </row>
    <row r="955" spans="18:22" ht="15.75">
      <c r="R955" s="240" t="s">
        <v>3675</v>
      </c>
      <c r="S955" s="239" t="s">
        <v>3674</v>
      </c>
      <c r="T955" s="241" t="s">
        <v>3676</v>
      </c>
      <c r="U955" s="241" t="s">
        <v>237</v>
      </c>
      <c r="V955" s="241" t="s">
        <v>3677</v>
      </c>
    </row>
    <row r="956" spans="18:22" ht="15.75">
      <c r="R956" s="240" t="s">
        <v>3679</v>
      </c>
      <c r="S956" s="239" t="s">
        <v>3678</v>
      </c>
      <c r="T956" s="241" t="s">
        <v>3680</v>
      </c>
      <c r="U956" s="241" t="s">
        <v>237</v>
      </c>
      <c r="V956" s="241" t="s">
        <v>3681</v>
      </c>
    </row>
    <row r="957" spans="18:22" ht="15.75">
      <c r="R957" s="240" t="s">
        <v>3683</v>
      </c>
      <c r="S957" s="239" t="s">
        <v>3682</v>
      </c>
      <c r="T957" s="241" t="s">
        <v>3684</v>
      </c>
      <c r="U957" s="241" t="s">
        <v>237</v>
      </c>
      <c r="V957" s="241" t="s">
        <v>3685</v>
      </c>
    </row>
    <row r="958" spans="18:22" ht="15.75">
      <c r="R958" s="240" t="s">
        <v>3687</v>
      </c>
      <c r="S958" s="239" t="s">
        <v>3686</v>
      </c>
      <c r="T958" s="241" t="s">
        <v>3688</v>
      </c>
      <c r="U958" s="241" t="s">
        <v>237</v>
      </c>
      <c r="V958" s="241" t="s">
        <v>3689</v>
      </c>
    </row>
    <row r="959" spans="18:22" ht="15.75">
      <c r="R959" s="240" t="s">
        <v>3691</v>
      </c>
      <c r="S959" s="239" t="s">
        <v>3690</v>
      </c>
      <c r="T959" s="241" t="s">
        <v>3692</v>
      </c>
      <c r="U959" s="241" t="s">
        <v>237</v>
      </c>
      <c r="V959" s="241" t="s">
        <v>3693</v>
      </c>
    </row>
    <row r="960" spans="18:22" ht="15.75">
      <c r="R960" s="240" t="s">
        <v>3695</v>
      </c>
      <c r="S960" s="239" t="s">
        <v>3694</v>
      </c>
      <c r="T960" s="241" t="s">
        <v>3696</v>
      </c>
      <c r="U960" s="241" t="s">
        <v>237</v>
      </c>
      <c r="V960" s="241" t="s">
        <v>3697</v>
      </c>
    </row>
    <row r="961" spans="18:22" ht="15.75">
      <c r="R961" s="240" t="s">
        <v>3699</v>
      </c>
      <c r="S961" s="239" t="s">
        <v>3698</v>
      </c>
      <c r="T961" s="241" t="s">
        <v>3700</v>
      </c>
      <c r="U961" s="241" t="s">
        <v>237</v>
      </c>
      <c r="V961" s="241" t="s">
        <v>3701</v>
      </c>
    </row>
    <row r="962" spans="18:22" ht="15.75">
      <c r="R962" s="240" t="s">
        <v>3703</v>
      </c>
      <c r="S962" s="239" t="s">
        <v>3702</v>
      </c>
      <c r="T962" s="241" t="s">
        <v>3704</v>
      </c>
      <c r="U962" s="241" t="s">
        <v>237</v>
      </c>
      <c r="V962" s="241" t="s">
        <v>3705</v>
      </c>
    </row>
    <row r="963" spans="18:22" ht="15.75">
      <c r="R963" s="240" t="s">
        <v>3707</v>
      </c>
      <c r="S963" s="239" t="s">
        <v>3706</v>
      </c>
      <c r="T963" s="241" t="s">
        <v>3708</v>
      </c>
      <c r="U963" s="241" t="s">
        <v>237</v>
      </c>
      <c r="V963" s="241" t="s">
        <v>3709</v>
      </c>
    </row>
    <row r="964" spans="18:22" ht="15.75">
      <c r="R964" s="240" t="s">
        <v>3711</v>
      </c>
      <c r="S964" s="239" t="s">
        <v>3710</v>
      </c>
      <c r="T964" s="241" t="s">
        <v>3712</v>
      </c>
      <c r="U964" s="241" t="s">
        <v>237</v>
      </c>
      <c r="V964" s="241" t="s">
        <v>3713</v>
      </c>
    </row>
    <row r="965" spans="18:22" ht="15.75">
      <c r="R965" s="240" t="s">
        <v>3715</v>
      </c>
      <c r="S965" s="239" t="s">
        <v>3714</v>
      </c>
      <c r="T965" s="241" t="s">
        <v>3716</v>
      </c>
      <c r="U965" s="241" t="s">
        <v>237</v>
      </c>
      <c r="V965" s="241" t="s">
        <v>3717</v>
      </c>
    </row>
    <row r="966" spans="18:22" ht="15.75">
      <c r="R966" s="240" t="s">
        <v>3719</v>
      </c>
      <c r="S966" s="239" t="s">
        <v>3718</v>
      </c>
      <c r="T966" s="241" t="s">
        <v>3720</v>
      </c>
      <c r="U966" s="241" t="s">
        <v>237</v>
      </c>
      <c r="V966" s="241" t="s">
        <v>3721</v>
      </c>
    </row>
    <row r="967" spans="18:22" ht="15.75">
      <c r="R967" s="240" t="s">
        <v>3723</v>
      </c>
      <c r="S967" s="239" t="s">
        <v>3722</v>
      </c>
      <c r="T967" s="241" t="s">
        <v>3724</v>
      </c>
      <c r="U967" s="241" t="s">
        <v>237</v>
      </c>
      <c r="V967" s="241" t="s">
        <v>3725</v>
      </c>
    </row>
    <row r="968" spans="18:22" ht="15.75">
      <c r="R968" s="240" t="s">
        <v>3727</v>
      </c>
      <c r="S968" s="239" t="s">
        <v>3726</v>
      </c>
      <c r="T968" s="241" t="s">
        <v>3728</v>
      </c>
      <c r="U968" s="241" t="s">
        <v>237</v>
      </c>
      <c r="V968" s="241" t="s">
        <v>3729</v>
      </c>
    </row>
    <row r="969" spans="18:22" ht="15.75">
      <c r="R969" s="240" t="s">
        <v>3731</v>
      </c>
      <c r="S969" s="239" t="s">
        <v>3730</v>
      </c>
      <c r="T969" s="241" t="s">
        <v>3732</v>
      </c>
      <c r="U969" s="241" t="s">
        <v>237</v>
      </c>
      <c r="V969" s="241" t="s">
        <v>3733</v>
      </c>
    </row>
    <row r="970" spans="18:22" ht="15.75">
      <c r="R970" s="240" t="s">
        <v>3735</v>
      </c>
      <c r="S970" s="239" t="s">
        <v>3734</v>
      </c>
      <c r="T970" s="241" t="s">
        <v>3736</v>
      </c>
      <c r="U970" s="241" t="s">
        <v>237</v>
      </c>
      <c r="V970" s="241" t="s">
        <v>3737</v>
      </c>
    </row>
    <row r="971" spans="18:22" ht="15.75">
      <c r="R971" s="240" t="s">
        <v>3739</v>
      </c>
      <c r="S971" s="239" t="s">
        <v>3738</v>
      </c>
      <c r="T971" s="241" t="s">
        <v>3740</v>
      </c>
      <c r="U971" s="241" t="s">
        <v>237</v>
      </c>
      <c r="V971" s="241" t="s">
        <v>3741</v>
      </c>
    </row>
    <row r="972" spans="18:22" ht="15.75">
      <c r="R972" s="240" t="s">
        <v>3743</v>
      </c>
      <c r="S972" s="239" t="s">
        <v>3742</v>
      </c>
      <c r="T972" s="241" t="s">
        <v>3744</v>
      </c>
      <c r="U972" s="241" t="s">
        <v>237</v>
      </c>
      <c r="V972" s="241" t="s">
        <v>3745</v>
      </c>
    </row>
    <row r="973" spans="18:22" ht="15.75">
      <c r="R973" s="240" t="s">
        <v>3747</v>
      </c>
      <c r="S973" s="239" t="s">
        <v>3746</v>
      </c>
      <c r="T973" s="241" t="s">
        <v>3748</v>
      </c>
      <c r="U973" s="241" t="s">
        <v>237</v>
      </c>
      <c r="V973" s="241" t="s">
        <v>3749</v>
      </c>
    </row>
    <row r="974" spans="18:22" ht="15.75">
      <c r="R974" s="240" t="s">
        <v>3751</v>
      </c>
      <c r="S974" s="239" t="s">
        <v>3750</v>
      </c>
      <c r="T974" s="241" t="s">
        <v>3752</v>
      </c>
      <c r="U974" s="241" t="s">
        <v>237</v>
      </c>
      <c r="V974" s="241" t="s">
        <v>3753</v>
      </c>
    </row>
    <row r="975" spans="18:22" ht="15.75">
      <c r="R975" s="240" t="s">
        <v>3755</v>
      </c>
      <c r="S975" s="239" t="s">
        <v>3754</v>
      </c>
      <c r="T975" s="241" t="s">
        <v>3756</v>
      </c>
      <c r="U975" s="241" t="s">
        <v>237</v>
      </c>
      <c r="V975" s="241" t="s">
        <v>3757</v>
      </c>
    </row>
    <row r="976" spans="18:22" ht="15.75">
      <c r="R976" s="240" t="s">
        <v>3759</v>
      </c>
      <c r="S976" s="239" t="s">
        <v>3758</v>
      </c>
      <c r="T976" s="241" t="s">
        <v>3760</v>
      </c>
      <c r="U976" s="241" t="s">
        <v>237</v>
      </c>
      <c r="V976" s="241" t="s">
        <v>3761</v>
      </c>
    </row>
    <row r="977" spans="18:22" ht="15.75">
      <c r="R977" s="240" t="s">
        <v>3763</v>
      </c>
      <c r="S977" s="239" t="s">
        <v>3762</v>
      </c>
      <c r="T977" s="241" t="s">
        <v>3764</v>
      </c>
      <c r="U977" s="241" t="s">
        <v>237</v>
      </c>
      <c r="V977" s="241" t="s">
        <v>3765</v>
      </c>
    </row>
    <row r="978" spans="18:22" ht="15.75">
      <c r="R978" s="240" t="s">
        <v>3767</v>
      </c>
      <c r="S978" s="239" t="s">
        <v>3766</v>
      </c>
      <c r="T978" s="241" t="s">
        <v>3768</v>
      </c>
      <c r="U978" s="241" t="s">
        <v>237</v>
      </c>
      <c r="V978" s="241" t="s">
        <v>3769</v>
      </c>
    </row>
    <row r="979" spans="18:22" ht="15.75">
      <c r="R979" s="240" t="s">
        <v>3771</v>
      </c>
      <c r="S979" s="239" t="s">
        <v>3770</v>
      </c>
      <c r="T979" s="241" t="s">
        <v>3772</v>
      </c>
      <c r="U979" s="241" t="s">
        <v>237</v>
      </c>
      <c r="V979" s="241" t="s">
        <v>3773</v>
      </c>
    </row>
    <row r="980" spans="18:22" ht="15.75">
      <c r="R980" s="240" t="s">
        <v>3775</v>
      </c>
      <c r="S980" s="239" t="s">
        <v>3774</v>
      </c>
      <c r="T980" s="241" t="s">
        <v>3776</v>
      </c>
      <c r="U980" s="241" t="s">
        <v>237</v>
      </c>
      <c r="V980" s="241" t="s">
        <v>3777</v>
      </c>
    </row>
    <row r="981" spans="18:22" ht="15.75">
      <c r="R981" s="240" t="s">
        <v>3779</v>
      </c>
      <c r="S981" s="239" t="s">
        <v>3778</v>
      </c>
      <c r="T981" s="241" t="s">
        <v>3780</v>
      </c>
      <c r="U981" s="241" t="s">
        <v>237</v>
      </c>
      <c r="V981" s="241" t="s">
        <v>3781</v>
      </c>
    </row>
    <row r="982" spans="18:22" ht="15.75">
      <c r="R982" s="240" t="s">
        <v>3783</v>
      </c>
      <c r="S982" s="239" t="s">
        <v>3782</v>
      </c>
      <c r="T982" s="241" t="s">
        <v>3784</v>
      </c>
      <c r="U982" s="241" t="s">
        <v>237</v>
      </c>
      <c r="V982" s="241" t="s">
        <v>3785</v>
      </c>
    </row>
    <row r="983" spans="18:22" ht="15.75">
      <c r="R983" s="240" t="s">
        <v>3787</v>
      </c>
      <c r="S983" s="239" t="s">
        <v>3786</v>
      </c>
      <c r="T983" s="241" t="s">
        <v>3788</v>
      </c>
      <c r="U983" s="241" t="s">
        <v>237</v>
      </c>
      <c r="V983" s="241" t="s">
        <v>3789</v>
      </c>
    </row>
    <row r="984" spans="18:22" ht="15.75">
      <c r="R984" s="240" t="s">
        <v>3791</v>
      </c>
      <c r="S984" s="239" t="s">
        <v>3790</v>
      </c>
      <c r="T984" s="241" t="s">
        <v>3792</v>
      </c>
      <c r="U984" s="241" t="s">
        <v>237</v>
      </c>
      <c r="V984" s="241" t="s">
        <v>3793</v>
      </c>
    </row>
    <row r="985" spans="18:22" ht="15.75">
      <c r="R985" s="240" t="s">
        <v>3795</v>
      </c>
      <c r="S985" s="239" t="s">
        <v>3794</v>
      </c>
      <c r="T985" s="241" t="s">
        <v>3796</v>
      </c>
      <c r="U985" s="241" t="s">
        <v>237</v>
      </c>
      <c r="V985" s="241" t="s">
        <v>3797</v>
      </c>
    </row>
    <row r="986" spans="18:22" ht="15.75">
      <c r="R986" s="240" t="s">
        <v>3799</v>
      </c>
      <c r="S986" s="239" t="s">
        <v>3798</v>
      </c>
      <c r="T986" s="241" t="s">
        <v>3800</v>
      </c>
      <c r="U986" s="241" t="s">
        <v>237</v>
      </c>
      <c r="V986" s="241" t="s">
        <v>3801</v>
      </c>
    </row>
    <row r="987" spans="18:22" ht="15.75">
      <c r="R987" s="240" t="s">
        <v>3803</v>
      </c>
      <c r="S987" s="239" t="s">
        <v>3802</v>
      </c>
      <c r="T987" s="241" t="s">
        <v>3804</v>
      </c>
      <c r="U987" s="241" t="s">
        <v>237</v>
      </c>
      <c r="V987" s="241" t="s">
        <v>3805</v>
      </c>
    </row>
    <row r="988" spans="18:22" ht="15.75">
      <c r="R988" s="240" t="s">
        <v>3807</v>
      </c>
      <c r="S988" s="239" t="s">
        <v>3806</v>
      </c>
      <c r="T988" s="241" t="s">
        <v>3808</v>
      </c>
      <c r="U988" s="241" t="s">
        <v>237</v>
      </c>
      <c r="V988" s="241" t="s">
        <v>3809</v>
      </c>
    </row>
    <row r="989" spans="18:22" ht="15.75">
      <c r="R989" s="240" t="s">
        <v>3811</v>
      </c>
      <c r="S989" s="239" t="s">
        <v>3810</v>
      </c>
      <c r="T989" s="241" t="s">
        <v>3812</v>
      </c>
      <c r="U989" s="241" t="s">
        <v>237</v>
      </c>
      <c r="V989" s="241" t="s">
        <v>3813</v>
      </c>
    </row>
    <row r="990" spans="18:22" ht="15.75">
      <c r="R990" s="240" t="s">
        <v>3815</v>
      </c>
      <c r="S990" s="239" t="s">
        <v>3814</v>
      </c>
      <c r="T990" s="241" t="s">
        <v>3816</v>
      </c>
      <c r="U990" s="241" t="s">
        <v>237</v>
      </c>
      <c r="V990" s="241" t="s">
        <v>3817</v>
      </c>
    </row>
    <row r="991" spans="18:22" ht="15.75">
      <c r="R991" s="240" t="s">
        <v>3819</v>
      </c>
      <c r="S991" s="239" t="s">
        <v>3818</v>
      </c>
      <c r="T991" s="241" t="s">
        <v>3820</v>
      </c>
      <c r="U991" s="241" t="s">
        <v>237</v>
      </c>
      <c r="V991" s="241" t="s">
        <v>3821</v>
      </c>
    </row>
    <row r="992" spans="18:22" ht="15.75">
      <c r="R992" s="240" t="s">
        <v>3823</v>
      </c>
      <c r="S992" s="239" t="s">
        <v>3822</v>
      </c>
      <c r="T992" s="241" t="s">
        <v>3824</v>
      </c>
      <c r="U992" s="241" t="s">
        <v>237</v>
      </c>
      <c r="V992" s="241" t="s">
        <v>3825</v>
      </c>
    </row>
    <row r="993" spans="18:22" ht="15.75">
      <c r="R993" s="240" t="s">
        <v>3827</v>
      </c>
      <c r="S993" s="239" t="s">
        <v>3826</v>
      </c>
      <c r="T993" s="241" t="s">
        <v>3828</v>
      </c>
      <c r="U993" s="241" t="s">
        <v>237</v>
      </c>
      <c r="V993" s="241" t="s">
        <v>3829</v>
      </c>
    </row>
    <row r="994" spans="18:22" ht="15.75">
      <c r="R994" s="240" t="s">
        <v>3831</v>
      </c>
      <c r="S994" s="239" t="s">
        <v>3830</v>
      </c>
      <c r="T994" s="241" t="s">
        <v>3832</v>
      </c>
      <c r="U994" s="241" t="s">
        <v>237</v>
      </c>
      <c r="V994" s="241" t="s">
        <v>3833</v>
      </c>
    </row>
    <row r="995" spans="18:22" ht="15.75">
      <c r="R995" s="240" t="s">
        <v>3835</v>
      </c>
      <c r="S995" s="239" t="s">
        <v>3834</v>
      </c>
      <c r="T995" s="241" t="s">
        <v>3836</v>
      </c>
      <c r="U995" s="241" t="s">
        <v>237</v>
      </c>
      <c r="V995" s="241" t="s">
        <v>3837</v>
      </c>
    </row>
    <row r="996" spans="18:22" ht="15.75">
      <c r="R996" s="240" t="s">
        <v>3839</v>
      </c>
      <c r="S996" s="239" t="s">
        <v>3838</v>
      </c>
      <c r="T996" s="241" t="s">
        <v>3840</v>
      </c>
      <c r="U996" s="241" t="s">
        <v>237</v>
      </c>
      <c r="V996" s="241" t="s">
        <v>3841</v>
      </c>
    </row>
    <row r="997" spans="18:22" ht="15.75">
      <c r="R997" s="240" t="s">
        <v>3843</v>
      </c>
      <c r="S997" s="239" t="s">
        <v>3842</v>
      </c>
      <c r="T997" s="241" t="s">
        <v>3844</v>
      </c>
      <c r="U997" s="241" t="s">
        <v>237</v>
      </c>
      <c r="V997" s="241" t="s">
        <v>3845</v>
      </c>
    </row>
    <row r="998" spans="18:22" ht="15.75">
      <c r="R998" s="240" t="s">
        <v>3847</v>
      </c>
      <c r="S998" s="239" t="s">
        <v>3846</v>
      </c>
      <c r="T998" s="241" t="s">
        <v>3848</v>
      </c>
      <c r="U998" s="241" t="s">
        <v>237</v>
      </c>
      <c r="V998" s="241" t="s">
        <v>3849</v>
      </c>
    </row>
    <row r="999" spans="18:22" ht="15.75">
      <c r="R999" s="240" t="s">
        <v>3851</v>
      </c>
      <c r="S999" s="239" t="s">
        <v>3850</v>
      </c>
      <c r="T999" s="241" t="s">
        <v>3852</v>
      </c>
      <c r="U999" s="241" t="s">
        <v>237</v>
      </c>
      <c r="V999" s="241" t="s">
        <v>3853</v>
      </c>
    </row>
    <row r="1000" spans="18:22" ht="15.75">
      <c r="R1000" s="240" t="s">
        <v>3855</v>
      </c>
      <c r="S1000" s="239" t="s">
        <v>3854</v>
      </c>
      <c r="T1000" s="241" t="s">
        <v>3856</v>
      </c>
      <c r="U1000" s="241" t="s">
        <v>237</v>
      </c>
      <c r="V1000" s="241" t="s">
        <v>3857</v>
      </c>
    </row>
    <row r="1001" spans="18:22" ht="15.75">
      <c r="R1001" s="240" t="s">
        <v>3859</v>
      </c>
      <c r="S1001" s="239" t="s">
        <v>3858</v>
      </c>
      <c r="T1001" s="241" t="s">
        <v>3860</v>
      </c>
      <c r="U1001" s="241" t="s">
        <v>237</v>
      </c>
      <c r="V1001" s="241" t="s">
        <v>3861</v>
      </c>
    </row>
    <row r="1002" spans="18:22" ht="15.75">
      <c r="R1002" s="240" t="s">
        <v>3863</v>
      </c>
      <c r="S1002" s="239" t="s">
        <v>3862</v>
      </c>
      <c r="T1002" s="241" t="s">
        <v>3864</v>
      </c>
      <c r="U1002" s="241" t="s">
        <v>237</v>
      </c>
      <c r="V1002" s="241" t="s">
        <v>3865</v>
      </c>
    </row>
    <row r="1003" spans="18:22" ht="15.75">
      <c r="R1003" s="240" t="s">
        <v>3867</v>
      </c>
      <c r="S1003" s="239" t="s">
        <v>3866</v>
      </c>
      <c r="T1003" s="241" t="s">
        <v>3868</v>
      </c>
      <c r="U1003" s="241" t="s">
        <v>237</v>
      </c>
      <c r="V1003" s="241" t="s">
        <v>3869</v>
      </c>
    </row>
    <row r="1004" spans="18:22" ht="15.75">
      <c r="R1004" s="240" t="s">
        <v>3871</v>
      </c>
      <c r="S1004" s="239" t="s">
        <v>3870</v>
      </c>
      <c r="T1004" s="241" t="s">
        <v>3872</v>
      </c>
      <c r="U1004" s="241" t="s">
        <v>237</v>
      </c>
      <c r="V1004" s="241" t="s">
        <v>3873</v>
      </c>
    </row>
    <row r="1005" spans="18:22" ht="15.75">
      <c r="R1005" s="240" t="s">
        <v>3875</v>
      </c>
      <c r="S1005" s="239" t="s">
        <v>3874</v>
      </c>
      <c r="T1005" s="241" t="s">
        <v>3876</v>
      </c>
      <c r="U1005" s="241" t="s">
        <v>237</v>
      </c>
      <c r="V1005" s="241" t="s">
        <v>3877</v>
      </c>
    </row>
    <row r="1006" spans="18:22" ht="15.75">
      <c r="R1006" s="240" t="s">
        <v>3879</v>
      </c>
      <c r="S1006" s="239" t="s">
        <v>3878</v>
      </c>
      <c r="T1006" s="241">
        <v>1264303075</v>
      </c>
      <c r="U1006" s="241" t="s">
        <v>237</v>
      </c>
      <c r="V1006" s="241" t="s">
        <v>3880</v>
      </c>
    </row>
    <row r="1007" spans="18:22" ht="15.75">
      <c r="R1007" s="240" t="s">
        <v>3882</v>
      </c>
      <c r="S1007" s="239" t="s">
        <v>3881</v>
      </c>
      <c r="T1007" s="241">
        <v>1272954575</v>
      </c>
      <c r="U1007" s="241" t="s">
        <v>237</v>
      </c>
      <c r="V1007" s="241" t="s">
        <v>3883</v>
      </c>
    </row>
    <row r="1008" spans="18:22" ht="15.75">
      <c r="R1008" s="240" t="s">
        <v>3885</v>
      </c>
      <c r="S1008" s="239" t="s">
        <v>3884</v>
      </c>
      <c r="T1008" s="241" t="s">
        <v>3886</v>
      </c>
      <c r="U1008" s="241" t="s">
        <v>237</v>
      </c>
      <c r="V1008" s="241" t="s">
        <v>3887</v>
      </c>
    </row>
    <row r="1009" spans="18:22" ht="15.75">
      <c r="R1009" s="240" t="s">
        <v>3889</v>
      </c>
      <c r="S1009" s="239" t="s">
        <v>3888</v>
      </c>
      <c r="T1009" s="241" t="s">
        <v>3890</v>
      </c>
      <c r="U1009" s="241" t="s">
        <v>237</v>
      </c>
      <c r="V1009" s="241" t="s">
        <v>3891</v>
      </c>
    </row>
    <row r="1010" spans="18:22" ht="15.75">
      <c r="R1010" s="240" t="s">
        <v>3893</v>
      </c>
      <c r="S1010" s="239" t="s">
        <v>3892</v>
      </c>
      <c r="T1010" s="241" t="s">
        <v>3894</v>
      </c>
      <c r="U1010" s="241" t="s">
        <v>237</v>
      </c>
      <c r="V1010" s="241" t="s">
        <v>3895</v>
      </c>
    </row>
    <row r="1011" spans="18:22" ht="15.75">
      <c r="R1011" s="240" t="s">
        <v>3897</v>
      </c>
      <c r="S1011" s="239" t="s">
        <v>3896</v>
      </c>
      <c r="T1011" s="241" t="s">
        <v>3898</v>
      </c>
      <c r="U1011" s="241" t="s">
        <v>237</v>
      </c>
      <c r="V1011" s="241" t="s">
        <v>3899</v>
      </c>
    </row>
    <row r="1012" spans="18:22" ht="15.75">
      <c r="R1012" s="240" t="s">
        <v>3901</v>
      </c>
      <c r="S1012" s="239" t="s">
        <v>3900</v>
      </c>
      <c r="T1012" s="241">
        <v>1258076693</v>
      </c>
      <c r="U1012" s="241" t="s">
        <v>237</v>
      </c>
      <c r="V1012" s="241" t="s">
        <v>3902</v>
      </c>
    </row>
    <row r="1013" spans="18:22" ht="15.75">
      <c r="R1013" s="240" t="s">
        <v>3904</v>
      </c>
      <c r="S1013" s="239" t="s">
        <v>3903</v>
      </c>
      <c r="T1013" s="241" t="s">
        <v>3905</v>
      </c>
      <c r="U1013" s="241" t="s">
        <v>237</v>
      </c>
      <c r="V1013" s="241" t="s">
        <v>3906</v>
      </c>
    </row>
    <row r="1014" spans="18:22" ht="15.75">
      <c r="R1014" s="240" t="s">
        <v>3908</v>
      </c>
      <c r="S1014" s="239" t="s">
        <v>3907</v>
      </c>
      <c r="T1014" s="241" t="s">
        <v>3909</v>
      </c>
      <c r="U1014" s="241" t="s">
        <v>237</v>
      </c>
      <c r="V1014" s="241" t="s">
        <v>3910</v>
      </c>
    </row>
    <row r="1015" spans="18:22" ht="15.75">
      <c r="R1015" s="240" t="s">
        <v>3912</v>
      </c>
      <c r="S1015" s="239" t="s">
        <v>3911</v>
      </c>
      <c r="T1015" s="241" t="s">
        <v>3913</v>
      </c>
      <c r="U1015" s="241" t="s">
        <v>237</v>
      </c>
      <c r="V1015" s="241" t="s">
        <v>3914</v>
      </c>
    </row>
    <row r="1016" spans="18:22" ht="15.75">
      <c r="R1016" s="240" t="s">
        <v>3916</v>
      </c>
      <c r="S1016" s="239" t="s">
        <v>3915</v>
      </c>
      <c r="T1016" s="241" t="s">
        <v>3917</v>
      </c>
      <c r="U1016" s="241" t="s">
        <v>237</v>
      </c>
      <c r="V1016" s="241" t="s">
        <v>3918</v>
      </c>
    </row>
    <row r="1017" spans="18:22" ht="15.75">
      <c r="R1017" s="240" t="s">
        <v>3920</v>
      </c>
      <c r="S1017" s="239" t="s">
        <v>3919</v>
      </c>
      <c r="T1017" s="241" t="s">
        <v>3921</v>
      </c>
      <c r="U1017" s="241" t="s">
        <v>237</v>
      </c>
      <c r="V1017" s="241" t="s">
        <v>3922</v>
      </c>
    </row>
    <row r="1018" spans="18:22" ht="15.75">
      <c r="R1018" s="240" t="s">
        <v>3924</v>
      </c>
      <c r="S1018" s="239" t="s">
        <v>3923</v>
      </c>
      <c r="T1018" s="241" t="s">
        <v>3925</v>
      </c>
      <c r="U1018" s="241" t="s">
        <v>237</v>
      </c>
      <c r="V1018" s="241" t="s">
        <v>3926</v>
      </c>
    </row>
    <row r="1019" spans="18:22" ht="15.75">
      <c r="R1019" s="240" t="s">
        <v>3928</v>
      </c>
      <c r="S1019" s="239" t="s">
        <v>3927</v>
      </c>
      <c r="T1019" s="241" t="s">
        <v>3929</v>
      </c>
      <c r="U1019" s="241" t="s">
        <v>237</v>
      </c>
      <c r="V1019" s="241" t="s">
        <v>3930</v>
      </c>
    </row>
    <row r="1020" spans="18:22" ht="15.75">
      <c r="R1020" s="240" t="s">
        <v>3932</v>
      </c>
      <c r="S1020" s="239" t="s">
        <v>3931</v>
      </c>
      <c r="T1020" s="241" t="s">
        <v>3933</v>
      </c>
      <c r="U1020" s="241" t="s">
        <v>237</v>
      </c>
      <c r="V1020" s="241" t="s">
        <v>3934</v>
      </c>
    </row>
    <row r="1021" spans="18:22" ht="15.75">
      <c r="R1021" s="240" t="s">
        <v>3936</v>
      </c>
      <c r="S1021" s="239" t="s">
        <v>3935</v>
      </c>
      <c r="T1021" s="241" t="s">
        <v>3937</v>
      </c>
      <c r="U1021" s="241" t="s">
        <v>237</v>
      </c>
      <c r="V1021" s="241" t="s">
        <v>3938</v>
      </c>
    </row>
    <row r="1022" spans="18:22" ht="15.75">
      <c r="R1022" s="240" t="s">
        <v>3940</v>
      </c>
      <c r="S1022" s="239" t="s">
        <v>3939</v>
      </c>
      <c r="T1022" s="241" t="s">
        <v>3941</v>
      </c>
      <c r="U1022" s="241" t="s">
        <v>237</v>
      </c>
      <c r="V1022" s="241" t="s">
        <v>3942</v>
      </c>
    </row>
    <row r="1023" spans="18:22" ht="15.75">
      <c r="R1023" s="240" t="s">
        <v>3944</v>
      </c>
      <c r="S1023" s="239" t="s">
        <v>3943</v>
      </c>
      <c r="T1023" s="241" t="s">
        <v>3945</v>
      </c>
      <c r="U1023" s="241" t="s">
        <v>237</v>
      </c>
      <c r="V1023" s="241" t="s">
        <v>3946</v>
      </c>
    </row>
    <row r="1024" spans="18:22" ht="15.75">
      <c r="R1024" s="240" t="s">
        <v>3948</v>
      </c>
      <c r="S1024" s="239" t="s">
        <v>3947</v>
      </c>
      <c r="T1024" s="241" t="s">
        <v>3949</v>
      </c>
      <c r="U1024" s="241" t="s">
        <v>237</v>
      </c>
      <c r="V1024" s="241" t="s">
        <v>3950</v>
      </c>
    </row>
    <row r="1025" spans="18:22" ht="15.75">
      <c r="R1025" s="240" t="s">
        <v>3952</v>
      </c>
      <c r="S1025" s="239" t="s">
        <v>3951</v>
      </c>
      <c r="T1025" s="241" t="s">
        <v>3953</v>
      </c>
      <c r="U1025" s="241" t="s">
        <v>237</v>
      </c>
      <c r="V1025" s="241" t="s">
        <v>3954</v>
      </c>
    </row>
    <row r="1026" spans="18:22" ht="15.75">
      <c r="R1026" s="240" t="s">
        <v>3956</v>
      </c>
      <c r="S1026" s="239" t="s">
        <v>3955</v>
      </c>
      <c r="T1026" s="241" t="s">
        <v>3957</v>
      </c>
      <c r="U1026" s="241" t="s">
        <v>237</v>
      </c>
      <c r="V1026" s="241" t="s">
        <v>3958</v>
      </c>
    </row>
    <row r="1027" spans="18:22" ht="15.75">
      <c r="R1027" s="240" t="s">
        <v>3960</v>
      </c>
      <c r="S1027" s="239" t="s">
        <v>3959</v>
      </c>
      <c r="T1027" s="241" t="s">
        <v>3961</v>
      </c>
      <c r="U1027" s="241" t="s">
        <v>237</v>
      </c>
      <c r="V1027" s="241" t="s">
        <v>3962</v>
      </c>
    </row>
    <row r="1028" spans="18:22" ht="15.75">
      <c r="R1028" s="240" t="s">
        <v>3964</v>
      </c>
      <c r="S1028" s="239" t="s">
        <v>3963</v>
      </c>
      <c r="T1028" s="241" t="s">
        <v>3965</v>
      </c>
      <c r="U1028" s="241" t="s">
        <v>237</v>
      </c>
      <c r="V1028" s="241" t="s">
        <v>3966</v>
      </c>
    </row>
    <row r="1029" spans="18:22" ht="15.75">
      <c r="R1029" s="240" t="s">
        <v>3968</v>
      </c>
      <c r="S1029" s="239" t="s">
        <v>3967</v>
      </c>
      <c r="T1029" s="241" t="s">
        <v>3969</v>
      </c>
      <c r="U1029" s="241" t="s">
        <v>237</v>
      </c>
      <c r="V1029" s="241" t="s">
        <v>3970</v>
      </c>
    </row>
    <row r="1030" spans="18:22" ht="15.75">
      <c r="R1030" s="240" t="s">
        <v>3972</v>
      </c>
      <c r="S1030" s="239" t="s">
        <v>3971</v>
      </c>
      <c r="T1030" s="241" t="s">
        <v>3973</v>
      </c>
      <c r="U1030" s="241" t="s">
        <v>237</v>
      </c>
      <c r="V1030" s="241" t="s">
        <v>3974</v>
      </c>
    </row>
    <row r="1031" spans="18:22" ht="15.75">
      <c r="R1031" s="240" t="s">
        <v>3976</v>
      </c>
      <c r="S1031" s="239" t="s">
        <v>3975</v>
      </c>
      <c r="T1031" s="241" t="s">
        <v>3977</v>
      </c>
      <c r="U1031" s="241" t="s">
        <v>237</v>
      </c>
      <c r="V1031" s="241" t="s">
        <v>3978</v>
      </c>
    </row>
    <row r="1032" spans="18:22" ht="15.75">
      <c r="R1032" s="240" t="s">
        <v>3980</v>
      </c>
      <c r="S1032" s="239" t="s">
        <v>3979</v>
      </c>
      <c r="T1032" s="241" t="s">
        <v>3981</v>
      </c>
      <c r="U1032" s="241" t="s">
        <v>237</v>
      </c>
      <c r="V1032" s="241" t="s">
        <v>3982</v>
      </c>
    </row>
    <row r="1033" spans="18:22" ht="15.75">
      <c r="R1033" s="240" t="s">
        <v>3984</v>
      </c>
      <c r="S1033" s="239" t="s">
        <v>3983</v>
      </c>
      <c r="T1033" s="241" t="s">
        <v>3985</v>
      </c>
      <c r="U1033" s="241" t="s">
        <v>237</v>
      </c>
      <c r="V1033" s="241" t="s">
        <v>3986</v>
      </c>
    </row>
    <row r="1034" spans="18:22" ht="15.75">
      <c r="R1034" s="240" t="s">
        <v>3988</v>
      </c>
      <c r="S1034" s="239" t="s">
        <v>3987</v>
      </c>
      <c r="T1034" s="241" t="s">
        <v>3989</v>
      </c>
      <c r="U1034" s="241" t="s">
        <v>237</v>
      </c>
      <c r="V1034" s="241" t="s">
        <v>3990</v>
      </c>
    </row>
    <row r="1035" spans="18:22" ht="15.75">
      <c r="R1035" s="240" t="s">
        <v>3992</v>
      </c>
      <c r="S1035" s="239" t="s">
        <v>3991</v>
      </c>
      <c r="T1035" s="241" t="s">
        <v>3993</v>
      </c>
      <c r="U1035" s="241" t="s">
        <v>237</v>
      </c>
      <c r="V1035" s="241" t="s">
        <v>3994</v>
      </c>
    </row>
    <row r="1036" spans="18:22" ht="15.75">
      <c r="R1036" s="240" t="s">
        <v>3996</v>
      </c>
      <c r="S1036" s="239" t="s">
        <v>3995</v>
      </c>
      <c r="T1036" s="241" t="s">
        <v>3997</v>
      </c>
      <c r="U1036" s="241" t="s">
        <v>237</v>
      </c>
      <c r="V1036" s="241" t="s">
        <v>3998</v>
      </c>
    </row>
    <row r="1037" spans="18:22" ht="15.75">
      <c r="R1037" s="240" t="s">
        <v>4000</v>
      </c>
      <c r="S1037" s="239" t="s">
        <v>3999</v>
      </c>
      <c r="T1037" s="241" t="s">
        <v>4001</v>
      </c>
      <c r="U1037" s="241" t="s">
        <v>237</v>
      </c>
      <c r="V1037" s="241" t="s">
        <v>4002</v>
      </c>
    </row>
    <row r="1038" spans="18:22" ht="15.75">
      <c r="R1038" s="240" t="s">
        <v>4004</v>
      </c>
      <c r="S1038" s="239" t="s">
        <v>4003</v>
      </c>
      <c r="T1038" s="241" t="s">
        <v>4005</v>
      </c>
      <c r="U1038" s="241" t="s">
        <v>237</v>
      </c>
      <c r="V1038" s="241" t="s">
        <v>4006</v>
      </c>
    </row>
    <row r="1039" spans="18:22" ht="15.75">
      <c r="R1039" s="240" t="s">
        <v>4008</v>
      </c>
      <c r="S1039" s="239" t="s">
        <v>4007</v>
      </c>
      <c r="T1039" s="241" t="s">
        <v>4009</v>
      </c>
      <c r="U1039" s="241" t="s">
        <v>237</v>
      </c>
      <c r="V1039" s="241" t="s">
        <v>4010</v>
      </c>
    </row>
    <row r="1040" spans="18:22" ht="15.75">
      <c r="R1040" s="240" t="s">
        <v>4012</v>
      </c>
      <c r="S1040" s="239" t="s">
        <v>4011</v>
      </c>
      <c r="T1040" s="241" t="s">
        <v>4013</v>
      </c>
      <c r="U1040" s="241" t="s">
        <v>237</v>
      </c>
      <c r="V1040" s="241" t="s">
        <v>4014</v>
      </c>
    </row>
    <row r="1041" spans="18:22" ht="15.75">
      <c r="R1041" s="240" t="s">
        <v>4016</v>
      </c>
      <c r="S1041" s="239" t="s">
        <v>4015</v>
      </c>
      <c r="T1041" s="241" t="s">
        <v>4017</v>
      </c>
      <c r="U1041" s="241" t="s">
        <v>237</v>
      </c>
      <c r="V1041" s="241" t="s">
        <v>4018</v>
      </c>
    </row>
    <row r="1042" spans="18:22" ht="15.75">
      <c r="R1042" s="240" t="s">
        <v>4020</v>
      </c>
      <c r="S1042" s="239" t="s">
        <v>4019</v>
      </c>
      <c r="T1042" s="241" t="s">
        <v>4021</v>
      </c>
      <c r="U1042" s="241" t="s">
        <v>237</v>
      </c>
      <c r="V1042" s="241" t="s">
        <v>4022</v>
      </c>
    </row>
    <row r="1043" spans="18:22" ht="15.75">
      <c r="R1043" s="240" t="s">
        <v>4024</v>
      </c>
      <c r="S1043" s="239" t="s">
        <v>4023</v>
      </c>
      <c r="T1043" s="241" t="s">
        <v>4025</v>
      </c>
      <c r="U1043" s="241" t="s">
        <v>237</v>
      </c>
      <c r="V1043" s="241" t="s">
        <v>4026</v>
      </c>
    </row>
    <row r="1044" spans="18:22" ht="15.75">
      <c r="R1044" s="240" t="s">
        <v>4028</v>
      </c>
      <c r="S1044" s="239" t="s">
        <v>4027</v>
      </c>
      <c r="T1044" s="241" t="s">
        <v>4029</v>
      </c>
      <c r="U1044" s="241" t="s">
        <v>237</v>
      </c>
      <c r="V1044" s="241" t="s">
        <v>4030</v>
      </c>
    </row>
    <row r="1045" spans="18:22" ht="15.75">
      <c r="R1045" s="240" t="s">
        <v>4032</v>
      </c>
      <c r="S1045" s="239" t="s">
        <v>4031</v>
      </c>
      <c r="T1045" s="241" t="s">
        <v>4033</v>
      </c>
      <c r="U1045" s="241" t="s">
        <v>237</v>
      </c>
      <c r="V1045" s="241" t="s">
        <v>4034</v>
      </c>
    </row>
    <row r="1046" spans="18:22" ht="15.75">
      <c r="R1046" s="240" t="s">
        <v>4036</v>
      </c>
      <c r="S1046" s="239" t="s">
        <v>4035</v>
      </c>
      <c r="T1046" s="241" t="s">
        <v>4037</v>
      </c>
      <c r="U1046" s="241" t="s">
        <v>237</v>
      </c>
      <c r="V1046" s="241" t="s">
        <v>4038</v>
      </c>
    </row>
    <row r="1047" spans="18:22" ht="15.75">
      <c r="R1047" s="240" t="s">
        <v>4040</v>
      </c>
      <c r="S1047" s="239" t="s">
        <v>4039</v>
      </c>
      <c r="T1047" s="241" t="s">
        <v>4041</v>
      </c>
      <c r="U1047" s="241" t="s">
        <v>237</v>
      </c>
      <c r="V1047" s="241" t="s">
        <v>4042</v>
      </c>
    </row>
    <row r="1048" spans="18:22" ht="15.75">
      <c r="R1048" s="240" t="s">
        <v>4044</v>
      </c>
      <c r="S1048" s="239" t="s">
        <v>4043</v>
      </c>
      <c r="T1048" s="241" t="s">
        <v>4045</v>
      </c>
      <c r="U1048" s="241" t="s">
        <v>237</v>
      </c>
      <c r="V1048" s="241" t="s">
        <v>4046</v>
      </c>
    </row>
    <row r="1049" spans="18:22" ht="15.75">
      <c r="R1049" s="240" t="s">
        <v>4048</v>
      </c>
      <c r="S1049" s="239" t="s">
        <v>4047</v>
      </c>
      <c r="T1049" s="241" t="s">
        <v>4049</v>
      </c>
      <c r="U1049" s="241" t="s">
        <v>237</v>
      </c>
      <c r="V1049" s="241" t="s">
        <v>4050</v>
      </c>
    </row>
    <row r="1050" spans="18:22" ht="15.75">
      <c r="R1050" s="240" t="s">
        <v>4052</v>
      </c>
      <c r="S1050" s="239" t="s">
        <v>4051</v>
      </c>
      <c r="T1050" s="241" t="s">
        <v>4053</v>
      </c>
      <c r="U1050" s="241" t="s">
        <v>237</v>
      </c>
      <c r="V1050" s="241" t="s">
        <v>4054</v>
      </c>
    </row>
    <row r="1051" spans="18:22" ht="15.75">
      <c r="R1051" s="240" t="s">
        <v>4056</v>
      </c>
      <c r="S1051" s="239" t="s">
        <v>4055</v>
      </c>
      <c r="T1051" s="241" t="s">
        <v>4057</v>
      </c>
      <c r="U1051" s="241" t="s">
        <v>237</v>
      </c>
      <c r="V1051" s="241" t="s">
        <v>4058</v>
      </c>
    </row>
    <row r="1052" spans="18:22" ht="15.75">
      <c r="R1052" s="240" t="s">
        <v>4060</v>
      </c>
      <c r="S1052" s="239" t="s">
        <v>4059</v>
      </c>
      <c r="T1052" s="241" t="s">
        <v>4061</v>
      </c>
      <c r="U1052" s="241" t="s">
        <v>237</v>
      </c>
      <c r="V1052" s="241" t="s">
        <v>4062</v>
      </c>
    </row>
    <row r="1053" spans="18:22" ht="15.75">
      <c r="R1053" s="247" t="s">
        <v>4064</v>
      </c>
      <c r="S1053" s="242" t="s">
        <v>4063</v>
      </c>
      <c r="T1053" s="248" t="s">
        <v>4065</v>
      </c>
      <c r="U1053" s="248" t="s">
        <v>4066</v>
      </c>
      <c r="V1053" s="241"/>
    </row>
    <row r="1054" spans="18:22" ht="15.75">
      <c r="R1054" s="240" t="s">
        <v>4068</v>
      </c>
      <c r="S1054" s="239" t="s">
        <v>4067</v>
      </c>
      <c r="T1054" s="241" t="s">
        <v>4069</v>
      </c>
      <c r="U1054" s="241" t="s">
        <v>237</v>
      </c>
      <c r="V1054" s="241" t="s">
        <v>4070</v>
      </c>
    </row>
    <row r="1055" spans="18:22" ht="15.75">
      <c r="R1055" s="247" t="s">
        <v>4072</v>
      </c>
      <c r="S1055" s="242" t="s">
        <v>4071</v>
      </c>
      <c r="T1055" s="248" t="s">
        <v>4073</v>
      </c>
      <c r="U1055" s="248" t="s">
        <v>4066</v>
      </c>
      <c r="V1055" s="241"/>
    </row>
    <row r="1056" spans="18:22" ht="15.75">
      <c r="R1056" s="247" t="s">
        <v>4075</v>
      </c>
      <c r="S1056" s="242" t="s">
        <v>4074</v>
      </c>
      <c r="T1056" s="248" t="s">
        <v>4076</v>
      </c>
      <c r="U1056" s="248" t="s">
        <v>4066</v>
      </c>
      <c r="V1056" s="241"/>
    </row>
    <row r="1057" spans="18:22" ht="15.75">
      <c r="R1057" s="247" t="s">
        <v>4078</v>
      </c>
      <c r="S1057" s="242" t="s">
        <v>4077</v>
      </c>
      <c r="T1057" s="248" t="s">
        <v>4079</v>
      </c>
      <c r="U1057" s="248" t="s">
        <v>4066</v>
      </c>
      <c r="V1057" s="241"/>
    </row>
    <row r="1058" spans="18:22" ht="15.75">
      <c r="R1058" s="240" t="s">
        <v>4081</v>
      </c>
      <c r="S1058" s="239" t="s">
        <v>4080</v>
      </c>
      <c r="T1058" s="241" t="s">
        <v>4082</v>
      </c>
      <c r="U1058" s="241" t="s">
        <v>237</v>
      </c>
      <c r="V1058" s="241" t="s">
        <v>4083</v>
      </c>
    </row>
    <row r="1059" spans="18:22" ht="15.75">
      <c r="R1059" s="247" t="s">
        <v>4085</v>
      </c>
      <c r="S1059" s="242" t="s">
        <v>4084</v>
      </c>
      <c r="T1059" s="248" t="s">
        <v>4086</v>
      </c>
      <c r="U1059" s="248" t="s">
        <v>4066</v>
      </c>
      <c r="V1059" s="241"/>
    </row>
    <row r="1060" spans="18:22" ht="15.75">
      <c r="R1060" s="247" t="s">
        <v>4088</v>
      </c>
      <c r="S1060" s="242" t="s">
        <v>4087</v>
      </c>
      <c r="T1060" s="248" t="s">
        <v>4089</v>
      </c>
      <c r="U1060" s="248" t="s">
        <v>4066</v>
      </c>
      <c r="V1060" s="241"/>
    </row>
    <row r="1061" spans="18:22" ht="15.75">
      <c r="R1061" s="240" t="s">
        <v>4091</v>
      </c>
      <c r="S1061" s="239" t="s">
        <v>4090</v>
      </c>
      <c r="T1061" s="241" t="s">
        <v>4092</v>
      </c>
      <c r="U1061" s="241" t="s">
        <v>237</v>
      </c>
      <c r="V1061" s="241" t="s">
        <v>4093</v>
      </c>
    </row>
    <row r="1062" spans="18:22" ht="15.75">
      <c r="R1062" s="240" t="s">
        <v>4095</v>
      </c>
      <c r="S1062" s="239" t="s">
        <v>4094</v>
      </c>
      <c r="T1062" s="241" t="s">
        <v>4096</v>
      </c>
      <c r="U1062" s="241" t="s">
        <v>237</v>
      </c>
      <c r="V1062" s="241" t="s">
        <v>4097</v>
      </c>
    </row>
    <row r="1063" spans="18:22" ht="15.75">
      <c r="R1063" s="240" t="s">
        <v>4099</v>
      </c>
      <c r="S1063" s="239" t="s">
        <v>4098</v>
      </c>
      <c r="T1063" s="241" t="s">
        <v>4100</v>
      </c>
      <c r="U1063" s="241" t="s">
        <v>237</v>
      </c>
      <c r="V1063" s="241" t="s">
        <v>4101</v>
      </c>
    </row>
    <row r="1064" spans="18:22" ht="15.75">
      <c r="R1064" s="240" t="s">
        <v>4103</v>
      </c>
      <c r="S1064" s="239" t="s">
        <v>4102</v>
      </c>
      <c r="T1064" s="241" t="s">
        <v>4104</v>
      </c>
      <c r="U1064" s="241" t="s">
        <v>237</v>
      </c>
      <c r="V1064" s="241" t="s">
        <v>4105</v>
      </c>
    </row>
    <row r="1065" spans="18:22" ht="15.75">
      <c r="R1065" s="247" t="s">
        <v>4107</v>
      </c>
      <c r="S1065" s="242" t="s">
        <v>4106</v>
      </c>
      <c r="T1065" s="248" t="s">
        <v>4108</v>
      </c>
      <c r="U1065" s="248" t="s">
        <v>4066</v>
      </c>
      <c r="V1065" s="241"/>
    </row>
    <row r="1066" spans="18:22" ht="15.75">
      <c r="R1066" s="240" t="s">
        <v>4110</v>
      </c>
      <c r="S1066" s="239" t="s">
        <v>4109</v>
      </c>
      <c r="T1066" s="241" t="s">
        <v>4111</v>
      </c>
      <c r="U1066" s="241" t="s">
        <v>237</v>
      </c>
      <c r="V1066" s="241" t="s">
        <v>4112</v>
      </c>
    </row>
    <row r="1067" spans="18:22" ht="15.75">
      <c r="R1067" s="240" t="s">
        <v>4114</v>
      </c>
      <c r="S1067" s="239" t="s">
        <v>4113</v>
      </c>
      <c r="T1067" s="241" t="s">
        <v>4115</v>
      </c>
      <c r="U1067" s="241" t="s">
        <v>237</v>
      </c>
      <c r="V1067" s="241" t="s">
        <v>4116</v>
      </c>
    </row>
    <row r="1068" spans="18:22" ht="15.75">
      <c r="R1068" s="240" t="s">
        <v>4118</v>
      </c>
      <c r="S1068" s="239" t="s">
        <v>4117</v>
      </c>
      <c r="T1068" s="241" t="s">
        <v>4119</v>
      </c>
      <c r="U1068" s="241" t="s">
        <v>237</v>
      </c>
      <c r="V1068" s="241" t="s">
        <v>4120</v>
      </c>
    </row>
    <row r="1069" spans="18:22" ht="15.75">
      <c r="R1069" s="240" t="s">
        <v>4122</v>
      </c>
      <c r="S1069" s="239" t="s">
        <v>4121</v>
      </c>
      <c r="T1069" s="241" t="s">
        <v>4123</v>
      </c>
      <c r="U1069" s="241" t="s">
        <v>237</v>
      </c>
      <c r="V1069" s="241" t="s">
        <v>4124</v>
      </c>
    </row>
    <row r="1070" spans="18:22" ht="15.75">
      <c r="R1070" s="240" t="s">
        <v>4126</v>
      </c>
      <c r="S1070" s="239" t="s">
        <v>4125</v>
      </c>
      <c r="T1070" s="241" t="s">
        <v>4127</v>
      </c>
      <c r="U1070" s="241" t="s">
        <v>237</v>
      </c>
      <c r="V1070" s="241" t="s">
        <v>4128</v>
      </c>
    </row>
    <row r="1071" spans="18:22" ht="15.75">
      <c r="R1071" s="240" t="s">
        <v>4130</v>
      </c>
      <c r="S1071" s="239" t="s">
        <v>4129</v>
      </c>
      <c r="T1071" s="241" t="s">
        <v>4131</v>
      </c>
      <c r="U1071" s="241" t="s">
        <v>237</v>
      </c>
      <c r="V1071" s="241" t="s">
        <v>4132</v>
      </c>
    </row>
    <row r="1072" spans="18:22" ht="15.75">
      <c r="R1072" s="240" t="s">
        <v>4134</v>
      </c>
      <c r="S1072" s="239" t="s">
        <v>4133</v>
      </c>
      <c r="T1072" s="241" t="s">
        <v>4135</v>
      </c>
      <c r="U1072" s="241" t="s">
        <v>237</v>
      </c>
      <c r="V1072" s="241" t="s">
        <v>4136</v>
      </c>
    </row>
    <row r="1073" spans="18:22" ht="15.75">
      <c r="R1073" s="240" t="s">
        <v>4138</v>
      </c>
      <c r="S1073" s="239" t="s">
        <v>4137</v>
      </c>
      <c r="T1073" s="241" t="s">
        <v>4139</v>
      </c>
      <c r="U1073" s="241" t="s">
        <v>237</v>
      </c>
      <c r="V1073" s="241" t="s">
        <v>4140</v>
      </c>
    </row>
    <row r="1074" spans="18:22" ht="15.75">
      <c r="R1074" s="240" t="s">
        <v>4142</v>
      </c>
      <c r="S1074" s="239" t="s">
        <v>4141</v>
      </c>
      <c r="T1074" s="241" t="s">
        <v>4143</v>
      </c>
      <c r="U1074" s="241" t="s">
        <v>237</v>
      </c>
      <c r="V1074" s="241" t="s">
        <v>4144</v>
      </c>
    </row>
    <row r="1075" spans="18:22" ht="15.75">
      <c r="R1075" s="240" t="s">
        <v>4146</v>
      </c>
      <c r="S1075" s="239" t="s">
        <v>4145</v>
      </c>
      <c r="T1075" s="241" t="s">
        <v>4147</v>
      </c>
      <c r="U1075" s="241" t="s">
        <v>237</v>
      </c>
      <c r="V1075" s="241" t="s">
        <v>4148</v>
      </c>
    </row>
    <row r="1076" spans="18:22" ht="15.75">
      <c r="R1076" s="240" t="s">
        <v>4150</v>
      </c>
      <c r="S1076" s="239" t="s">
        <v>4149</v>
      </c>
      <c r="T1076" s="241" t="s">
        <v>4151</v>
      </c>
      <c r="U1076" s="241" t="s">
        <v>237</v>
      </c>
      <c r="V1076" s="241" t="s">
        <v>4152</v>
      </c>
    </row>
    <row r="1077" spans="18:22" ht="15.75">
      <c r="R1077" s="240" t="s">
        <v>4154</v>
      </c>
      <c r="S1077" s="239" t="s">
        <v>4153</v>
      </c>
      <c r="T1077" s="241" t="s">
        <v>4155</v>
      </c>
      <c r="U1077" s="241" t="s">
        <v>237</v>
      </c>
      <c r="V1077" s="241" t="s">
        <v>4156</v>
      </c>
    </row>
    <row r="1078" spans="18:22" ht="15.75">
      <c r="R1078" s="240" t="s">
        <v>4158</v>
      </c>
      <c r="S1078" s="239" t="s">
        <v>4157</v>
      </c>
      <c r="T1078" s="241" t="s">
        <v>4159</v>
      </c>
      <c r="U1078" s="241" t="s">
        <v>237</v>
      </c>
      <c r="V1078" s="241" t="s">
        <v>4160</v>
      </c>
    </row>
    <row r="1079" spans="18:22" ht="15.75">
      <c r="R1079" s="240" t="s">
        <v>4162</v>
      </c>
      <c r="S1079" s="239" t="s">
        <v>4161</v>
      </c>
      <c r="T1079" s="241" t="s">
        <v>4163</v>
      </c>
      <c r="U1079" s="241" t="s">
        <v>237</v>
      </c>
      <c r="V1079" s="241" t="s">
        <v>4164</v>
      </c>
    </row>
    <row r="1080" spans="18:22" ht="15.75">
      <c r="R1080" s="240" t="s">
        <v>4166</v>
      </c>
      <c r="S1080" s="239" t="s">
        <v>4165</v>
      </c>
      <c r="T1080" s="241" t="s">
        <v>4167</v>
      </c>
      <c r="U1080" s="241" t="s">
        <v>237</v>
      </c>
      <c r="V1080" s="241" t="s">
        <v>4168</v>
      </c>
    </row>
    <row r="1081" spans="18:22" ht="15.75">
      <c r="R1081" s="240" t="s">
        <v>4170</v>
      </c>
      <c r="S1081" s="239" t="s">
        <v>4169</v>
      </c>
      <c r="T1081" s="241" t="s">
        <v>4171</v>
      </c>
      <c r="U1081" s="241" t="s">
        <v>237</v>
      </c>
      <c r="V1081" s="241" t="s">
        <v>4172</v>
      </c>
    </row>
    <row r="1082" spans="18:22" ht="15.75">
      <c r="R1082" s="240" t="s">
        <v>4174</v>
      </c>
      <c r="S1082" s="239" t="s">
        <v>4173</v>
      </c>
      <c r="T1082" s="241" t="s">
        <v>4175</v>
      </c>
      <c r="U1082" s="241" t="s">
        <v>237</v>
      </c>
      <c r="V1082" s="241" t="s">
        <v>4176</v>
      </c>
    </row>
    <row r="1083" spans="18:22" ht="15.75">
      <c r="R1083" s="240" t="s">
        <v>4178</v>
      </c>
      <c r="S1083" s="239" t="s">
        <v>4177</v>
      </c>
      <c r="T1083" s="241" t="s">
        <v>4179</v>
      </c>
      <c r="U1083" s="241" t="s">
        <v>237</v>
      </c>
      <c r="V1083" s="241" t="s">
        <v>4180</v>
      </c>
    </row>
    <row r="1084" spans="18:22" ht="15.75">
      <c r="R1084" s="240" t="s">
        <v>4182</v>
      </c>
      <c r="S1084" s="239" t="s">
        <v>4181</v>
      </c>
      <c r="T1084" s="241" t="s">
        <v>4183</v>
      </c>
      <c r="U1084" s="241" t="s">
        <v>237</v>
      </c>
      <c r="V1084" s="241" t="s">
        <v>4184</v>
      </c>
    </row>
    <row r="1085" spans="18:22" ht="15.75">
      <c r="R1085" s="240" t="s">
        <v>4186</v>
      </c>
      <c r="S1085" s="239" t="s">
        <v>4185</v>
      </c>
      <c r="T1085" s="241" t="s">
        <v>4187</v>
      </c>
      <c r="U1085" s="241" t="s">
        <v>237</v>
      </c>
      <c r="V1085" s="241" t="s">
        <v>4188</v>
      </c>
    </row>
    <row r="1086" spans="18:22" ht="15.75">
      <c r="R1086" s="240" t="s">
        <v>4190</v>
      </c>
      <c r="S1086" s="239" t="s">
        <v>4189</v>
      </c>
      <c r="T1086" s="241" t="s">
        <v>4191</v>
      </c>
      <c r="U1086" s="241" t="s">
        <v>237</v>
      </c>
      <c r="V1086" s="241" t="s">
        <v>4192</v>
      </c>
    </row>
    <row r="1087" spans="18:22" ht="15.75">
      <c r="R1087" s="240" t="s">
        <v>4194</v>
      </c>
      <c r="S1087" s="239" t="s">
        <v>4193</v>
      </c>
      <c r="T1087" s="241" t="s">
        <v>4195</v>
      </c>
      <c r="U1087" s="241" t="s">
        <v>237</v>
      </c>
      <c r="V1087" s="241" t="s">
        <v>4196</v>
      </c>
    </row>
    <row r="1088" spans="18:22" ht="15.75">
      <c r="R1088" s="240" t="s">
        <v>4198</v>
      </c>
      <c r="S1088" s="239" t="s">
        <v>4197</v>
      </c>
      <c r="T1088" s="241" t="s">
        <v>4199</v>
      </c>
      <c r="U1088" s="241" t="s">
        <v>237</v>
      </c>
      <c r="V1088" s="241" t="s">
        <v>4200</v>
      </c>
    </row>
    <row r="1089" spans="18:22" ht="15.75">
      <c r="R1089" s="240" t="s">
        <v>4202</v>
      </c>
      <c r="S1089" s="239" t="s">
        <v>4201</v>
      </c>
      <c r="T1089" s="241" t="s">
        <v>4203</v>
      </c>
      <c r="U1089" s="241" t="s">
        <v>237</v>
      </c>
      <c r="V1089" s="241" t="s">
        <v>4204</v>
      </c>
    </row>
    <row r="1090" spans="18:22" ht="15.75">
      <c r="R1090" s="240" t="s">
        <v>4206</v>
      </c>
      <c r="S1090" s="239" t="s">
        <v>4205</v>
      </c>
      <c r="T1090" s="241" t="s">
        <v>4207</v>
      </c>
      <c r="U1090" s="241" t="s">
        <v>237</v>
      </c>
      <c r="V1090" s="241" t="s">
        <v>4208</v>
      </c>
    </row>
    <row r="1091" spans="18:22" ht="15.75">
      <c r="R1091" s="240" t="s">
        <v>4210</v>
      </c>
      <c r="S1091" s="239" t="s">
        <v>4209</v>
      </c>
      <c r="T1091" s="241" t="s">
        <v>4211</v>
      </c>
      <c r="U1091" s="241" t="s">
        <v>237</v>
      </c>
      <c r="V1091" s="241" t="s">
        <v>4212</v>
      </c>
    </row>
    <row r="1092" spans="18:22" ht="15.75">
      <c r="R1092" s="240" t="s">
        <v>4214</v>
      </c>
      <c r="S1092" s="239" t="s">
        <v>4213</v>
      </c>
      <c r="T1092" s="241" t="s">
        <v>4215</v>
      </c>
      <c r="U1092" s="241" t="s">
        <v>237</v>
      </c>
      <c r="V1092" s="241" t="s">
        <v>4216</v>
      </c>
    </row>
    <row r="1093" spans="18:22" ht="15.75">
      <c r="R1093" s="240" t="s">
        <v>4218</v>
      </c>
      <c r="S1093" s="239" t="s">
        <v>4217</v>
      </c>
      <c r="T1093" s="241" t="s">
        <v>4219</v>
      </c>
      <c r="U1093" s="241" t="s">
        <v>237</v>
      </c>
      <c r="V1093" s="241" t="s">
        <v>4220</v>
      </c>
    </row>
    <row r="1094" spans="18:22" ht="15.75">
      <c r="R1094" s="240" t="s">
        <v>4222</v>
      </c>
      <c r="S1094" s="239" t="s">
        <v>4221</v>
      </c>
      <c r="T1094" s="241" t="s">
        <v>4223</v>
      </c>
      <c r="U1094" s="241" t="s">
        <v>237</v>
      </c>
      <c r="V1094" s="241" t="s">
        <v>4224</v>
      </c>
    </row>
    <row r="1095" spans="18:22" ht="15.75">
      <c r="R1095" s="240" t="s">
        <v>4226</v>
      </c>
      <c r="S1095" s="239" t="s">
        <v>4225</v>
      </c>
      <c r="T1095" s="241" t="s">
        <v>4227</v>
      </c>
      <c r="U1095" s="241" t="s">
        <v>237</v>
      </c>
      <c r="V1095" s="241" t="s">
        <v>4228</v>
      </c>
    </row>
    <row r="1096" spans="18:22" ht="15.75">
      <c r="R1096" s="240" t="s">
        <v>4230</v>
      </c>
      <c r="S1096" s="239" t="s">
        <v>4229</v>
      </c>
      <c r="T1096" s="241" t="s">
        <v>4231</v>
      </c>
      <c r="U1096" s="241" t="s">
        <v>237</v>
      </c>
      <c r="V1096" s="241" t="s">
        <v>4232</v>
      </c>
    </row>
    <row r="1097" spans="18:22" ht="15.75">
      <c r="R1097" s="240" t="s">
        <v>4234</v>
      </c>
      <c r="S1097" s="239" t="s">
        <v>4233</v>
      </c>
      <c r="T1097" s="241" t="s">
        <v>4235</v>
      </c>
      <c r="U1097" s="241" t="s">
        <v>237</v>
      </c>
      <c r="V1097" s="241" t="s">
        <v>4236</v>
      </c>
    </row>
    <row r="1098" spans="18:22" ht="15.75">
      <c r="R1098" s="240" t="s">
        <v>4238</v>
      </c>
      <c r="S1098" s="239" t="s">
        <v>4237</v>
      </c>
      <c r="T1098" s="241" t="s">
        <v>4239</v>
      </c>
      <c r="U1098" s="241" t="s">
        <v>237</v>
      </c>
      <c r="V1098" s="241" t="s">
        <v>4240</v>
      </c>
    </row>
    <row r="1099" spans="18:22" ht="15.75">
      <c r="R1099" s="240" t="s">
        <v>4242</v>
      </c>
      <c r="S1099" s="239" t="s">
        <v>4241</v>
      </c>
      <c r="T1099" s="241" t="s">
        <v>4243</v>
      </c>
      <c r="U1099" s="241" t="s">
        <v>237</v>
      </c>
      <c r="V1099" s="241" t="s">
        <v>4244</v>
      </c>
    </row>
    <row r="1100" spans="18:22" ht="15.75">
      <c r="R1100" s="247" t="s">
        <v>4246</v>
      </c>
      <c r="S1100" s="242" t="s">
        <v>4245</v>
      </c>
      <c r="T1100" s="248" t="s">
        <v>4247</v>
      </c>
      <c r="U1100" s="248" t="s">
        <v>4066</v>
      </c>
      <c r="V1100" s="241"/>
    </row>
    <row r="1101" spans="18:22" ht="15.75">
      <c r="R1101" s="240" t="s">
        <v>4249</v>
      </c>
      <c r="S1101" s="239" t="s">
        <v>4248</v>
      </c>
      <c r="T1101" s="241" t="s">
        <v>4250</v>
      </c>
      <c r="U1101" s="241" t="s">
        <v>237</v>
      </c>
      <c r="V1101" s="241" t="s">
        <v>4251</v>
      </c>
    </row>
    <row r="1102" spans="18:22" ht="15.75">
      <c r="R1102" s="240" t="s">
        <v>4253</v>
      </c>
      <c r="S1102" s="239" t="s">
        <v>4252</v>
      </c>
      <c r="T1102" s="241" t="s">
        <v>4254</v>
      </c>
      <c r="U1102" s="241" t="s">
        <v>237</v>
      </c>
      <c r="V1102" s="241" t="s">
        <v>4255</v>
      </c>
    </row>
    <row r="1103" spans="18:22" ht="15.75">
      <c r="R1103" s="240" t="s">
        <v>4257</v>
      </c>
      <c r="S1103" s="239" t="s">
        <v>4256</v>
      </c>
      <c r="T1103" s="241" t="s">
        <v>4258</v>
      </c>
      <c r="U1103" s="241" t="s">
        <v>237</v>
      </c>
      <c r="V1103" s="241" t="s">
        <v>4259</v>
      </c>
    </row>
    <row r="1104" spans="18:22" ht="15.75">
      <c r="R1104" s="240" t="s">
        <v>4261</v>
      </c>
      <c r="S1104" s="239" t="s">
        <v>4260</v>
      </c>
      <c r="T1104" s="241" t="s">
        <v>4262</v>
      </c>
      <c r="U1104" s="241" t="s">
        <v>237</v>
      </c>
      <c r="V1104" s="241" t="s">
        <v>4263</v>
      </c>
    </row>
    <row r="1105" spans="18:22" ht="15.75">
      <c r="R1105" s="240" t="s">
        <v>4265</v>
      </c>
      <c r="S1105" s="239" t="s">
        <v>4264</v>
      </c>
      <c r="T1105" s="241" t="s">
        <v>4266</v>
      </c>
      <c r="U1105" s="241" t="s">
        <v>237</v>
      </c>
      <c r="V1105" s="241" t="s">
        <v>4267</v>
      </c>
    </row>
    <row r="1106" spans="18:22" ht="15.75">
      <c r="R1106" s="240" t="s">
        <v>4269</v>
      </c>
      <c r="S1106" s="239" t="s">
        <v>4268</v>
      </c>
      <c r="T1106" s="241" t="s">
        <v>4270</v>
      </c>
      <c r="U1106" s="241" t="s">
        <v>237</v>
      </c>
      <c r="V1106" s="241" t="s">
        <v>4271</v>
      </c>
    </row>
    <row r="1107" spans="18:22" ht="15.75">
      <c r="R1107" s="240" t="s">
        <v>4273</v>
      </c>
      <c r="S1107" s="239" t="s">
        <v>4272</v>
      </c>
      <c r="T1107" s="241" t="s">
        <v>4274</v>
      </c>
      <c r="U1107" s="241" t="s">
        <v>237</v>
      </c>
      <c r="V1107" s="241" t="s">
        <v>4275</v>
      </c>
    </row>
    <row r="1108" spans="18:22" ht="15.75">
      <c r="R1108" s="240" t="s">
        <v>4277</v>
      </c>
      <c r="S1108" s="239" t="s">
        <v>4276</v>
      </c>
      <c r="T1108" s="241" t="s">
        <v>4278</v>
      </c>
      <c r="U1108" s="241" t="s">
        <v>237</v>
      </c>
      <c r="V1108" s="241" t="s">
        <v>4279</v>
      </c>
    </row>
    <row r="1109" spans="18:22" ht="15.75">
      <c r="R1109" s="240" t="s">
        <v>4281</v>
      </c>
      <c r="S1109" s="239" t="s">
        <v>4280</v>
      </c>
      <c r="T1109" s="241" t="s">
        <v>4282</v>
      </c>
      <c r="U1109" s="241" t="s">
        <v>237</v>
      </c>
      <c r="V1109" s="241" t="s">
        <v>4283</v>
      </c>
    </row>
    <row r="1110" spans="18:22" ht="15.75">
      <c r="R1110" s="240" t="s">
        <v>4285</v>
      </c>
      <c r="S1110" s="239" t="s">
        <v>4284</v>
      </c>
      <c r="T1110" s="241" t="s">
        <v>4286</v>
      </c>
      <c r="U1110" s="241" t="s">
        <v>237</v>
      </c>
      <c r="V1110" s="241" t="s">
        <v>4287</v>
      </c>
    </row>
    <row r="1111" spans="18:22" ht="15.75">
      <c r="R1111" s="240" t="s">
        <v>4289</v>
      </c>
      <c r="S1111" s="239" t="s">
        <v>4288</v>
      </c>
      <c r="T1111" s="241" t="s">
        <v>4290</v>
      </c>
      <c r="U1111" s="241" t="s">
        <v>237</v>
      </c>
      <c r="V1111" s="241" t="s">
        <v>4291</v>
      </c>
    </row>
    <row r="1112" spans="18:22" ht="15.75">
      <c r="R1112" s="240" t="s">
        <v>4293</v>
      </c>
      <c r="S1112" s="239" t="s">
        <v>4292</v>
      </c>
      <c r="T1112" s="241" t="s">
        <v>4294</v>
      </c>
      <c r="U1112" s="241" t="s">
        <v>237</v>
      </c>
      <c r="V1112" s="241" t="s">
        <v>4295</v>
      </c>
    </row>
    <row r="1113" spans="18:22" ht="15.75">
      <c r="R1113" s="240" t="s">
        <v>4297</v>
      </c>
      <c r="S1113" s="239" t="s">
        <v>4296</v>
      </c>
      <c r="T1113" s="241" t="s">
        <v>4298</v>
      </c>
      <c r="U1113" s="241" t="s">
        <v>237</v>
      </c>
      <c r="V1113" s="241" t="s">
        <v>4299</v>
      </c>
    </row>
    <row r="1114" spans="18:22" ht="15.75">
      <c r="R1114" s="240" t="s">
        <v>4301</v>
      </c>
      <c r="S1114" s="239" t="s">
        <v>4300</v>
      </c>
      <c r="T1114" s="241" t="s">
        <v>4302</v>
      </c>
      <c r="U1114" s="241" t="s">
        <v>237</v>
      </c>
      <c r="V1114" s="241" t="s">
        <v>4303</v>
      </c>
    </row>
    <row r="1115" spans="18:22" ht="15.75">
      <c r="R1115" s="240" t="s">
        <v>4305</v>
      </c>
      <c r="S1115" s="239" t="s">
        <v>4304</v>
      </c>
      <c r="T1115" s="241" t="s">
        <v>4306</v>
      </c>
      <c r="U1115" s="241" t="s">
        <v>237</v>
      </c>
      <c r="V1115" s="241" t="s">
        <v>4307</v>
      </c>
    </row>
    <row r="1116" spans="18:22" ht="15.75">
      <c r="R1116" s="240" t="s">
        <v>4309</v>
      </c>
      <c r="S1116" s="239" t="s">
        <v>4308</v>
      </c>
      <c r="T1116" s="241" t="s">
        <v>4310</v>
      </c>
      <c r="U1116" s="241" t="s">
        <v>237</v>
      </c>
      <c r="V1116" s="241" t="s">
        <v>4311</v>
      </c>
    </row>
    <row r="1117" spans="18:22" ht="15.75">
      <c r="R1117" s="240" t="s">
        <v>4313</v>
      </c>
      <c r="S1117" s="239" t="s">
        <v>4312</v>
      </c>
      <c r="T1117" s="241" t="s">
        <v>4314</v>
      </c>
      <c r="U1117" s="241" t="s">
        <v>237</v>
      </c>
      <c r="V1117" s="241" t="s">
        <v>4315</v>
      </c>
    </row>
    <row r="1118" spans="18:22" ht="15.75">
      <c r="R1118" s="240" t="s">
        <v>4317</v>
      </c>
      <c r="S1118" s="239" t="s">
        <v>4316</v>
      </c>
      <c r="T1118" s="241" t="s">
        <v>4318</v>
      </c>
      <c r="U1118" s="241" t="s">
        <v>237</v>
      </c>
      <c r="V1118" s="241" t="s">
        <v>4319</v>
      </c>
    </row>
    <row r="1119" spans="18:22" ht="15.75">
      <c r="R1119" s="240" t="s">
        <v>4321</v>
      </c>
      <c r="S1119" s="239" t="s">
        <v>4320</v>
      </c>
      <c r="T1119" s="241" t="s">
        <v>4322</v>
      </c>
      <c r="U1119" s="241" t="s">
        <v>237</v>
      </c>
      <c r="V1119" s="241" t="s">
        <v>4323</v>
      </c>
    </row>
    <row r="1120" spans="18:22" ht="15.75">
      <c r="R1120" s="240" t="s">
        <v>4325</v>
      </c>
      <c r="S1120" s="239" t="s">
        <v>4324</v>
      </c>
      <c r="T1120" s="241" t="s">
        <v>4326</v>
      </c>
      <c r="U1120" s="241" t="s">
        <v>237</v>
      </c>
      <c r="V1120" s="241" t="s">
        <v>4327</v>
      </c>
    </row>
    <row r="1121" spans="18:22" ht="15.75">
      <c r="R1121" s="240" t="s">
        <v>4329</v>
      </c>
      <c r="S1121" s="239" t="s">
        <v>4328</v>
      </c>
      <c r="T1121" s="241" t="s">
        <v>4330</v>
      </c>
      <c r="U1121" s="241" t="s">
        <v>237</v>
      </c>
      <c r="V1121" s="241" t="s">
        <v>4331</v>
      </c>
    </row>
    <row r="1122" spans="18:22" ht="15.75">
      <c r="R1122" s="240" t="s">
        <v>4333</v>
      </c>
      <c r="S1122" s="239" t="s">
        <v>4332</v>
      </c>
      <c r="T1122" s="241">
        <v>1261982605</v>
      </c>
      <c r="U1122" s="241" t="s">
        <v>237</v>
      </c>
      <c r="V1122" s="241" t="s">
        <v>4291</v>
      </c>
    </row>
    <row r="1123" spans="18:22" ht="15.75">
      <c r="R1123" s="240" t="s">
        <v>4335</v>
      </c>
      <c r="S1123" s="239" t="s">
        <v>4334</v>
      </c>
      <c r="T1123" s="241" t="s">
        <v>4336</v>
      </c>
      <c r="U1123" s="241" t="s">
        <v>237</v>
      </c>
      <c r="V1123" s="241" t="s">
        <v>4337</v>
      </c>
    </row>
    <row r="1124" spans="18:22" ht="15.75">
      <c r="R1124" s="240" t="s">
        <v>4339</v>
      </c>
      <c r="S1124" s="239" t="s">
        <v>4338</v>
      </c>
      <c r="T1124" s="241" t="s">
        <v>4340</v>
      </c>
      <c r="U1124" s="241" t="s">
        <v>237</v>
      </c>
      <c r="V1124" s="241" t="s">
        <v>4341</v>
      </c>
    </row>
    <row r="1125" spans="18:22" ht="15.75">
      <c r="R1125" s="240" t="s">
        <v>4343</v>
      </c>
      <c r="S1125" s="239" t="s">
        <v>4342</v>
      </c>
      <c r="T1125" s="241" t="s">
        <v>4344</v>
      </c>
      <c r="U1125" s="241" t="s">
        <v>237</v>
      </c>
      <c r="V1125" s="241" t="s">
        <v>4345</v>
      </c>
    </row>
    <row r="1126" spans="18:22" ht="15.75">
      <c r="R1126" s="240" t="s">
        <v>4347</v>
      </c>
      <c r="S1126" s="239" t="s">
        <v>4346</v>
      </c>
      <c r="T1126" s="241" t="s">
        <v>4348</v>
      </c>
      <c r="U1126" s="241" t="s">
        <v>237</v>
      </c>
      <c r="V1126" s="241" t="s">
        <v>4349</v>
      </c>
    </row>
    <row r="1127" spans="18:22" ht="15.75">
      <c r="R1127" s="240" t="s">
        <v>4351</v>
      </c>
      <c r="S1127" s="239" t="s">
        <v>4350</v>
      </c>
      <c r="T1127" s="241" t="s">
        <v>4352</v>
      </c>
      <c r="U1127" s="241" t="s">
        <v>237</v>
      </c>
      <c r="V1127" s="241" t="s">
        <v>4353</v>
      </c>
    </row>
    <row r="1128" spans="18:22" ht="15.75">
      <c r="R1128" s="240" t="s">
        <v>4355</v>
      </c>
      <c r="S1128" s="239" t="s">
        <v>4354</v>
      </c>
      <c r="T1128" s="241" t="s">
        <v>4356</v>
      </c>
      <c r="U1128" s="241" t="s">
        <v>237</v>
      </c>
      <c r="V1128" s="241" t="s">
        <v>4357</v>
      </c>
    </row>
    <row r="1129" spans="18:22" ht="15.75">
      <c r="R1129" s="240" t="s">
        <v>4359</v>
      </c>
      <c r="S1129" s="239" t="s">
        <v>4358</v>
      </c>
      <c r="T1129" s="241" t="s">
        <v>4360</v>
      </c>
      <c r="U1129" s="241" t="s">
        <v>237</v>
      </c>
      <c r="V1129" s="241" t="s">
        <v>4361</v>
      </c>
    </row>
    <row r="1130" spans="18:22" ht="15.75">
      <c r="R1130" s="240" t="s">
        <v>4363</v>
      </c>
      <c r="S1130" s="239" t="s">
        <v>4362</v>
      </c>
      <c r="T1130" s="241" t="s">
        <v>4364</v>
      </c>
      <c r="U1130" s="241" t="s">
        <v>237</v>
      </c>
      <c r="V1130" s="241" t="s">
        <v>4365</v>
      </c>
    </row>
    <row r="1131" spans="18:22" ht="15.75">
      <c r="R1131" s="240" t="s">
        <v>4367</v>
      </c>
      <c r="S1131" s="239" t="s">
        <v>4366</v>
      </c>
      <c r="T1131" s="241" t="s">
        <v>4368</v>
      </c>
      <c r="U1131" s="241" t="s">
        <v>237</v>
      </c>
      <c r="V1131" s="241" t="s">
        <v>4369</v>
      </c>
    </row>
    <row r="1132" spans="18:22" ht="15.75">
      <c r="R1132" s="240" t="s">
        <v>4371</v>
      </c>
      <c r="S1132" s="239" t="s">
        <v>4370</v>
      </c>
      <c r="T1132" s="241" t="s">
        <v>4372</v>
      </c>
      <c r="U1132" s="241" t="s">
        <v>237</v>
      </c>
      <c r="V1132" s="241" t="s">
        <v>4373</v>
      </c>
    </row>
    <row r="1133" spans="18:22" ht="15.75">
      <c r="R1133" s="240" t="s">
        <v>4375</v>
      </c>
      <c r="S1133" s="239" t="s">
        <v>4374</v>
      </c>
      <c r="T1133" s="241" t="s">
        <v>4376</v>
      </c>
      <c r="U1133" s="241" t="s">
        <v>237</v>
      </c>
      <c r="V1133" s="241" t="s">
        <v>4377</v>
      </c>
    </row>
    <row r="1134" spans="18:22" ht="15.75">
      <c r="R1134" s="247" t="s">
        <v>4379</v>
      </c>
      <c r="S1134" s="242" t="s">
        <v>4378</v>
      </c>
      <c r="T1134" s="248">
        <v>2874143027</v>
      </c>
      <c r="U1134" s="248" t="s">
        <v>237</v>
      </c>
      <c r="V1134" s="241"/>
    </row>
    <row r="1135" spans="18:22" ht="15.75">
      <c r="R1135" s="247" t="s">
        <v>4381</v>
      </c>
      <c r="S1135" s="242" t="s">
        <v>4380</v>
      </c>
      <c r="T1135" s="248">
        <v>2874143035</v>
      </c>
      <c r="U1135" s="248" t="s">
        <v>237</v>
      </c>
      <c r="V1135" s="241"/>
    </row>
    <row r="1136" spans="18:22" ht="15.75">
      <c r="R1136" s="240" t="s">
        <v>4383</v>
      </c>
      <c r="S1136" s="239" t="s">
        <v>4382</v>
      </c>
      <c r="T1136" s="241" t="s">
        <v>4384</v>
      </c>
      <c r="U1136" s="241" t="s">
        <v>237</v>
      </c>
      <c r="V1136" s="241" t="s">
        <v>4385</v>
      </c>
    </row>
    <row r="1137" spans="18:22" ht="15.75">
      <c r="R1137" s="240" t="s">
        <v>4387</v>
      </c>
      <c r="S1137" s="239" t="s">
        <v>4386</v>
      </c>
      <c r="T1137" s="241" t="s">
        <v>4388</v>
      </c>
      <c r="U1137" s="241" t="s">
        <v>237</v>
      </c>
      <c r="V1137" s="241" t="s">
        <v>4389</v>
      </c>
    </row>
    <row r="1138" spans="18:22" ht="15.75">
      <c r="R1138" s="240" t="s">
        <v>4391</v>
      </c>
      <c r="S1138" s="239" t="s">
        <v>4390</v>
      </c>
      <c r="T1138" s="241" t="s">
        <v>4392</v>
      </c>
      <c r="U1138" s="241" t="s">
        <v>237</v>
      </c>
      <c r="V1138" s="241" t="s">
        <v>4393</v>
      </c>
    </row>
    <row r="1139" spans="18:22" ht="15.75">
      <c r="R1139" s="240" t="s">
        <v>4395</v>
      </c>
      <c r="S1139" s="239" t="s">
        <v>4394</v>
      </c>
      <c r="T1139" s="241" t="s">
        <v>4396</v>
      </c>
      <c r="U1139" s="241" t="s">
        <v>237</v>
      </c>
      <c r="V1139" s="241" t="s">
        <v>4397</v>
      </c>
    </row>
    <row r="1140" spans="18:22" ht="15.75">
      <c r="R1140" s="240" t="s">
        <v>4399</v>
      </c>
      <c r="S1140" s="239" t="s">
        <v>4398</v>
      </c>
      <c r="T1140" s="241" t="s">
        <v>4400</v>
      </c>
      <c r="U1140" s="241" t="s">
        <v>237</v>
      </c>
      <c r="V1140" s="241" t="s">
        <v>4401</v>
      </c>
    </row>
    <row r="1141" spans="18:22" ht="15.75">
      <c r="R1141" s="240" t="s">
        <v>4403</v>
      </c>
      <c r="S1141" s="239" t="s">
        <v>4402</v>
      </c>
      <c r="T1141" s="241" t="s">
        <v>4404</v>
      </c>
      <c r="U1141" s="241" t="s">
        <v>237</v>
      </c>
      <c r="V1141" s="241" t="s">
        <v>4405</v>
      </c>
    </row>
    <row r="1142" spans="18:22" ht="15.75">
      <c r="R1142" s="240" t="s">
        <v>4407</v>
      </c>
      <c r="S1142" s="239" t="s">
        <v>4406</v>
      </c>
      <c r="T1142" s="241" t="s">
        <v>4408</v>
      </c>
      <c r="U1142" s="241" t="s">
        <v>237</v>
      </c>
      <c r="V1142" s="241" t="s">
        <v>4409</v>
      </c>
    </row>
    <row r="1143" spans="18:22" ht="15.75">
      <c r="R1143" s="240" t="s">
        <v>4411</v>
      </c>
      <c r="S1143" s="239" t="s">
        <v>4410</v>
      </c>
      <c r="T1143" s="241" t="s">
        <v>4412</v>
      </c>
      <c r="U1143" s="241" t="s">
        <v>237</v>
      </c>
      <c r="V1143" s="241" t="s">
        <v>4413</v>
      </c>
    </row>
    <row r="1144" spans="18:22" ht="15.75">
      <c r="R1144" s="240" t="s">
        <v>4415</v>
      </c>
      <c r="S1144" s="239" t="s">
        <v>4414</v>
      </c>
      <c r="T1144" s="241" t="s">
        <v>4416</v>
      </c>
      <c r="U1144" s="241" t="s">
        <v>237</v>
      </c>
      <c r="V1144" s="241" t="s">
        <v>4417</v>
      </c>
    </row>
    <row r="1145" spans="18:22" ht="15.75">
      <c r="R1145" s="240" t="s">
        <v>4419</v>
      </c>
      <c r="S1145" s="239" t="s">
        <v>4418</v>
      </c>
      <c r="T1145" s="241" t="s">
        <v>4420</v>
      </c>
      <c r="U1145" s="241" t="s">
        <v>237</v>
      </c>
      <c r="V1145" s="241" t="s">
        <v>4421</v>
      </c>
    </row>
    <row r="1146" spans="18:22" ht="15.75">
      <c r="R1146" s="240" t="s">
        <v>4423</v>
      </c>
      <c r="S1146" s="239" t="s">
        <v>4422</v>
      </c>
      <c r="T1146" s="241" t="s">
        <v>4424</v>
      </c>
      <c r="U1146" s="241" t="s">
        <v>237</v>
      </c>
      <c r="V1146" s="241" t="s">
        <v>4425</v>
      </c>
    </row>
    <row r="1147" spans="18:22" ht="15.75">
      <c r="R1147" s="240" t="s">
        <v>4427</v>
      </c>
      <c r="S1147" s="239" t="s">
        <v>4426</v>
      </c>
      <c r="T1147" s="241" t="s">
        <v>4428</v>
      </c>
      <c r="U1147" s="241" t="s">
        <v>237</v>
      </c>
      <c r="V1147" s="241" t="s">
        <v>4429</v>
      </c>
    </row>
    <row r="1148" spans="18:22" ht="15.75">
      <c r="R1148" s="240" t="s">
        <v>4431</v>
      </c>
      <c r="S1148" s="239" t="s">
        <v>4430</v>
      </c>
      <c r="T1148" s="241" t="s">
        <v>4432</v>
      </c>
      <c r="U1148" s="241" t="s">
        <v>237</v>
      </c>
      <c r="V1148" s="241" t="s">
        <v>4433</v>
      </c>
    </row>
    <row r="1149" spans="18:22" ht="15.75">
      <c r="R1149" s="240" t="s">
        <v>4435</v>
      </c>
      <c r="S1149" s="239" t="s">
        <v>4434</v>
      </c>
      <c r="T1149" s="241" t="s">
        <v>4436</v>
      </c>
      <c r="U1149" s="241" t="s">
        <v>237</v>
      </c>
      <c r="V1149" s="241" t="s">
        <v>4437</v>
      </c>
    </row>
    <row r="1150" spans="18:22" ht="15.75">
      <c r="R1150" s="240" t="s">
        <v>4439</v>
      </c>
      <c r="S1150" s="239" t="s">
        <v>4438</v>
      </c>
      <c r="T1150" s="241" t="s">
        <v>4440</v>
      </c>
      <c r="U1150" s="241" t="s">
        <v>237</v>
      </c>
      <c r="V1150" s="241" t="s">
        <v>4441</v>
      </c>
    </row>
    <row r="1151" spans="18:22" ht="15.75">
      <c r="R1151" s="240" t="s">
        <v>4443</v>
      </c>
      <c r="S1151" s="239" t="s">
        <v>4442</v>
      </c>
      <c r="T1151" s="241" t="s">
        <v>4444</v>
      </c>
      <c r="U1151" s="241" t="s">
        <v>237</v>
      </c>
      <c r="V1151" s="241" t="s">
        <v>4445</v>
      </c>
    </row>
    <row r="1152" spans="18:22" ht="15.75">
      <c r="R1152" s="240" t="s">
        <v>4447</v>
      </c>
      <c r="S1152" s="239" t="s">
        <v>4446</v>
      </c>
      <c r="T1152" s="241" t="s">
        <v>4448</v>
      </c>
      <c r="U1152" s="241" t="s">
        <v>237</v>
      </c>
      <c r="V1152" s="241" t="s">
        <v>4449</v>
      </c>
    </row>
    <row r="1153" spans="18:22" ht="15.75">
      <c r="R1153" s="240" t="s">
        <v>4451</v>
      </c>
      <c r="S1153" s="239" t="s">
        <v>4450</v>
      </c>
      <c r="T1153" s="241" t="s">
        <v>4452</v>
      </c>
      <c r="U1153" s="241" t="s">
        <v>237</v>
      </c>
      <c r="V1153" s="241" t="s">
        <v>4453</v>
      </c>
    </row>
    <row r="1154" spans="18:22" ht="15.75">
      <c r="R1154" s="240" t="s">
        <v>4455</v>
      </c>
      <c r="S1154" s="239" t="s">
        <v>4454</v>
      </c>
      <c r="T1154" s="241" t="s">
        <v>4456</v>
      </c>
      <c r="U1154" s="241" t="s">
        <v>237</v>
      </c>
      <c r="V1154" s="241" t="s">
        <v>4457</v>
      </c>
    </row>
    <row r="1155" spans="18:22" ht="15.75">
      <c r="R1155" s="240" t="s">
        <v>4459</v>
      </c>
      <c r="S1155" s="239" t="s">
        <v>4458</v>
      </c>
      <c r="T1155" s="241" t="s">
        <v>4460</v>
      </c>
      <c r="U1155" s="241" t="s">
        <v>237</v>
      </c>
      <c r="V1155" s="241" t="s">
        <v>4461</v>
      </c>
    </row>
    <row r="1156" spans="18:22" ht="15.75">
      <c r="R1156" s="240" t="s">
        <v>4463</v>
      </c>
      <c r="S1156" s="239" t="s">
        <v>4462</v>
      </c>
      <c r="T1156" s="241" t="s">
        <v>4464</v>
      </c>
      <c r="U1156" s="241" t="s">
        <v>237</v>
      </c>
      <c r="V1156" s="241" t="s">
        <v>4465</v>
      </c>
    </row>
    <row r="1157" spans="18:22" ht="15.75">
      <c r="R1157" s="240" t="s">
        <v>4467</v>
      </c>
      <c r="S1157" s="239" t="s">
        <v>4466</v>
      </c>
      <c r="T1157" s="241" t="s">
        <v>4468</v>
      </c>
      <c r="U1157" s="241" t="s">
        <v>237</v>
      </c>
      <c r="V1157" s="241" t="s">
        <v>4469</v>
      </c>
    </row>
    <row r="1158" spans="18:22" ht="15.75">
      <c r="R1158" s="240" t="s">
        <v>4471</v>
      </c>
      <c r="S1158" s="239" t="s">
        <v>4470</v>
      </c>
      <c r="T1158" s="241" t="s">
        <v>4472</v>
      </c>
      <c r="U1158" s="241" t="s">
        <v>237</v>
      </c>
      <c r="V1158" s="241" t="s">
        <v>4473</v>
      </c>
    </row>
    <row r="1159" spans="18:22" ht="15.75">
      <c r="R1159" s="240" t="s">
        <v>4475</v>
      </c>
      <c r="S1159" s="239" t="s">
        <v>4474</v>
      </c>
      <c r="T1159" s="241" t="s">
        <v>4476</v>
      </c>
      <c r="U1159" s="241" t="s">
        <v>237</v>
      </c>
      <c r="V1159" s="241" t="s">
        <v>4477</v>
      </c>
    </row>
    <row r="1160" spans="18:22" ht="15.75">
      <c r="R1160" s="240" t="s">
        <v>4479</v>
      </c>
      <c r="S1160" s="239" t="s">
        <v>4478</v>
      </c>
      <c r="T1160" s="241" t="s">
        <v>4480</v>
      </c>
      <c r="U1160" s="241" t="s">
        <v>237</v>
      </c>
      <c r="V1160" s="241" t="s">
        <v>4481</v>
      </c>
    </row>
    <row r="1161" spans="18:22" ht="15.75">
      <c r="R1161" s="240" t="s">
        <v>4483</v>
      </c>
      <c r="S1161" s="239" t="s">
        <v>4482</v>
      </c>
      <c r="T1161" s="241" t="s">
        <v>4484</v>
      </c>
      <c r="U1161" s="241" t="s">
        <v>237</v>
      </c>
      <c r="V1161" s="241" t="s">
        <v>4485</v>
      </c>
    </row>
    <row r="1162" spans="18:22" ht="15.75">
      <c r="R1162" s="240" t="s">
        <v>4487</v>
      </c>
      <c r="S1162" s="239" t="s">
        <v>4486</v>
      </c>
      <c r="T1162" s="241" t="s">
        <v>4488</v>
      </c>
      <c r="U1162" s="241" t="s">
        <v>237</v>
      </c>
      <c r="V1162" s="241" t="s">
        <v>4489</v>
      </c>
    </row>
    <row r="1163" spans="18:22" ht="15.75">
      <c r="R1163" s="240" t="s">
        <v>4491</v>
      </c>
      <c r="S1163" s="239" t="s">
        <v>4490</v>
      </c>
      <c r="T1163" s="241" t="s">
        <v>4492</v>
      </c>
      <c r="U1163" s="241" t="s">
        <v>237</v>
      </c>
      <c r="V1163" s="241" t="s">
        <v>4493</v>
      </c>
    </row>
    <row r="1164" spans="18:22" ht="15.75">
      <c r="R1164" s="240" t="s">
        <v>4495</v>
      </c>
      <c r="S1164" s="239" t="s">
        <v>4494</v>
      </c>
      <c r="T1164" s="241" t="s">
        <v>4496</v>
      </c>
      <c r="U1164" s="241" t="s">
        <v>237</v>
      </c>
      <c r="V1164" s="241" t="s">
        <v>4497</v>
      </c>
    </row>
    <row r="1165" spans="18:22" ht="15.75">
      <c r="R1165" s="240" t="s">
        <v>4499</v>
      </c>
      <c r="S1165" s="239" t="s">
        <v>4498</v>
      </c>
      <c r="T1165" s="241" t="s">
        <v>4500</v>
      </c>
      <c r="U1165" s="241" t="s">
        <v>237</v>
      </c>
      <c r="V1165" s="241" t="s">
        <v>4501</v>
      </c>
    </row>
    <row r="1166" spans="18:22" ht="15.75">
      <c r="R1166" s="240" t="s">
        <v>4503</v>
      </c>
      <c r="S1166" s="239" t="s">
        <v>4502</v>
      </c>
      <c r="T1166" s="241" t="s">
        <v>4504</v>
      </c>
      <c r="U1166" s="241" t="s">
        <v>237</v>
      </c>
      <c r="V1166" s="241" t="s">
        <v>4505</v>
      </c>
    </row>
    <row r="1167" spans="18:22" ht="15.75">
      <c r="R1167" s="240" t="s">
        <v>4507</v>
      </c>
      <c r="S1167" s="239" t="s">
        <v>4506</v>
      </c>
      <c r="T1167" s="241" t="s">
        <v>4508</v>
      </c>
      <c r="U1167" s="241" t="s">
        <v>237</v>
      </c>
      <c r="V1167" s="241" t="s">
        <v>4509</v>
      </c>
    </row>
    <row r="1168" spans="18:22" ht="15.75">
      <c r="R1168" s="249" t="s">
        <v>4511</v>
      </c>
      <c r="S1168" s="242" t="s">
        <v>4510</v>
      </c>
      <c r="T1168" s="250" t="s">
        <v>4512</v>
      </c>
      <c r="U1168" s="250" t="s">
        <v>237</v>
      </c>
      <c r="V1168" s="241"/>
    </row>
    <row r="1169" spans="18:22" ht="15.75">
      <c r="R1169" s="240" t="s">
        <v>4514</v>
      </c>
      <c r="S1169" s="239" t="s">
        <v>4513</v>
      </c>
      <c r="T1169" s="241" t="s">
        <v>4515</v>
      </c>
      <c r="U1169" s="241" t="s">
        <v>237</v>
      </c>
      <c r="V1169" s="241" t="s">
        <v>4516</v>
      </c>
    </row>
    <row r="1170" spans="18:22" ht="15.75">
      <c r="R1170" s="240" t="s">
        <v>4518</v>
      </c>
      <c r="S1170" s="239" t="s">
        <v>4517</v>
      </c>
      <c r="T1170" s="241" t="s">
        <v>4519</v>
      </c>
      <c r="U1170" s="241" t="s">
        <v>237</v>
      </c>
      <c r="V1170" s="241" t="s">
        <v>4520</v>
      </c>
    </row>
    <row r="1171" spans="18:22" ht="15.75">
      <c r="R1171" s="240" t="s">
        <v>4522</v>
      </c>
      <c r="S1171" s="239" t="s">
        <v>4521</v>
      </c>
      <c r="T1171" s="241" t="s">
        <v>4523</v>
      </c>
      <c r="U1171" s="241" t="s">
        <v>237</v>
      </c>
      <c r="V1171" s="241" t="s">
        <v>4524</v>
      </c>
    </row>
    <row r="1172" spans="18:22" ht="15.75">
      <c r="R1172" s="240" t="s">
        <v>4526</v>
      </c>
      <c r="S1172" s="239" t="s">
        <v>4525</v>
      </c>
      <c r="T1172" s="241" t="s">
        <v>4527</v>
      </c>
      <c r="U1172" s="241" t="s">
        <v>237</v>
      </c>
      <c r="V1172" s="241" t="s">
        <v>4528</v>
      </c>
    </row>
    <row r="1173" spans="18:22" ht="15.75">
      <c r="R1173" s="240" t="s">
        <v>4530</v>
      </c>
      <c r="S1173" s="239" t="s">
        <v>4529</v>
      </c>
      <c r="T1173" s="241" t="s">
        <v>4531</v>
      </c>
      <c r="U1173" s="241" t="s">
        <v>237</v>
      </c>
      <c r="V1173" s="241" t="s">
        <v>4532</v>
      </c>
    </row>
    <row r="1174" spans="18:22" ht="15.75">
      <c r="R1174" s="240" t="s">
        <v>4534</v>
      </c>
      <c r="S1174" s="239" t="s">
        <v>4533</v>
      </c>
      <c r="T1174" s="241" t="s">
        <v>4535</v>
      </c>
      <c r="U1174" s="241" t="s">
        <v>237</v>
      </c>
      <c r="V1174" s="241" t="s">
        <v>4536</v>
      </c>
    </row>
    <row r="1175" spans="18:22" ht="15.75">
      <c r="R1175" s="240" t="s">
        <v>4538</v>
      </c>
      <c r="S1175" s="239" t="s">
        <v>4537</v>
      </c>
      <c r="T1175" s="241" t="s">
        <v>4539</v>
      </c>
      <c r="U1175" s="241" t="s">
        <v>237</v>
      </c>
      <c r="V1175" s="241" t="s">
        <v>4540</v>
      </c>
    </row>
    <row r="1176" spans="18:22" ht="15.75">
      <c r="R1176" s="240" t="s">
        <v>4542</v>
      </c>
      <c r="S1176" s="239" t="s">
        <v>4541</v>
      </c>
      <c r="T1176" s="241" t="s">
        <v>4543</v>
      </c>
      <c r="U1176" s="241" t="s">
        <v>237</v>
      </c>
      <c r="V1176" s="241" t="s">
        <v>4544</v>
      </c>
    </row>
    <row r="1177" spans="18:22" ht="15.75">
      <c r="R1177" s="240" t="s">
        <v>4546</v>
      </c>
      <c r="S1177" s="239" t="s">
        <v>4545</v>
      </c>
      <c r="T1177" s="241" t="s">
        <v>4547</v>
      </c>
      <c r="U1177" s="241" t="s">
        <v>237</v>
      </c>
      <c r="V1177" s="241" t="s">
        <v>4548</v>
      </c>
    </row>
    <row r="1178" spans="18:22" ht="15.75">
      <c r="R1178" s="240" t="s">
        <v>4550</v>
      </c>
      <c r="S1178" s="239" t="s">
        <v>4549</v>
      </c>
      <c r="T1178" s="241" t="s">
        <v>4551</v>
      </c>
      <c r="U1178" s="241" t="s">
        <v>237</v>
      </c>
      <c r="V1178" s="241" t="s">
        <v>4552</v>
      </c>
    </row>
    <row r="1179" spans="18:22" ht="15.75">
      <c r="R1179" s="240" t="s">
        <v>4554</v>
      </c>
      <c r="S1179" s="239" t="s">
        <v>4553</v>
      </c>
      <c r="T1179" s="241" t="s">
        <v>4555</v>
      </c>
      <c r="U1179" s="241" t="s">
        <v>237</v>
      </c>
      <c r="V1179" s="241" t="s">
        <v>4556</v>
      </c>
    </row>
    <row r="1180" spans="18:22" ht="15.75">
      <c r="R1180" s="240" t="s">
        <v>4558</v>
      </c>
      <c r="S1180" s="239" t="s">
        <v>4557</v>
      </c>
      <c r="T1180" s="241" t="s">
        <v>4559</v>
      </c>
      <c r="U1180" s="241" t="s">
        <v>237</v>
      </c>
      <c r="V1180" s="241" t="s">
        <v>4560</v>
      </c>
    </row>
    <row r="1181" spans="18:22" ht="15.75">
      <c r="R1181" s="240" t="s">
        <v>4562</v>
      </c>
      <c r="S1181" s="239" t="s">
        <v>4561</v>
      </c>
      <c r="T1181" s="241" t="s">
        <v>4563</v>
      </c>
      <c r="U1181" s="241" t="s">
        <v>237</v>
      </c>
      <c r="V1181" s="241" t="s">
        <v>4564</v>
      </c>
    </row>
    <row r="1182" spans="18:22" ht="15.75">
      <c r="R1182" s="240" t="s">
        <v>4566</v>
      </c>
      <c r="S1182" s="239" t="s">
        <v>4565</v>
      </c>
      <c r="T1182" s="241" t="s">
        <v>4567</v>
      </c>
      <c r="U1182" s="241" t="s">
        <v>237</v>
      </c>
      <c r="V1182" s="241" t="s">
        <v>4568</v>
      </c>
    </row>
    <row r="1183" spans="18:22" ht="15.75">
      <c r="R1183" s="240" t="s">
        <v>4570</v>
      </c>
      <c r="S1183" s="239" t="s">
        <v>4569</v>
      </c>
      <c r="T1183" s="241" t="s">
        <v>4571</v>
      </c>
      <c r="U1183" s="241" t="s">
        <v>237</v>
      </c>
      <c r="V1183" s="241" t="s">
        <v>4572</v>
      </c>
    </row>
    <row r="1184" spans="18:22" ht="15.75">
      <c r="R1184" s="240" t="s">
        <v>4574</v>
      </c>
      <c r="S1184" s="239" t="s">
        <v>4573</v>
      </c>
      <c r="T1184" s="241" t="s">
        <v>4575</v>
      </c>
      <c r="U1184" s="241" t="s">
        <v>237</v>
      </c>
      <c r="V1184" s="241" t="s">
        <v>4576</v>
      </c>
    </row>
    <row r="1185" spans="18:22" ht="15.75">
      <c r="R1185" s="240" t="s">
        <v>4578</v>
      </c>
      <c r="S1185" s="239" t="s">
        <v>4577</v>
      </c>
      <c r="T1185" s="241" t="s">
        <v>4579</v>
      </c>
      <c r="U1185" s="241" t="s">
        <v>237</v>
      </c>
      <c r="V1185" s="241" t="s">
        <v>4580</v>
      </c>
    </row>
    <row r="1186" spans="18:22" ht="15.75">
      <c r="R1186" s="240" t="s">
        <v>4582</v>
      </c>
      <c r="S1186" s="239" t="s">
        <v>4581</v>
      </c>
      <c r="T1186" s="241" t="s">
        <v>4583</v>
      </c>
      <c r="U1186" s="241" t="s">
        <v>237</v>
      </c>
      <c r="V1186" s="241" t="s">
        <v>4584</v>
      </c>
    </row>
    <row r="1187" spans="18:22" ht="15.75">
      <c r="R1187" s="240" t="s">
        <v>4586</v>
      </c>
      <c r="S1187" s="239" t="s">
        <v>4585</v>
      </c>
      <c r="T1187" s="241" t="s">
        <v>4587</v>
      </c>
      <c r="U1187" s="241" t="s">
        <v>237</v>
      </c>
      <c r="V1187" s="241" t="s">
        <v>4588</v>
      </c>
    </row>
    <row r="1188" spans="18:22" ht="15.75">
      <c r="R1188" s="240" t="s">
        <v>4590</v>
      </c>
      <c r="S1188" s="239" t="s">
        <v>4589</v>
      </c>
      <c r="T1188" s="241" t="s">
        <v>4591</v>
      </c>
      <c r="U1188" s="241" t="s">
        <v>237</v>
      </c>
      <c r="V1188" s="241" t="s">
        <v>4592</v>
      </c>
    </row>
    <row r="1189" spans="18:22" ht="15.75">
      <c r="R1189" s="240" t="s">
        <v>4594</v>
      </c>
      <c r="S1189" s="239" t="s">
        <v>4593</v>
      </c>
      <c r="T1189" s="241" t="s">
        <v>4595</v>
      </c>
      <c r="U1189" s="241" t="s">
        <v>237</v>
      </c>
      <c r="V1189" s="241" t="s">
        <v>4596</v>
      </c>
    </row>
    <row r="1190" spans="18:22" ht="15.75">
      <c r="R1190" s="240" t="s">
        <v>4598</v>
      </c>
      <c r="S1190" s="239" t="s">
        <v>4597</v>
      </c>
      <c r="T1190" s="241" t="s">
        <v>4599</v>
      </c>
      <c r="U1190" s="241" t="s">
        <v>237</v>
      </c>
      <c r="V1190" s="241" t="s">
        <v>4600</v>
      </c>
    </row>
    <row r="1191" spans="18:22" ht="15.75">
      <c r="R1191" s="240" t="s">
        <v>4602</v>
      </c>
      <c r="S1191" s="239" t="s">
        <v>4601</v>
      </c>
      <c r="T1191" s="241" t="s">
        <v>4603</v>
      </c>
      <c r="U1191" s="241" t="s">
        <v>237</v>
      </c>
      <c r="V1191" s="241" t="s">
        <v>4604</v>
      </c>
    </row>
    <row r="1192" spans="18:22" ht="15.75">
      <c r="R1192" s="240" t="s">
        <v>4606</v>
      </c>
      <c r="S1192" s="239" t="s">
        <v>4605</v>
      </c>
      <c r="T1192" s="241" t="s">
        <v>4607</v>
      </c>
      <c r="U1192" s="241" t="s">
        <v>237</v>
      </c>
      <c r="V1192" s="241" t="s">
        <v>4608</v>
      </c>
    </row>
    <row r="1193" spans="18:22" ht="15.75">
      <c r="R1193" s="240" t="s">
        <v>4610</v>
      </c>
      <c r="S1193" s="239" t="s">
        <v>4609</v>
      </c>
      <c r="T1193" s="241" t="s">
        <v>4611</v>
      </c>
      <c r="U1193" s="241" t="s">
        <v>237</v>
      </c>
      <c r="V1193" s="241" t="s">
        <v>4612</v>
      </c>
    </row>
    <row r="1194" spans="18:22" ht="15.75">
      <c r="R1194" s="240" t="s">
        <v>4614</v>
      </c>
      <c r="S1194" s="239" t="s">
        <v>4613</v>
      </c>
      <c r="T1194" s="241" t="s">
        <v>4615</v>
      </c>
      <c r="U1194" s="241" t="s">
        <v>237</v>
      </c>
      <c r="V1194" s="241" t="s">
        <v>4616</v>
      </c>
    </row>
    <row r="1195" spans="18:22" ht="15.75">
      <c r="R1195" s="240" t="s">
        <v>4618</v>
      </c>
      <c r="S1195" s="239" t="s">
        <v>4617</v>
      </c>
      <c r="T1195" s="241" t="s">
        <v>4619</v>
      </c>
      <c r="U1195" s="241" t="s">
        <v>237</v>
      </c>
      <c r="V1195" s="241" t="s">
        <v>4620</v>
      </c>
    </row>
    <row r="1196" spans="18:22" ht="15.75">
      <c r="R1196" s="240" t="s">
        <v>4622</v>
      </c>
      <c r="S1196" s="239" t="s">
        <v>4621</v>
      </c>
      <c r="T1196" s="241" t="s">
        <v>4623</v>
      </c>
      <c r="U1196" s="241" t="s">
        <v>237</v>
      </c>
      <c r="V1196" s="241" t="s">
        <v>4624</v>
      </c>
    </row>
    <row r="1197" spans="18:22" ht="15.75">
      <c r="R1197" s="240" t="s">
        <v>4626</v>
      </c>
      <c r="S1197" s="239" t="s">
        <v>4625</v>
      </c>
      <c r="T1197" s="241" t="s">
        <v>4627</v>
      </c>
      <c r="U1197" s="241" t="s">
        <v>237</v>
      </c>
      <c r="V1197" s="241" t="s">
        <v>4628</v>
      </c>
    </row>
    <row r="1198" spans="18:22" ht="15.75">
      <c r="R1198" s="240" t="s">
        <v>4630</v>
      </c>
      <c r="S1198" s="239" t="s">
        <v>4629</v>
      </c>
      <c r="T1198" s="241" t="s">
        <v>4631</v>
      </c>
      <c r="U1198" s="241" t="s">
        <v>237</v>
      </c>
      <c r="V1198" s="241" t="s">
        <v>4632</v>
      </c>
    </row>
    <row r="1199" spans="18:22" ht="15.75">
      <c r="R1199" s="240" t="s">
        <v>4634</v>
      </c>
      <c r="S1199" s="239" t="s">
        <v>4633</v>
      </c>
      <c r="T1199" s="241" t="s">
        <v>4635</v>
      </c>
      <c r="U1199" s="241" t="s">
        <v>237</v>
      </c>
      <c r="V1199" s="241" t="s">
        <v>4636</v>
      </c>
    </row>
    <row r="1200" spans="18:22" ht="15.75">
      <c r="R1200" s="240" t="s">
        <v>4638</v>
      </c>
      <c r="S1200" s="239" t="s">
        <v>4637</v>
      </c>
      <c r="T1200" s="241" t="s">
        <v>4639</v>
      </c>
      <c r="U1200" s="241" t="s">
        <v>237</v>
      </c>
      <c r="V1200" s="241" t="s">
        <v>4640</v>
      </c>
    </row>
    <row r="1201" spans="18:22" ht="15.75">
      <c r="R1201" s="240" t="s">
        <v>4642</v>
      </c>
      <c r="S1201" s="239" t="s">
        <v>4641</v>
      </c>
      <c r="T1201" s="241" t="s">
        <v>4643</v>
      </c>
      <c r="U1201" s="241" t="s">
        <v>237</v>
      </c>
      <c r="V1201" s="241" t="s">
        <v>4644</v>
      </c>
    </row>
    <row r="1202" spans="18:22" ht="15.75">
      <c r="R1202" s="240" t="s">
        <v>4646</v>
      </c>
      <c r="S1202" s="239" t="s">
        <v>4645</v>
      </c>
      <c r="T1202" s="241" t="s">
        <v>4647</v>
      </c>
      <c r="U1202" s="241" t="s">
        <v>237</v>
      </c>
      <c r="V1202" s="241" t="s">
        <v>4648</v>
      </c>
    </row>
    <row r="1203" spans="18:22" ht="15.75">
      <c r="R1203" s="240" t="s">
        <v>4650</v>
      </c>
      <c r="S1203" s="239" t="s">
        <v>4649</v>
      </c>
      <c r="T1203" s="241" t="s">
        <v>4651</v>
      </c>
      <c r="U1203" s="241" t="s">
        <v>237</v>
      </c>
      <c r="V1203" s="241" t="s">
        <v>4652</v>
      </c>
    </row>
    <row r="1204" spans="18:22" ht="15.75">
      <c r="R1204" s="240" t="s">
        <v>4654</v>
      </c>
      <c r="S1204" s="239" t="s">
        <v>4653</v>
      </c>
      <c r="T1204" s="241" t="s">
        <v>4655</v>
      </c>
      <c r="U1204" s="241" t="s">
        <v>237</v>
      </c>
      <c r="V1204" s="241" t="s">
        <v>4656</v>
      </c>
    </row>
    <row r="1205" spans="18:22" ht="15.75">
      <c r="R1205" s="240" t="s">
        <v>4658</v>
      </c>
      <c r="S1205" s="239" t="s">
        <v>4657</v>
      </c>
      <c r="T1205" s="241" t="s">
        <v>4659</v>
      </c>
      <c r="U1205" s="241" t="s">
        <v>237</v>
      </c>
      <c r="V1205" s="241" t="s">
        <v>4660</v>
      </c>
    </row>
    <row r="1206" spans="18:22" ht="15.75">
      <c r="R1206" s="240" t="s">
        <v>4662</v>
      </c>
      <c r="S1206" s="239" t="s">
        <v>4661</v>
      </c>
      <c r="T1206" s="241" t="s">
        <v>4663</v>
      </c>
      <c r="U1206" s="241" t="s">
        <v>237</v>
      </c>
      <c r="V1206" s="241" t="s">
        <v>4664</v>
      </c>
    </row>
    <row r="1207" spans="18:22" ht="15.75">
      <c r="R1207" s="240" t="s">
        <v>4666</v>
      </c>
      <c r="S1207" s="239" t="s">
        <v>4665</v>
      </c>
      <c r="T1207" s="241" t="s">
        <v>4667</v>
      </c>
      <c r="U1207" s="241" t="s">
        <v>237</v>
      </c>
      <c r="V1207" s="241" t="s">
        <v>4668</v>
      </c>
    </row>
    <row r="1208" spans="18:22" ht="15.75">
      <c r="R1208" s="240" t="s">
        <v>4670</v>
      </c>
      <c r="S1208" s="239" t="s">
        <v>4669</v>
      </c>
      <c r="T1208" s="241" t="s">
        <v>4671</v>
      </c>
      <c r="U1208" s="241" t="s">
        <v>237</v>
      </c>
      <c r="V1208" s="241" t="s">
        <v>4672</v>
      </c>
    </row>
    <row r="1209" spans="18:22" ht="15.75">
      <c r="R1209" s="240" t="s">
        <v>4674</v>
      </c>
      <c r="S1209" s="239" t="s">
        <v>4673</v>
      </c>
      <c r="T1209" s="241" t="s">
        <v>4675</v>
      </c>
      <c r="U1209" s="241" t="s">
        <v>237</v>
      </c>
      <c r="V1209" s="241" t="s">
        <v>4676</v>
      </c>
    </row>
    <row r="1210" spans="18:22" ht="15.75">
      <c r="R1210" s="240" t="s">
        <v>4678</v>
      </c>
      <c r="S1210" s="239" t="s">
        <v>4677</v>
      </c>
      <c r="T1210" s="241" t="s">
        <v>4679</v>
      </c>
      <c r="U1210" s="241" t="s">
        <v>237</v>
      </c>
      <c r="V1210" s="241" t="s">
        <v>4680</v>
      </c>
    </row>
    <row r="1211" spans="18:22" ht="15.75">
      <c r="R1211" s="240" t="s">
        <v>4682</v>
      </c>
      <c r="S1211" s="239" t="s">
        <v>4681</v>
      </c>
      <c r="T1211" s="241" t="s">
        <v>4683</v>
      </c>
      <c r="U1211" s="241" t="s">
        <v>237</v>
      </c>
      <c r="V1211" s="241" t="s">
        <v>4684</v>
      </c>
    </row>
    <row r="1212" spans="18:22" ht="15.75">
      <c r="R1212" s="240" t="s">
        <v>4686</v>
      </c>
      <c r="S1212" s="239" t="s">
        <v>4685</v>
      </c>
      <c r="T1212" s="241" t="s">
        <v>4687</v>
      </c>
      <c r="U1212" s="241" t="s">
        <v>237</v>
      </c>
      <c r="V1212" s="241" t="s">
        <v>4688</v>
      </c>
    </row>
    <row r="1213" spans="18:22" ht="15.75">
      <c r="R1213" s="240" t="s">
        <v>4690</v>
      </c>
      <c r="S1213" s="239" t="s">
        <v>4689</v>
      </c>
      <c r="T1213" s="241" t="s">
        <v>4691</v>
      </c>
      <c r="U1213" s="241" t="s">
        <v>237</v>
      </c>
      <c r="V1213" s="241" t="s">
        <v>4692</v>
      </c>
    </row>
    <row r="1214" spans="18:22" ht="15.75">
      <c r="R1214" s="240" t="s">
        <v>4694</v>
      </c>
      <c r="S1214" s="239" t="s">
        <v>4693</v>
      </c>
      <c r="T1214" s="241" t="s">
        <v>4695</v>
      </c>
      <c r="U1214" s="241" t="s">
        <v>237</v>
      </c>
      <c r="V1214" s="241" t="s">
        <v>4696</v>
      </c>
    </row>
    <row r="1215" spans="18:22" ht="15.75">
      <c r="R1215" s="240" t="s">
        <v>4698</v>
      </c>
      <c r="S1215" s="239" t="s">
        <v>4697</v>
      </c>
      <c r="T1215" s="241" t="s">
        <v>4699</v>
      </c>
      <c r="U1215" s="241" t="s">
        <v>237</v>
      </c>
      <c r="V1215" s="241" t="s">
        <v>4700</v>
      </c>
    </row>
    <row r="1216" spans="18:22" ht="15.75">
      <c r="R1216" s="240" t="s">
        <v>4702</v>
      </c>
      <c r="S1216" s="239" t="s">
        <v>4701</v>
      </c>
      <c r="T1216" s="241" t="s">
        <v>4703</v>
      </c>
      <c r="U1216" s="241" t="s">
        <v>237</v>
      </c>
      <c r="V1216" s="241" t="s">
        <v>4704</v>
      </c>
    </row>
    <row r="1217" spans="18:22" ht="15.75">
      <c r="R1217" s="240" t="s">
        <v>4706</v>
      </c>
      <c r="S1217" s="239" t="s">
        <v>4705</v>
      </c>
      <c r="T1217" s="241" t="s">
        <v>4707</v>
      </c>
      <c r="U1217" s="241" t="s">
        <v>237</v>
      </c>
      <c r="V1217" s="241" t="s">
        <v>4708</v>
      </c>
    </row>
    <row r="1218" spans="18:22" ht="15.75">
      <c r="R1218" s="240" t="s">
        <v>4710</v>
      </c>
      <c r="S1218" s="239" t="s">
        <v>4709</v>
      </c>
      <c r="T1218" s="241" t="s">
        <v>4711</v>
      </c>
      <c r="U1218" s="241" t="s">
        <v>237</v>
      </c>
      <c r="V1218" s="241" t="s">
        <v>4712</v>
      </c>
    </row>
    <row r="1219" spans="18:22" ht="15.75">
      <c r="R1219" s="240" t="s">
        <v>4714</v>
      </c>
      <c r="S1219" s="239" t="s">
        <v>4713</v>
      </c>
      <c r="T1219" s="241" t="s">
        <v>4715</v>
      </c>
      <c r="U1219" s="241" t="s">
        <v>237</v>
      </c>
      <c r="V1219" s="241" t="s">
        <v>4716</v>
      </c>
    </row>
    <row r="1220" spans="18:22" ht="15.75">
      <c r="R1220" s="240" t="s">
        <v>4718</v>
      </c>
      <c r="S1220" s="239" t="s">
        <v>4717</v>
      </c>
      <c r="T1220" s="241" t="s">
        <v>4719</v>
      </c>
      <c r="U1220" s="241" t="s">
        <v>237</v>
      </c>
      <c r="V1220" s="241" t="s">
        <v>4720</v>
      </c>
    </row>
    <row r="1221" spans="18:22" ht="15.75">
      <c r="R1221" s="240" t="s">
        <v>4722</v>
      </c>
      <c r="S1221" s="239" t="s">
        <v>4721</v>
      </c>
      <c r="T1221" s="241" t="s">
        <v>4723</v>
      </c>
      <c r="U1221" s="241" t="s">
        <v>237</v>
      </c>
      <c r="V1221" s="241" t="s">
        <v>4724</v>
      </c>
    </row>
    <row r="1222" spans="18:22" ht="15.75">
      <c r="R1222" s="240" t="s">
        <v>4726</v>
      </c>
      <c r="S1222" s="239" t="s">
        <v>4725</v>
      </c>
      <c r="T1222" s="241" t="s">
        <v>4290</v>
      </c>
      <c r="U1222" s="241" t="s">
        <v>237</v>
      </c>
      <c r="V1222" s="241" t="s">
        <v>4291</v>
      </c>
    </row>
    <row r="1223" spans="18:22" ht="15.75">
      <c r="R1223" s="247" t="s">
        <v>4728</v>
      </c>
      <c r="S1223" s="242" t="s">
        <v>4727</v>
      </c>
      <c r="T1223" s="248" t="s">
        <v>4729</v>
      </c>
      <c r="U1223" s="248" t="s">
        <v>237</v>
      </c>
      <c r="V1223" s="241" t="s">
        <v>4730</v>
      </c>
    </row>
    <row r="1224" spans="18:22" ht="15.75">
      <c r="R1224" s="247" t="s">
        <v>4732</v>
      </c>
      <c r="S1224" s="242" t="s">
        <v>4731</v>
      </c>
      <c r="T1224" s="248" t="s">
        <v>4733</v>
      </c>
      <c r="U1224" s="248" t="s">
        <v>4066</v>
      </c>
      <c r="V1224" s="241"/>
    </row>
    <row r="1225" spans="18:22" ht="15.75">
      <c r="R1225" s="247" t="s">
        <v>4735</v>
      </c>
      <c r="S1225" s="242" t="s">
        <v>4734</v>
      </c>
      <c r="T1225" s="248" t="s">
        <v>4736</v>
      </c>
      <c r="U1225" s="248" t="s">
        <v>4066</v>
      </c>
      <c r="V1225" s="241"/>
    </row>
    <row r="1226" spans="18:22" ht="15.75">
      <c r="R1226" s="247" t="s">
        <v>4738</v>
      </c>
      <c r="S1226" s="242" t="s">
        <v>4737</v>
      </c>
      <c r="T1226" s="248" t="s">
        <v>4739</v>
      </c>
      <c r="U1226" s="248" t="s">
        <v>4066</v>
      </c>
      <c r="V1226" s="241"/>
    </row>
    <row r="1227" spans="18:22" ht="15.75">
      <c r="R1227" s="247" t="s">
        <v>4741</v>
      </c>
      <c r="S1227" s="242" t="s">
        <v>4740</v>
      </c>
      <c r="T1227" s="248" t="s">
        <v>4742</v>
      </c>
      <c r="U1227" s="248" t="s">
        <v>4066</v>
      </c>
      <c r="V1227" s="241"/>
    </row>
    <row r="1228" spans="18:22" ht="15.75">
      <c r="R1228" s="247" t="s">
        <v>4744</v>
      </c>
      <c r="S1228" s="242" t="s">
        <v>4743</v>
      </c>
      <c r="T1228" s="248" t="s">
        <v>4745</v>
      </c>
      <c r="U1228" s="248" t="s">
        <v>4066</v>
      </c>
      <c r="V1228" s="241"/>
    </row>
    <row r="1229" spans="18:22" ht="15.75">
      <c r="R1229" s="247" t="s">
        <v>4747</v>
      </c>
      <c r="S1229" s="242" t="s">
        <v>4746</v>
      </c>
      <c r="T1229" s="248" t="s">
        <v>4748</v>
      </c>
      <c r="U1229" s="248" t="s">
        <v>4066</v>
      </c>
      <c r="V1229" s="241"/>
    </row>
    <row r="1230" spans="18:22" ht="15.75">
      <c r="R1230" s="247" t="s">
        <v>4750</v>
      </c>
      <c r="S1230" s="242" t="s">
        <v>4749</v>
      </c>
      <c r="T1230" s="248" t="s">
        <v>4751</v>
      </c>
      <c r="U1230" s="248" t="s">
        <v>4066</v>
      </c>
      <c r="V1230" s="241"/>
    </row>
    <row r="1231" spans="18:22" ht="15.75">
      <c r="R1231" s="247" t="s">
        <v>4753</v>
      </c>
      <c r="S1231" s="242" t="s">
        <v>4752</v>
      </c>
      <c r="T1231" s="248" t="s">
        <v>4754</v>
      </c>
      <c r="U1231" s="248" t="s">
        <v>4066</v>
      </c>
      <c r="V1231" s="241"/>
    </row>
    <row r="1232" spans="18:22" ht="15.75">
      <c r="R1232" s="247" t="s">
        <v>4756</v>
      </c>
      <c r="S1232" s="242" t="s">
        <v>4755</v>
      </c>
      <c r="T1232" s="248" t="s">
        <v>4757</v>
      </c>
      <c r="U1232" s="248" t="s">
        <v>4066</v>
      </c>
      <c r="V1232" s="241"/>
    </row>
    <row r="1233" spans="18:22" ht="15.75">
      <c r="R1233" s="247" t="s">
        <v>4759</v>
      </c>
      <c r="S1233" s="242" t="s">
        <v>4758</v>
      </c>
      <c r="T1233" s="248" t="s">
        <v>4760</v>
      </c>
      <c r="U1233" s="248" t="s">
        <v>4066</v>
      </c>
      <c r="V1233" s="241"/>
    </row>
    <row r="1234" spans="18:22" ht="15.75">
      <c r="R1234" s="240" t="s">
        <v>4762</v>
      </c>
      <c r="S1234" s="239" t="s">
        <v>4761</v>
      </c>
      <c r="T1234" s="241" t="s">
        <v>4763</v>
      </c>
      <c r="U1234" s="241" t="s">
        <v>237</v>
      </c>
      <c r="V1234" s="241" t="s">
        <v>4764</v>
      </c>
    </row>
    <row r="1235" spans="18:22" ht="15.75">
      <c r="R1235" s="240" t="s">
        <v>4766</v>
      </c>
      <c r="S1235" s="239" t="s">
        <v>4765</v>
      </c>
      <c r="T1235" s="241" t="s">
        <v>4767</v>
      </c>
      <c r="U1235" s="241" t="s">
        <v>237</v>
      </c>
      <c r="V1235" s="241" t="s">
        <v>4768</v>
      </c>
    </row>
    <row r="1236" spans="18:22" ht="15.75">
      <c r="R1236" s="240" t="s">
        <v>4770</v>
      </c>
      <c r="S1236" s="239" t="s">
        <v>4769</v>
      </c>
      <c r="T1236" s="241" t="s">
        <v>4771</v>
      </c>
      <c r="U1236" s="241" t="s">
        <v>237</v>
      </c>
      <c r="V1236" s="241" t="s">
        <v>4772</v>
      </c>
    </row>
    <row r="1237" spans="18:22" ht="15.75">
      <c r="R1237" s="240" t="s">
        <v>4774</v>
      </c>
      <c r="S1237" s="239" t="s">
        <v>4773</v>
      </c>
      <c r="T1237" s="241" t="s">
        <v>4775</v>
      </c>
      <c r="U1237" s="241" t="s">
        <v>237</v>
      </c>
      <c r="V1237" s="241" t="s">
        <v>4776</v>
      </c>
    </row>
    <row r="1238" spans="18:22" ht="15.75">
      <c r="R1238" s="240" t="s">
        <v>4778</v>
      </c>
      <c r="S1238" s="239" t="s">
        <v>4777</v>
      </c>
      <c r="T1238" s="241" t="s">
        <v>4779</v>
      </c>
      <c r="U1238" s="241" t="s">
        <v>237</v>
      </c>
      <c r="V1238" s="241" t="s">
        <v>4780</v>
      </c>
    </row>
    <row r="1239" spans="18:22" ht="15.75">
      <c r="R1239" s="240" t="s">
        <v>4782</v>
      </c>
      <c r="S1239" s="239" t="s">
        <v>4781</v>
      </c>
      <c r="T1239" s="241" t="s">
        <v>4783</v>
      </c>
      <c r="U1239" s="241" t="s">
        <v>237</v>
      </c>
      <c r="V1239" s="241" t="s">
        <v>4784</v>
      </c>
    </row>
    <row r="1240" spans="18:22" ht="15.75">
      <c r="R1240" s="240" t="s">
        <v>4786</v>
      </c>
      <c r="S1240" s="239" t="s">
        <v>4785</v>
      </c>
      <c r="T1240" s="241" t="s">
        <v>4787</v>
      </c>
      <c r="U1240" s="241" t="s">
        <v>237</v>
      </c>
      <c r="V1240" s="241" t="s">
        <v>4788</v>
      </c>
    </row>
    <row r="1241" spans="18:22" ht="15.75">
      <c r="R1241" s="240" t="s">
        <v>4790</v>
      </c>
      <c r="S1241" s="239" t="s">
        <v>4789</v>
      </c>
      <c r="T1241" s="241" t="s">
        <v>4791</v>
      </c>
      <c r="U1241" s="241" t="s">
        <v>237</v>
      </c>
      <c r="V1241" s="241" t="s">
        <v>4792</v>
      </c>
    </row>
    <row r="1242" spans="18:22" ht="15.75">
      <c r="R1242" s="240" t="s">
        <v>4794</v>
      </c>
      <c r="S1242" s="239" t="s">
        <v>4793</v>
      </c>
      <c r="T1242" s="241" t="s">
        <v>4795</v>
      </c>
      <c r="U1242" s="241" t="s">
        <v>237</v>
      </c>
      <c r="V1242" s="241" t="s">
        <v>4796</v>
      </c>
    </row>
    <row r="1243" spans="18:22" ht="15.75">
      <c r="R1243" s="240" t="s">
        <v>4798</v>
      </c>
      <c r="S1243" s="239" t="s">
        <v>4797</v>
      </c>
      <c r="T1243" s="241" t="s">
        <v>4799</v>
      </c>
      <c r="U1243" s="241" t="s">
        <v>237</v>
      </c>
      <c r="V1243" s="241" t="s">
        <v>4800</v>
      </c>
    </row>
    <row r="1244" spans="18:22" ht="15.75">
      <c r="R1244" s="240" t="s">
        <v>4802</v>
      </c>
      <c r="S1244" s="239" t="s">
        <v>4801</v>
      </c>
      <c r="T1244" s="241" t="s">
        <v>4803</v>
      </c>
      <c r="U1244" s="241" t="s">
        <v>237</v>
      </c>
      <c r="V1244" s="241" t="s">
        <v>4804</v>
      </c>
    </row>
    <row r="1245" spans="18:22" ht="15.75">
      <c r="R1245" s="240" t="s">
        <v>4806</v>
      </c>
      <c r="S1245" s="239" t="s">
        <v>4805</v>
      </c>
      <c r="T1245" s="241" t="s">
        <v>4807</v>
      </c>
      <c r="U1245" s="241" t="s">
        <v>237</v>
      </c>
      <c r="V1245" s="241" t="s">
        <v>4808</v>
      </c>
    </row>
    <row r="1246" spans="18:22" ht="15.75">
      <c r="R1246" s="240" t="s">
        <v>4810</v>
      </c>
      <c r="S1246" s="239" t="s">
        <v>4809</v>
      </c>
      <c r="T1246" s="241" t="s">
        <v>4811</v>
      </c>
      <c r="U1246" s="241" t="s">
        <v>237</v>
      </c>
      <c r="V1246" s="241" t="s">
        <v>4812</v>
      </c>
    </row>
    <row r="1247" spans="18:22" ht="15.75">
      <c r="R1247" s="240" t="s">
        <v>4814</v>
      </c>
      <c r="S1247" s="239" t="s">
        <v>4813</v>
      </c>
      <c r="T1247" s="241" t="s">
        <v>4815</v>
      </c>
      <c r="U1247" s="241" t="s">
        <v>237</v>
      </c>
      <c r="V1247" s="241" t="s">
        <v>4816</v>
      </c>
    </row>
    <row r="1248" spans="18:22" ht="15.75">
      <c r="R1248" s="240" t="s">
        <v>4818</v>
      </c>
      <c r="S1248" s="239" t="s">
        <v>4817</v>
      </c>
      <c r="T1248" s="241" t="s">
        <v>4819</v>
      </c>
      <c r="U1248" s="241" t="s">
        <v>237</v>
      </c>
      <c r="V1248" s="241" t="s">
        <v>4820</v>
      </c>
    </row>
    <row r="1249" spans="18:22" ht="15.75">
      <c r="R1249" s="240" t="s">
        <v>4822</v>
      </c>
      <c r="S1249" s="239" t="s">
        <v>4821</v>
      </c>
      <c r="T1249" s="241" t="s">
        <v>4823</v>
      </c>
      <c r="U1249" s="241" t="s">
        <v>237</v>
      </c>
      <c r="V1249" s="241" t="s">
        <v>4824</v>
      </c>
    </row>
    <row r="1250" spans="18:22" ht="15.75">
      <c r="R1250" s="240" t="s">
        <v>4826</v>
      </c>
      <c r="S1250" s="239" t="s">
        <v>4825</v>
      </c>
      <c r="T1250" s="241" t="s">
        <v>4827</v>
      </c>
      <c r="U1250" s="241" t="s">
        <v>237</v>
      </c>
      <c r="V1250" s="241" t="s">
        <v>4828</v>
      </c>
    </row>
    <row r="1251" spans="18:22" ht="15.75">
      <c r="R1251" s="240" t="s">
        <v>4830</v>
      </c>
      <c r="S1251" s="239" t="s">
        <v>4829</v>
      </c>
      <c r="T1251" s="241" t="s">
        <v>4831</v>
      </c>
      <c r="U1251" s="241" t="s">
        <v>237</v>
      </c>
      <c r="V1251" s="241" t="s">
        <v>4832</v>
      </c>
    </row>
    <row r="1252" spans="18:22" ht="15.75">
      <c r="R1252" s="240" t="s">
        <v>4834</v>
      </c>
      <c r="S1252" s="239" t="s">
        <v>4833</v>
      </c>
      <c r="T1252" s="241" t="s">
        <v>4835</v>
      </c>
      <c r="U1252" s="241" t="s">
        <v>237</v>
      </c>
      <c r="V1252" s="241" t="s">
        <v>4836</v>
      </c>
    </row>
    <row r="1253" spans="18:22" ht="15.75">
      <c r="R1253" s="240" t="s">
        <v>4838</v>
      </c>
      <c r="S1253" s="239" t="s">
        <v>4837</v>
      </c>
      <c r="T1253" s="241" t="s">
        <v>4839</v>
      </c>
      <c r="U1253" s="241" t="s">
        <v>237</v>
      </c>
      <c r="V1253" s="241" t="s">
        <v>4840</v>
      </c>
    </row>
    <row r="1254" spans="18:22" ht="15.75">
      <c r="R1254" s="240" t="s">
        <v>4842</v>
      </c>
      <c r="S1254" s="239" t="s">
        <v>4841</v>
      </c>
      <c r="T1254" s="241" t="s">
        <v>4843</v>
      </c>
      <c r="U1254" s="241" t="s">
        <v>237</v>
      </c>
      <c r="V1254" s="241" t="s">
        <v>4844</v>
      </c>
    </row>
    <row r="1255" spans="18:22" ht="15.75">
      <c r="R1255" s="240" t="s">
        <v>4846</v>
      </c>
      <c r="S1255" s="239" t="s">
        <v>4845</v>
      </c>
      <c r="T1255" s="241" t="s">
        <v>4847</v>
      </c>
      <c r="U1255" s="241" t="s">
        <v>237</v>
      </c>
      <c r="V1255" s="241" t="s">
        <v>4848</v>
      </c>
    </row>
    <row r="1256" spans="18:22" ht="15.75">
      <c r="R1256" s="240" t="s">
        <v>4850</v>
      </c>
      <c r="S1256" s="239" t="s">
        <v>4849</v>
      </c>
      <c r="T1256" s="241" t="s">
        <v>4851</v>
      </c>
      <c r="U1256" s="241" t="s">
        <v>237</v>
      </c>
      <c r="V1256" s="241" t="s">
        <v>4852</v>
      </c>
    </row>
    <row r="1257" spans="18:22" ht="15.75">
      <c r="R1257" s="240" t="s">
        <v>4854</v>
      </c>
      <c r="S1257" s="239" t="s">
        <v>4853</v>
      </c>
      <c r="T1257" s="241" t="s">
        <v>4855</v>
      </c>
      <c r="U1257" s="241" t="s">
        <v>237</v>
      </c>
      <c r="V1257" s="241" t="s">
        <v>4856</v>
      </c>
    </row>
    <row r="1258" spans="18:22" ht="15.75">
      <c r="R1258" s="240" t="s">
        <v>4858</v>
      </c>
      <c r="S1258" s="239" t="s">
        <v>4857</v>
      </c>
      <c r="T1258" s="241" t="s">
        <v>4859</v>
      </c>
      <c r="U1258" s="241" t="s">
        <v>237</v>
      </c>
      <c r="V1258" s="241" t="s">
        <v>4860</v>
      </c>
    </row>
    <row r="1259" spans="18:22" ht="15.75">
      <c r="R1259" s="240" t="s">
        <v>4862</v>
      </c>
      <c r="S1259" s="239" t="s">
        <v>4861</v>
      </c>
      <c r="T1259" s="241" t="s">
        <v>4863</v>
      </c>
      <c r="U1259" s="241" t="s">
        <v>237</v>
      </c>
      <c r="V1259" s="241" t="s">
        <v>4864</v>
      </c>
    </row>
    <row r="1260" spans="18:22" ht="15.75">
      <c r="R1260" s="240" t="s">
        <v>4866</v>
      </c>
      <c r="S1260" s="239" t="s">
        <v>4865</v>
      </c>
      <c r="T1260" s="241" t="s">
        <v>4867</v>
      </c>
      <c r="U1260" s="241" t="s">
        <v>237</v>
      </c>
      <c r="V1260" s="241" t="s">
        <v>4868</v>
      </c>
    </row>
    <row r="1261" spans="18:22" ht="15.75">
      <c r="R1261" s="240" t="s">
        <v>4870</v>
      </c>
      <c r="S1261" s="239" t="s">
        <v>4869</v>
      </c>
      <c r="T1261" s="241" t="s">
        <v>4871</v>
      </c>
      <c r="U1261" s="241" t="s">
        <v>237</v>
      </c>
      <c r="V1261" s="241" t="s">
        <v>4872</v>
      </c>
    </row>
    <row r="1262" spans="18:22" ht="15.75">
      <c r="R1262" s="240" t="s">
        <v>4874</v>
      </c>
      <c r="S1262" s="239" t="s">
        <v>4873</v>
      </c>
      <c r="T1262" s="241" t="s">
        <v>4875</v>
      </c>
      <c r="U1262" s="241" t="s">
        <v>237</v>
      </c>
      <c r="V1262" s="241" t="s">
        <v>4876</v>
      </c>
    </row>
    <row r="1263" spans="18:22" ht="15.75">
      <c r="R1263" s="240" t="s">
        <v>4878</v>
      </c>
      <c r="S1263" s="239" t="s">
        <v>4877</v>
      </c>
      <c r="T1263" s="241" t="s">
        <v>4879</v>
      </c>
      <c r="U1263" s="241" t="s">
        <v>237</v>
      </c>
      <c r="V1263" s="241" t="s">
        <v>4880</v>
      </c>
    </row>
    <row r="1264" spans="18:22" ht="15.75">
      <c r="R1264" s="240" t="s">
        <v>4882</v>
      </c>
      <c r="S1264" s="239" t="s">
        <v>4881</v>
      </c>
      <c r="T1264" s="241" t="s">
        <v>4883</v>
      </c>
      <c r="U1264" s="241" t="s">
        <v>237</v>
      </c>
      <c r="V1264" s="241" t="s">
        <v>4884</v>
      </c>
    </row>
    <row r="1265" spans="18:22" ht="15.75">
      <c r="R1265" s="240" t="s">
        <v>4886</v>
      </c>
      <c r="S1265" s="239" t="s">
        <v>4885</v>
      </c>
      <c r="T1265" s="241" t="s">
        <v>4887</v>
      </c>
      <c r="U1265" s="241" t="s">
        <v>237</v>
      </c>
      <c r="V1265" s="241" t="s">
        <v>4888</v>
      </c>
    </row>
    <row r="1266" spans="18:22" ht="15.75">
      <c r="R1266" s="240" t="s">
        <v>4890</v>
      </c>
      <c r="S1266" s="239" t="s">
        <v>4889</v>
      </c>
      <c r="T1266" s="241" t="s">
        <v>4891</v>
      </c>
      <c r="U1266" s="241" t="s">
        <v>237</v>
      </c>
      <c r="V1266" s="241" t="s">
        <v>4892</v>
      </c>
    </row>
    <row r="1267" spans="18:22" ht="15.75">
      <c r="R1267" s="240" t="s">
        <v>4894</v>
      </c>
      <c r="S1267" s="239" t="s">
        <v>4893</v>
      </c>
      <c r="T1267" s="241" t="s">
        <v>4895</v>
      </c>
      <c r="U1267" s="241" t="s">
        <v>237</v>
      </c>
      <c r="V1267" s="241" t="s">
        <v>4896</v>
      </c>
    </row>
    <row r="1268" spans="18:22" ht="15.75">
      <c r="R1268" s="240" t="s">
        <v>4898</v>
      </c>
      <c r="S1268" s="239" t="s">
        <v>4897</v>
      </c>
      <c r="T1268" s="241" t="s">
        <v>4899</v>
      </c>
      <c r="U1268" s="241" t="s">
        <v>237</v>
      </c>
      <c r="V1268" s="241" t="s">
        <v>4900</v>
      </c>
    </row>
    <row r="1269" spans="18:22" ht="15.75">
      <c r="R1269" s="240" t="s">
        <v>4902</v>
      </c>
      <c r="S1269" s="239" t="s">
        <v>4901</v>
      </c>
      <c r="T1269" s="241" t="s">
        <v>4903</v>
      </c>
      <c r="U1269" s="241" t="s">
        <v>237</v>
      </c>
      <c r="V1269" s="241" t="s">
        <v>4904</v>
      </c>
    </row>
    <row r="1270" spans="18:22" ht="15.75">
      <c r="R1270" s="240" t="s">
        <v>4906</v>
      </c>
      <c r="S1270" s="239" t="s">
        <v>4905</v>
      </c>
      <c r="T1270" s="241" t="s">
        <v>4907</v>
      </c>
      <c r="U1270" s="241" t="s">
        <v>237</v>
      </c>
      <c r="V1270" s="241" t="s">
        <v>4908</v>
      </c>
    </row>
    <row r="1271" spans="18:22" ht="15.75">
      <c r="R1271" s="240" t="s">
        <v>4910</v>
      </c>
      <c r="S1271" s="239" t="s">
        <v>4909</v>
      </c>
      <c r="T1271" s="241" t="s">
        <v>4911</v>
      </c>
      <c r="U1271" s="241" t="s">
        <v>237</v>
      </c>
      <c r="V1271" s="241" t="s">
        <v>4912</v>
      </c>
    </row>
    <row r="1272" spans="18:22" ht="15.75">
      <c r="R1272" s="240" t="s">
        <v>4914</v>
      </c>
      <c r="S1272" s="239" t="s">
        <v>4913</v>
      </c>
      <c r="T1272" s="241" t="s">
        <v>4915</v>
      </c>
      <c r="U1272" s="241" t="s">
        <v>237</v>
      </c>
      <c r="V1272" s="241" t="s">
        <v>4916</v>
      </c>
    </row>
    <row r="1273" spans="18:22" ht="15.75">
      <c r="R1273" s="240" t="s">
        <v>4918</v>
      </c>
      <c r="S1273" s="239" t="s">
        <v>4917</v>
      </c>
      <c r="T1273" s="241" t="s">
        <v>4919</v>
      </c>
      <c r="U1273" s="241" t="s">
        <v>237</v>
      </c>
      <c r="V1273" s="241" t="s">
        <v>4920</v>
      </c>
    </row>
    <row r="1274" spans="18:22" ht="15.75">
      <c r="R1274" s="240" t="s">
        <v>4922</v>
      </c>
      <c r="S1274" s="239" t="s">
        <v>4921</v>
      </c>
      <c r="T1274" s="241" t="s">
        <v>4923</v>
      </c>
      <c r="U1274" s="241" t="s">
        <v>237</v>
      </c>
      <c r="V1274" s="241" t="s">
        <v>4924</v>
      </c>
    </row>
    <row r="1275" spans="18:22" ht="15.75">
      <c r="R1275" s="240" t="s">
        <v>4926</v>
      </c>
      <c r="S1275" s="239" t="s">
        <v>4925</v>
      </c>
      <c r="T1275" s="241" t="s">
        <v>4927</v>
      </c>
      <c r="U1275" s="241" t="s">
        <v>237</v>
      </c>
      <c r="V1275" s="241" t="s">
        <v>4928</v>
      </c>
    </row>
    <row r="1276" spans="18:22" ht="15.75">
      <c r="R1276" s="240" t="s">
        <v>4930</v>
      </c>
      <c r="S1276" s="239" t="s">
        <v>4929</v>
      </c>
      <c r="T1276" s="241" t="s">
        <v>4931</v>
      </c>
      <c r="U1276" s="241" t="s">
        <v>237</v>
      </c>
      <c r="V1276" s="241" t="s">
        <v>4932</v>
      </c>
    </row>
    <row r="1277" spans="18:22" ht="15.75">
      <c r="R1277" s="240" t="s">
        <v>4934</v>
      </c>
      <c r="S1277" s="239" t="s">
        <v>4933</v>
      </c>
      <c r="T1277" s="241" t="s">
        <v>4935</v>
      </c>
      <c r="U1277" s="241" t="s">
        <v>237</v>
      </c>
      <c r="V1277" s="241" t="s">
        <v>4936</v>
      </c>
    </row>
    <row r="1278" spans="18:22" ht="15.75">
      <c r="R1278" s="240" t="s">
        <v>4938</v>
      </c>
      <c r="S1278" s="239" t="s">
        <v>4937</v>
      </c>
      <c r="T1278" s="241" t="s">
        <v>4939</v>
      </c>
      <c r="U1278" s="241" t="s">
        <v>237</v>
      </c>
      <c r="V1278" s="241" t="s">
        <v>4940</v>
      </c>
    </row>
    <row r="1279" spans="18:22" ht="15.75">
      <c r="R1279" s="240" t="s">
        <v>4942</v>
      </c>
      <c r="S1279" s="239" t="s">
        <v>4941</v>
      </c>
      <c r="T1279" s="241" t="s">
        <v>4943</v>
      </c>
      <c r="U1279" s="241" t="s">
        <v>237</v>
      </c>
      <c r="V1279" s="241" t="s">
        <v>4944</v>
      </c>
    </row>
    <row r="1280" spans="18:22" ht="15.75">
      <c r="R1280" s="240" t="s">
        <v>4946</v>
      </c>
      <c r="S1280" s="239" t="s">
        <v>4945</v>
      </c>
      <c r="T1280" s="241" t="s">
        <v>4947</v>
      </c>
      <c r="U1280" s="241" t="s">
        <v>237</v>
      </c>
      <c r="V1280" s="241" t="s">
        <v>4948</v>
      </c>
    </row>
    <row r="1281" spans="18:22" ht="15.75">
      <c r="R1281" s="240" t="s">
        <v>4950</v>
      </c>
      <c r="S1281" s="239" t="s">
        <v>4949</v>
      </c>
      <c r="T1281" s="241" t="s">
        <v>4951</v>
      </c>
      <c r="U1281" s="241" t="s">
        <v>237</v>
      </c>
      <c r="V1281" s="241" t="s">
        <v>4952</v>
      </c>
    </row>
    <row r="1282" spans="18:22" ht="15.75">
      <c r="R1282" s="240" t="s">
        <v>4954</v>
      </c>
      <c r="S1282" s="239" t="s">
        <v>4953</v>
      </c>
      <c r="T1282" s="241" t="s">
        <v>4955</v>
      </c>
      <c r="U1282" s="241" t="s">
        <v>237</v>
      </c>
      <c r="V1282" s="241" t="s">
        <v>4956</v>
      </c>
    </row>
    <row r="1283" spans="18:22" ht="15.75">
      <c r="R1283" s="240" t="s">
        <v>4958</v>
      </c>
      <c r="S1283" s="239" t="s">
        <v>4957</v>
      </c>
      <c r="T1283" s="241" t="s">
        <v>4959</v>
      </c>
      <c r="U1283" s="241" t="s">
        <v>237</v>
      </c>
      <c r="V1283" s="241" t="s">
        <v>4960</v>
      </c>
    </row>
    <row r="1284" spans="18:22" ht="15.75">
      <c r="R1284" s="240" t="s">
        <v>4962</v>
      </c>
      <c r="S1284" s="239" t="s">
        <v>4961</v>
      </c>
      <c r="T1284" s="241" t="s">
        <v>4963</v>
      </c>
      <c r="U1284" s="241" t="s">
        <v>237</v>
      </c>
      <c r="V1284" s="241" t="s">
        <v>4964</v>
      </c>
    </row>
    <row r="1285" spans="18:22" ht="15.75">
      <c r="R1285" s="240" t="s">
        <v>4966</v>
      </c>
      <c r="S1285" s="239" t="s">
        <v>4965</v>
      </c>
      <c r="T1285" s="241" t="s">
        <v>4967</v>
      </c>
      <c r="U1285" s="241" t="s">
        <v>237</v>
      </c>
      <c r="V1285" s="241" t="s">
        <v>4968</v>
      </c>
    </row>
    <row r="1286" spans="18:22" ht="15.75">
      <c r="R1286" s="240" t="s">
        <v>4970</v>
      </c>
      <c r="S1286" s="239" t="s">
        <v>4969</v>
      </c>
      <c r="T1286" s="241" t="s">
        <v>4971</v>
      </c>
      <c r="U1286" s="241" t="s">
        <v>237</v>
      </c>
      <c r="V1286" s="241" t="s">
        <v>4972</v>
      </c>
    </row>
    <row r="1287" spans="18:22" ht="15.75">
      <c r="R1287" s="240" t="s">
        <v>4974</v>
      </c>
      <c r="S1287" s="239" t="s">
        <v>4973</v>
      </c>
      <c r="T1287" s="241" t="s">
        <v>4975</v>
      </c>
      <c r="U1287" s="241" t="s">
        <v>237</v>
      </c>
      <c r="V1287" s="241" t="s">
        <v>4976</v>
      </c>
    </row>
    <row r="1288" spans="18:22" ht="15.75">
      <c r="R1288" s="240" t="s">
        <v>4978</v>
      </c>
      <c r="S1288" s="239" t="s">
        <v>4977</v>
      </c>
      <c r="T1288" s="241" t="s">
        <v>4979</v>
      </c>
      <c r="U1288" s="241" t="s">
        <v>237</v>
      </c>
      <c r="V1288" s="241" t="s">
        <v>4980</v>
      </c>
    </row>
    <row r="1289" spans="18:22" ht="15.75">
      <c r="R1289" s="240" t="s">
        <v>4982</v>
      </c>
      <c r="S1289" s="239" t="s">
        <v>4981</v>
      </c>
      <c r="T1289" s="241" t="s">
        <v>4983</v>
      </c>
      <c r="U1289" s="241" t="s">
        <v>237</v>
      </c>
      <c r="V1289" s="241" t="s">
        <v>4984</v>
      </c>
    </row>
    <row r="1290" spans="18:22" ht="15.75">
      <c r="R1290" s="240" t="s">
        <v>4986</v>
      </c>
      <c r="S1290" s="239" t="s">
        <v>4985</v>
      </c>
      <c r="T1290" s="241" t="s">
        <v>4987</v>
      </c>
      <c r="U1290" s="241" t="s">
        <v>237</v>
      </c>
      <c r="V1290" s="241" t="s">
        <v>4988</v>
      </c>
    </row>
    <row r="1291" spans="18:22" ht="15.75">
      <c r="R1291" s="240" t="s">
        <v>4990</v>
      </c>
      <c r="S1291" s="239" t="s">
        <v>4989</v>
      </c>
      <c r="T1291" s="241" t="s">
        <v>4991</v>
      </c>
      <c r="U1291" s="241" t="s">
        <v>237</v>
      </c>
      <c r="V1291" s="241" t="s">
        <v>4992</v>
      </c>
    </row>
    <row r="1292" spans="18:22" ht="15.75">
      <c r="R1292" s="240" t="s">
        <v>4994</v>
      </c>
      <c r="S1292" s="239" t="s">
        <v>4993</v>
      </c>
      <c r="T1292" s="241" t="s">
        <v>4995</v>
      </c>
      <c r="U1292" s="241" t="s">
        <v>237</v>
      </c>
      <c r="V1292" s="241" t="s">
        <v>4996</v>
      </c>
    </row>
    <row r="1293" spans="18:22" ht="15.75">
      <c r="R1293" s="240" t="s">
        <v>4998</v>
      </c>
      <c r="S1293" s="239" t="s">
        <v>4997</v>
      </c>
      <c r="T1293" s="241" t="s">
        <v>4999</v>
      </c>
      <c r="U1293" s="241" t="s">
        <v>237</v>
      </c>
      <c r="V1293" s="241" t="s">
        <v>5000</v>
      </c>
    </row>
    <row r="1294" spans="18:22" ht="15.75">
      <c r="R1294" s="240" t="s">
        <v>5002</v>
      </c>
      <c r="S1294" s="239" t="s">
        <v>5001</v>
      </c>
      <c r="T1294" s="241" t="s">
        <v>5003</v>
      </c>
      <c r="U1294" s="241" t="s">
        <v>237</v>
      </c>
      <c r="V1294" s="241" t="s">
        <v>5004</v>
      </c>
    </row>
    <row r="1295" spans="18:22" ht="15.75">
      <c r="R1295" s="240" t="s">
        <v>5006</v>
      </c>
      <c r="S1295" s="239" t="s">
        <v>5005</v>
      </c>
      <c r="T1295" s="241" t="s">
        <v>5007</v>
      </c>
      <c r="U1295" s="241" t="s">
        <v>237</v>
      </c>
      <c r="V1295" s="241" t="s">
        <v>5008</v>
      </c>
    </row>
    <row r="1296" spans="18:22" ht="15.75">
      <c r="R1296" s="240" t="s">
        <v>5010</v>
      </c>
      <c r="S1296" s="239" t="s">
        <v>5009</v>
      </c>
      <c r="T1296" s="241" t="s">
        <v>5011</v>
      </c>
      <c r="U1296" s="241" t="s">
        <v>237</v>
      </c>
      <c r="V1296" s="241" t="s">
        <v>5012</v>
      </c>
    </row>
    <row r="1297" spans="18:22" ht="15.75">
      <c r="R1297" s="240" t="s">
        <v>5014</v>
      </c>
      <c r="S1297" s="239" t="s">
        <v>5013</v>
      </c>
      <c r="T1297" s="241" t="s">
        <v>5015</v>
      </c>
      <c r="U1297" s="241" t="s">
        <v>237</v>
      </c>
      <c r="V1297" s="241" t="s">
        <v>5016</v>
      </c>
    </row>
    <row r="1298" spans="18:22" ht="15.75">
      <c r="R1298" s="240" t="s">
        <v>5018</v>
      </c>
      <c r="S1298" s="239" t="s">
        <v>5017</v>
      </c>
      <c r="T1298" s="241" t="s">
        <v>5019</v>
      </c>
      <c r="U1298" s="241" t="s">
        <v>237</v>
      </c>
      <c r="V1298" s="241" t="s">
        <v>5020</v>
      </c>
    </row>
    <row r="1299" spans="18:22" ht="15.75">
      <c r="R1299" s="240" t="s">
        <v>5022</v>
      </c>
      <c r="S1299" s="239" t="s">
        <v>5021</v>
      </c>
      <c r="T1299" s="241" t="s">
        <v>5023</v>
      </c>
      <c r="U1299" s="241" t="s">
        <v>237</v>
      </c>
      <c r="V1299" s="241" t="s">
        <v>5024</v>
      </c>
    </row>
    <row r="1300" spans="18:22" ht="15.75">
      <c r="R1300" s="240" t="s">
        <v>5026</v>
      </c>
      <c r="S1300" s="239" t="s">
        <v>5025</v>
      </c>
      <c r="T1300" s="241" t="s">
        <v>5027</v>
      </c>
      <c r="U1300" s="241" t="s">
        <v>237</v>
      </c>
      <c r="V1300" s="241" t="s">
        <v>5028</v>
      </c>
    </row>
    <row r="1301" spans="18:22" ht="15.75">
      <c r="R1301" s="240" t="s">
        <v>5030</v>
      </c>
      <c r="S1301" s="239" t="s">
        <v>5029</v>
      </c>
      <c r="T1301" s="241" t="s">
        <v>5031</v>
      </c>
      <c r="U1301" s="241" t="s">
        <v>237</v>
      </c>
      <c r="V1301" s="241" t="s">
        <v>5032</v>
      </c>
    </row>
    <row r="1302" spans="18:22" ht="15.75">
      <c r="R1302" s="240" t="s">
        <v>5034</v>
      </c>
      <c r="S1302" s="239" t="s">
        <v>5033</v>
      </c>
      <c r="T1302" s="241" t="s">
        <v>5035</v>
      </c>
      <c r="U1302" s="241" t="s">
        <v>237</v>
      </c>
      <c r="V1302" s="241" t="s">
        <v>5036</v>
      </c>
    </row>
    <row r="1303" spans="18:22" ht="15.75">
      <c r="R1303" s="240" t="s">
        <v>5038</v>
      </c>
      <c r="S1303" s="239" t="s">
        <v>5037</v>
      </c>
      <c r="T1303" s="241" t="s">
        <v>5039</v>
      </c>
      <c r="U1303" s="241" t="s">
        <v>237</v>
      </c>
      <c r="V1303" s="241" t="s">
        <v>5040</v>
      </c>
    </row>
    <row r="1304" spans="18:22" ht="15.75">
      <c r="R1304" s="240" t="s">
        <v>5042</v>
      </c>
      <c r="S1304" s="239" t="s">
        <v>5041</v>
      </c>
      <c r="T1304" s="241" t="s">
        <v>5043</v>
      </c>
      <c r="U1304" s="241" t="s">
        <v>237</v>
      </c>
      <c r="V1304" s="241" t="s">
        <v>5044</v>
      </c>
    </row>
    <row r="1305" spans="18:22" ht="15.75">
      <c r="R1305" s="240" t="s">
        <v>5046</v>
      </c>
      <c r="S1305" s="239" t="s">
        <v>5045</v>
      </c>
      <c r="T1305" s="241" t="s">
        <v>5047</v>
      </c>
      <c r="U1305" s="241" t="s">
        <v>237</v>
      </c>
      <c r="V1305" s="241" t="s">
        <v>5048</v>
      </c>
    </row>
    <row r="1306" spans="18:22" ht="15.75">
      <c r="R1306" s="240" t="s">
        <v>5050</v>
      </c>
      <c r="S1306" s="239" t="s">
        <v>5049</v>
      </c>
      <c r="T1306" s="241" t="s">
        <v>5051</v>
      </c>
      <c r="U1306" s="241" t="s">
        <v>237</v>
      </c>
      <c r="V1306" s="241" t="s">
        <v>5052</v>
      </c>
    </row>
    <row r="1307" spans="18:22" ht="15.75">
      <c r="R1307" s="240" t="s">
        <v>5054</v>
      </c>
      <c r="S1307" s="239" t="s">
        <v>5053</v>
      </c>
      <c r="T1307" s="241" t="s">
        <v>5055</v>
      </c>
      <c r="U1307" s="241" t="s">
        <v>237</v>
      </c>
      <c r="V1307" s="241" t="s">
        <v>5056</v>
      </c>
    </row>
    <row r="1308" spans="18:22" ht="15.75">
      <c r="R1308" s="240" t="s">
        <v>5058</v>
      </c>
      <c r="S1308" s="239" t="s">
        <v>5057</v>
      </c>
      <c r="T1308" s="241" t="s">
        <v>5059</v>
      </c>
      <c r="U1308" s="241" t="s">
        <v>237</v>
      </c>
      <c r="V1308" s="241" t="s">
        <v>5060</v>
      </c>
    </row>
    <row r="1309" spans="18:22" ht="15.75">
      <c r="R1309" s="240" t="s">
        <v>5062</v>
      </c>
      <c r="S1309" s="239" t="s">
        <v>5061</v>
      </c>
      <c r="T1309" s="241" t="s">
        <v>5063</v>
      </c>
      <c r="U1309" s="241" t="s">
        <v>237</v>
      </c>
      <c r="V1309" s="241" t="s">
        <v>5064</v>
      </c>
    </row>
    <row r="1310" spans="18:22" ht="15.75">
      <c r="R1310" s="240" t="s">
        <v>5066</v>
      </c>
      <c r="S1310" s="239" t="s">
        <v>5065</v>
      </c>
      <c r="T1310" s="241" t="s">
        <v>5067</v>
      </c>
      <c r="U1310" s="241" t="s">
        <v>237</v>
      </c>
      <c r="V1310" s="241" t="s">
        <v>5068</v>
      </c>
    </row>
    <row r="1311" spans="18:22" ht="15.75">
      <c r="R1311" s="251" t="s">
        <v>5070</v>
      </c>
      <c r="S1311" s="242" t="s">
        <v>5069</v>
      </c>
      <c r="T1311" s="252" t="s">
        <v>5071</v>
      </c>
      <c r="U1311" s="246" t="s">
        <v>237</v>
      </c>
      <c r="V1311" s="241"/>
    </row>
    <row r="1312" spans="18:22" ht="15.75">
      <c r="R1312" s="240" t="s">
        <v>5073</v>
      </c>
      <c r="S1312" s="239" t="s">
        <v>5072</v>
      </c>
      <c r="T1312" s="241" t="s">
        <v>5074</v>
      </c>
      <c r="U1312" s="241" t="s">
        <v>237</v>
      </c>
      <c r="V1312" s="241" t="s">
        <v>5075</v>
      </c>
    </row>
    <row r="1313" spans="18:22" ht="15.75">
      <c r="R1313" s="240" t="s">
        <v>5077</v>
      </c>
      <c r="S1313" s="239" t="s">
        <v>5076</v>
      </c>
      <c r="T1313" s="241" t="s">
        <v>5078</v>
      </c>
      <c r="U1313" s="241" t="s">
        <v>237</v>
      </c>
      <c r="V1313" s="241" t="s">
        <v>5079</v>
      </c>
    </row>
    <row r="1314" spans="18:22" ht="15.75">
      <c r="R1314" s="240" t="s">
        <v>5081</v>
      </c>
      <c r="S1314" s="239" t="s">
        <v>5080</v>
      </c>
      <c r="T1314" s="241" t="s">
        <v>5082</v>
      </c>
      <c r="U1314" s="241" t="s">
        <v>237</v>
      </c>
      <c r="V1314" s="241" t="s">
        <v>5083</v>
      </c>
    </row>
    <row r="1315" spans="18:22" ht="15.75">
      <c r="R1315" s="240" t="s">
        <v>5085</v>
      </c>
      <c r="S1315" s="239" t="s">
        <v>5084</v>
      </c>
      <c r="T1315" s="241" t="s">
        <v>5086</v>
      </c>
      <c r="U1315" s="241" t="s">
        <v>237</v>
      </c>
      <c r="V1315" s="241" t="s">
        <v>5087</v>
      </c>
    </row>
    <row r="1316" spans="18:22" ht="15.75">
      <c r="R1316" s="240" t="s">
        <v>5089</v>
      </c>
      <c r="S1316" s="239" t="s">
        <v>5088</v>
      </c>
      <c r="T1316" s="241" t="s">
        <v>5090</v>
      </c>
      <c r="U1316" s="241" t="s">
        <v>237</v>
      </c>
      <c r="V1316" s="241" t="s">
        <v>5091</v>
      </c>
    </row>
    <row r="1317" spans="18:22" ht="15.75">
      <c r="R1317" s="240" t="s">
        <v>5093</v>
      </c>
      <c r="S1317" s="239" t="s">
        <v>5092</v>
      </c>
      <c r="T1317" s="241" t="s">
        <v>5094</v>
      </c>
      <c r="U1317" s="241" t="s">
        <v>237</v>
      </c>
      <c r="V1317" s="241" t="s">
        <v>5095</v>
      </c>
    </row>
    <row r="1318" spans="18:22" ht="15.75">
      <c r="R1318" s="240" t="s">
        <v>1211</v>
      </c>
      <c r="S1318" s="239" t="s">
        <v>5096</v>
      </c>
      <c r="T1318" s="241" t="s">
        <v>1212</v>
      </c>
      <c r="U1318" s="241" t="s">
        <v>237</v>
      </c>
      <c r="V1318" s="241" t="s">
        <v>1213</v>
      </c>
    </row>
    <row r="1319" spans="18:22" ht="15.75">
      <c r="R1319" s="240" t="s">
        <v>5098</v>
      </c>
      <c r="S1319" s="239" t="s">
        <v>5097</v>
      </c>
      <c r="T1319" s="241" t="s">
        <v>5099</v>
      </c>
      <c r="U1319" s="241" t="s">
        <v>237</v>
      </c>
      <c r="V1319" s="241" t="s">
        <v>5100</v>
      </c>
    </row>
    <row r="1320" spans="18:22" ht="15.75">
      <c r="R1320" s="240" t="s">
        <v>5102</v>
      </c>
      <c r="S1320" s="239" t="s">
        <v>5101</v>
      </c>
      <c r="T1320" s="241" t="s">
        <v>5103</v>
      </c>
      <c r="U1320" s="241" t="s">
        <v>237</v>
      </c>
      <c r="V1320" s="241" t="s">
        <v>5104</v>
      </c>
    </row>
    <row r="1321" spans="18:22" ht="15.75">
      <c r="R1321" s="240" t="s">
        <v>5106</v>
      </c>
      <c r="S1321" s="239" t="s">
        <v>5105</v>
      </c>
      <c r="T1321" s="241" t="s">
        <v>5107</v>
      </c>
      <c r="U1321" s="241" t="s">
        <v>237</v>
      </c>
      <c r="V1321" s="241" t="s">
        <v>5108</v>
      </c>
    </row>
    <row r="1322" spans="18:22" ht="15.75">
      <c r="R1322" s="240" t="s">
        <v>5110</v>
      </c>
      <c r="S1322" s="239" t="s">
        <v>5109</v>
      </c>
      <c r="T1322" s="241" t="s">
        <v>5111</v>
      </c>
      <c r="U1322" s="241" t="s">
        <v>237</v>
      </c>
      <c r="V1322" s="241" t="s">
        <v>5112</v>
      </c>
    </row>
    <row r="1323" spans="18:22" ht="15.75">
      <c r="R1323" s="240" t="s">
        <v>5114</v>
      </c>
      <c r="S1323" s="239" t="s">
        <v>5113</v>
      </c>
      <c r="T1323" s="241" t="s">
        <v>5115</v>
      </c>
      <c r="U1323" s="241" t="s">
        <v>237</v>
      </c>
      <c r="V1323" s="241" t="s">
        <v>5116</v>
      </c>
    </row>
    <row r="1324" spans="18:22" ht="15.75">
      <c r="R1324" s="240" t="s">
        <v>5118</v>
      </c>
      <c r="S1324" s="239" t="s">
        <v>5117</v>
      </c>
      <c r="T1324" s="241" t="s">
        <v>5119</v>
      </c>
      <c r="U1324" s="241" t="s">
        <v>237</v>
      </c>
      <c r="V1324" s="241" t="s">
        <v>5120</v>
      </c>
    </row>
    <row r="1325" spans="18:22" ht="15.75">
      <c r="R1325" s="240" t="s">
        <v>5122</v>
      </c>
      <c r="S1325" s="239" t="s">
        <v>5121</v>
      </c>
      <c r="T1325" s="241" t="s">
        <v>5123</v>
      </c>
      <c r="U1325" s="241" t="s">
        <v>237</v>
      </c>
      <c r="V1325" s="241" t="s">
        <v>5124</v>
      </c>
    </row>
    <row r="1326" spans="18:22" ht="15.75">
      <c r="R1326" s="240" t="s">
        <v>5126</v>
      </c>
      <c r="S1326" s="239" t="s">
        <v>5125</v>
      </c>
      <c r="T1326" s="241" t="s">
        <v>5127</v>
      </c>
      <c r="U1326" s="241" t="s">
        <v>237</v>
      </c>
      <c r="V1326" s="241" t="s">
        <v>5128</v>
      </c>
    </row>
    <row r="1327" spans="18:22" ht="15.75">
      <c r="R1327" s="240" t="s">
        <v>5130</v>
      </c>
      <c r="S1327" s="239" t="s">
        <v>5129</v>
      </c>
      <c r="T1327" s="241" t="s">
        <v>5131</v>
      </c>
      <c r="U1327" s="241" t="s">
        <v>237</v>
      </c>
      <c r="V1327" s="241" t="s">
        <v>5132</v>
      </c>
    </row>
    <row r="1328" spans="18:22" ht="15.75">
      <c r="R1328" s="240" t="s">
        <v>5134</v>
      </c>
      <c r="S1328" s="239" t="s">
        <v>5133</v>
      </c>
      <c r="T1328" s="241" t="s">
        <v>5135</v>
      </c>
      <c r="U1328" s="241" t="s">
        <v>237</v>
      </c>
      <c r="V1328" s="241" t="s">
        <v>5136</v>
      </c>
    </row>
    <row r="1329" spans="18:22" ht="15.75">
      <c r="R1329" s="240" t="s">
        <v>5138</v>
      </c>
      <c r="S1329" s="239" t="s">
        <v>5137</v>
      </c>
      <c r="T1329" s="241" t="s">
        <v>5139</v>
      </c>
      <c r="U1329" s="241" t="s">
        <v>237</v>
      </c>
      <c r="V1329" s="241" t="s">
        <v>5140</v>
      </c>
    </row>
    <row r="1330" spans="18:22" ht="15.75">
      <c r="R1330" s="240" t="s">
        <v>5142</v>
      </c>
      <c r="S1330" s="239" t="s">
        <v>5141</v>
      </c>
      <c r="T1330" s="241" t="s">
        <v>5143</v>
      </c>
      <c r="U1330" s="241" t="s">
        <v>237</v>
      </c>
      <c r="V1330" s="241" t="s">
        <v>5144</v>
      </c>
    </row>
    <row r="1331" spans="18:22" ht="15.75">
      <c r="R1331" s="240" t="s">
        <v>5146</v>
      </c>
      <c r="S1331" s="239" t="s">
        <v>5145</v>
      </c>
      <c r="T1331" s="241" t="s">
        <v>5147</v>
      </c>
      <c r="U1331" s="241" t="s">
        <v>237</v>
      </c>
      <c r="V1331" s="241" t="s">
        <v>5148</v>
      </c>
    </row>
    <row r="1332" spans="18:22" ht="15.75">
      <c r="R1332" s="240" t="s">
        <v>5150</v>
      </c>
      <c r="S1332" s="239" t="s">
        <v>5149</v>
      </c>
      <c r="T1332" s="241" t="s">
        <v>5151</v>
      </c>
      <c r="U1332" s="241" t="s">
        <v>237</v>
      </c>
      <c r="V1332" s="241" t="s">
        <v>5152</v>
      </c>
    </row>
    <row r="1333" spans="18:22" ht="15.75">
      <c r="R1333" s="240" t="s">
        <v>5154</v>
      </c>
      <c r="S1333" s="239" t="s">
        <v>5153</v>
      </c>
      <c r="T1333" s="241" t="s">
        <v>5155</v>
      </c>
      <c r="U1333" s="241" t="s">
        <v>237</v>
      </c>
      <c r="V1333" s="241" t="s">
        <v>5156</v>
      </c>
    </row>
    <row r="1334" spans="18:22" ht="15.75">
      <c r="R1334" s="240" t="s">
        <v>5158</v>
      </c>
      <c r="S1334" s="239" t="s">
        <v>5157</v>
      </c>
      <c r="T1334" s="241" t="s">
        <v>5159</v>
      </c>
      <c r="U1334" s="241" t="s">
        <v>237</v>
      </c>
      <c r="V1334" s="241" t="s">
        <v>5160</v>
      </c>
    </row>
    <row r="1335" spans="18:22" ht="15.75">
      <c r="R1335" s="240" t="s">
        <v>5162</v>
      </c>
      <c r="S1335" s="239" t="s">
        <v>5161</v>
      </c>
      <c r="T1335" s="241" t="s">
        <v>5163</v>
      </c>
      <c r="U1335" s="241" t="s">
        <v>237</v>
      </c>
      <c r="V1335" s="241" t="s">
        <v>5164</v>
      </c>
    </row>
    <row r="1336" spans="18:22" ht="15.75">
      <c r="R1336" s="240" t="s">
        <v>5166</v>
      </c>
      <c r="S1336" s="239" t="s">
        <v>5165</v>
      </c>
      <c r="T1336" s="241" t="s">
        <v>5167</v>
      </c>
      <c r="U1336" s="241" t="s">
        <v>237</v>
      </c>
      <c r="V1336" s="241" t="s">
        <v>5168</v>
      </c>
    </row>
    <row r="1337" spans="18:22" ht="15.75">
      <c r="R1337" s="240" t="s">
        <v>5170</v>
      </c>
      <c r="S1337" s="239" t="s">
        <v>5169</v>
      </c>
      <c r="T1337" s="241" t="s">
        <v>5171</v>
      </c>
      <c r="U1337" s="241" t="s">
        <v>237</v>
      </c>
      <c r="V1337" s="241" t="s">
        <v>5172</v>
      </c>
    </row>
    <row r="1338" spans="18:22" ht="15.75">
      <c r="R1338" s="240" t="s">
        <v>5174</v>
      </c>
      <c r="S1338" s="239" t="s">
        <v>5173</v>
      </c>
      <c r="T1338" s="241" t="s">
        <v>5175</v>
      </c>
      <c r="U1338" s="241" t="s">
        <v>237</v>
      </c>
      <c r="V1338" s="241" t="s">
        <v>5176</v>
      </c>
    </row>
    <row r="1339" spans="18:22" ht="15.75">
      <c r="R1339" s="240" t="s">
        <v>5178</v>
      </c>
      <c r="S1339" s="239" t="s">
        <v>5177</v>
      </c>
      <c r="T1339" s="241" t="s">
        <v>5179</v>
      </c>
      <c r="U1339" s="241" t="s">
        <v>237</v>
      </c>
      <c r="V1339" s="241" t="s">
        <v>5180</v>
      </c>
    </row>
    <row r="1340" spans="18:22" ht="15.75">
      <c r="R1340" s="240" t="s">
        <v>5182</v>
      </c>
      <c r="S1340" s="239" t="s">
        <v>5181</v>
      </c>
      <c r="T1340" s="241" t="s">
        <v>5183</v>
      </c>
      <c r="U1340" s="241" t="s">
        <v>237</v>
      </c>
      <c r="V1340" s="241" t="s">
        <v>5184</v>
      </c>
    </row>
    <row r="1341" spans="18:22" ht="15.75">
      <c r="R1341" s="240" t="s">
        <v>5186</v>
      </c>
      <c r="S1341" s="239" t="s">
        <v>5185</v>
      </c>
      <c r="T1341" s="241" t="s">
        <v>5187</v>
      </c>
      <c r="U1341" s="241" t="s">
        <v>237</v>
      </c>
      <c r="V1341" s="241" t="s">
        <v>5188</v>
      </c>
    </row>
    <row r="1342" spans="18:22" ht="15.75">
      <c r="R1342" s="240" t="s">
        <v>5190</v>
      </c>
      <c r="S1342" s="239" t="s">
        <v>5189</v>
      </c>
      <c r="T1342" s="241" t="s">
        <v>5191</v>
      </c>
      <c r="U1342" s="241" t="s">
        <v>237</v>
      </c>
      <c r="V1342" s="241" t="s">
        <v>5192</v>
      </c>
    </row>
    <row r="1343" spans="18:22" ht="15.75">
      <c r="R1343" s="240" t="s">
        <v>5194</v>
      </c>
      <c r="S1343" s="239" t="s">
        <v>5193</v>
      </c>
      <c r="T1343" s="241" t="s">
        <v>5195</v>
      </c>
      <c r="U1343" s="241" t="s">
        <v>237</v>
      </c>
      <c r="V1343" s="241" t="s">
        <v>5196</v>
      </c>
    </row>
    <row r="1344" spans="18:22" ht="15.75">
      <c r="R1344" s="240" t="s">
        <v>5198</v>
      </c>
      <c r="S1344" s="239" t="s">
        <v>5197</v>
      </c>
      <c r="T1344" s="241" t="s">
        <v>5199</v>
      </c>
      <c r="U1344" s="241" t="s">
        <v>237</v>
      </c>
      <c r="V1344" s="241" t="s">
        <v>5200</v>
      </c>
    </row>
    <row r="1345" spans="18:22" ht="15.75">
      <c r="R1345" s="240" t="s">
        <v>5202</v>
      </c>
      <c r="S1345" s="239" t="s">
        <v>5201</v>
      </c>
      <c r="T1345" s="241" t="s">
        <v>5203</v>
      </c>
      <c r="U1345" s="241" t="s">
        <v>237</v>
      </c>
      <c r="V1345" s="241" t="s">
        <v>5204</v>
      </c>
    </row>
    <row r="1346" spans="18:22" ht="15.75">
      <c r="R1346" s="240" t="s">
        <v>5206</v>
      </c>
      <c r="S1346" s="239" t="s">
        <v>5205</v>
      </c>
      <c r="T1346" s="241" t="s">
        <v>5207</v>
      </c>
      <c r="U1346" s="241" t="s">
        <v>237</v>
      </c>
      <c r="V1346" s="241" t="s">
        <v>5208</v>
      </c>
    </row>
    <row r="1347" spans="18:22" ht="15.75">
      <c r="R1347" s="240" t="s">
        <v>5210</v>
      </c>
      <c r="S1347" s="239" t="s">
        <v>5209</v>
      </c>
      <c r="T1347" s="241" t="s">
        <v>5211</v>
      </c>
      <c r="U1347" s="241" t="s">
        <v>237</v>
      </c>
      <c r="V1347" s="241" t="s">
        <v>5212</v>
      </c>
    </row>
    <row r="1348" spans="18:22" ht="15.75">
      <c r="R1348" s="240" t="s">
        <v>5214</v>
      </c>
      <c r="S1348" s="239" t="s">
        <v>5213</v>
      </c>
      <c r="T1348" s="241" t="s">
        <v>5215</v>
      </c>
      <c r="U1348" s="241" t="s">
        <v>237</v>
      </c>
      <c r="V1348" s="241" t="s">
        <v>5216</v>
      </c>
    </row>
    <row r="1349" spans="18:22" ht="15.75">
      <c r="R1349" s="240" t="s">
        <v>5218</v>
      </c>
      <c r="S1349" s="239" t="s">
        <v>5217</v>
      </c>
      <c r="T1349" s="241" t="s">
        <v>5219</v>
      </c>
      <c r="U1349" s="241" t="s">
        <v>237</v>
      </c>
      <c r="V1349" s="241" t="s">
        <v>5220</v>
      </c>
    </row>
    <row r="1350" spans="18:22" ht="15.75">
      <c r="R1350" s="240" t="s">
        <v>5222</v>
      </c>
      <c r="S1350" s="239" t="s">
        <v>5221</v>
      </c>
      <c r="T1350" s="241" t="s">
        <v>5223</v>
      </c>
      <c r="U1350" s="241" t="s">
        <v>237</v>
      </c>
      <c r="V1350" s="241" t="s">
        <v>5224</v>
      </c>
    </row>
    <row r="1351" spans="18:22" ht="15.75">
      <c r="R1351" s="240" t="s">
        <v>5226</v>
      </c>
      <c r="S1351" s="239" t="s">
        <v>5225</v>
      </c>
      <c r="T1351" s="241" t="s">
        <v>5227</v>
      </c>
      <c r="U1351" s="241" t="s">
        <v>237</v>
      </c>
      <c r="V1351" s="241" t="s">
        <v>5228</v>
      </c>
    </row>
    <row r="1352" spans="18:22" ht="15.75">
      <c r="R1352" s="240" t="s">
        <v>5230</v>
      </c>
      <c r="S1352" s="239" t="s">
        <v>5229</v>
      </c>
      <c r="T1352" s="241" t="s">
        <v>5231</v>
      </c>
      <c r="U1352" s="241" t="s">
        <v>237</v>
      </c>
      <c r="V1352" s="241" t="s">
        <v>5232</v>
      </c>
    </row>
    <row r="1353" spans="18:22" ht="15.75">
      <c r="R1353" s="240" t="s">
        <v>5234</v>
      </c>
      <c r="S1353" s="239" t="s">
        <v>5233</v>
      </c>
      <c r="T1353" s="241" t="s">
        <v>5235</v>
      </c>
      <c r="U1353" s="241" t="s">
        <v>237</v>
      </c>
      <c r="V1353" s="241" t="s">
        <v>5236</v>
      </c>
    </row>
    <row r="1354" spans="18:22" ht="15.75">
      <c r="R1354" s="240" t="s">
        <v>5238</v>
      </c>
      <c r="S1354" s="239" t="s">
        <v>5237</v>
      </c>
      <c r="T1354" s="241" t="s">
        <v>5239</v>
      </c>
      <c r="U1354" s="241" t="s">
        <v>237</v>
      </c>
      <c r="V1354" s="241" t="s">
        <v>5240</v>
      </c>
    </row>
    <row r="1355" spans="18:22" ht="15.75">
      <c r="R1355" s="240" t="s">
        <v>5242</v>
      </c>
      <c r="S1355" s="239" t="s">
        <v>5241</v>
      </c>
      <c r="T1355" s="241" t="s">
        <v>5243</v>
      </c>
      <c r="U1355" s="241" t="s">
        <v>237</v>
      </c>
      <c r="V1355" s="241" t="s">
        <v>5244</v>
      </c>
    </row>
    <row r="1356" spans="18:22" ht="15.75">
      <c r="R1356" s="240" t="s">
        <v>5246</v>
      </c>
      <c r="S1356" s="239" t="s">
        <v>5245</v>
      </c>
      <c r="T1356" s="241" t="s">
        <v>5247</v>
      </c>
      <c r="U1356" s="241" t="s">
        <v>237</v>
      </c>
      <c r="V1356" s="241" t="s">
        <v>5248</v>
      </c>
    </row>
    <row r="1357" spans="18:22" ht="15.75">
      <c r="R1357" s="240" t="s">
        <v>5250</v>
      </c>
      <c r="S1357" s="239" t="s">
        <v>5249</v>
      </c>
      <c r="T1357" s="241" t="s">
        <v>5251</v>
      </c>
      <c r="U1357" s="241" t="s">
        <v>237</v>
      </c>
      <c r="V1357" s="241" t="s">
        <v>5252</v>
      </c>
    </row>
    <row r="1358" spans="18:22" ht="15.75">
      <c r="R1358" s="240" t="s">
        <v>5254</v>
      </c>
      <c r="S1358" s="239" t="s">
        <v>5253</v>
      </c>
      <c r="T1358" s="241" t="s">
        <v>5255</v>
      </c>
      <c r="U1358" s="241" t="s">
        <v>237</v>
      </c>
      <c r="V1358" s="241" t="s">
        <v>5256</v>
      </c>
    </row>
    <row r="1359" spans="18:22" ht="15.75">
      <c r="R1359" s="240" t="s">
        <v>5258</v>
      </c>
      <c r="S1359" s="239" t="s">
        <v>5257</v>
      </c>
      <c r="T1359" s="241" t="s">
        <v>5259</v>
      </c>
      <c r="U1359" s="241" t="s">
        <v>237</v>
      </c>
      <c r="V1359" s="241" t="s">
        <v>5260</v>
      </c>
    </row>
    <row r="1360" spans="18:22" ht="15.75">
      <c r="R1360" s="240" t="s">
        <v>5262</v>
      </c>
      <c r="S1360" s="239" t="s">
        <v>5261</v>
      </c>
      <c r="T1360" s="241" t="s">
        <v>5263</v>
      </c>
      <c r="U1360" s="241" t="s">
        <v>237</v>
      </c>
      <c r="V1360" s="241" t="s">
        <v>5264</v>
      </c>
    </row>
    <row r="1361" spans="18:22" ht="15.75">
      <c r="R1361" s="240" t="s">
        <v>5266</v>
      </c>
      <c r="S1361" s="239" t="s">
        <v>5265</v>
      </c>
      <c r="T1361" s="241" t="s">
        <v>5267</v>
      </c>
      <c r="U1361" s="241" t="s">
        <v>237</v>
      </c>
      <c r="V1361" s="241" t="s">
        <v>5268</v>
      </c>
    </row>
    <row r="1362" spans="18:22" ht="15.75">
      <c r="R1362" s="240" t="s">
        <v>5270</v>
      </c>
      <c r="S1362" s="239" t="s">
        <v>5269</v>
      </c>
      <c r="T1362" s="241" t="s">
        <v>5271</v>
      </c>
      <c r="U1362" s="241" t="s">
        <v>237</v>
      </c>
      <c r="V1362" s="241" t="s">
        <v>5272</v>
      </c>
    </row>
    <row r="1363" spans="18:22" ht="15.75">
      <c r="R1363" s="240" t="s">
        <v>5274</v>
      </c>
      <c r="S1363" s="239" t="s">
        <v>5273</v>
      </c>
      <c r="T1363" s="241" t="s">
        <v>5275</v>
      </c>
      <c r="U1363" s="241" t="s">
        <v>237</v>
      </c>
      <c r="V1363" s="241" t="s">
        <v>5276</v>
      </c>
    </row>
    <row r="1364" spans="18:22" ht="15.75">
      <c r="R1364" s="240" t="s">
        <v>5278</v>
      </c>
      <c r="S1364" s="239" t="s">
        <v>5277</v>
      </c>
      <c r="T1364" s="241" t="s">
        <v>5279</v>
      </c>
      <c r="U1364" s="241" t="s">
        <v>237</v>
      </c>
      <c r="V1364" s="241" t="s">
        <v>5280</v>
      </c>
    </row>
    <row r="1365" spans="18:22" ht="15.75">
      <c r="R1365" s="240" t="s">
        <v>5282</v>
      </c>
      <c r="S1365" s="239" t="s">
        <v>5281</v>
      </c>
      <c r="T1365" s="241" t="s">
        <v>5283</v>
      </c>
      <c r="U1365" s="241" t="s">
        <v>237</v>
      </c>
      <c r="V1365" s="241" t="s">
        <v>5284</v>
      </c>
    </row>
    <row r="1366" spans="18:22" ht="15.75">
      <c r="R1366" s="240" t="s">
        <v>5286</v>
      </c>
      <c r="S1366" s="239" t="s">
        <v>5285</v>
      </c>
      <c r="T1366" s="241" t="s">
        <v>5287</v>
      </c>
      <c r="U1366" s="241" t="s">
        <v>237</v>
      </c>
      <c r="V1366" s="241" t="s">
        <v>5288</v>
      </c>
    </row>
    <row r="1367" spans="18:22" ht="15.75">
      <c r="R1367" s="240" t="s">
        <v>5290</v>
      </c>
      <c r="S1367" s="239" t="s">
        <v>5289</v>
      </c>
      <c r="T1367" s="241" t="s">
        <v>5291</v>
      </c>
      <c r="U1367" s="241" t="s">
        <v>237</v>
      </c>
      <c r="V1367" s="241" t="s">
        <v>5292</v>
      </c>
    </row>
    <row r="1368" spans="18:22" ht="15.75">
      <c r="R1368" s="240" t="s">
        <v>5294</v>
      </c>
      <c r="S1368" s="239" t="s">
        <v>5293</v>
      </c>
      <c r="T1368" s="241" t="s">
        <v>5295</v>
      </c>
      <c r="U1368" s="241" t="s">
        <v>237</v>
      </c>
      <c r="V1368" s="241" t="s">
        <v>5296</v>
      </c>
    </row>
    <row r="1369" spans="18:22" ht="15.75">
      <c r="R1369" s="240" t="s">
        <v>5298</v>
      </c>
      <c r="S1369" s="239" t="s">
        <v>5297</v>
      </c>
      <c r="T1369" s="241" t="s">
        <v>5299</v>
      </c>
      <c r="U1369" s="241" t="s">
        <v>237</v>
      </c>
      <c r="V1369" s="241" t="s">
        <v>5300</v>
      </c>
    </row>
    <row r="1370" spans="18:22" ht="15.75">
      <c r="R1370" s="240" t="s">
        <v>5302</v>
      </c>
      <c r="S1370" s="239" t="s">
        <v>5301</v>
      </c>
      <c r="T1370" s="241" t="s">
        <v>5303</v>
      </c>
      <c r="U1370" s="241" t="s">
        <v>237</v>
      </c>
      <c r="V1370" s="241" t="s">
        <v>5304</v>
      </c>
    </row>
    <row r="1371" spans="18:22" ht="15.75">
      <c r="R1371" s="240" t="s">
        <v>5306</v>
      </c>
      <c r="S1371" s="239" t="s">
        <v>5305</v>
      </c>
      <c r="T1371" s="241" t="s">
        <v>5307</v>
      </c>
      <c r="U1371" s="241" t="s">
        <v>237</v>
      </c>
      <c r="V1371" s="241" t="s">
        <v>5308</v>
      </c>
    </row>
    <row r="1372" spans="18:22" ht="15.75">
      <c r="R1372" s="240" t="s">
        <v>5310</v>
      </c>
      <c r="S1372" s="239" t="s">
        <v>5309</v>
      </c>
      <c r="T1372" s="241" t="s">
        <v>5311</v>
      </c>
      <c r="U1372" s="241" t="s">
        <v>237</v>
      </c>
      <c r="V1372" s="241" t="s">
        <v>5312</v>
      </c>
    </row>
    <row r="1373" spans="18:22" ht="15.75">
      <c r="R1373" s="240" t="s">
        <v>5314</v>
      </c>
      <c r="S1373" s="239" t="s">
        <v>5313</v>
      </c>
      <c r="T1373" s="241" t="s">
        <v>5315</v>
      </c>
      <c r="U1373" s="241" t="s">
        <v>237</v>
      </c>
      <c r="V1373" s="241" t="s">
        <v>5316</v>
      </c>
    </row>
    <row r="1374" spans="18:22" ht="15.75">
      <c r="R1374" s="240" t="s">
        <v>5318</v>
      </c>
      <c r="S1374" s="239" t="s">
        <v>5317</v>
      </c>
      <c r="T1374" s="241" t="s">
        <v>5319</v>
      </c>
      <c r="U1374" s="241" t="s">
        <v>237</v>
      </c>
      <c r="V1374" s="241" t="s">
        <v>5320</v>
      </c>
    </row>
    <row r="1375" spans="18:22" ht="15.75">
      <c r="R1375" s="240" t="s">
        <v>5322</v>
      </c>
      <c r="S1375" s="239" t="s">
        <v>5321</v>
      </c>
      <c r="T1375" s="241" t="s">
        <v>5323</v>
      </c>
      <c r="U1375" s="241" t="s">
        <v>237</v>
      </c>
      <c r="V1375" s="241" t="s">
        <v>5324</v>
      </c>
    </row>
    <row r="1376" spans="18:22" ht="15.75">
      <c r="R1376" s="240" t="s">
        <v>5326</v>
      </c>
      <c r="S1376" s="239" t="s">
        <v>5325</v>
      </c>
      <c r="T1376" s="241" t="s">
        <v>5327</v>
      </c>
      <c r="U1376" s="241" t="s">
        <v>237</v>
      </c>
      <c r="V1376" s="241" t="s">
        <v>5328</v>
      </c>
    </row>
    <row r="1377" spans="18:22" ht="15.75">
      <c r="R1377" s="240" t="s">
        <v>5330</v>
      </c>
      <c r="S1377" s="239" t="s">
        <v>5329</v>
      </c>
      <c r="T1377" s="241" t="s">
        <v>5331</v>
      </c>
      <c r="U1377" s="241" t="s">
        <v>237</v>
      </c>
      <c r="V1377" s="241" t="s">
        <v>5332</v>
      </c>
    </row>
    <row r="1378" spans="18:22" ht="15.75">
      <c r="R1378" s="240" t="s">
        <v>5334</v>
      </c>
      <c r="S1378" s="239" t="s">
        <v>5333</v>
      </c>
      <c r="T1378" s="241" t="s">
        <v>5335</v>
      </c>
      <c r="U1378" s="241" t="s">
        <v>237</v>
      </c>
      <c r="V1378" s="241" t="s">
        <v>5336</v>
      </c>
    </row>
    <row r="1379" spans="18:22" ht="15.75">
      <c r="R1379" s="240" t="s">
        <v>5338</v>
      </c>
      <c r="S1379" s="239" t="s">
        <v>5337</v>
      </c>
      <c r="T1379" s="241" t="s">
        <v>5339</v>
      </c>
      <c r="U1379" s="241" t="s">
        <v>237</v>
      </c>
      <c r="V1379" s="241" t="s">
        <v>5340</v>
      </c>
    </row>
    <row r="1380" spans="18:22" ht="15.75">
      <c r="R1380" s="240" t="s">
        <v>5342</v>
      </c>
      <c r="S1380" s="239" t="s">
        <v>5341</v>
      </c>
      <c r="T1380" s="241" t="s">
        <v>5343</v>
      </c>
      <c r="U1380" s="241" t="s">
        <v>237</v>
      </c>
      <c r="V1380" s="241" t="s">
        <v>5344</v>
      </c>
    </row>
    <row r="1381" spans="18:22" ht="15.75">
      <c r="R1381" s="240" t="s">
        <v>5346</v>
      </c>
      <c r="S1381" s="239" t="s">
        <v>5345</v>
      </c>
      <c r="T1381" s="241" t="s">
        <v>5347</v>
      </c>
      <c r="U1381" s="241" t="s">
        <v>237</v>
      </c>
      <c r="V1381" s="241" t="s">
        <v>5348</v>
      </c>
    </row>
    <row r="1382" spans="18:22" ht="15.75">
      <c r="R1382" s="240" t="s">
        <v>5350</v>
      </c>
      <c r="S1382" s="239" t="s">
        <v>5349</v>
      </c>
      <c r="T1382" s="241" t="s">
        <v>5351</v>
      </c>
      <c r="U1382" s="241" t="s">
        <v>237</v>
      </c>
      <c r="V1382" s="241" t="s">
        <v>5352</v>
      </c>
    </row>
    <row r="1383" spans="18:22" ht="15.75">
      <c r="R1383" s="240" t="s">
        <v>5354</v>
      </c>
      <c r="S1383" s="239" t="s">
        <v>5353</v>
      </c>
      <c r="T1383" s="241" t="s">
        <v>5355</v>
      </c>
      <c r="U1383" s="241" t="s">
        <v>237</v>
      </c>
      <c r="V1383" s="241" t="s">
        <v>5356</v>
      </c>
    </row>
    <row r="1384" spans="18:22" ht="15.75">
      <c r="R1384" s="240" t="s">
        <v>5358</v>
      </c>
      <c r="S1384" s="239" t="s">
        <v>5357</v>
      </c>
      <c r="T1384" s="241" t="s">
        <v>5359</v>
      </c>
      <c r="U1384" s="241" t="s">
        <v>237</v>
      </c>
      <c r="V1384" s="241" t="s">
        <v>5360</v>
      </c>
    </row>
    <row r="1385" spans="18:22" ht="15.75">
      <c r="R1385" s="240" t="s">
        <v>5362</v>
      </c>
      <c r="S1385" s="239" t="s">
        <v>5361</v>
      </c>
      <c r="T1385" s="241" t="s">
        <v>5363</v>
      </c>
      <c r="U1385" s="241" t="s">
        <v>237</v>
      </c>
      <c r="V1385" s="241" t="s">
        <v>5364</v>
      </c>
    </row>
    <row r="1386" spans="18:22" ht="15.75">
      <c r="R1386" s="240" t="s">
        <v>5366</v>
      </c>
      <c r="S1386" s="239" t="s">
        <v>5365</v>
      </c>
      <c r="T1386" s="241" t="s">
        <v>5367</v>
      </c>
      <c r="U1386" s="241" t="s">
        <v>237</v>
      </c>
      <c r="V1386" s="241" t="s">
        <v>5368</v>
      </c>
    </row>
    <row r="1387" spans="18:22" ht="15.75">
      <c r="R1387" s="240" t="s">
        <v>5370</v>
      </c>
      <c r="S1387" s="239" t="s">
        <v>5369</v>
      </c>
      <c r="T1387" s="241" t="s">
        <v>5371</v>
      </c>
      <c r="U1387" s="241" t="s">
        <v>237</v>
      </c>
      <c r="V1387" s="241" t="s">
        <v>5372</v>
      </c>
    </row>
    <row r="1388" spans="18:22" ht="15.75">
      <c r="R1388" s="240" t="s">
        <v>5374</v>
      </c>
      <c r="S1388" s="239" t="s">
        <v>5373</v>
      </c>
      <c r="T1388" s="241" t="s">
        <v>5375</v>
      </c>
      <c r="U1388" s="241" t="s">
        <v>237</v>
      </c>
      <c r="V1388" s="241" t="s">
        <v>5376</v>
      </c>
    </row>
    <row r="1389" spans="18:22" ht="15.75">
      <c r="R1389" s="240" t="s">
        <v>5378</v>
      </c>
      <c r="S1389" s="239" t="s">
        <v>5377</v>
      </c>
      <c r="T1389" s="241" t="s">
        <v>5379</v>
      </c>
      <c r="U1389" s="241" t="s">
        <v>237</v>
      </c>
      <c r="V1389" s="241" t="s">
        <v>5380</v>
      </c>
    </row>
    <row r="1390" spans="18:22" ht="15.75">
      <c r="R1390" s="240" t="s">
        <v>5382</v>
      </c>
      <c r="S1390" s="239" t="s">
        <v>5381</v>
      </c>
      <c r="T1390" s="241" t="s">
        <v>5383</v>
      </c>
      <c r="U1390" s="241" t="s">
        <v>237</v>
      </c>
      <c r="V1390" s="241" t="s">
        <v>5384</v>
      </c>
    </row>
    <row r="1391" spans="18:22" ht="15.75">
      <c r="R1391" s="240" t="s">
        <v>5386</v>
      </c>
      <c r="S1391" s="239" t="s">
        <v>5385</v>
      </c>
      <c r="T1391" s="241" t="s">
        <v>5387</v>
      </c>
      <c r="U1391" s="241" t="s">
        <v>237</v>
      </c>
      <c r="V1391" s="241" t="s">
        <v>5388</v>
      </c>
    </row>
    <row r="1392" spans="18:22" ht="15.75">
      <c r="R1392" s="240" t="s">
        <v>5390</v>
      </c>
      <c r="S1392" s="239" t="s">
        <v>5389</v>
      </c>
      <c r="T1392" s="241" t="s">
        <v>5391</v>
      </c>
      <c r="U1392" s="241" t="s">
        <v>237</v>
      </c>
      <c r="V1392" s="241" t="s">
        <v>5392</v>
      </c>
    </row>
    <row r="1393" spans="18:22" ht="15.75">
      <c r="R1393" s="240" t="s">
        <v>5394</v>
      </c>
      <c r="S1393" s="239" t="s">
        <v>5393</v>
      </c>
      <c r="T1393" s="241" t="s">
        <v>5395</v>
      </c>
      <c r="U1393" s="241" t="s">
        <v>237</v>
      </c>
      <c r="V1393" s="241" t="s">
        <v>5396</v>
      </c>
    </row>
    <row r="1394" spans="18:22" ht="15.75">
      <c r="R1394" s="240" t="s">
        <v>5398</v>
      </c>
      <c r="S1394" s="239" t="s">
        <v>5397</v>
      </c>
      <c r="T1394" s="241" t="s">
        <v>5399</v>
      </c>
      <c r="U1394" s="241" t="s">
        <v>237</v>
      </c>
      <c r="V1394" s="241" t="s">
        <v>5400</v>
      </c>
    </row>
    <row r="1395" spans="18:22" ht="15.75">
      <c r="R1395" s="240" t="s">
        <v>5402</v>
      </c>
      <c r="S1395" s="239" t="s">
        <v>5401</v>
      </c>
      <c r="T1395" s="241" t="s">
        <v>5403</v>
      </c>
      <c r="U1395" s="241" t="s">
        <v>237</v>
      </c>
      <c r="V1395" s="241" t="s">
        <v>5404</v>
      </c>
    </row>
    <row r="1396" spans="18:22" ht="15.75">
      <c r="R1396" s="240" t="s">
        <v>5406</v>
      </c>
      <c r="S1396" s="239" t="s">
        <v>5405</v>
      </c>
      <c r="T1396" s="241" t="s">
        <v>5407</v>
      </c>
      <c r="U1396" s="241" t="s">
        <v>237</v>
      </c>
      <c r="V1396" s="241" t="s">
        <v>5408</v>
      </c>
    </row>
    <row r="1397" spans="18:22" ht="15.75">
      <c r="R1397" s="240" t="s">
        <v>5410</v>
      </c>
      <c r="S1397" s="239" t="s">
        <v>5409</v>
      </c>
      <c r="T1397" s="241" t="s">
        <v>5411</v>
      </c>
      <c r="U1397" s="241" t="s">
        <v>237</v>
      </c>
      <c r="V1397" s="241" t="s">
        <v>5412</v>
      </c>
    </row>
    <row r="1398" spans="18:22" ht="15.75">
      <c r="R1398" s="240" t="s">
        <v>5414</v>
      </c>
      <c r="S1398" s="239" t="s">
        <v>5413</v>
      </c>
      <c r="T1398" s="241" t="s">
        <v>5415</v>
      </c>
      <c r="U1398" s="241" t="s">
        <v>237</v>
      </c>
      <c r="V1398" s="241" t="s">
        <v>5416</v>
      </c>
    </row>
    <row r="1399" spans="18:22" ht="15.75">
      <c r="R1399" s="240" t="s">
        <v>5418</v>
      </c>
      <c r="S1399" s="239" t="s">
        <v>5417</v>
      </c>
      <c r="T1399" s="241" t="s">
        <v>5419</v>
      </c>
      <c r="U1399" s="241" t="s">
        <v>237</v>
      </c>
      <c r="V1399" s="241" t="s">
        <v>5420</v>
      </c>
    </row>
    <row r="1400" spans="18:22" ht="15.75">
      <c r="R1400" s="240" t="s">
        <v>5422</v>
      </c>
      <c r="S1400" s="239" t="s">
        <v>5421</v>
      </c>
      <c r="T1400" s="241" t="s">
        <v>5423</v>
      </c>
      <c r="U1400" s="241" t="s">
        <v>237</v>
      </c>
      <c r="V1400" s="241" t="s">
        <v>5424</v>
      </c>
    </row>
    <row r="1401" spans="18:22" ht="15.75">
      <c r="R1401" s="240" t="s">
        <v>5426</v>
      </c>
      <c r="S1401" s="239" t="s">
        <v>5425</v>
      </c>
      <c r="T1401" s="241" t="s">
        <v>5427</v>
      </c>
      <c r="U1401" s="241" t="s">
        <v>237</v>
      </c>
      <c r="V1401" s="241" t="s">
        <v>5428</v>
      </c>
    </row>
    <row r="1402" spans="18:22" ht="15.75">
      <c r="R1402" s="240" t="s">
        <v>5430</v>
      </c>
      <c r="S1402" s="239" t="s">
        <v>5429</v>
      </c>
      <c r="T1402" s="241" t="s">
        <v>5431</v>
      </c>
      <c r="U1402" s="241" t="s">
        <v>237</v>
      </c>
      <c r="V1402" s="241" t="s">
        <v>5432</v>
      </c>
    </row>
    <row r="1403" spans="18:22" ht="15.75">
      <c r="R1403" s="240" t="s">
        <v>5434</v>
      </c>
      <c r="S1403" s="239" t="s">
        <v>5433</v>
      </c>
      <c r="T1403" s="241" t="s">
        <v>5435</v>
      </c>
      <c r="U1403" s="241" t="s">
        <v>237</v>
      </c>
      <c r="V1403" s="241" t="s">
        <v>5436</v>
      </c>
    </row>
    <row r="1404" spans="18:22" ht="15.75">
      <c r="R1404" s="240" t="s">
        <v>5438</v>
      </c>
      <c r="S1404" s="239" t="s">
        <v>5437</v>
      </c>
      <c r="T1404" s="241" t="s">
        <v>5439</v>
      </c>
      <c r="U1404" s="241" t="s">
        <v>237</v>
      </c>
      <c r="V1404" s="241" t="s">
        <v>5440</v>
      </c>
    </row>
    <row r="1405" spans="18:22" ht="15.75">
      <c r="R1405" s="240" t="s">
        <v>5442</v>
      </c>
      <c r="S1405" s="239" t="s">
        <v>5441</v>
      </c>
      <c r="T1405" s="241" t="s">
        <v>5443</v>
      </c>
      <c r="U1405" s="241" t="s">
        <v>237</v>
      </c>
      <c r="V1405" s="241" t="s">
        <v>5444</v>
      </c>
    </row>
    <row r="1406" spans="18:22" ht="15.75">
      <c r="R1406" s="240" t="s">
        <v>5446</v>
      </c>
      <c r="S1406" s="239" t="s">
        <v>5445</v>
      </c>
      <c r="T1406" s="241" t="s">
        <v>5447</v>
      </c>
      <c r="U1406" s="241" t="s">
        <v>237</v>
      </c>
      <c r="V1406" s="241" t="s">
        <v>5448</v>
      </c>
    </row>
    <row r="1407" spans="18:22" ht="15.75">
      <c r="R1407" s="240" t="s">
        <v>5450</v>
      </c>
      <c r="S1407" s="239" t="s">
        <v>5449</v>
      </c>
      <c r="T1407" s="241" t="s">
        <v>5451</v>
      </c>
      <c r="U1407" s="241" t="s">
        <v>237</v>
      </c>
      <c r="V1407" s="241" t="s">
        <v>5452</v>
      </c>
    </row>
    <row r="1408" spans="18:22" ht="15.75">
      <c r="R1408" s="240" t="s">
        <v>5454</v>
      </c>
      <c r="S1408" s="239" t="s">
        <v>5453</v>
      </c>
      <c r="T1408" s="241" t="s">
        <v>5455</v>
      </c>
      <c r="U1408" s="241" t="s">
        <v>237</v>
      </c>
      <c r="V1408" s="241" t="s">
        <v>5456</v>
      </c>
    </row>
    <row r="1409" spans="18:22" ht="15.75">
      <c r="R1409" s="240" t="s">
        <v>5458</v>
      </c>
      <c r="S1409" s="239" t="s">
        <v>5457</v>
      </c>
      <c r="T1409" s="241" t="s">
        <v>5459</v>
      </c>
      <c r="U1409" s="241" t="s">
        <v>237</v>
      </c>
      <c r="V1409" s="241" t="s">
        <v>5460</v>
      </c>
    </row>
    <row r="1410" spans="18:22" ht="15.75">
      <c r="R1410" s="240" t="s">
        <v>5462</v>
      </c>
      <c r="S1410" s="239" t="s">
        <v>5461</v>
      </c>
      <c r="T1410" s="241" t="s">
        <v>5463</v>
      </c>
      <c r="U1410" s="241" t="s">
        <v>237</v>
      </c>
      <c r="V1410" s="241" t="s">
        <v>5464</v>
      </c>
    </row>
    <row r="1411" spans="18:22" ht="15.75">
      <c r="R1411" s="240" t="s">
        <v>5466</v>
      </c>
      <c r="S1411" s="239" t="s">
        <v>5465</v>
      </c>
      <c r="T1411" s="241" t="s">
        <v>5467</v>
      </c>
      <c r="U1411" s="241" t="s">
        <v>237</v>
      </c>
      <c r="V1411" s="241" t="s">
        <v>5468</v>
      </c>
    </row>
    <row r="1412" spans="18:22" ht="15.75">
      <c r="R1412" s="240" t="s">
        <v>5470</v>
      </c>
      <c r="S1412" s="239" t="s">
        <v>5469</v>
      </c>
      <c r="T1412" s="241" t="s">
        <v>5471</v>
      </c>
      <c r="U1412" s="241" t="s">
        <v>237</v>
      </c>
      <c r="V1412" s="241" t="s">
        <v>5472</v>
      </c>
    </row>
    <row r="1413" spans="18:22" ht="15.75">
      <c r="R1413" s="240" t="s">
        <v>5474</v>
      </c>
      <c r="S1413" s="239" t="s">
        <v>5473</v>
      </c>
      <c r="T1413" s="241" t="s">
        <v>5475</v>
      </c>
      <c r="U1413" s="241" t="s">
        <v>237</v>
      </c>
      <c r="V1413" s="241" t="s">
        <v>5476</v>
      </c>
    </row>
    <row r="1414" spans="18:22" ht="15.75">
      <c r="R1414" s="240" t="s">
        <v>5478</v>
      </c>
      <c r="S1414" s="239" t="s">
        <v>5477</v>
      </c>
      <c r="T1414" s="241" t="s">
        <v>5479</v>
      </c>
      <c r="U1414" s="241" t="s">
        <v>237</v>
      </c>
      <c r="V1414" s="241" t="s">
        <v>5480</v>
      </c>
    </row>
    <row r="1415" spans="18:22" ht="15.75">
      <c r="R1415" s="240" t="s">
        <v>5482</v>
      </c>
      <c r="S1415" s="239" t="s">
        <v>5481</v>
      </c>
      <c r="T1415" s="241" t="s">
        <v>5483</v>
      </c>
      <c r="U1415" s="241" t="s">
        <v>237</v>
      </c>
      <c r="V1415" s="241" t="s">
        <v>5484</v>
      </c>
    </row>
    <row r="1416" spans="18:22" ht="15.75">
      <c r="R1416" s="240" t="s">
        <v>5486</v>
      </c>
      <c r="S1416" s="239" t="s">
        <v>5485</v>
      </c>
      <c r="T1416" s="241" t="s">
        <v>5487</v>
      </c>
      <c r="U1416" s="241" t="s">
        <v>237</v>
      </c>
      <c r="V1416" s="241" t="s">
        <v>5488</v>
      </c>
    </row>
    <row r="1417" spans="18:22" ht="15.75">
      <c r="R1417" s="240" t="s">
        <v>5490</v>
      </c>
      <c r="S1417" s="239" t="s">
        <v>5489</v>
      </c>
      <c r="T1417" s="241" t="s">
        <v>5491</v>
      </c>
      <c r="U1417" s="241" t="s">
        <v>237</v>
      </c>
      <c r="V1417" s="241" t="s">
        <v>5492</v>
      </c>
    </row>
    <row r="1418" spans="18:22" ht="15.75">
      <c r="R1418" s="240" t="s">
        <v>5494</v>
      </c>
      <c r="S1418" s="239" t="s">
        <v>5493</v>
      </c>
      <c r="T1418" s="241" t="s">
        <v>5495</v>
      </c>
      <c r="U1418" s="241" t="s">
        <v>237</v>
      </c>
      <c r="V1418" s="241" t="s">
        <v>5496</v>
      </c>
    </row>
    <row r="1419" spans="18:22" ht="15.75">
      <c r="R1419" s="240" t="s">
        <v>5498</v>
      </c>
      <c r="S1419" s="239" t="s">
        <v>5497</v>
      </c>
      <c r="T1419" s="241" t="s">
        <v>5499</v>
      </c>
      <c r="U1419" s="241" t="s">
        <v>237</v>
      </c>
      <c r="V1419" s="241" t="s">
        <v>5500</v>
      </c>
    </row>
    <row r="1420" spans="18:22" ht="15.75">
      <c r="R1420" s="240" t="s">
        <v>5502</v>
      </c>
      <c r="S1420" s="239" t="s">
        <v>5501</v>
      </c>
      <c r="T1420" s="241" t="s">
        <v>5503</v>
      </c>
      <c r="U1420" s="241" t="s">
        <v>237</v>
      </c>
      <c r="V1420" s="241" t="s">
        <v>5504</v>
      </c>
    </row>
    <row r="1421" spans="18:22" ht="15.75">
      <c r="R1421" s="240" t="s">
        <v>5506</v>
      </c>
      <c r="S1421" s="239" t="s">
        <v>5505</v>
      </c>
      <c r="T1421" s="241" t="s">
        <v>5507</v>
      </c>
      <c r="U1421" s="241" t="s">
        <v>237</v>
      </c>
      <c r="V1421" s="241" t="s">
        <v>5508</v>
      </c>
    </row>
    <row r="1422" spans="18:22" ht="15.75">
      <c r="R1422" s="240" t="s">
        <v>5510</v>
      </c>
      <c r="S1422" s="239" t="s">
        <v>5509</v>
      </c>
      <c r="T1422" s="241" t="s">
        <v>5511</v>
      </c>
      <c r="U1422" s="241"/>
      <c r="V1422" s="241" t="s">
        <v>5512</v>
      </c>
    </row>
    <row r="1423" spans="18:22" ht="15.75">
      <c r="R1423" s="240" t="s">
        <v>5514</v>
      </c>
      <c r="S1423" s="239" t="s">
        <v>5513</v>
      </c>
      <c r="T1423" s="241" t="s">
        <v>5515</v>
      </c>
      <c r="U1423" s="241"/>
      <c r="V1423" s="241" t="s">
        <v>5516</v>
      </c>
    </row>
    <row r="1424" spans="18:22" ht="15.75">
      <c r="R1424" s="240" t="s">
        <v>5518</v>
      </c>
      <c r="S1424" s="239" t="s">
        <v>5517</v>
      </c>
      <c r="T1424" s="241" t="s">
        <v>5519</v>
      </c>
      <c r="U1424" s="241"/>
      <c r="V1424" s="241" t="s">
        <v>5520</v>
      </c>
    </row>
    <row r="1425" spans="18:22" ht="15.75">
      <c r="R1425" s="240" t="s">
        <v>5522</v>
      </c>
      <c r="S1425" s="239" t="s">
        <v>5521</v>
      </c>
      <c r="T1425" s="241" t="s">
        <v>5523</v>
      </c>
      <c r="U1425" s="241"/>
      <c r="V1425" s="241" t="s">
        <v>5524</v>
      </c>
    </row>
    <row r="1426" spans="18:22" ht="15.75">
      <c r="R1426" s="240" t="s">
        <v>5526</v>
      </c>
      <c r="S1426" s="239" t="s">
        <v>5525</v>
      </c>
      <c r="T1426" s="241" t="s">
        <v>5527</v>
      </c>
      <c r="U1426" s="241"/>
      <c r="V1426" s="241" t="s">
        <v>5528</v>
      </c>
    </row>
    <row r="1427" spans="18:22" ht="15.75">
      <c r="R1427" s="240" t="s">
        <v>5530</v>
      </c>
      <c r="S1427" s="239" t="s">
        <v>5529</v>
      </c>
      <c r="T1427" s="241" t="s">
        <v>5531</v>
      </c>
      <c r="U1427" s="241"/>
      <c r="V1427" s="241" t="s">
        <v>5532</v>
      </c>
    </row>
    <row r="1428" spans="18:22" ht="15.75">
      <c r="R1428" s="240" t="s">
        <v>5534</v>
      </c>
      <c r="S1428" s="239" t="s">
        <v>5533</v>
      </c>
      <c r="T1428" s="241" t="s">
        <v>5535</v>
      </c>
      <c r="U1428" s="241"/>
      <c r="V1428" s="241" t="s">
        <v>5536</v>
      </c>
    </row>
    <row r="1429" spans="18:22" ht="15.75">
      <c r="R1429" s="240" t="s">
        <v>5538</v>
      </c>
      <c r="S1429" s="239" t="s">
        <v>5537</v>
      </c>
      <c r="T1429" s="241" t="s">
        <v>5539</v>
      </c>
      <c r="U1429" s="241"/>
      <c r="V1429" s="241" t="s">
        <v>5540</v>
      </c>
    </row>
    <row r="1430" spans="18:22" ht="15.75">
      <c r="R1430" s="240" t="s">
        <v>5542</v>
      </c>
      <c r="S1430" s="239" t="s">
        <v>5541</v>
      </c>
      <c r="T1430" s="241" t="s">
        <v>5543</v>
      </c>
      <c r="U1430" s="241"/>
      <c r="V1430" s="241" t="s">
        <v>5544</v>
      </c>
    </row>
    <row r="1431" spans="18:22" ht="15.75">
      <c r="R1431" s="240" t="s">
        <v>5546</v>
      </c>
      <c r="S1431" s="239" t="s">
        <v>5545</v>
      </c>
      <c r="T1431" s="241" t="s">
        <v>5547</v>
      </c>
      <c r="U1431" s="241"/>
      <c r="V1431" s="241" t="s">
        <v>5548</v>
      </c>
    </row>
    <row r="1432" spans="18:22" ht="15.75">
      <c r="R1432" s="240" t="s">
        <v>5550</v>
      </c>
      <c r="S1432" s="239" t="s">
        <v>5549</v>
      </c>
      <c r="T1432" s="241" t="s">
        <v>5551</v>
      </c>
      <c r="U1432" s="241"/>
      <c r="V1432" s="241" t="s">
        <v>5552</v>
      </c>
    </row>
    <row r="1433" spans="18:22" ht="15.75">
      <c r="R1433" s="240" t="s">
        <v>5554</v>
      </c>
      <c r="S1433" s="239" t="s">
        <v>5553</v>
      </c>
      <c r="T1433" s="241" t="s">
        <v>5555</v>
      </c>
      <c r="U1433" s="241"/>
      <c r="V1433" s="241" t="s">
        <v>5556</v>
      </c>
    </row>
    <row r="1434" spans="18:22" ht="15.75">
      <c r="R1434" s="240" t="s">
        <v>5558</v>
      </c>
      <c r="S1434" s="239" t="s">
        <v>5557</v>
      </c>
      <c r="T1434" s="241" t="s">
        <v>5559</v>
      </c>
      <c r="U1434" s="241"/>
      <c r="V1434" s="241" t="s">
        <v>5560</v>
      </c>
    </row>
    <row r="1435" spans="18:22" ht="15.75">
      <c r="R1435" s="240" t="s">
        <v>5562</v>
      </c>
      <c r="S1435" s="239" t="s">
        <v>5561</v>
      </c>
      <c r="T1435" s="241" t="s">
        <v>5563</v>
      </c>
      <c r="U1435" s="241"/>
      <c r="V1435" s="241" t="s">
        <v>5564</v>
      </c>
    </row>
    <row r="1436" spans="18:22" ht="15.75">
      <c r="R1436" s="240" t="s">
        <v>5566</v>
      </c>
      <c r="S1436" s="239" t="s">
        <v>5565</v>
      </c>
      <c r="T1436" s="241" t="s">
        <v>5567</v>
      </c>
      <c r="U1436" s="241"/>
      <c r="V1436" s="241" t="s">
        <v>5568</v>
      </c>
    </row>
    <row r="1437" spans="18:22" ht="15.75">
      <c r="R1437" s="240" t="s">
        <v>5570</v>
      </c>
      <c r="S1437" s="239" t="s">
        <v>5569</v>
      </c>
      <c r="T1437" s="241" t="s">
        <v>5571</v>
      </c>
      <c r="U1437" s="241"/>
      <c r="V1437" s="241" t="s">
        <v>5572</v>
      </c>
    </row>
    <row r="1438" spans="18:22" ht="15.75">
      <c r="R1438" s="240" t="s">
        <v>5574</v>
      </c>
      <c r="S1438" s="239" t="s">
        <v>5573</v>
      </c>
      <c r="T1438" s="241" t="s">
        <v>5575</v>
      </c>
      <c r="U1438" s="241"/>
      <c r="V1438" s="241" t="s">
        <v>5576</v>
      </c>
    </row>
    <row r="1439" spans="18:22" ht="15.75">
      <c r="R1439" s="240" t="s">
        <v>5578</v>
      </c>
      <c r="S1439" s="239" t="s">
        <v>5577</v>
      </c>
      <c r="T1439" s="241" t="s">
        <v>5579</v>
      </c>
      <c r="U1439" s="241"/>
      <c r="V1439" s="241" t="s">
        <v>5580</v>
      </c>
    </row>
    <row r="1440" spans="18:22" ht="15.75">
      <c r="R1440" s="240" t="s">
        <v>5582</v>
      </c>
      <c r="S1440" s="239" t="s">
        <v>5581</v>
      </c>
      <c r="T1440" s="241" t="s">
        <v>5583</v>
      </c>
      <c r="U1440" s="241"/>
      <c r="V1440" s="241" t="s">
        <v>5584</v>
      </c>
    </row>
    <row r="1441" spans="18:22" ht="15.75">
      <c r="R1441" s="240" t="s">
        <v>5586</v>
      </c>
      <c r="S1441" s="239" t="s">
        <v>5585</v>
      </c>
      <c r="T1441" s="241" t="s">
        <v>5587</v>
      </c>
      <c r="U1441" s="241"/>
      <c r="V1441" s="241" t="s">
        <v>5588</v>
      </c>
    </row>
    <row r="1442" spans="18:22" ht="15.75">
      <c r="R1442" s="240" t="s">
        <v>5590</v>
      </c>
      <c r="S1442" s="239" t="s">
        <v>5589</v>
      </c>
      <c r="T1442" s="241" t="s">
        <v>5591</v>
      </c>
      <c r="U1442" s="241"/>
      <c r="V1442" s="241" t="s">
        <v>5592</v>
      </c>
    </row>
    <row r="1443" spans="18:22" ht="15.75">
      <c r="R1443" s="240" t="s">
        <v>5594</v>
      </c>
      <c r="S1443" s="239" t="s">
        <v>5593</v>
      </c>
      <c r="T1443" s="241" t="s">
        <v>5595</v>
      </c>
      <c r="U1443" s="241"/>
      <c r="V1443" s="241" t="s">
        <v>5596</v>
      </c>
    </row>
    <row r="1444" spans="18:22" ht="15.75">
      <c r="R1444" s="240" t="s">
        <v>5598</v>
      </c>
      <c r="S1444" s="239" t="s">
        <v>5597</v>
      </c>
      <c r="T1444" s="241" t="s">
        <v>5599</v>
      </c>
      <c r="U1444" s="241"/>
      <c r="V1444" s="241" t="s">
        <v>5600</v>
      </c>
    </row>
    <row r="1445" spans="18:22" ht="15.75">
      <c r="R1445" s="240" t="s">
        <v>5602</v>
      </c>
      <c r="S1445" s="239" t="s">
        <v>5601</v>
      </c>
      <c r="T1445" s="241" t="s">
        <v>5603</v>
      </c>
      <c r="U1445" s="241"/>
      <c r="V1445" s="241" t="s">
        <v>5604</v>
      </c>
    </row>
    <row r="1446" spans="18:22" ht="15.75">
      <c r="R1446" s="240" t="s">
        <v>5606</v>
      </c>
      <c r="S1446" s="239" t="s">
        <v>5605</v>
      </c>
      <c r="T1446" s="241" t="s">
        <v>5607</v>
      </c>
      <c r="U1446" s="241"/>
      <c r="V1446" s="241" t="s">
        <v>5608</v>
      </c>
    </row>
    <row r="1447" spans="18:22" ht="15.75">
      <c r="R1447" s="240" t="s">
        <v>5610</v>
      </c>
      <c r="S1447" s="239" t="s">
        <v>5609</v>
      </c>
      <c r="T1447" s="241" t="s">
        <v>5611</v>
      </c>
      <c r="U1447" s="241"/>
      <c r="V1447" s="241" t="s">
        <v>5612</v>
      </c>
    </row>
    <row r="1448" spans="18:22" ht="15.75">
      <c r="R1448" s="240" t="s">
        <v>5614</v>
      </c>
      <c r="S1448" s="239" t="s">
        <v>5613</v>
      </c>
      <c r="T1448" s="241" t="s">
        <v>5615</v>
      </c>
      <c r="U1448" s="241"/>
      <c r="V1448" s="241" t="s">
        <v>5616</v>
      </c>
    </row>
    <row r="1449" spans="18:22" ht="15.75">
      <c r="R1449" s="240" t="s">
        <v>5618</v>
      </c>
      <c r="S1449" s="239" t="s">
        <v>5617</v>
      </c>
      <c r="T1449" s="241" t="s">
        <v>5619</v>
      </c>
      <c r="U1449" s="241"/>
      <c r="V1449" s="241" t="s">
        <v>5620</v>
      </c>
    </row>
    <row r="1450" spans="18:22" ht="15.75">
      <c r="R1450" s="240" t="s">
        <v>5622</v>
      </c>
      <c r="S1450" s="239" t="s">
        <v>5621</v>
      </c>
      <c r="T1450" s="241" t="s">
        <v>5623</v>
      </c>
      <c r="U1450" s="241"/>
      <c r="V1450" s="241" t="s">
        <v>5624</v>
      </c>
    </row>
    <row r="1451" spans="18:22" ht="15.75">
      <c r="R1451" s="240" t="s">
        <v>5626</v>
      </c>
      <c r="S1451" s="239" t="s">
        <v>5625</v>
      </c>
      <c r="T1451" s="241" t="s">
        <v>5627</v>
      </c>
      <c r="U1451" s="241"/>
      <c r="V1451" s="241" t="s">
        <v>5628</v>
      </c>
    </row>
    <row r="1452" spans="18:22" ht="15.75">
      <c r="R1452" s="240" t="s">
        <v>5630</v>
      </c>
      <c r="S1452" s="239" t="s">
        <v>5629</v>
      </c>
      <c r="T1452" s="241" t="s">
        <v>5631</v>
      </c>
      <c r="U1452" s="241"/>
      <c r="V1452" s="241" t="s">
        <v>5632</v>
      </c>
    </row>
    <row r="1453" spans="18:22" ht="15.75">
      <c r="R1453" s="240" t="s">
        <v>5634</v>
      </c>
      <c r="S1453" s="239" t="s">
        <v>5633</v>
      </c>
      <c r="T1453" s="241" t="s">
        <v>5635</v>
      </c>
      <c r="U1453" s="241"/>
      <c r="V1453" s="241" t="s">
        <v>5636</v>
      </c>
    </row>
    <row r="1454" spans="18:22" ht="15.75">
      <c r="R1454" s="240" t="s">
        <v>5638</v>
      </c>
      <c r="S1454" s="239" t="s">
        <v>5637</v>
      </c>
      <c r="T1454" s="241" t="s">
        <v>5639</v>
      </c>
      <c r="U1454" s="241"/>
      <c r="V1454" s="241" t="s">
        <v>5640</v>
      </c>
    </row>
    <row r="1455" spans="18:22" ht="15.75">
      <c r="R1455" s="240" t="s">
        <v>5642</v>
      </c>
      <c r="S1455" s="239" t="s">
        <v>5641</v>
      </c>
      <c r="T1455" s="241" t="s">
        <v>5643</v>
      </c>
      <c r="U1455" s="241"/>
      <c r="V1455" s="241" t="s">
        <v>5644</v>
      </c>
    </row>
    <row r="1456" spans="18:22" ht="15.75">
      <c r="R1456" s="240" t="s">
        <v>5646</v>
      </c>
      <c r="S1456" s="239" t="s">
        <v>5645</v>
      </c>
      <c r="T1456" s="241" t="s">
        <v>5647</v>
      </c>
      <c r="U1456" s="241"/>
      <c r="V1456" s="241" t="s">
        <v>5648</v>
      </c>
    </row>
    <row r="1457" spans="18:22" ht="15.75">
      <c r="R1457" s="240" t="s">
        <v>5650</v>
      </c>
      <c r="S1457" s="239" t="s">
        <v>5649</v>
      </c>
      <c r="T1457" s="241" t="s">
        <v>5651</v>
      </c>
      <c r="U1457" s="241"/>
      <c r="V1457" s="241" t="s">
        <v>5652</v>
      </c>
    </row>
    <row r="1458" spans="18:22" ht="15.75">
      <c r="R1458" s="240" t="s">
        <v>5654</v>
      </c>
      <c r="S1458" s="239" t="s">
        <v>5653</v>
      </c>
      <c r="T1458" s="241" t="s">
        <v>5655</v>
      </c>
      <c r="U1458" s="241"/>
      <c r="V1458" s="241" t="s">
        <v>5656</v>
      </c>
    </row>
    <row r="1459" spans="18:22" ht="15.75">
      <c r="R1459" s="240" t="s">
        <v>5658</v>
      </c>
      <c r="S1459" s="239" t="s">
        <v>5657</v>
      </c>
      <c r="T1459" s="241" t="s">
        <v>5659</v>
      </c>
      <c r="U1459" s="241"/>
      <c r="V1459" s="241" t="s">
        <v>5660</v>
      </c>
    </row>
    <row r="1460" spans="18:22" ht="15.75">
      <c r="R1460" s="240" t="s">
        <v>5662</v>
      </c>
      <c r="S1460" s="239" t="s">
        <v>5661</v>
      </c>
      <c r="T1460" s="241" t="s">
        <v>5663</v>
      </c>
      <c r="U1460" s="241"/>
      <c r="V1460" s="241" t="s">
        <v>5664</v>
      </c>
    </row>
    <row r="1461" spans="18:22" ht="15.75">
      <c r="R1461" s="240" t="s">
        <v>5666</v>
      </c>
      <c r="S1461" s="239" t="s">
        <v>5665</v>
      </c>
      <c r="T1461" s="241" t="s">
        <v>5667</v>
      </c>
      <c r="U1461" s="241"/>
      <c r="V1461" s="241" t="s">
        <v>5668</v>
      </c>
    </row>
    <row r="1462" spans="18:22" ht="15.75">
      <c r="R1462" s="240" t="s">
        <v>5670</v>
      </c>
      <c r="S1462" s="239" t="s">
        <v>5669</v>
      </c>
      <c r="T1462" s="241" t="s">
        <v>5671</v>
      </c>
      <c r="U1462" s="241"/>
      <c r="V1462" s="241" t="s">
        <v>5672</v>
      </c>
    </row>
    <row r="1463" spans="18:22" ht="15.75">
      <c r="R1463" s="240" t="s">
        <v>5674</v>
      </c>
      <c r="S1463" s="239" t="s">
        <v>5673</v>
      </c>
      <c r="T1463" s="241" t="s">
        <v>5675</v>
      </c>
      <c r="U1463" s="241"/>
      <c r="V1463" s="241" t="s">
        <v>5676</v>
      </c>
    </row>
    <row r="1464" spans="18:22" ht="15.75">
      <c r="R1464" s="240" t="s">
        <v>5678</v>
      </c>
      <c r="S1464" s="239" t="s">
        <v>5677</v>
      </c>
      <c r="T1464" s="241" t="s">
        <v>5679</v>
      </c>
      <c r="U1464" s="241"/>
      <c r="V1464" s="241" t="s">
        <v>5680</v>
      </c>
    </row>
    <row r="1465" spans="18:22" ht="15.75">
      <c r="R1465" s="240" t="s">
        <v>5682</v>
      </c>
      <c r="S1465" s="239" t="s">
        <v>5681</v>
      </c>
      <c r="T1465" s="241" t="s">
        <v>5683</v>
      </c>
      <c r="U1465" s="241"/>
      <c r="V1465" s="241" t="s">
        <v>5684</v>
      </c>
    </row>
    <row r="1466" spans="18:22" ht="15.75">
      <c r="R1466" s="240" t="s">
        <v>5686</v>
      </c>
      <c r="S1466" s="239" t="s">
        <v>5685</v>
      </c>
      <c r="T1466" s="241" t="s">
        <v>5687</v>
      </c>
      <c r="U1466" s="241"/>
      <c r="V1466" s="241" t="s">
        <v>5688</v>
      </c>
    </row>
    <row r="1467" spans="18:22" ht="15.75">
      <c r="R1467" s="240" t="s">
        <v>5690</v>
      </c>
      <c r="S1467" s="239" t="s">
        <v>5689</v>
      </c>
      <c r="T1467" s="241" t="s">
        <v>5691</v>
      </c>
      <c r="U1467" s="241"/>
      <c r="V1467" s="241" t="s">
        <v>5692</v>
      </c>
    </row>
    <row r="1468" spans="18:22" ht="15.75">
      <c r="R1468" s="240" t="s">
        <v>5694</v>
      </c>
      <c r="S1468" s="239" t="s">
        <v>5693</v>
      </c>
      <c r="T1468" s="241" t="s">
        <v>5695</v>
      </c>
      <c r="U1468" s="241"/>
      <c r="V1468" s="241" t="s">
        <v>5696</v>
      </c>
    </row>
    <row r="1469" spans="18:22" ht="15.75">
      <c r="R1469" s="240" t="s">
        <v>5698</v>
      </c>
      <c r="S1469" s="239" t="s">
        <v>5697</v>
      </c>
      <c r="T1469" s="241" t="s">
        <v>5699</v>
      </c>
      <c r="U1469" s="241"/>
      <c r="V1469" s="241" t="s">
        <v>5700</v>
      </c>
    </row>
    <row r="1470" spans="18:22" ht="15.75">
      <c r="R1470" s="240" t="s">
        <v>5702</v>
      </c>
      <c r="S1470" s="239" t="s">
        <v>5701</v>
      </c>
      <c r="T1470" s="241" t="s">
        <v>5703</v>
      </c>
      <c r="U1470" s="241"/>
      <c r="V1470" s="241" t="s">
        <v>5704</v>
      </c>
    </row>
    <row r="1471" spans="18:22" ht="15.75">
      <c r="R1471" s="240" t="s">
        <v>5706</v>
      </c>
      <c r="S1471" s="239" t="s">
        <v>5705</v>
      </c>
      <c r="T1471" s="241" t="s">
        <v>5707</v>
      </c>
      <c r="U1471" s="241"/>
      <c r="V1471" s="241" t="s">
        <v>5708</v>
      </c>
    </row>
    <row r="1472" spans="18:22" ht="15.75">
      <c r="R1472" s="240" t="s">
        <v>5710</v>
      </c>
      <c r="S1472" s="239" t="s">
        <v>5709</v>
      </c>
      <c r="T1472" s="241" t="s">
        <v>5711</v>
      </c>
      <c r="U1472" s="241"/>
      <c r="V1472" s="241" t="s">
        <v>5712</v>
      </c>
    </row>
    <row r="1473" spans="18:22" ht="15.75">
      <c r="R1473" s="240" t="s">
        <v>5714</v>
      </c>
      <c r="S1473" s="239" t="s">
        <v>5713</v>
      </c>
      <c r="T1473" s="241" t="s">
        <v>5715</v>
      </c>
      <c r="U1473" s="241"/>
      <c r="V1473" s="241" t="s">
        <v>5716</v>
      </c>
    </row>
    <row r="1474" spans="18:22" ht="15.75">
      <c r="R1474" s="240" t="s">
        <v>5718</v>
      </c>
      <c r="S1474" s="239" t="s">
        <v>5717</v>
      </c>
      <c r="T1474" s="241" t="s">
        <v>5719</v>
      </c>
      <c r="U1474" s="241"/>
      <c r="V1474" s="241" t="s">
        <v>5720</v>
      </c>
    </row>
    <row r="1475" spans="18:22" ht="15.75">
      <c r="R1475" s="240" t="s">
        <v>5722</v>
      </c>
      <c r="S1475" s="239" t="s">
        <v>5721</v>
      </c>
      <c r="T1475" s="241" t="s">
        <v>5723</v>
      </c>
      <c r="U1475" s="241"/>
      <c r="V1475" s="241" t="s">
        <v>5724</v>
      </c>
    </row>
    <row r="1476" spans="18:22" ht="15.75">
      <c r="R1476" s="240" t="s">
        <v>5726</v>
      </c>
      <c r="S1476" s="239" t="s">
        <v>5725</v>
      </c>
      <c r="T1476" s="241" t="s">
        <v>5727</v>
      </c>
      <c r="U1476" s="241"/>
      <c r="V1476" s="241" t="s">
        <v>5728</v>
      </c>
    </row>
    <row r="1477" spans="18:22" ht="15.75">
      <c r="R1477" s="240" t="s">
        <v>5730</v>
      </c>
      <c r="S1477" s="239" t="s">
        <v>5729</v>
      </c>
      <c r="T1477" s="241" t="s">
        <v>5731</v>
      </c>
      <c r="U1477" s="241"/>
      <c r="V1477" s="241" t="s">
        <v>5732</v>
      </c>
    </row>
    <row r="1478" spans="18:22" ht="15.75">
      <c r="R1478" s="240" t="s">
        <v>5734</v>
      </c>
      <c r="S1478" s="239" t="s">
        <v>5733</v>
      </c>
      <c r="T1478" s="241" t="s">
        <v>5735</v>
      </c>
      <c r="U1478" s="241"/>
      <c r="V1478" s="241" t="s">
        <v>5736</v>
      </c>
    </row>
    <row r="1479" spans="18:22" ht="15.75">
      <c r="R1479" s="240" t="s">
        <v>5738</v>
      </c>
      <c r="S1479" s="239" t="s">
        <v>5737</v>
      </c>
      <c r="T1479" s="241" t="s">
        <v>5739</v>
      </c>
      <c r="U1479" s="241"/>
      <c r="V1479" s="241" t="s">
        <v>5740</v>
      </c>
    </row>
    <row r="1480" spans="18:22" ht="15.75">
      <c r="R1480" s="240" t="s">
        <v>5742</v>
      </c>
      <c r="S1480" s="239" t="s">
        <v>5741</v>
      </c>
      <c r="T1480" s="241" t="s">
        <v>5743</v>
      </c>
      <c r="U1480" s="241"/>
      <c r="V1480" s="241" t="s">
        <v>5744</v>
      </c>
    </row>
    <row r="1481" spans="18:22" ht="15.75">
      <c r="R1481" s="240" t="s">
        <v>5746</v>
      </c>
      <c r="S1481" s="239" t="s">
        <v>5745</v>
      </c>
      <c r="T1481" s="241" t="s">
        <v>5747</v>
      </c>
      <c r="U1481" s="241"/>
      <c r="V1481" s="241" t="s">
        <v>5748</v>
      </c>
    </row>
    <row r="1482" spans="18:22" ht="15.75">
      <c r="R1482" s="240" t="s">
        <v>5750</v>
      </c>
      <c r="S1482" s="239" t="s">
        <v>5749</v>
      </c>
      <c r="T1482" s="241" t="s">
        <v>5751</v>
      </c>
      <c r="U1482" s="241"/>
      <c r="V1482" s="241" t="s">
        <v>5752</v>
      </c>
    </row>
    <row r="1483" spans="18:22" ht="15.75">
      <c r="R1483" s="240" t="s">
        <v>5754</v>
      </c>
      <c r="S1483" s="239" t="s">
        <v>5753</v>
      </c>
      <c r="T1483" s="241" t="s">
        <v>5755</v>
      </c>
      <c r="U1483" s="241"/>
      <c r="V1483" s="241" t="s">
        <v>5756</v>
      </c>
    </row>
    <row r="1484" spans="18:22" ht="15.75">
      <c r="R1484" s="240" t="s">
        <v>5758</v>
      </c>
      <c r="S1484" s="239" t="s">
        <v>5757</v>
      </c>
      <c r="T1484" s="241" t="s">
        <v>5759</v>
      </c>
      <c r="U1484" s="241"/>
      <c r="V1484" s="241" t="s">
        <v>5760</v>
      </c>
    </row>
    <row r="1485" spans="18:22" ht="15.75">
      <c r="R1485" s="240" t="s">
        <v>5762</v>
      </c>
      <c r="S1485" s="239" t="s">
        <v>5761</v>
      </c>
      <c r="T1485" s="241" t="s">
        <v>5763</v>
      </c>
      <c r="U1485" s="241"/>
      <c r="V1485" s="241" t="s">
        <v>5764</v>
      </c>
    </row>
    <row r="1486" spans="18:22" ht="15.75">
      <c r="R1486" s="240" t="s">
        <v>5766</v>
      </c>
      <c r="S1486" s="239" t="s">
        <v>5765</v>
      </c>
      <c r="T1486" s="241" t="s">
        <v>5767</v>
      </c>
      <c r="U1486" s="241"/>
      <c r="V1486" s="241" t="s">
        <v>5768</v>
      </c>
    </row>
    <row r="1487" spans="18:22" ht="15.75">
      <c r="R1487" s="240" t="s">
        <v>5770</v>
      </c>
      <c r="S1487" s="239" t="s">
        <v>5769</v>
      </c>
      <c r="T1487" s="241" t="s">
        <v>5771</v>
      </c>
      <c r="U1487" s="241"/>
      <c r="V1487" s="241" t="s">
        <v>5772</v>
      </c>
    </row>
    <row r="1488" spans="18:22" ht="15.75">
      <c r="R1488" s="240" t="s">
        <v>5774</v>
      </c>
      <c r="S1488" s="239" t="s">
        <v>5773</v>
      </c>
      <c r="T1488" s="241" t="s">
        <v>5775</v>
      </c>
      <c r="U1488" s="241"/>
      <c r="V1488" s="241" t="s">
        <v>5776</v>
      </c>
    </row>
    <row r="1489" spans="18:22" ht="15.75">
      <c r="R1489" s="240" t="s">
        <v>5778</v>
      </c>
      <c r="S1489" s="239" t="s">
        <v>5777</v>
      </c>
      <c r="T1489" s="241" t="s">
        <v>5779</v>
      </c>
      <c r="U1489" s="241"/>
      <c r="V1489" s="241" t="s">
        <v>5780</v>
      </c>
    </row>
    <row r="1490" spans="18:22" ht="15.75">
      <c r="R1490" s="240" t="s">
        <v>5782</v>
      </c>
      <c r="S1490" s="239" t="s">
        <v>5781</v>
      </c>
      <c r="T1490" s="241" t="s">
        <v>5783</v>
      </c>
      <c r="U1490" s="241"/>
      <c r="V1490" s="241" t="s">
        <v>5784</v>
      </c>
    </row>
    <row r="1491" spans="18:22" ht="15.75">
      <c r="R1491" s="240" t="s">
        <v>5786</v>
      </c>
      <c r="S1491" s="239" t="s">
        <v>5785</v>
      </c>
      <c r="T1491" s="241" t="s">
        <v>5787</v>
      </c>
      <c r="U1491" s="241"/>
      <c r="V1491" s="241" t="s">
        <v>5788</v>
      </c>
    </row>
    <row r="1492" spans="18:22" ht="15.75">
      <c r="R1492" s="240" t="s">
        <v>5790</v>
      </c>
      <c r="S1492" s="239" t="s">
        <v>5789</v>
      </c>
      <c r="T1492" s="241" t="s">
        <v>5791</v>
      </c>
      <c r="U1492" s="241"/>
      <c r="V1492" s="241" t="s">
        <v>5792</v>
      </c>
    </row>
    <row r="1493" spans="18:22" ht="15.75">
      <c r="R1493" s="240" t="s">
        <v>5794</v>
      </c>
      <c r="S1493" s="239" t="s">
        <v>5793</v>
      </c>
      <c r="T1493" s="241" t="s">
        <v>5795</v>
      </c>
      <c r="U1493" s="241"/>
      <c r="V1493" s="241" t="s">
        <v>5796</v>
      </c>
    </row>
    <row r="1494" spans="18:22" ht="15.75">
      <c r="R1494" s="240" t="s">
        <v>5798</v>
      </c>
      <c r="S1494" s="239" t="s">
        <v>5797</v>
      </c>
      <c r="T1494" s="241" t="s">
        <v>5799</v>
      </c>
      <c r="U1494" s="241"/>
      <c r="V1494" s="241" t="s">
        <v>5800</v>
      </c>
    </row>
    <row r="1495" spans="18:22" ht="15.75">
      <c r="R1495" s="240" t="s">
        <v>5802</v>
      </c>
      <c r="S1495" s="239" t="s">
        <v>5801</v>
      </c>
      <c r="T1495" s="241" t="s">
        <v>5803</v>
      </c>
      <c r="U1495" s="241"/>
      <c r="V1495" s="241" t="s">
        <v>5804</v>
      </c>
    </row>
    <row r="1496" spans="18:22" ht="15.75">
      <c r="R1496" s="240" t="s">
        <v>5806</v>
      </c>
      <c r="S1496" s="239" t="s">
        <v>5805</v>
      </c>
      <c r="T1496" s="241" t="s">
        <v>5807</v>
      </c>
      <c r="U1496" s="241"/>
      <c r="V1496" s="241" t="s">
        <v>5808</v>
      </c>
    </row>
    <row r="1497" spans="18:22" ht="15.75">
      <c r="R1497" s="240" t="s">
        <v>5810</v>
      </c>
      <c r="S1497" s="239" t="s">
        <v>5809</v>
      </c>
      <c r="T1497" s="241" t="s">
        <v>5811</v>
      </c>
      <c r="U1497" s="241"/>
      <c r="V1497" s="241" t="s">
        <v>5812</v>
      </c>
    </row>
    <row r="1498" spans="18:22" ht="15.75">
      <c r="R1498" s="240" t="s">
        <v>5814</v>
      </c>
      <c r="S1498" s="239" t="s">
        <v>5813</v>
      </c>
      <c r="T1498" s="241" t="s">
        <v>5815</v>
      </c>
      <c r="U1498" s="241"/>
      <c r="V1498" s="241" t="s">
        <v>5816</v>
      </c>
    </row>
    <row r="1499" spans="18:22" ht="15.75">
      <c r="R1499" s="240" t="s">
        <v>5818</v>
      </c>
      <c r="S1499" s="239" t="s">
        <v>5817</v>
      </c>
      <c r="T1499" s="241" t="s">
        <v>5819</v>
      </c>
      <c r="U1499" s="241"/>
      <c r="V1499" s="241" t="s">
        <v>5820</v>
      </c>
    </row>
    <row r="1500" spans="18:22" ht="15.75">
      <c r="R1500" s="240" t="s">
        <v>5822</v>
      </c>
      <c r="S1500" s="239" t="s">
        <v>5821</v>
      </c>
      <c r="T1500" s="241" t="s">
        <v>5823</v>
      </c>
      <c r="U1500" s="241"/>
      <c r="V1500" s="241" t="s">
        <v>5824</v>
      </c>
    </row>
    <row r="1501" spans="18:22" ht="15.75">
      <c r="R1501" s="240" t="s">
        <v>5826</v>
      </c>
      <c r="S1501" s="239" t="s">
        <v>5825</v>
      </c>
      <c r="T1501" s="241" t="s">
        <v>5827</v>
      </c>
      <c r="U1501" s="241"/>
      <c r="V1501" s="241" t="s">
        <v>5828</v>
      </c>
    </row>
    <row r="1502" spans="18:22" ht="15.75">
      <c r="R1502" s="240" t="s">
        <v>5830</v>
      </c>
      <c r="S1502" s="239" t="s">
        <v>5829</v>
      </c>
      <c r="T1502" s="241" t="s">
        <v>5831</v>
      </c>
      <c r="U1502" s="241"/>
      <c r="V1502" s="241" t="s">
        <v>5832</v>
      </c>
    </row>
    <row r="1503" spans="18:22" ht="15.75">
      <c r="R1503" s="240" t="s">
        <v>5834</v>
      </c>
      <c r="S1503" s="239" t="s">
        <v>5833</v>
      </c>
      <c r="T1503" s="241" t="s">
        <v>5835</v>
      </c>
      <c r="U1503" s="241"/>
      <c r="V1503" s="241" t="s">
        <v>5836</v>
      </c>
    </row>
    <row r="1504" spans="18:22" ht="15.75">
      <c r="R1504" s="240" t="s">
        <v>5838</v>
      </c>
      <c r="S1504" s="239" t="s">
        <v>5837</v>
      </c>
      <c r="T1504" s="241" t="s">
        <v>5839</v>
      </c>
      <c r="U1504" s="241"/>
      <c r="V1504" s="241" t="s">
        <v>5840</v>
      </c>
    </row>
    <row r="1505" spans="18:22" ht="15.75">
      <c r="R1505" s="240" t="s">
        <v>5842</v>
      </c>
      <c r="S1505" s="239" t="s">
        <v>5841</v>
      </c>
      <c r="T1505" s="241" t="s">
        <v>5843</v>
      </c>
      <c r="U1505" s="241"/>
      <c r="V1505" s="241" t="s">
        <v>5844</v>
      </c>
    </row>
    <row r="1506" spans="18:22" ht="15.75">
      <c r="R1506" s="240" t="s">
        <v>5846</v>
      </c>
      <c r="S1506" s="239" t="s">
        <v>5845</v>
      </c>
      <c r="T1506" s="241" t="s">
        <v>5847</v>
      </c>
      <c r="U1506" s="241"/>
      <c r="V1506" s="241" t="s">
        <v>5848</v>
      </c>
    </row>
    <row r="1507" spans="18:22" ht="15.75">
      <c r="R1507" s="240" t="s">
        <v>5850</v>
      </c>
      <c r="S1507" s="239" t="s">
        <v>5849</v>
      </c>
      <c r="T1507" s="241" t="s">
        <v>5851</v>
      </c>
      <c r="U1507" s="241"/>
      <c r="V1507" s="241" t="s">
        <v>5852</v>
      </c>
    </row>
    <row r="1508" spans="18:22" ht="15.75">
      <c r="R1508" s="240" t="s">
        <v>5854</v>
      </c>
      <c r="S1508" s="239" t="s">
        <v>5853</v>
      </c>
      <c r="T1508" s="241" t="s">
        <v>5855</v>
      </c>
      <c r="U1508" s="241"/>
      <c r="V1508" s="241" t="s">
        <v>5856</v>
      </c>
    </row>
    <row r="1509" spans="18:22" ht="15.75">
      <c r="R1509" s="240" t="s">
        <v>5858</v>
      </c>
      <c r="S1509" s="239" t="s">
        <v>5857</v>
      </c>
      <c r="T1509" s="241" t="s">
        <v>5859</v>
      </c>
      <c r="U1509" s="241"/>
      <c r="V1509" s="241" t="s">
        <v>5860</v>
      </c>
    </row>
    <row r="1510" spans="18:22" ht="15.75">
      <c r="R1510" s="240" t="s">
        <v>5862</v>
      </c>
      <c r="S1510" s="239" t="s">
        <v>5861</v>
      </c>
      <c r="T1510" s="241" t="s">
        <v>5863</v>
      </c>
      <c r="U1510" s="241"/>
      <c r="V1510" s="241" t="s">
        <v>5864</v>
      </c>
    </row>
    <row r="1511" spans="18:22" ht="15.75">
      <c r="R1511" s="240" t="s">
        <v>5866</v>
      </c>
      <c r="S1511" s="239" t="s">
        <v>5865</v>
      </c>
      <c r="T1511" s="241" t="s">
        <v>5867</v>
      </c>
      <c r="U1511" s="241"/>
      <c r="V1511" s="241" t="s">
        <v>5868</v>
      </c>
    </row>
    <row r="1512" spans="18:22" ht="15.75">
      <c r="R1512" s="240" t="s">
        <v>5870</v>
      </c>
      <c r="S1512" s="239" t="s">
        <v>5869</v>
      </c>
      <c r="T1512" s="241" t="s">
        <v>5871</v>
      </c>
      <c r="U1512" s="241"/>
      <c r="V1512" s="241" t="s">
        <v>5872</v>
      </c>
    </row>
    <row r="1513" spans="18:22" ht="15.75">
      <c r="R1513" s="240" t="s">
        <v>5874</v>
      </c>
      <c r="S1513" s="239" t="s">
        <v>5873</v>
      </c>
      <c r="T1513" s="241" t="s">
        <v>5875</v>
      </c>
      <c r="U1513" s="241"/>
      <c r="V1513" s="241" t="s">
        <v>5876</v>
      </c>
    </row>
    <row r="1514" spans="18:22" ht="15.75">
      <c r="R1514" s="240" t="s">
        <v>5878</v>
      </c>
      <c r="S1514" s="239" t="s">
        <v>5877</v>
      </c>
      <c r="T1514" s="241" t="s">
        <v>5879</v>
      </c>
      <c r="U1514" s="241"/>
      <c r="V1514" s="241" t="s">
        <v>5880</v>
      </c>
    </row>
    <row r="1515" spans="18:22" ht="15.75">
      <c r="R1515" s="240" t="s">
        <v>5882</v>
      </c>
      <c r="S1515" s="239" t="s">
        <v>5881</v>
      </c>
      <c r="T1515" s="241" t="s">
        <v>5883</v>
      </c>
      <c r="U1515" s="241"/>
      <c r="V1515" s="241" t="s">
        <v>5884</v>
      </c>
    </row>
    <row r="1516" spans="18:22" ht="15.75">
      <c r="R1516" s="240" t="s">
        <v>5886</v>
      </c>
      <c r="S1516" s="239" t="s">
        <v>5885</v>
      </c>
      <c r="T1516" s="241" t="s">
        <v>5887</v>
      </c>
      <c r="U1516" s="241"/>
      <c r="V1516" s="241" t="s">
        <v>5888</v>
      </c>
    </row>
    <row r="1517" spans="18:22" ht="15.75">
      <c r="R1517" s="240" t="s">
        <v>5890</v>
      </c>
      <c r="S1517" s="239" t="s">
        <v>5889</v>
      </c>
      <c r="T1517" s="241" t="s">
        <v>5891</v>
      </c>
      <c r="U1517" s="241"/>
      <c r="V1517" s="241" t="s">
        <v>5892</v>
      </c>
    </row>
    <row r="1518" spans="18:22" ht="15.75">
      <c r="R1518" s="240" t="s">
        <v>5894</v>
      </c>
      <c r="S1518" s="239" t="s">
        <v>5893</v>
      </c>
      <c r="T1518" s="241" t="s">
        <v>5895</v>
      </c>
      <c r="U1518" s="241"/>
      <c r="V1518" s="241" t="s">
        <v>5896</v>
      </c>
    </row>
    <row r="1519" spans="18:22" ht="15.75">
      <c r="R1519" s="240" t="s">
        <v>5898</v>
      </c>
      <c r="S1519" s="239" t="s">
        <v>5897</v>
      </c>
      <c r="T1519" s="241" t="s">
        <v>5899</v>
      </c>
      <c r="U1519" s="241"/>
      <c r="V1519" s="241" t="s">
        <v>5900</v>
      </c>
    </row>
    <row r="1520" spans="18:22" ht="15.75">
      <c r="R1520" s="240" t="s">
        <v>5902</v>
      </c>
      <c r="S1520" s="239" t="s">
        <v>5901</v>
      </c>
      <c r="T1520" s="241" t="s">
        <v>5903</v>
      </c>
      <c r="U1520" s="241"/>
      <c r="V1520" s="241" t="s">
        <v>5904</v>
      </c>
    </row>
    <row r="1521" spans="18:22" ht="15.75">
      <c r="R1521" s="240" t="s">
        <v>5906</v>
      </c>
      <c r="S1521" s="239" t="s">
        <v>5905</v>
      </c>
      <c r="T1521" s="241" t="s">
        <v>5907</v>
      </c>
      <c r="U1521" s="241"/>
      <c r="V1521" s="241" t="s">
        <v>5908</v>
      </c>
    </row>
    <row r="1522" spans="18:22" ht="15.75">
      <c r="R1522" s="240" t="s">
        <v>5910</v>
      </c>
      <c r="S1522" s="239" t="s">
        <v>5909</v>
      </c>
      <c r="T1522" s="241" t="s">
        <v>5911</v>
      </c>
      <c r="U1522" s="241"/>
      <c r="V1522" s="241" t="s">
        <v>5912</v>
      </c>
    </row>
    <row r="1523" spans="18:22" ht="15.75">
      <c r="R1523" s="240" t="s">
        <v>5914</v>
      </c>
      <c r="S1523" s="239" t="s">
        <v>5913</v>
      </c>
      <c r="T1523" s="241" t="s">
        <v>5915</v>
      </c>
      <c r="U1523" s="241"/>
      <c r="V1523" s="241" t="s">
        <v>5916</v>
      </c>
    </row>
    <row r="1524" spans="18:22" ht="15.75">
      <c r="R1524" s="240" t="s">
        <v>5918</v>
      </c>
      <c r="S1524" s="239" t="s">
        <v>5917</v>
      </c>
      <c r="T1524" s="241" t="s">
        <v>5919</v>
      </c>
      <c r="U1524" s="241"/>
      <c r="V1524" s="241" t="s">
        <v>5920</v>
      </c>
    </row>
    <row r="1525" spans="18:22" ht="15.75">
      <c r="R1525" s="240" t="s">
        <v>5922</v>
      </c>
      <c r="S1525" s="239" t="s">
        <v>5921</v>
      </c>
      <c r="T1525" s="241" t="s">
        <v>5923</v>
      </c>
      <c r="U1525" s="241"/>
      <c r="V1525" s="241" t="s">
        <v>5924</v>
      </c>
    </row>
    <row r="1526" spans="18:22" ht="15.75">
      <c r="R1526" s="240" t="s">
        <v>5926</v>
      </c>
      <c r="S1526" s="239" t="s">
        <v>5925</v>
      </c>
      <c r="T1526" s="241" t="s">
        <v>5927</v>
      </c>
      <c r="U1526" s="241"/>
      <c r="V1526" s="241" t="s">
        <v>5928</v>
      </c>
    </row>
    <row r="1527" spans="18:22" ht="15.75">
      <c r="R1527" s="240" t="s">
        <v>5930</v>
      </c>
      <c r="S1527" s="239" t="s">
        <v>5929</v>
      </c>
      <c r="T1527" s="241" t="s">
        <v>5931</v>
      </c>
      <c r="U1527" s="241"/>
      <c r="V1527" s="241" t="s">
        <v>5932</v>
      </c>
    </row>
    <row r="1528" spans="18:22" ht="15.75">
      <c r="R1528" s="240" t="s">
        <v>5934</v>
      </c>
      <c r="S1528" s="239" t="s">
        <v>5933</v>
      </c>
      <c r="T1528" s="241" t="s">
        <v>5935</v>
      </c>
      <c r="U1528" s="241"/>
      <c r="V1528" s="241" t="s">
        <v>5936</v>
      </c>
    </row>
    <row r="1529" spans="18:22" ht="15.75">
      <c r="R1529" s="240" t="s">
        <v>5938</v>
      </c>
      <c r="S1529" s="239" t="s">
        <v>5937</v>
      </c>
      <c r="T1529" s="241" t="s">
        <v>5939</v>
      </c>
      <c r="U1529" s="241"/>
      <c r="V1529" s="241" t="s">
        <v>5940</v>
      </c>
    </row>
    <row r="1530" spans="18:22" ht="15.75">
      <c r="R1530" s="240" t="s">
        <v>5942</v>
      </c>
      <c r="S1530" s="239" t="s">
        <v>5941</v>
      </c>
      <c r="T1530" s="241" t="s">
        <v>5943</v>
      </c>
      <c r="U1530" s="241"/>
      <c r="V1530" s="241" t="s">
        <v>5944</v>
      </c>
    </row>
    <row r="1531" spans="18:22" ht="15.75">
      <c r="R1531" s="240" t="s">
        <v>5946</v>
      </c>
      <c r="S1531" s="239" t="s">
        <v>5945</v>
      </c>
      <c r="T1531" s="241" t="s">
        <v>5947</v>
      </c>
      <c r="U1531" s="241"/>
      <c r="V1531" s="241" t="s">
        <v>5948</v>
      </c>
    </row>
    <row r="1532" spans="18:22" ht="15.75">
      <c r="R1532" s="240" t="s">
        <v>5950</v>
      </c>
      <c r="S1532" s="239" t="s">
        <v>5949</v>
      </c>
      <c r="T1532" s="241" t="s">
        <v>5951</v>
      </c>
      <c r="U1532" s="241"/>
      <c r="V1532" s="241" t="s">
        <v>5952</v>
      </c>
    </row>
    <row r="1533" spans="18:22" ht="15.75">
      <c r="R1533" s="240" t="s">
        <v>5954</v>
      </c>
      <c r="S1533" s="239" t="s">
        <v>5953</v>
      </c>
      <c r="T1533" s="241" t="s">
        <v>5955</v>
      </c>
      <c r="U1533" s="241"/>
      <c r="V1533" s="241" t="s">
        <v>5956</v>
      </c>
    </row>
    <row r="1534" spans="18:22" ht="15.75">
      <c r="R1534" s="240" t="s">
        <v>5958</v>
      </c>
      <c r="S1534" s="239" t="s">
        <v>5957</v>
      </c>
      <c r="T1534" s="241" t="s">
        <v>5959</v>
      </c>
      <c r="U1534" s="241"/>
      <c r="V1534" s="241" t="s">
        <v>5960</v>
      </c>
    </row>
    <row r="1535" spans="18:22" ht="15.75">
      <c r="R1535" s="240" t="s">
        <v>5962</v>
      </c>
      <c r="S1535" s="239" t="s">
        <v>5961</v>
      </c>
      <c r="T1535" s="241" t="s">
        <v>5963</v>
      </c>
      <c r="U1535" s="241"/>
      <c r="V1535" s="241" t="s">
        <v>5964</v>
      </c>
    </row>
    <row r="1536" spans="18:22" ht="15.75">
      <c r="R1536" s="240" t="s">
        <v>5966</v>
      </c>
      <c r="S1536" s="239" t="s">
        <v>5965</v>
      </c>
      <c r="T1536" s="241" t="s">
        <v>5967</v>
      </c>
      <c r="U1536" s="241"/>
      <c r="V1536" s="241" t="s">
        <v>5968</v>
      </c>
    </row>
    <row r="1537" spans="18:22" ht="15.75">
      <c r="R1537" s="240" t="s">
        <v>5970</v>
      </c>
      <c r="S1537" s="239" t="s">
        <v>5969</v>
      </c>
      <c r="T1537" s="241" t="s">
        <v>5971</v>
      </c>
      <c r="U1537" s="241"/>
      <c r="V1537" s="241" t="s">
        <v>5972</v>
      </c>
    </row>
    <row r="1538" spans="18:22" ht="15.75">
      <c r="R1538" s="240" t="s">
        <v>5974</v>
      </c>
      <c r="S1538" s="239" t="s">
        <v>5973</v>
      </c>
      <c r="T1538" s="241" t="s">
        <v>5975</v>
      </c>
      <c r="U1538" s="241"/>
      <c r="V1538" s="241" t="s">
        <v>5976</v>
      </c>
    </row>
    <row r="1539" spans="18:22" ht="15.75">
      <c r="R1539" s="240" t="s">
        <v>5978</v>
      </c>
      <c r="S1539" s="239" t="s">
        <v>5977</v>
      </c>
      <c r="T1539" s="241" t="s">
        <v>5979</v>
      </c>
      <c r="U1539" s="241"/>
      <c r="V1539" s="241" t="s">
        <v>5980</v>
      </c>
    </row>
    <row r="1540" spans="18:22" ht="15.75">
      <c r="R1540" s="240" t="s">
        <v>5982</v>
      </c>
      <c r="S1540" s="239" t="s">
        <v>5981</v>
      </c>
      <c r="T1540" s="241" t="s">
        <v>5983</v>
      </c>
      <c r="U1540" s="241"/>
      <c r="V1540" s="241" t="s">
        <v>5984</v>
      </c>
    </row>
    <row r="1541" spans="18:22" ht="15.75">
      <c r="R1541" s="240" t="s">
        <v>5986</v>
      </c>
      <c r="S1541" s="239" t="s">
        <v>5985</v>
      </c>
      <c r="T1541" s="241" t="s">
        <v>5987</v>
      </c>
      <c r="U1541" s="241"/>
      <c r="V1541" s="241" t="s">
        <v>5988</v>
      </c>
    </row>
    <row r="1542" spans="18:22" ht="15.75">
      <c r="R1542" s="240" t="s">
        <v>5990</v>
      </c>
      <c r="S1542" s="239" t="s">
        <v>5989</v>
      </c>
      <c r="T1542" s="241" t="s">
        <v>5991</v>
      </c>
      <c r="U1542" s="241"/>
      <c r="V1542" s="241" t="s">
        <v>5992</v>
      </c>
    </row>
    <row r="1543" spans="18:22" ht="15.75">
      <c r="R1543" s="240" t="s">
        <v>5994</v>
      </c>
      <c r="S1543" s="239" t="s">
        <v>5993</v>
      </c>
      <c r="T1543" s="241" t="s">
        <v>5995</v>
      </c>
      <c r="U1543" s="241"/>
      <c r="V1543" s="241" t="s">
        <v>5996</v>
      </c>
    </row>
    <row r="1544" spans="18:22" ht="15.75">
      <c r="R1544" s="240" t="s">
        <v>5998</v>
      </c>
      <c r="S1544" s="239" t="s">
        <v>5997</v>
      </c>
      <c r="T1544" s="241" t="s">
        <v>5999</v>
      </c>
      <c r="U1544" s="241"/>
      <c r="V1544" s="241" t="s">
        <v>6000</v>
      </c>
    </row>
    <row r="1545" spans="18:22" ht="15.75">
      <c r="R1545" s="240" t="s">
        <v>6002</v>
      </c>
      <c r="S1545" s="239" t="s">
        <v>6001</v>
      </c>
      <c r="T1545" s="241" t="s">
        <v>6003</v>
      </c>
      <c r="U1545" s="241"/>
      <c r="V1545" s="241" t="s">
        <v>6004</v>
      </c>
    </row>
    <row r="1546" spans="18:22" ht="15.75">
      <c r="R1546" s="240" t="s">
        <v>6006</v>
      </c>
      <c r="S1546" s="239" t="s">
        <v>6005</v>
      </c>
      <c r="T1546" s="241" t="s">
        <v>6007</v>
      </c>
      <c r="U1546" s="241"/>
      <c r="V1546" s="241" t="s">
        <v>6008</v>
      </c>
    </row>
    <row r="1547" spans="18:22" ht="15.75">
      <c r="R1547" s="240" t="s">
        <v>6010</v>
      </c>
      <c r="S1547" s="239" t="s">
        <v>6009</v>
      </c>
      <c r="T1547" s="241" t="s">
        <v>6011</v>
      </c>
      <c r="U1547" s="241"/>
      <c r="V1547" s="241" t="s">
        <v>6012</v>
      </c>
    </row>
    <row r="1548" spans="18:22" ht="15.75">
      <c r="R1548" s="240" t="s">
        <v>6014</v>
      </c>
      <c r="S1548" s="239" t="s">
        <v>6013</v>
      </c>
      <c r="T1548" s="241" t="s">
        <v>6015</v>
      </c>
      <c r="U1548" s="241"/>
      <c r="V1548" s="241" t="s">
        <v>6016</v>
      </c>
    </row>
    <row r="1549" spans="18:22" ht="15.75">
      <c r="R1549" s="240" t="s">
        <v>6018</v>
      </c>
      <c r="S1549" s="239" t="s">
        <v>6017</v>
      </c>
      <c r="T1549" s="241" t="s">
        <v>6019</v>
      </c>
      <c r="U1549" s="241"/>
      <c r="V1549" s="241" t="s">
        <v>6020</v>
      </c>
    </row>
    <row r="1550" spans="18:22" ht="15.75">
      <c r="R1550" s="240" t="s">
        <v>6022</v>
      </c>
      <c r="S1550" s="239" t="s">
        <v>6021</v>
      </c>
      <c r="T1550" s="241" t="s">
        <v>6023</v>
      </c>
      <c r="U1550" s="241"/>
      <c r="V1550" s="241" t="s">
        <v>6024</v>
      </c>
    </row>
    <row r="1551" spans="18:22" ht="15.75">
      <c r="R1551" s="240" t="s">
        <v>6026</v>
      </c>
      <c r="S1551" s="239" t="s">
        <v>6025</v>
      </c>
      <c r="T1551" s="241" t="s">
        <v>6027</v>
      </c>
      <c r="U1551" s="241"/>
      <c r="V1551" s="241" t="s">
        <v>6028</v>
      </c>
    </row>
    <row r="1552" spans="18:22" ht="15.75">
      <c r="R1552" s="240" t="s">
        <v>6030</v>
      </c>
      <c r="S1552" s="239" t="s">
        <v>6029</v>
      </c>
      <c r="T1552" s="241" t="s">
        <v>6031</v>
      </c>
      <c r="U1552" s="241"/>
      <c r="V1552" s="241" t="s">
        <v>6032</v>
      </c>
    </row>
    <row r="1553" spans="18:22" ht="15.75">
      <c r="R1553" s="240" t="s">
        <v>6034</v>
      </c>
      <c r="S1553" s="239" t="s">
        <v>6033</v>
      </c>
      <c r="T1553" s="241" t="s">
        <v>6035</v>
      </c>
      <c r="U1553" s="241"/>
      <c r="V1553" s="241" t="s">
        <v>6036</v>
      </c>
    </row>
    <row r="1554" spans="18:22" ht="15.75">
      <c r="R1554" s="240" t="s">
        <v>6038</v>
      </c>
      <c r="S1554" s="239" t="s">
        <v>6037</v>
      </c>
      <c r="T1554" s="241" t="s">
        <v>6039</v>
      </c>
      <c r="U1554" s="241"/>
      <c r="V1554" s="241" t="s">
        <v>6040</v>
      </c>
    </row>
    <row r="1555" spans="18:22" ht="15.75">
      <c r="R1555" s="240" t="s">
        <v>6042</v>
      </c>
      <c r="S1555" s="239" t="s">
        <v>6041</v>
      </c>
      <c r="T1555" s="241" t="s">
        <v>6043</v>
      </c>
      <c r="U1555" s="241"/>
      <c r="V1555" s="241" t="s">
        <v>6044</v>
      </c>
    </row>
    <row r="1556" spans="18:22" ht="15.75">
      <c r="R1556" s="240" t="s">
        <v>6046</v>
      </c>
      <c r="S1556" s="239" t="s">
        <v>6045</v>
      </c>
      <c r="T1556" s="241" t="s">
        <v>6047</v>
      </c>
      <c r="U1556" s="241"/>
      <c r="V1556" s="241" t="s">
        <v>6048</v>
      </c>
    </row>
    <row r="1557" spans="18:22" ht="15.75">
      <c r="R1557" s="240" t="s">
        <v>6050</v>
      </c>
      <c r="S1557" s="239" t="s">
        <v>6049</v>
      </c>
      <c r="T1557" s="241" t="s">
        <v>6051</v>
      </c>
      <c r="U1557" s="241"/>
      <c r="V1557" s="241" t="s">
        <v>6052</v>
      </c>
    </row>
    <row r="1558" spans="18:22" ht="15.75">
      <c r="R1558" s="240" t="s">
        <v>6054</v>
      </c>
      <c r="S1558" s="239" t="s">
        <v>6053</v>
      </c>
      <c r="T1558" s="241" t="s">
        <v>6055</v>
      </c>
      <c r="U1558" s="241"/>
      <c r="V1558" s="241" t="s">
        <v>6056</v>
      </c>
    </row>
    <row r="1559" spans="18:22" ht="15.75">
      <c r="R1559" s="240" t="s">
        <v>6058</v>
      </c>
      <c r="S1559" s="239" t="s">
        <v>6057</v>
      </c>
      <c r="T1559" s="241" t="s">
        <v>6059</v>
      </c>
      <c r="U1559" s="241"/>
      <c r="V1559" s="241" t="s">
        <v>6060</v>
      </c>
    </row>
    <row r="1560" spans="18:22" ht="15.75">
      <c r="R1560" s="240" t="s">
        <v>6062</v>
      </c>
      <c r="S1560" s="239" t="s">
        <v>6061</v>
      </c>
      <c r="T1560" s="241" t="s">
        <v>6063</v>
      </c>
      <c r="U1560" s="241"/>
      <c r="V1560" s="241" t="s">
        <v>6064</v>
      </c>
    </row>
    <row r="1561" spans="18:22" ht="15.75">
      <c r="R1561" s="240" t="s">
        <v>6066</v>
      </c>
      <c r="S1561" s="239" t="s">
        <v>6065</v>
      </c>
      <c r="T1561" s="241" t="s">
        <v>6067</v>
      </c>
      <c r="U1561" s="241"/>
      <c r="V1561" s="241" t="s">
        <v>6068</v>
      </c>
    </row>
    <row r="1562" spans="18:22" ht="15.75">
      <c r="R1562" s="240" t="s">
        <v>6070</v>
      </c>
      <c r="S1562" s="239" t="s">
        <v>6069</v>
      </c>
      <c r="T1562" s="241" t="s">
        <v>6071</v>
      </c>
      <c r="U1562" s="241"/>
      <c r="V1562" s="241" t="s">
        <v>6072</v>
      </c>
    </row>
    <row r="1563" spans="18:22" ht="15.75">
      <c r="R1563" s="240" t="s">
        <v>6074</v>
      </c>
      <c r="S1563" s="239" t="s">
        <v>6073</v>
      </c>
      <c r="T1563" s="241" t="s">
        <v>6075</v>
      </c>
      <c r="U1563" s="241"/>
      <c r="V1563" s="241" t="s">
        <v>6076</v>
      </c>
    </row>
    <row r="1564" spans="18:22" ht="15.75">
      <c r="R1564" s="240" t="s">
        <v>6078</v>
      </c>
      <c r="S1564" s="239" t="s">
        <v>6077</v>
      </c>
      <c r="T1564" s="241" t="s">
        <v>6079</v>
      </c>
      <c r="U1564" s="241"/>
      <c r="V1564" s="241" t="s">
        <v>6080</v>
      </c>
    </row>
    <row r="1565" spans="18:22" ht="15.75">
      <c r="R1565" s="240" t="s">
        <v>6082</v>
      </c>
      <c r="S1565" s="239" t="s">
        <v>6081</v>
      </c>
      <c r="T1565" s="241" t="s">
        <v>6083</v>
      </c>
      <c r="U1565" s="241"/>
      <c r="V1565" s="241" t="s">
        <v>6084</v>
      </c>
    </row>
    <row r="1566" spans="18:22" ht="15.75">
      <c r="R1566" s="240" t="s">
        <v>6086</v>
      </c>
      <c r="S1566" s="239" t="s">
        <v>6085</v>
      </c>
      <c r="T1566" s="241" t="s">
        <v>6087</v>
      </c>
      <c r="U1566" s="241"/>
      <c r="V1566" s="241" t="s">
        <v>6088</v>
      </c>
    </row>
    <row r="1567" spans="18:22" ht="15.75">
      <c r="R1567" s="240" t="s">
        <v>6090</v>
      </c>
      <c r="S1567" s="239" t="s">
        <v>6089</v>
      </c>
      <c r="T1567" s="241" t="s">
        <v>6091</v>
      </c>
      <c r="U1567" s="241"/>
      <c r="V1567" s="241" t="s">
        <v>6092</v>
      </c>
    </row>
    <row r="1568" spans="18:22" ht="15.75">
      <c r="R1568" s="240" t="s">
        <v>6094</v>
      </c>
      <c r="S1568" s="239" t="s">
        <v>6093</v>
      </c>
      <c r="T1568" s="241" t="s">
        <v>6095</v>
      </c>
      <c r="U1568" s="241"/>
      <c r="V1568" s="241" t="s">
        <v>6096</v>
      </c>
    </row>
    <row r="1569" spans="18:22" ht="15.75">
      <c r="R1569" s="240" t="s">
        <v>6098</v>
      </c>
      <c r="S1569" s="239" t="s">
        <v>6097</v>
      </c>
      <c r="T1569" s="241" t="s">
        <v>6099</v>
      </c>
      <c r="U1569" s="241"/>
      <c r="V1569" s="241" t="s">
        <v>6100</v>
      </c>
    </row>
    <row r="1570" spans="18:22" ht="15.75">
      <c r="R1570" s="240" t="s">
        <v>6102</v>
      </c>
      <c r="S1570" s="239" t="s">
        <v>6101</v>
      </c>
      <c r="T1570" s="241" t="s">
        <v>6103</v>
      </c>
      <c r="U1570" s="241"/>
      <c r="V1570" s="241" t="s">
        <v>6104</v>
      </c>
    </row>
    <row r="1571" spans="18:22" ht="15.75">
      <c r="R1571" s="240" t="s">
        <v>6106</v>
      </c>
      <c r="S1571" s="239" t="s">
        <v>6105</v>
      </c>
      <c r="T1571" s="241" t="s">
        <v>6107</v>
      </c>
      <c r="U1571" s="241"/>
      <c r="V1571" s="241" t="s">
        <v>6108</v>
      </c>
    </row>
    <row r="1572" spans="18:22" ht="15.75">
      <c r="R1572" s="240" t="s">
        <v>6110</v>
      </c>
      <c r="S1572" s="239" t="s">
        <v>6109</v>
      </c>
      <c r="T1572" s="241" t="s">
        <v>6111</v>
      </c>
      <c r="U1572" s="241"/>
      <c r="V1572" s="241" t="s">
        <v>6112</v>
      </c>
    </row>
    <row r="1573" spans="18:22" ht="15.75">
      <c r="R1573" s="240" t="s">
        <v>6114</v>
      </c>
      <c r="S1573" s="239" t="s">
        <v>6113</v>
      </c>
      <c r="T1573" s="241" t="s">
        <v>6115</v>
      </c>
      <c r="U1573" s="241"/>
      <c r="V1573" s="241" t="s">
        <v>6116</v>
      </c>
    </row>
    <row r="1574" spans="18:22" ht="15.75">
      <c r="R1574" s="240" t="s">
        <v>6118</v>
      </c>
      <c r="S1574" s="239" t="s">
        <v>6117</v>
      </c>
      <c r="T1574" s="241" t="s">
        <v>6119</v>
      </c>
      <c r="U1574" s="241"/>
      <c r="V1574" s="241" t="s">
        <v>6120</v>
      </c>
    </row>
    <row r="1575" spans="18:22" ht="15.75">
      <c r="R1575" s="240" t="s">
        <v>6122</v>
      </c>
      <c r="S1575" s="239" t="s">
        <v>6121</v>
      </c>
      <c r="T1575" s="241" t="s">
        <v>6123</v>
      </c>
      <c r="U1575" s="241"/>
      <c r="V1575" s="241" t="s">
        <v>6124</v>
      </c>
    </row>
    <row r="1576" spans="18:22" ht="15.75">
      <c r="R1576" s="240" t="s">
        <v>6126</v>
      </c>
      <c r="S1576" s="239" t="s">
        <v>6125</v>
      </c>
      <c r="T1576" s="241" t="s">
        <v>6127</v>
      </c>
      <c r="U1576" s="241"/>
      <c r="V1576" s="241" t="s">
        <v>6128</v>
      </c>
    </row>
    <row r="1577" spans="18:22" ht="15.75">
      <c r="R1577" s="240" t="s">
        <v>6130</v>
      </c>
      <c r="S1577" s="239" t="s">
        <v>6129</v>
      </c>
      <c r="T1577" s="241" t="s">
        <v>6131</v>
      </c>
      <c r="U1577" s="241"/>
      <c r="V1577" s="241" t="s">
        <v>6132</v>
      </c>
    </row>
    <row r="1578" spans="18:22" ht="15.75">
      <c r="R1578" s="240" t="s">
        <v>6134</v>
      </c>
      <c r="S1578" s="239" t="s">
        <v>6133</v>
      </c>
      <c r="T1578" s="241" t="s">
        <v>6135</v>
      </c>
      <c r="U1578" s="241"/>
      <c r="V1578" s="241" t="s">
        <v>6136</v>
      </c>
    </row>
    <row r="1579" spans="18:22" ht="15.75">
      <c r="R1579" s="240" t="s">
        <v>6138</v>
      </c>
      <c r="S1579" s="239" t="s">
        <v>6137</v>
      </c>
      <c r="T1579" s="241" t="s">
        <v>6139</v>
      </c>
      <c r="U1579" s="241"/>
      <c r="V1579" s="241" t="s">
        <v>6140</v>
      </c>
    </row>
    <row r="1580" spans="18:22" ht="15.75">
      <c r="R1580" s="240" t="s">
        <v>6142</v>
      </c>
      <c r="S1580" s="239" t="s">
        <v>6141</v>
      </c>
      <c r="T1580" s="241" t="s">
        <v>6143</v>
      </c>
      <c r="U1580" s="241"/>
      <c r="V1580" s="241" t="s">
        <v>6144</v>
      </c>
    </row>
    <row r="1581" spans="18:22" ht="15.75">
      <c r="R1581" s="240" t="s">
        <v>6146</v>
      </c>
      <c r="S1581" s="239" t="s">
        <v>6145</v>
      </c>
      <c r="T1581" s="241" t="s">
        <v>6147</v>
      </c>
      <c r="U1581" s="241"/>
      <c r="V1581" s="241" t="s">
        <v>6148</v>
      </c>
    </row>
    <row r="1582" spans="18:22" ht="15.75">
      <c r="R1582" s="240" t="s">
        <v>6150</v>
      </c>
      <c r="S1582" s="239" t="s">
        <v>6149</v>
      </c>
      <c r="T1582" s="241" t="s">
        <v>6151</v>
      </c>
      <c r="U1582" s="241"/>
      <c r="V1582" s="241" t="s">
        <v>6152</v>
      </c>
    </row>
    <row r="1583" spans="18:22" ht="15.75">
      <c r="R1583" s="240" t="s">
        <v>6154</v>
      </c>
      <c r="S1583" s="239" t="s">
        <v>6153</v>
      </c>
      <c r="T1583" s="241" t="s">
        <v>6155</v>
      </c>
      <c r="U1583" s="241"/>
      <c r="V1583" s="241" t="s">
        <v>6156</v>
      </c>
    </row>
    <row r="1584" spans="18:22" ht="15.75">
      <c r="R1584" s="240" t="s">
        <v>6158</v>
      </c>
      <c r="S1584" s="239" t="s">
        <v>6157</v>
      </c>
      <c r="T1584" s="241" t="s">
        <v>6159</v>
      </c>
      <c r="U1584" s="241"/>
      <c r="V1584" s="241" t="s">
        <v>6160</v>
      </c>
    </row>
    <row r="1585" spans="18:22" ht="15.75">
      <c r="R1585" s="240" t="s">
        <v>6162</v>
      </c>
      <c r="S1585" s="239" t="s">
        <v>6161</v>
      </c>
      <c r="T1585" s="241" t="s">
        <v>6163</v>
      </c>
      <c r="U1585" s="241"/>
      <c r="V1585" s="241" t="s">
        <v>6164</v>
      </c>
    </row>
    <row r="1586" spans="18:22" ht="15.75">
      <c r="R1586" s="240" t="s">
        <v>6166</v>
      </c>
      <c r="S1586" s="239" t="s">
        <v>6165</v>
      </c>
      <c r="T1586" s="241" t="s">
        <v>6167</v>
      </c>
      <c r="U1586" s="241"/>
      <c r="V1586" s="241" t="s">
        <v>6168</v>
      </c>
    </row>
    <row r="1587" spans="18:22" ht="15.75">
      <c r="R1587" s="240" t="s">
        <v>6170</v>
      </c>
      <c r="S1587" s="239" t="s">
        <v>6169</v>
      </c>
      <c r="T1587" s="241" t="s">
        <v>6171</v>
      </c>
      <c r="U1587" s="241"/>
      <c r="V1587" s="241" t="s">
        <v>6172</v>
      </c>
    </row>
    <row r="1588" spans="18:22" ht="15.75">
      <c r="R1588" s="240" t="s">
        <v>6174</v>
      </c>
      <c r="S1588" s="239" t="s">
        <v>6173</v>
      </c>
      <c r="T1588" s="241" t="s">
        <v>6175</v>
      </c>
      <c r="U1588" s="241"/>
      <c r="V1588" s="241" t="s">
        <v>6176</v>
      </c>
    </row>
    <row r="1589" spans="18:22" ht="15.75">
      <c r="R1589" s="240" t="s">
        <v>6178</v>
      </c>
      <c r="S1589" s="239" t="s">
        <v>6177</v>
      </c>
      <c r="T1589" s="241" t="s">
        <v>6179</v>
      </c>
      <c r="U1589" s="241"/>
      <c r="V1589" s="241" t="s">
        <v>6180</v>
      </c>
    </row>
    <row r="1590" spans="18:22" ht="15.75">
      <c r="R1590" s="240" t="s">
        <v>6182</v>
      </c>
      <c r="S1590" s="239" t="s">
        <v>6181</v>
      </c>
      <c r="T1590" s="241" t="s">
        <v>6183</v>
      </c>
      <c r="U1590" s="241"/>
      <c r="V1590" s="241" t="s">
        <v>6184</v>
      </c>
    </row>
    <row r="1591" spans="18:22" ht="15.75">
      <c r="R1591" s="240" t="s">
        <v>6186</v>
      </c>
      <c r="S1591" s="239" t="s">
        <v>6185</v>
      </c>
      <c r="T1591" s="241" t="s">
        <v>6187</v>
      </c>
      <c r="U1591" s="241"/>
      <c r="V1591" s="241" t="s">
        <v>6188</v>
      </c>
    </row>
    <row r="1592" spans="18:22" ht="15.75">
      <c r="R1592" s="240" t="s">
        <v>6190</v>
      </c>
      <c r="S1592" s="239" t="s">
        <v>6189</v>
      </c>
      <c r="T1592" s="241" t="s">
        <v>6191</v>
      </c>
      <c r="U1592" s="241"/>
      <c r="V1592" s="241" t="s">
        <v>6192</v>
      </c>
    </row>
    <row r="1593" spans="18:22" ht="15.75">
      <c r="R1593" s="240" t="s">
        <v>6194</v>
      </c>
      <c r="S1593" s="239" t="s">
        <v>6193</v>
      </c>
      <c r="T1593" s="241" t="s">
        <v>6195</v>
      </c>
      <c r="U1593" s="241"/>
      <c r="V1593" s="241" t="s">
        <v>6196</v>
      </c>
    </row>
    <row r="1594" spans="18:22" ht="15.75">
      <c r="R1594" s="240" t="s">
        <v>6198</v>
      </c>
      <c r="S1594" s="239" t="s">
        <v>6197</v>
      </c>
      <c r="T1594" s="241" t="s">
        <v>6199</v>
      </c>
      <c r="U1594" s="241"/>
      <c r="V1594" s="241" t="s">
        <v>6200</v>
      </c>
    </row>
    <row r="1595" spans="18:22" ht="15.75">
      <c r="R1595" s="240" t="s">
        <v>6202</v>
      </c>
      <c r="S1595" s="239" t="s">
        <v>6201</v>
      </c>
      <c r="T1595" s="241" t="s">
        <v>6203</v>
      </c>
      <c r="U1595" s="241"/>
      <c r="V1595" s="241" t="s">
        <v>6204</v>
      </c>
    </row>
    <row r="1596" spans="18:22" ht="15.75">
      <c r="R1596" s="240" t="s">
        <v>6206</v>
      </c>
      <c r="S1596" s="239" t="s">
        <v>6205</v>
      </c>
      <c r="T1596" s="241" t="s">
        <v>6207</v>
      </c>
      <c r="U1596" s="241"/>
      <c r="V1596" s="241" t="s">
        <v>6208</v>
      </c>
    </row>
    <row r="1597" spans="18:22" ht="15.75">
      <c r="R1597" s="240" t="s">
        <v>6210</v>
      </c>
      <c r="S1597" s="239" t="s">
        <v>6209</v>
      </c>
      <c r="T1597" s="241" t="s">
        <v>6211</v>
      </c>
      <c r="U1597" s="241"/>
      <c r="V1597" s="241" t="s">
        <v>6212</v>
      </c>
    </row>
    <row r="1598" spans="18:22" ht="15.75">
      <c r="R1598" s="240" t="s">
        <v>6214</v>
      </c>
      <c r="S1598" s="239" t="s">
        <v>6213</v>
      </c>
      <c r="T1598" s="241" t="s">
        <v>6215</v>
      </c>
      <c r="U1598" s="241"/>
      <c r="V1598" s="241" t="s">
        <v>6216</v>
      </c>
    </row>
    <row r="1599" spans="18:22" ht="15.75">
      <c r="R1599" s="240" t="s">
        <v>6218</v>
      </c>
      <c r="S1599" s="239" t="s">
        <v>6217</v>
      </c>
      <c r="T1599" s="241" t="s">
        <v>6219</v>
      </c>
      <c r="U1599" s="241"/>
      <c r="V1599" s="241" t="s">
        <v>6220</v>
      </c>
    </row>
    <row r="1600" spans="18:22" ht="15.75">
      <c r="R1600" s="240" t="s">
        <v>6222</v>
      </c>
      <c r="S1600" s="239" t="s">
        <v>6221</v>
      </c>
      <c r="T1600" s="241" t="s">
        <v>6223</v>
      </c>
      <c r="U1600" s="241"/>
      <c r="V1600" s="241" t="s">
        <v>6224</v>
      </c>
    </row>
    <row r="1601" spans="18:22" ht="15.75">
      <c r="R1601" s="240" t="s">
        <v>6226</v>
      </c>
      <c r="S1601" s="239" t="s">
        <v>6225</v>
      </c>
      <c r="T1601" s="241" t="s">
        <v>6227</v>
      </c>
      <c r="U1601" s="241"/>
      <c r="V1601" s="241" t="s">
        <v>6228</v>
      </c>
    </row>
    <row r="1602" spans="18:22" ht="15.75">
      <c r="R1602" s="240" t="s">
        <v>6230</v>
      </c>
      <c r="S1602" s="239" t="s">
        <v>6229</v>
      </c>
      <c r="T1602" s="241" t="s">
        <v>6231</v>
      </c>
      <c r="U1602" s="241"/>
      <c r="V1602" s="241" t="s">
        <v>6232</v>
      </c>
    </row>
    <row r="1603" spans="18:22" ht="15.75">
      <c r="R1603" s="240" t="s">
        <v>6234</v>
      </c>
      <c r="S1603" s="239" t="s">
        <v>6233</v>
      </c>
      <c r="T1603" s="241" t="s">
        <v>6235</v>
      </c>
      <c r="U1603" s="241"/>
      <c r="V1603" s="241" t="s">
        <v>6236</v>
      </c>
    </row>
    <row r="1604" spans="18:22" ht="15.75">
      <c r="R1604" s="240" t="s">
        <v>6238</v>
      </c>
      <c r="S1604" s="239" t="s">
        <v>6237</v>
      </c>
      <c r="T1604" s="241" t="s">
        <v>6239</v>
      </c>
      <c r="U1604" s="241"/>
      <c r="V1604" s="241" t="s">
        <v>6240</v>
      </c>
    </row>
    <row r="1605" spans="18:22" ht="15.75">
      <c r="R1605" s="240" t="s">
        <v>6242</v>
      </c>
      <c r="S1605" s="239" t="s">
        <v>6241</v>
      </c>
      <c r="T1605" s="241" t="s">
        <v>6243</v>
      </c>
      <c r="U1605" s="241"/>
      <c r="V1605" s="241" t="s">
        <v>6244</v>
      </c>
    </row>
    <row r="1606" spans="18:22" ht="15.75">
      <c r="R1606" s="240" t="s">
        <v>6246</v>
      </c>
      <c r="S1606" s="239" t="s">
        <v>6245</v>
      </c>
      <c r="T1606" s="241" t="s">
        <v>6247</v>
      </c>
      <c r="U1606" s="241"/>
      <c r="V1606" s="241" t="s">
        <v>6248</v>
      </c>
    </row>
    <row r="1607" spans="18:22" ht="15.75">
      <c r="R1607" s="240" t="s">
        <v>6250</v>
      </c>
      <c r="S1607" s="239" t="s">
        <v>6249</v>
      </c>
      <c r="T1607" s="241" t="s">
        <v>6251</v>
      </c>
      <c r="U1607" s="241"/>
      <c r="V1607" s="241" t="s">
        <v>6252</v>
      </c>
    </row>
    <row r="1608" spans="18:22" ht="15.75">
      <c r="R1608" s="240" t="s">
        <v>6254</v>
      </c>
      <c r="S1608" s="239" t="s">
        <v>6253</v>
      </c>
      <c r="T1608" s="241" t="s">
        <v>6255</v>
      </c>
      <c r="U1608" s="241"/>
      <c r="V1608" s="241" t="s">
        <v>6256</v>
      </c>
    </row>
    <row r="1609" spans="18:22" ht="15.75">
      <c r="R1609" s="240" t="s">
        <v>6258</v>
      </c>
      <c r="S1609" s="239" t="s">
        <v>6257</v>
      </c>
      <c r="T1609" s="241" t="s">
        <v>6259</v>
      </c>
      <c r="U1609" s="241"/>
      <c r="V1609" s="241" t="s">
        <v>6260</v>
      </c>
    </row>
    <row r="1610" spans="18:22" ht="15.75">
      <c r="R1610" s="240" t="s">
        <v>6262</v>
      </c>
      <c r="S1610" s="239" t="s">
        <v>6261</v>
      </c>
      <c r="T1610" s="241" t="s">
        <v>6263</v>
      </c>
      <c r="U1610" s="241"/>
      <c r="V1610" s="241" t="s">
        <v>6264</v>
      </c>
    </row>
    <row r="1611" spans="18:22" ht="15.75">
      <c r="R1611" s="240" t="s">
        <v>6266</v>
      </c>
      <c r="S1611" s="239" t="s">
        <v>6265</v>
      </c>
      <c r="T1611" s="241" t="s">
        <v>6267</v>
      </c>
      <c r="U1611" s="241"/>
      <c r="V1611" s="241" t="s">
        <v>6268</v>
      </c>
    </row>
    <row r="1612" spans="18:22" ht="15.75">
      <c r="R1612" s="240" t="s">
        <v>6270</v>
      </c>
      <c r="S1612" s="239" t="s">
        <v>6269</v>
      </c>
      <c r="T1612" s="241" t="s">
        <v>6271</v>
      </c>
      <c r="U1612" s="241"/>
      <c r="V1612" s="241" t="s">
        <v>6272</v>
      </c>
    </row>
    <row r="1613" spans="18:22" ht="15.75">
      <c r="R1613" s="240" t="s">
        <v>6274</v>
      </c>
      <c r="S1613" s="239" t="s">
        <v>6273</v>
      </c>
      <c r="T1613" s="241" t="s">
        <v>6275</v>
      </c>
      <c r="U1613" s="241"/>
      <c r="V1613" s="241" t="s">
        <v>6276</v>
      </c>
    </row>
    <row r="1614" spans="18:22" ht="15.75">
      <c r="R1614" s="240" t="s">
        <v>6278</v>
      </c>
      <c r="S1614" s="239" t="s">
        <v>6277</v>
      </c>
      <c r="T1614" s="241" t="s">
        <v>6279</v>
      </c>
      <c r="U1614" s="241"/>
      <c r="V1614" s="241" t="s">
        <v>6280</v>
      </c>
    </row>
    <row r="1615" spans="18:22" ht="15.75">
      <c r="R1615" s="240" t="s">
        <v>6282</v>
      </c>
      <c r="S1615" s="239" t="s">
        <v>6281</v>
      </c>
      <c r="T1615" s="241" t="s">
        <v>6283</v>
      </c>
      <c r="U1615" s="241"/>
      <c r="V1615" s="241" t="s">
        <v>6284</v>
      </c>
    </row>
    <row r="1616" spans="18:22" ht="15.75">
      <c r="R1616" s="240" t="s">
        <v>6286</v>
      </c>
      <c r="S1616" s="239" t="s">
        <v>6285</v>
      </c>
      <c r="T1616" s="241" t="s">
        <v>6287</v>
      </c>
      <c r="U1616" s="241"/>
      <c r="V1616" s="241" t="s">
        <v>6288</v>
      </c>
    </row>
    <row r="1617" spans="18:22" ht="15.75">
      <c r="R1617" s="240" t="s">
        <v>6290</v>
      </c>
      <c r="S1617" s="239" t="s">
        <v>6289</v>
      </c>
      <c r="T1617" s="241" t="s">
        <v>6291</v>
      </c>
      <c r="U1617" s="241"/>
      <c r="V1617" s="241" t="s">
        <v>6292</v>
      </c>
    </row>
    <row r="1618" spans="18:22" ht="15.75">
      <c r="R1618" s="240" t="s">
        <v>6294</v>
      </c>
      <c r="S1618" s="239" t="s">
        <v>6293</v>
      </c>
      <c r="T1618" s="241" t="s">
        <v>6295</v>
      </c>
      <c r="U1618" s="241"/>
      <c r="V1618" s="241" t="s">
        <v>6296</v>
      </c>
    </row>
    <row r="1619" spans="18:22" ht="15.75">
      <c r="R1619" s="240" t="s">
        <v>6298</v>
      </c>
      <c r="S1619" s="239" t="s">
        <v>6297</v>
      </c>
      <c r="T1619" s="241" t="s">
        <v>6299</v>
      </c>
      <c r="U1619" s="241"/>
      <c r="V1619" s="241" t="s">
        <v>6300</v>
      </c>
    </row>
    <row r="1620" spans="18:22" ht="15.75">
      <c r="R1620" s="240" t="s">
        <v>6302</v>
      </c>
      <c r="S1620" s="239" t="s">
        <v>6301</v>
      </c>
      <c r="T1620" s="241" t="s">
        <v>6303</v>
      </c>
      <c r="U1620" s="241"/>
      <c r="V1620" s="241" t="s">
        <v>6304</v>
      </c>
    </row>
    <row r="1621" spans="18:22" ht="15.75">
      <c r="R1621" s="240" t="s">
        <v>6306</v>
      </c>
      <c r="S1621" s="239" t="s">
        <v>6305</v>
      </c>
      <c r="T1621" s="241" t="s">
        <v>6307</v>
      </c>
      <c r="U1621" s="241"/>
      <c r="V1621" s="241" t="s">
        <v>6308</v>
      </c>
    </row>
    <row r="1622" spans="18:22" ht="15.75">
      <c r="R1622" s="240" t="s">
        <v>6310</v>
      </c>
      <c r="S1622" s="239" t="s">
        <v>6309</v>
      </c>
      <c r="T1622" s="241" t="s">
        <v>6311</v>
      </c>
      <c r="U1622" s="241"/>
      <c r="V1622" s="241" t="s">
        <v>6312</v>
      </c>
    </row>
    <row r="1623" spans="18:22" ht="15.75">
      <c r="R1623" s="240" t="s">
        <v>6314</v>
      </c>
      <c r="S1623" s="239" t="s">
        <v>6313</v>
      </c>
      <c r="T1623" s="241" t="s">
        <v>6315</v>
      </c>
      <c r="U1623" s="241"/>
      <c r="V1623" s="241" t="s">
        <v>6316</v>
      </c>
    </row>
    <row r="1624" spans="18:22" ht="15.75">
      <c r="R1624" s="240" t="s">
        <v>6318</v>
      </c>
      <c r="S1624" s="239" t="s">
        <v>6317</v>
      </c>
      <c r="T1624" s="241" t="s">
        <v>6319</v>
      </c>
      <c r="U1624" s="241"/>
      <c r="V1624" s="241" t="s">
        <v>6320</v>
      </c>
    </row>
    <row r="1625" spans="18:22" ht="15.75">
      <c r="R1625" s="240" t="s">
        <v>6322</v>
      </c>
      <c r="S1625" s="239" t="s">
        <v>6321</v>
      </c>
      <c r="T1625" s="241" t="s">
        <v>6323</v>
      </c>
      <c r="U1625" s="241"/>
      <c r="V1625" s="241" t="s">
        <v>6324</v>
      </c>
    </row>
    <row r="1626" spans="18:22" ht="15.75">
      <c r="R1626" s="240" t="s">
        <v>6326</v>
      </c>
      <c r="S1626" s="239" t="s">
        <v>6325</v>
      </c>
      <c r="T1626" s="241" t="s">
        <v>6327</v>
      </c>
      <c r="U1626" s="241"/>
      <c r="V1626" s="241" t="s">
        <v>6328</v>
      </c>
    </row>
    <row r="1627" spans="18:22" ht="15.75">
      <c r="R1627" s="240" t="s">
        <v>6330</v>
      </c>
      <c r="S1627" s="239" t="s">
        <v>6329</v>
      </c>
      <c r="T1627" s="241" t="s">
        <v>6331</v>
      </c>
      <c r="U1627" s="241"/>
      <c r="V1627" s="241" t="s">
        <v>6332</v>
      </c>
    </row>
    <row r="1628" spans="18:22" ht="15.75">
      <c r="R1628" s="240" t="s">
        <v>6334</v>
      </c>
      <c r="S1628" s="239" t="s">
        <v>6333</v>
      </c>
      <c r="T1628" s="241" t="s">
        <v>6335</v>
      </c>
      <c r="U1628" s="241"/>
      <c r="V1628" s="241" t="s">
        <v>6336</v>
      </c>
    </row>
    <row r="1629" spans="18:22" ht="15.75">
      <c r="R1629" s="240" t="s">
        <v>6338</v>
      </c>
      <c r="S1629" s="239" t="s">
        <v>6337</v>
      </c>
      <c r="T1629" s="241" t="s">
        <v>6339</v>
      </c>
      <c r="U1629" s="241"/>
      <c r="V1629" s="241" t="s">
        <v>6340</v>
      </c>
    </row>
    <row r="1630" spans="18:22" ht="15.75">
      <c r="R1630" s="240" t="s">
        <v>6342</v>
      </c>
      <c r="S1630" s="239" t="s">
        <v>6341</v>
      </c>
      <c r="T1630" s="241" t="s">
        <v>6343</v>
      </c>
      <c r="U1630" s="241"/>
      <c r="V1630" s="241" t="s">
        <v>6344</v>
      </c>
    </row>
    <row r="1631" spans="18:22" ht="15.75">
      <c r="R1631" s="240" t="s">
        <v>6346</v>
      </c>
      <c r="S1631" s="239" t="s">
        <v>6345</v>
      </c>
      <c r="T1631" s="241" t="s">
        <v>6347</v>
      </c>
      <c r="U1631" s="241"/>
      <c r="V1631" s="241" t="s">
        <v>6348</v>
      </c>
    </row>
    <row r="1632" spans="18:22" ht="15.75">
      <c r="R1632" s="240" t="s">
        <v>6350</v>
      </c>
      <c r="S1632" s="239" t="s">
        <v>6349</v>
      </c>
      <c r="T1632" s="241" t="s">
        <v>6351</v>
      </c>
      <c r="U1632" s="241"/>
      <c r="V1632" s="241" t="s">
        <v>6352</v>
      </c>
    </row>
    <row r="1633" spans="18:22" ht="15.75">
      <c r="R1633" s="240" t="s">
        <v>6354</v>
      </c>
      <c r="S1633" s="239" t="s">
        <v>6353</v>
      </c>
      <c r="T1633" s="241" t="s">
        <v>6355</v>
      </c>
      <c r="U1633" s="241"/>
      <c r="V1633" s="241" t="s">
        <v>6356</v>
      </c>
    </row>
    <row r="1634" spans="18:22" ht="15.75">
      <c r="R1634" s="240" t="s">
        <v>6358</v>
      </c>
      <c r="S1634" s="239" t="s">
        <v>6357</v>
      </c>
      <c r="T1634" s="241" t="s">
        <v>6359</v>
      </c>
      <c r="U1634" s="241"/>
      <c r="V1634" s="241" t="s">
        <v>6360</v>
      </c>
    </row>
    <row r="1635" spans="18:22" ht="15.75">
      <c r="R1635" s="240" t="s">
        <v>6362</v>
      </c>
      <c r="S1635" s="239" t="s">
        <v>6361</v>
      </c>
      <c r="T1635" s="241" t="s">
        <v>6363</v>
      </c>
      <c r="U1635" s="241"/>
      <c r="V1635" s="241" t="s">
        <v>6364</v>
      </c>
    </row>
    <row r="1636" spans="18:22" ht="15.75">
      <c r="R1636" s="240" t="s">
        <v>6366</v>
      </c>
      <c r="S1636" s="239" t="s">
        <v>6365</v>
      </c>
      <c r="T1636" s="241" t="s">
        <v>6367</v>
      </c>
      <c r="U1636" s="241"/>
      <c r="V1636" s="241" t="s">
        <v>6368</v>
      </c>
    </row>
    <row r="1637" spans="18:22" ht="15.75">
      <c r="R1637" s="240" t="s">
        <v>6370</v>
      </c>
      <c r="S1637" s="239" t="s">
        <v>6369</v>
      </c>
      <c r="T1637" s="241" t="s">
        <v>6371</v>
      </c>
      <c r="U1637" s="241"/>
      <c r="V1637" s="241" t="s">
        <v>6372</v>
      </c>
    </row>
    <row r="1638" spans="18:22" ht="15.75">
      <c r="R1638" s="240" t="s">
        <v>6374</v>
      </c>
      <c r="S1638" s="239" t="s">
        <v>6373</v>
      </c>
      <c r="T1638" s="241" t="s">
        <v>6375</v>
      </c>
      <c r="U1638" s="241"/>
      <c r="V1638" s="241" t="s">
        <v>6376</v>
      </c>
    </row>
    <row r="1639" spans="18:22" ht="15.75">
      <c r="R1639" s="240" t="s">
        <v>6378</v>
      </c>
      <c r="S1639" s="239" t="s">
        <v>6377</v>
      </c>
      <c r="T1639" s="241" t="s">
        <v>6379</v>
      </c>
      <c r="U1639" s="241"/>
      <c r="V1639" s="241" t="s">
        <v>6380</v>
      </c>
    </row>
    <row r="1640" spans="18:22" ht="15.75">
      <c r="R1640" s="240" t="s">
        <v>6382</v>
      </c>
      <c r="S1640" s="239" t="s">
        <v>6381</v>
      </c>
      <c r="T1640" s="241" t="s">
        <v>6383</v>
      </c>
      <c r="U1640" s="241"/>
      <c r="V1640" s="241" t="s">
        <v>6384</v>
      </c>
    </row>
    <row r="1641" spans="18:22" ht="15.75">
      <c r="R1641" s="240" t="s">
        <v>6386</v>
      </c>
      <c r="S1641" s="239" t="s">
        <v>6385</v>
      </c>
      <c r="T1641" s="241" t="s">
        <v>6387</v>
      </c>
      <c r="U1641" s="241"/>
      <c r="V1641" s="241" t="s">
        <v>6388</v>
      </c>
    </row>
    <row r="1642" spans="18:22" ht="15.75">
      <c r="R1642" s="240" t="s">
        <v>6390</v>
      </c>
      <c r="S1642" s="239" t="s">
        <v>6389</v>
      </c>
      <c r="T1642" s="241" t="s">
        <v>6391</v>
      </c>
      <c r="U1642" s="241"/>
      <c r="V1642" s="241" t="s">
        <v>6392</v>
      </c>
    </row>
    <row r="1643" spans="18:22" ht="15.75">
      <c r="R1643" s="240" t="s">
        <v>6394</v>
      </c>
      <c r="S1643" s="239" t="s">
        <v>6393</v>
      </c>
      <c r="T1643" s="241" t="s">
        <v>6395</v>
      </c>
      <c r="U1643" s="241"/>
      <c r="V1643" s="241" t="s">
        <v>6396</v>
      </c>
    </row>
    <row r="1644" spans="18:22" ht="15.75">
      <c r="R1644" s="240" t="s">
        <v>6398</v>
      </c>
      <c r="S1644" s="239" t="s">
        <v>6397</v>
      </c>
      <c r="T1644" s="241" t="s">
        <v>6399</v>
      </c>
      <c r="U1644" s="241"/>
      <c r="V1644" s="241" t="s">
        <v>6400</v>
      </c>
    </row>
    <row r="1645" spans="18:22" ht="15.75">
      <c r="R1645" s="240" t="s">
        <v>6402</v>
      </c>
      <c r="S1645" s="239" t="s">
        <v>6401</v>
      </c>
      <c r="T1645" s="241" t="s">
        <v>6403</v>
      </c>
      <c r="U1645" s="241"/>
      <c r="V1645" s="241" t="s">
        <v>6404</v>
      </c>
    </row>
    <row r="1646" spans="18:22" ht="15.75">
      <c r="R1646" s="240" t="s">
        <v>6406</v>
      </c>
      <c r="S1646" s="239" t="s">
        <v>6405</v>
      </c>
      <c r="T1646" s="241" t="s">
        <v>6407</v>
      </c>
      <c r="U1646" s="241"/>
      <c r="V1646" s="241" t="s">
        <v>6408</v>
      </c>
    </row>
    <row r="1647" spans="18:22" ht="15.75">
      <c r="R1647" s="240" t="s">
        <v>6410</v>
      </c>
      <c r="S1647" s="239" t="s">
        <v>6409</v>
      </c>
      <c r="T1647" s="241" t="s">
        <v>6411</v>
      </c>
      <c r="U1647" s="241"/>
      <c r="V1647" s="241" t="s">
        <v>6412</v>
      </c>
    </row>
    <row r="1648" spans="18:22" ht="15.75">
      <c r="R1648" s="240" t="s">
        <v>6414</v>
      </c>
      <c r="S1648" s="239" t="s">
        <v>6413</v>
      </c>
      <c r="T1648" s="241" t="s">
        <v>6415</v>
      </c>
      <c r="U1648" s="241"/>
      <c r="V1648" s="241" t="s">
        <v>6416</v>
      </c>
    </row>
    <row r="1649" spans="18:22" ht="15.75">
      <c r="R1649" s="240" t="s">
        <v>6418</v>
      </c>
      <c r="S1649" s="239" t="s">
        <v>6417</v>
      </c>
      <c r="T1649" s="241" t="s">
        <v>6419</v>
      </c>
      <c r="U1649" s="241"/>
      <c r="V1649" s="241" t="s">
        <v>6420</v>
      </c>
    </row>
    <row r="1650" spans="18:22" ht="15.75">
      <c r="R1650" s="240" t="s">
        <v>6422</v>
      </c>
      <c r="S1650" s="239" t="s">
        <v>6421</v>
      </c>
      <c r="T1650" s="241" t="s">
        <v>6423</v>
      </c>
      <c r="U1650" s="241"/>
      <c r="V1650" s="241" t="s">
        <v>6424</v>
      </c>
    </row>
    <row r="1651" spans="18:22" ht="15.75">
      <c r="R1651" s="240" t="s">
        <v>6426</v>
      </c>
      <c r="S1651" s="239" t="s">
        <v>6425</v>
      </c>
      <c r="T1651" s="241" t="s">
        <v>6427</v>
      </c>
      <c r="U1651" s="241"/>
      <c r="V1651" s="241" t="s">
        <v>6428</v>
      </c>
    </row>
    <row r="1652" spans="18:22" ht="15.75">
      <c r="R1652" s="240" t="s">
        <v>6430</v>
      </c>
      <c r="S1652" s="239" t="s">
        <v>6429</v>
      </c>
      <c r="T1652" s="241" t="s">
        <v>6431</v>
      </c>
      <c r="U1652" s="241"/>
      <c r="V1652" s="241" t="s">
        <v>6432</v>
      </c>
    </row>
    <row r="1653" spans="18:22" ht="15.75">
      <c r="R1653" s="240" t="s">
        <v>6434</v>
      </c>
      <c r="S1653" s="239" t="s">
        <v>6433</v>
      </c>
      <c r="T1653" s="241" t="s">
        <v>6435</v>
      </c>
      <c r="U1653" s="241"/>
      <c r="V1653" s="241" t="s">
        <v>6436</v>
      </c>
    </row>
    <row r="1654" spans="18:22" ht="15.75">
      <c r="R1654" s="240" t="s">
        <v>6438</v>
      </c>
      <c r="S1654" s="239" t="s">
        <v>6437</v>
      </c>
      <c r="T1654" s="241" t="s">
        <v>6439</v>
      </c>
      <c r="U1654" s="241"/>
      <c r="V1654" s="241" t="s">
        <v>6440</v>
      </c>
    </row>
    <row r="1655" spans="18:22" ht="15.75">
      <c r="R1655" s="240" t="s">
        <v>6442</v>
      </c>
      <c r="S1655" s="239" t="s">
        <v>6441</v>
      </c>
      <c r="T1655" s="241" t="s">
        <v>6443</v>
      </c>
      <c r="U1655" s="241"/>
      <c r="V1655" s="241" t="s">
        <v>6444</v>
      </c>
    </row>
    <row r="1656" spans="18:22" ht="15.75">
      <c r="R1656" s="240" t="s">
        <v>6446</v>
      </c>
      <c r="S1656" s="239" t="s">
        <v>6445</v>
      </c>
      <c r="T1656" s="241" t="s">
        <v>6447</v>
      </c>
      <c r="U1656" s="241"/>
      <c r="V1656" s="241" t="s">
        <v>6448</v>
      </c>
    </row>
    <row r="1657" spans="18:22" ht="15.75">
      <c r="R1657" s="240" t="s">
        <v>6450</v>
      </c>
      <c r="S1657" s="239" t="s">
        <v>6449</v>
      </c>
      <c r="T1657" s="241" t="s">
        <v>6451</v>
      </c>
      <c r="U1657" s="241"/>
      <c r="V1657" s="241" t="s">
        <v>6452</v>
      </c>
    </row>
    <row r="1658" spans="18:22" ht="15.75">
      <c r="R1658" s="240" t="s">
        <v>6454</v>
      </c>
      <c r="S1658" s="239" t="s">
        <v>6453</v>
      </c>
      <c r="T1658" s="241" t="s">
        <v>6455</v>
      </c>
      <c r="U1658" s="241"/>
      <c r="V1658" s="241" t="s">
        <v>6456</v>
      </c>
    </row>
    <row r="1659" spans="18:22" ht="15.75">
      <c r="R1659" s="240" t="s">
        <v>6458</v>
      </c>
      <c r="S1659" s="239" t="s">
        <v>6457</v>
      </c>
      <c r="T1659" s="241" t="s">
        <v>6459</v>
      </c>
      <c r="U1659" s="241"/>
      <c r="V1659" s="241" t="s">
        <v>6460</v>
      </c>
    </row>
    <row r="1660" spans="18:22" ht="15.75">
      <c r="R1660" s="240" t="s">
        <v>6462</v>
      </c>
      <c r="S1660" s="239" t="s">
        <v>6461</v>
      </c>
      <c r="T1660" s="241" t="s">
        <v>6463</v>
      </c>
      <c r="U1660" s="241"/>
      <c r="V1660" s="241" t="s">
        <v>6464</v>
      </c>
    </row>
    <row r="1661" spans="18:22" ht="15.75">
      <c r="R1661" s="240" t="s">
        <v>6466</v>
      </c>
      <c r="S1661" s="239" t="s">
        <v>6465</v>
      </c>
      <c r="T1661" s="241" t="s">
        <v>6467</v>
      </c>
      <c r="U1661" s="241"/>
      <c r="V1661" s="241" t="s">
        <v>6468</v>
      </c>
    </row>
    <row r="1662" spans="18:22" ht="15.75">
      <c r="R1662" s="240" t="s">
        <v>6470</v>
      </c>
      <c r="S1662" s="239" t="s">
        <v>6469</v>
      </c>
      <c r="T1662" s="241" t="s">
        <v>6471</v>
      </c>
      <c r="U1662" s="241"/>
      <c r="V1662" s="241" t="s">
        <v>6472</v>
      </c>
    </row>
    <row r="1663" spans="18:22" ht="15.75">
      <c r="R1663" s="240" t="s">
        <v>6474</v>
      </c>
      <c r="S1663" s="239" t="s">
        <v>6473</v>
      </c>
      <c r="T1663" s="241"/>
      <c r="U1663" s="241" t="s">
        <v>6475</v>
      </c>
      <c r="V1663" s="241" t="s">
        <v>6476</v>
      </c>
    </row>
    <row r="1664" spans="18:22" ht="15.75">
      <c r="R1664" s="240" t="s">
        <v>6478</v>
      </c>
      <c r="S1664" s="239" t="s">
        <v>6477</v>
      </c>
      <c r="T1664" s="241"/>
      <c r="U1664" s="241" t="s">
        <v>6479</v>
      </c>
      <c r="V1664" s="241" t="s">
        <v>6480</v>
      </c>
    </row>
    <row r="1665" spans="18:22" ht="15.75">
      <c r="R1665" s="240" t="s">
        <v>6482</v>
      </c>
      <c r="S1665" s="239" t="s">
        <v>6481</v>
      </c>
      <c r="T1665" s="241"/>
      <c r="U1665" s="241" t="s">
        <v>6479</v>
      </c>
      <c r="V1665" s="241" t="s">
        <v>6483</v>
      </c>
    </row>
    <row r="1666" spans="18:22" ht="15.75">
      <c r="R1666" s="240" t="s">
        <v>6485</v>
      </c>
      <c r="S1666" s="253" t="s">
        <v>6484</v>
      </c>
      <c r="T1666" s="241" t="s">
        <v>6486</v>
      </c>
      <c r="U1666" s="241"/>
      <c r="V1666" s="241" t="s">
        <v>6487</v>
      </c>
    </row>
    <row r="1667" spans="18:22" ht="15.75">
      <c r="R1667" s="240" t="s">
        <v>6489</v>
      </c>
      <c r="S1667" s="253" t="s">
        <v>6488</v>
      </c>
      <c r="T1667" s="241" t="s">
        <v>6490</v>
      </c>
      <c r="U1667" s="241"/>
      <c r="V1667" s="241" t="s">
        <v>6491</v>
      </c>
    </row>
    <row r="1668" spans="18:22" ht="15.75">
      <c r="R1668" s="240" t="s">
        <v>6493</v>
      </c>
      <c r="S1668" s="253" t="s">
        <v>6492</v>
      </c>
      <c r="T1668" s="241" t="s">
        <v>6494</v>
      </c>
      <c r="U1668" s="241"/>
      <c r="V1668" s="241" t="s">
        <v>6495</v>
      </c>
    </row>
    <row r="1669" spans="18:22" ht="15.75">
      <c r="R1669" s="240" t="s">
        <v>6497</v>
      </c>
      <c r="S1669" s="253" t="s">
        <v>6496</v>
      </c>
      <c r="T1669" s="241" t="s">
        <v>6498</v>
      </c>
      <c r="U1669" s="241"/>
      <c r="V1669" s="241" t="s">
        <v>6499</v>
      </c>
    </row>
    <row r="1670" spans="18:22" ht="15.75">
      <c r="R1670" s="240" t="s">
        <v>6501</v>
      </c>
      <c r="S1670" s="253" t="s">
        <v>6500</v>
      </c>
      <c r="T1670" s="241" t="s">
        <v>6502</v>
      </c>
      <c r="U1670" s="241"/>
      <c r="V1670" s="241" t="s">
        <v>6503</v>
      </c>
    </row>
    <row r="1671" spans="18:22" ht="15.75">
      <c r="R1671" s="240" t="s">
        <v>6505</v>
      </c>
      <c r="S1671" s="253" t="s">
        <v>6504</v>
      </c>
      <c r="T1671" s="241" t="s">
        <v>6506</v>
      </c>
      <c r="U1671" s="241"/>
      <c r="V1671" s="241" t="s">
        <v>6507</v>
      </c>
    </row>
    <row r="1672" spans="18:22" ht="15.75">
      <c r="R1672" s="240" t="s">
        <v>6509</v>
      </c>
      <c r="S1672" s="253" t="s">
        <v>6508</v>
      </c>
      <c r="T1672" s="241" t="s">
        <v>6510</v>
      </c>
      <c r="U1672" s="241"/>
      <c r="V1672" s="241" t="s">
        <v>6511</v>
      </c>
    </row>
    <row r="1673" spans="18:22" ht="15.75">
      <c r="R1673" s="240" t="s">
        <v>6513</v>
      </c>
      <c r="S1673" s="253" t="s">
        <v>6512</v>
      </c>
      <c r="T1673" s="241" t="s">
        <v>6514</v>
      </c>
      <c r="U1673" s="241"/>
      <c r="V1673" s="241" t="s">
        <v>6515</v>
      </c>
    </row>
    <row r="1674" spans="18:22" ht="15.75">
      <c r="R1674" s="240" t="s">
        <v>6517</v>
      </c>
      <c r="S1674" s="253" t="s">
        <v>6516</v>
      </c>
      <c r="T1674" s="241" t="s">
        <v>6518</v>
      </c>
      <c r="U1674" s="241"/>
      <c r="V1674" s="241" t="s">
        <v>6519</v>
      </c>
    </row>
    <row r="1675" spans="18:22" ht="15.75">
      <c r="R1675" s="240" t="s">
        <v>6521</v>
      </c>
      <c r="S1675" s="253" t="s">
        <v>6520</v>
      </c>
      <c r="T1675" s="241" t="s">
        <v>6522</v>
      </c>
      <c r="U1675" s="241"/>
      <c r="V1675" s="241" t="s">
        <v>6523</v>
      </c>
    </row>
    <row r="1676" spans="18:22" ht="15.75">
      <c r="R1676" s="240" t="s">
        <v>6525</v>
      </c>
      <c r="S1676" s="253" t="s">
        <v>6524</v>
      </c>
      <c r="T1676" s="241" t="s">
        <v>6526</v>
      </c>
      <c r="U1676" s="241"/>
      <c r="V1676" s="241" t="s">
        <v>6527</v>
      </c>
    </row>
    <row r="1677" spans="18:22" ht="15.75">
      <c r="R1677" s="240" t="s">
        <v>6529</v>
      </c>
      <c r="S1677" s="253" t="s">
        <v>6528</v>
      </c>
      <c r="T1677" s="241" t="s">
        <v>6530</v>
      </c>
      <c r="U1677" s="241"/>
      <c r="V1677" s="241" t="s">
        <v>6531</v>
      </c>
    </row>
    <row r="1678" spans="18:22" ht="15.75">
      <c r="R1678" s="240" t="s">
        <v>6533</v>
      </c>
      <c r="S1678" s="253" t="s">
        <v>6532</v>
      </c>
      <c r="T1678" s="241" t="s">
        <v>6534</v>
      </c>
      <c r="U1678" s="241"/>
      <c r="V1678" s="241" t="s">
        <v>6535</v>
      </c>
    </row>
    <row r="1679" spans="18:22" ht="15.75">
      <c r="R1679" s="240" t="s">
        <v>6537</v>
      </c>
      <c r="S1679" s="253" t="s">
        <v>6536</v>
      </c>
      <c r="T1679" s="241" t="s">
        <v>6538</v>
      </c>
      <c r="U1679" s="241"/>
      <c r="V1679" s="241" t="s">
        <v>6539</v>
      </c>
    </row>
    <row r="1680" spans="18:22" ht="15.75">
      <c r="R1680" s="240" t="s">
        <v>6541</v>
      </c>
      <c r="S1680" s="253" t="s">
        <v>6540</v>
      </c>
      <c r="T1680" s="241" t="s">
        <v>6542</v>
      </c>
      <c r="U1680" s="241"/>
      <c r="V1680" s="241" t="s">
        <v>6543</v>
      </c>
    </row>
    <row r="1681" spans="18:22" ht="15.75">
      <c r="R1681" s="240" t="s">
        <v>6545</v>
      </c>
      <c r="S1681" s="253" t="s">
        <v>6544</v>
      </c>
      <c r="T1681" s="241" t="s">
        <v>6546</v>
      </c>
      <c r="U1681" s="241"/>
      <c r="V1681" s="241" t="s">
        <v>6547</v>
      </c>
    </row>
    <row r="1682" spans="18:22" ht="15.75">
      <c r="R1682" s="240" t="s">
        <v>6549</v>
      </c>
      <c r="S1682" s="253" t="s">
        <v>6548</v>
      </c>
      <c r="T1682" s="241" t="s">
        <v>6550</v>
      </c>
      <c r="U1682" s="241"/>
      <c r="V1682" s="241" t="s">
        <v>6551</v>
      </c>
    </row>
    <row r="1683" spans="18:22" ht="15.75">
      <c r="R1683" s="240" t="s">
        <v>6553</v>
      </c>
      <c r="S1683" s="253" t="s">
        <v>6552</v>
      </c>
      <c r="T1683" s="241" t="s">
        <v>6554</v>
      </c>
      <c r="U1683" s="241"/>
      <c r="V1683" s="241" t="s">
        <v>6555</v>
      </c>
    </row>
    <row r="1684" spans="18:22" ht="15.75">
      <c r="R1684" s="240" t="s">
        <v>6557</v>
      </c>
      <c r="S1684" s="253" t="s">
        <v>6556</v>
      </c>
      <c r="T1684" s="241" t="s">
        <v>6558</v>
      </c>
      <c r="U1684" s="241"/>
      <c r="V1684" s="241" t="s">
        <v>6559</v>
      </c>
    </row>
    <row r="1685" spans="18:22" ht="15.75">
      <c r="R1685" s="240" t="s">
        <v>6561</v>
      </c>
      <c r="S1685" s="253" t="s">
        <v>6560</v>
      </c>
      <c r="T1685" s="241" t="s">
        <v>6562</v>
      </c>
      <c r="U1685" s="241"/>
      <c r="V1685" s="241" t="s">
        <v>6563</v>
      </c>
    </row>
    <row r="1686" spans="18:22" ht="15.75">
      <c r="R1686" s="240" t="s">
        <v>6565</v>
      </c>
      <c r="S1686" s="253" t="s">
        <v>6564</v>
      </c>
      <c r="T1686" s="241" t="s">
        <v>6566</v>
      </c>
      <c r="U1686" s="241"/>
      <c r="V1686" s="241" t="s">
        <v>6567</v>
      </c>
    </row>
    <row r="1687" spans="18:22" ht="15.75">
      <c r="R1687" s="240" t="s">
        <v>6569</v>
      </c>
      <c r="S1687" s="253" t="s">
        <v>6568</v>
      </c>
      <c r="T1687" s="241" t="s">
        <v>6570</v>
      </c>
      <c r="U1687" s="241"/>
      <c r="V1687" s="241" t="s">
        <v>6571</v>
      </c>
    </row>
    <row r="1688" spans="18:22" ht="15.75">
      <c r="R1688" s="240" t="s">
        <v>6573</v>
      </c>
      <c r="S1688" s="253" t="s">
        <v>6572</v>
      </c>
      <c r="T1688" s="241" t="s">
        <v>6574</v>
      </c>
      <c r="U1688" s="241"/>
      <c r="V1688" s="241" t="s">
        <v>6575</v>
      </c>
    </row>
    <row r="1689" spans="18:22" ht="15.75">
      <c r="R1689" s="240" t="s">
        <v>6577</v>
      </c>
      <c r="S1689" s="253" t="s">
        <v>6576</v>
      </c>
      <c r="T1689" s="241" t="s">
        <v>6578</v>
      </c>
      <c r="U1689" s="241"/>
      <c r="V1689" s="241" t="s">
        <v>6579</v>
      </c>
    </row>
    <row r="1690" spans="18:22" ht="15.75">
      <c r="R1690" s="240" t="s">
        <v>6581</v>
      </c>
      <c r="S1690" s="253" t="s">
        <v>6580</v>
      </c>
      <c r="T1690" s="241" t="s">
        <v>6582</v>
      </c>
      <c r="U1690" s="241"/>
      <c r="V1690" s="241" t="s">
        <v>6583</v>
      </c>
    </row>
    <row r="1691" spans="18:22" ht="15.75">
      <c r="R1691" s="240" t="s">
        <v>6585</v>
      </c>
      <c r="S1691" s="253" t="s">
        <v>6584</v>
      </c>
      <c r="T1691" s="241" t="s">
        <v>6586</v>
      </c>
      <c r="U1691" s="241"/>
      <c r="V1691" s="241" t="s">
        <v>6587</v>
      </c>
    </row>
    <row r="1692" spans="18:22" ht="15.75">
      <c r="R1692" s="240" t="s">
        <v>6589</v>
      </c>
      <c r="S1692" s="253" t="s">
        <v>6588</v>
      </c>
      <c r="T1692" s="241" t="s">
        <v>6590</v>
      </c>
      <c r="U1692" s="241"/>
      <c r="V1692" s="241" t="s">
        <v>6591</v>
      </c>
    </row>
    <row r="1693" spans="18:22" ht="15.75">
      <c r="R1693" s="240" t="s">
        <v>6593</v>
      </c>
      <c r="S1693" s="253" t="s">
        <v>6592</v>
      </c>
      <c r="T1693" s="241" t="s">
        <v>6594</v>
      </c>
      <c r="U1693" s="241"/>
      <c r="V1693" s="241" t="s">
        <v>6595</v>
      </c>
    </row>
    <row r="1694" spans="18:22" ht="15.75">
      <c r="R1694" s="240" t="s">
        <v>6597</v>
      </c>
      <c r="S1694" s="253" t="s">
        <v>6596</v>
      </c>
      <c r="T1694" s="241" t="s">
        <v>6598</v>
      </c>
      <c r="U1694" s="241"/>
      <c r="V1694" s="241" t="s">
        <v>6599</v>
      </c>
    </row>
    <row r="1695" spans="18:22" ht="15.75">
      <c r="R1695" s="240" t="s">
        <v>6601</v>
      </c>
      <c r="S1695" s="253" t="s">
        <v>6600</v>
      </c>
      <c r="T1695" s="241" t="s">
        <v>6602</v>
      </c>
      <c r="U1695" s="241"/>
      <c r="V1695" s="241" t="s">
        <v>6603</v>
      </c>
    </row>
    <row r="1696" spans="18:22" ht="15.75">
      <c r="R1696" s="240" t="s">
        <v>6605</v>
      </c>
      <c r="S1696" s="253" t="s">
        <v>6604</v>
      </c>
      <c r="T1696" s="241" t="s">
        <v>6606</v>
      </c>
      <c r="U1696" s="241"/>
      <c r="V1696" s="241" t="s">
        <v>6607</v>
      </c>
    </row>
    <row r="1697" spans="18:22" ht="15.75">
      <c r="R1697" s="240" t="s">
        <v>6609</v>
      </c>
      <c r="S1697" s="253" t="s">
        <v>6608</v>
      </c>
      <c r="T1697" s="241" t="s">
        <v>6610</v>
      </c>
      <c r="U1697" s="241"/>
      <c r="V1697" s="241" t="s">
        <v>6611</v>
      </c>
    </row>
    <row r="1698" spans="18:22" ht="15.75">
      <c r="R1698" s="240" t="s">
        <v>6613</v>
      </c>
      <c r="S1698" s="253" t="s">
        <v>6612</v>
      </c>
      <c r="T1698" s="241" t="s">
        <v>6614</v>
      </c>
      <c r="U1698" s="241"/>
      <c r="V1698" s="241" t="s">
        <v>6615</v>
      </c>
    </row>
    <row r="1699" spans="18:22" ht="15.75">
      <c r="R1699" s="240" t="s">
        <v>6617</v>
      </c>
      <c r="S1699" s="253" t="s">
        <v>6616</v>
      </c>
      <c r="T1699" s="241" t="s">
        <v>6618</v>
      </c>
      <c r="U1699" s="241"/>
      <c r="V1699" s="241" t="s">
        <v>6619</v>
      </c>
    </row>
    <row r="1700" spans="18:22" ht="15.75">
      <c r="R1700" s="240" t="s">
        <v>6621</v>
      </c>
      <c r="S1700" s="253" t="s">
        <v>6620</v>
      </c>
      <c r="T1700" s="241" t="s">
        <v>6622</v>
      </c>
      <c r="U1700" s="241"/>
      <c r="V1700" s="241" t="s">
        <v>6623</v>
      </c>
    </row>
    <row r="1701" spans="18:22" ht="15.75">
      <c r="R1701" s="240" t="s">
        <v>6625</v>
      </c>
      <c r="S1701" s="253" t="s">
        <v>6624</v>
      </c>
      <c r="T1701" s="241" t="s">
        <v>6626</v>
      </c>
      <c r="U1701" s="241"/>
      <c r="V1701" s="241" t="s">
        <v>6627</v>
      </c>
    </row>
    <row r="1702" spans="18:22" ht="15.75">
      <c r="R1702" s="240" t="s">
        <v>6629</v>
      </c>
      <c r="S1702" s="253" t="s">
        <v>6628</v>
      </c>
      <c r="T1702" s="241" t="s">
        <v>6630</v>
      </c>
      <c r="U1702" s="241"/>
      <c r="V1702" s="241" t="s">
        <v>6631</v>
      </c>
    </row>
    <row r="1703" spans="18:22" ht="15.75">
      <c r="R1703" s="240" t="s">
        <v>6633</v>
      </c>
      <c r="S1703" s="239" t="s">
        <v>6632</v>
      </c>
      <c r="T1703" s="241"/>
      <c r="U1703" s="241" t="s">
        <v>6479</v>
      </c>
      <c r="V1703" s="241" t="s">
        <v>6634</v>
      </c>
    </row>
    <row r="1704" spans="18:22" ht="15.75">
      <c r="R1704" s="240" t="s">
        <v>6636</v>
      </c>
      <c r="S1704" s="239" t="s">
        <v>6635</v>
      </c>
      <c r="T1704" s="241"/>
      <c r="U1704" s="241"/>
      <c r="V1704" s="241" t="s">
        <v>6637</v>
      </c>
    </row>
    <row r="1705" spans="18:22" ht="15.75">
      <c r="R1705" s="240" t="s">
        <v>6639</v>
      </c>
      <c r="S1705" s="239" t="s">
        <v>6638</v>
      </c>
      <c r="T1705" s="241"/>
      <c r="U1705" s="241"/>
      <c r="V1705" s="241" t="s">
        <v>6640</v>
      </c>
    </row>
    <row r="1706" spans="18:22" ht="15.75">
      <c r="R1706" s="240" t="s">
        <v>6642</v>
      </c>
      <c r="S1706" s="239" t="s">
        <v>6641</v>
      </c>
      <c r="T1706" s="241"/>
      <c r="U1706" s="241"/>
      <c r="V1706" s="241" t="s">
        <v>6643</v>
      </c>
    </row>
    <row r="1707" spans="18:22" ht="15.75">
      <c r="R1707" s="240" t="s">
        <v>6645</v>
      </c>
      <c r="S1707" s="239" t="s">
        <v>6644</v>
      </c>
      <c r="T1707" s="241"/>
      <c r="U1707" s="241"/>
      <c r="V1707" s="241" t="s">
        <v>6646</v>
      </c>
    </row>
    <row r="1708" spans="18:22" ht="15.75">
      <c r="R1708" s="240" t="s">
        <v>6648</v>
      </c>
      <c r="S1708" s="239" t="s">
        <v>6647</v>
      </c>
      <c r="T1708" s="241"/>
      <c r="U1708" s="241"/>
      <c r="V1708" s="241" t="s">
        <v>6649</v>
      </c>
    </row>
    <row r="1709" spans="18:22" ht="15.75">
      <c r="R1709" s="240" t="s">
        <v>6651</v>
      </c>
      <c r="S1709" s="239" t="s">
        <v>6650</v>
      </c>
      <c r="T1709" s="241"/>
      <c r="U1709" s="241"/>
      <c r="V1709" s="241" t="s">
        <v>6652</v>
      </c>
    </row>
    <row r="1710" spans="18:22" ht="15.75">
      <c r="R1710" s="240" t="s">
        <v>6654</v>
      </c>
      <c r="S1710" s="239" t="s">
        <v>6653</v>
      </c>
      <c r="T1710" s="241"/>
      <c r="U1710" s="241"/>
      <c r="V1710" s="241" t="s">
        <v>6655</v>
      </c>
    </row>
    <row r="1711" spans="18:22" ht="15.75">
      <c r="R1711" s="240" t="s">
        <v>6657</v>
      </c>
      <c r="S1711" s="239" t="s">
        <v>6656</v>
      </c>
      <c r="T1711" s="241"/>
      <c r="U1711" s="241"/>
      <c r="V1711" s="241" t="s">
        <v>6658</v>
      </c>
    </row>
    <row r="1712" spans="18:22" ht="15.75">
      <c r="R1712" s="240" t="s">
        <v>6660</v>
      </c>
      <c r="S1712" s="239" t="s">
        <v>6659</v>
      </c>
      <c r="T1712" s="241"/>
      <c r="U1712" s="241"/>
      <c r="V1712" s="241" t="s">
        <v>6661</v>
      </c>
    </row>
    <row r="1713" spans="18:22" ht="15.75">
      <c r="R1713" s="240" t="s">
        <v>6663</v>
      </c>
      <c r="S1713" s="239" t="s">
        <v>6662</v>
      </c>
      <c r="T1713" s="241"/>
      <c r="U1713" s="241"/>
      <c r="V1713" s="241" t="s">
        <v>6664</v>
      </c>
    </row>
    <row r="1714" spans="18:22" ht="15.75">
      <c r="R1714" s="240" t="s">
        <v>6666</v>
      </c>
      <c r="S1714" s="239" t="s">
        <v>6665</v>
      </c>
      <c r="T1714" s="241"/>
      <c r="U1714" s="241"/>
      <c r="V1714" s="241" t="s">
        <v>6667</v>
      </c>
    </row>
    <row r="1715" spans="18:22" ht="15.75">
      <c r="R1715" s="240" t="s">
        <v>6669</v>
      </c>
      <c r="S1715" s="239" t="s">
        <v>6668</v>
      </c>
      <c r="T1715" s="241"/>
      <c r="U1715" s="241"/>
      <c r="V1715" s="241" t="s">
        <v>6670</v>
      </c>
    </row>
    <row r="1716" spans="18:22" ht="15.75">
      <c r="R1716" s="240" t="s">
        <v>6672</v>
      </c>
      <c r="S1716" s="239" t="s">
        <v>6671</v>
      </c>
      <c r="T1716" s="241"/>
      <c r="U1716" s="241"/>
      <c r="V1716" s="241" t="s">
        <v>6673</v>
      </c>
    </row>
    <row r="1717" spans="18:22" ht="15.75">
      <c r="R1717" s="240" t="s">
        <v>6675</v>
      </c>
      <c r="S1717" s="239" t="s">
        <v>6674</v>
      </c>
      <c r="T1717" s="241"/>
      <c r="U1717" s="241"/>
      <c r="V1717" s="241" t="s">
        <v>6676</v>
      </c>
    </row>
    <row r="1718" spans="18:22" ht="15.75">
      <c r="R1718" s="240" t="s">
        <v>6678</v>
      </c>
      <c r="S1718" s="239" t="s">
        <v>6677</v>
      </c>
      <c r="T1718" s="241"/>
      <c r="U1718" s="241"/>
      <c r="V1718" s="241" t="s">
        <v>6679</v>
      </c>
    </row>
    <row r="1719" spans="18:22" ht="15.75">
      <c r="R1719" s="240" t="s">
        <v>6681</v>
      </c>
      <c r="S1719" s="239" t="s">
        <v>6680</v>
      </c>
      <c r="T1719" s="241"/>
      <c r="U1719" s="241"/>
      <c r="V1719" s="241" t="s">
        <v>6682</v>
      </c>
    </row>
    <row r="1720" spans="18:22" ht="15.75">
      <c r="R1720" s="240" t="s">
        <v>6684</v>
      </c>
      <c r="S1720" s="239" t="s">
        <v>6683</v>
      </c>
      <c r="T1720" s="241"/>
      <c r="U1720" s="241"/>
      <c r="V1720" s="241" t="s">
        <v>6685</v>
      </c>
    </row>
    <row r="1721" spans="18:22" ht="15.75">
      <c r="R1721" s="240" t="s">
        <v>6687</v>
      </c>
      <c r="S1721" s="239" t="s">
        <v>6686</v>
      </c>
      <c r="T1721" s="241"/>
      <c r="U1721" s="241"/>
      <c r="V1721" s="241" t="s">
        <v>6688</v>
      </c>
    </row>
    <row r="1722" spans="18:22" ht="15.75">
      <c r="R1722" s="240" t="s">
        <v>6690</v>
      </c>
      <c r="S1722" s="239" t="s">
        <v>6689</v>
      </c>
      <c r="T1722" s="241"/>
      <c r="U1722" s="241"/>
      <c r="V1722" s="241" t="s">
        <v>6691</v>
      </c>
    </row>
    <row r="1723" spans="18:22" ht="15.75">
      <c r="R1723" s="240" t="s">
        <v>6693</v>
      </c>
      <c r="S1723" s="239" t="s">
        <v>6692</v>
      </c>
      <c r="T1723" s="241"/>
      <c r="U1723" s="241"/>
      <c r="V1723" s="241" t="s">
        <v>6694</v>
      </c>
    </row>
    <row r="1724" spans="18:22" ht="15.75">
      <c r="R1724" s="240" t="s">
        <v>6696</v>
      </c>
      <c r="S1724" s="239" t="s">
        <v>6695</v>
      </c>
      <c r="T1724" s="241"/>
      <c r="U1724" s="241"/>
      <c r="V1724" s="241" t="s">
        <v>6697</v>
      </c>
    </row>
    <row r="1725" spans="18:22" ht="15.75">
      <c r="R1725" s="240" t="s">
        <v>6699</v>
      </c>
      <c r="S1725" s="239" t="s">
        <v>6698</v>
      </c>
      <c r="T1725" s="241"/>
      <c r="U1725" s="241"/>
      <c r="V1725" s="241" t="s">
        <v>6700</v>
      </c>
    </row>
    <row r="1726" spans="18:22" ht="15.75">
      <c r="R1726" s="240" t="s">
        <v>6702</v>
      </c>
      <c r="S1726" s="239" t="s">
        <v>6701</v>
      </c>
      <c r="T1726" s="241"/>
      <c r="U1726" s="241"/>
      <c r="V1726" s="241" t="s">
        <v>6703</v>
      </c>
    </row>
    <row r="1727" spans="18:22" ht="15.75">
      <c r="R1727" s="240" t="s">
        <v>6705</v>
      </c>
      <c r="S1727" s="239" t="s">
        <v>6704</v>
      </c>
      <c r="T1727" s="241"/>
      <c r="U1727" s="241"/>
      <c r="V1727" s="241" t="s">
        <v>6706</v>
      </c>
    </row>
    <row r="1728" spans="18:22" ht="15.75">
      <c r="R1728" s="240" t="s">
        <v>6708</v>
      </c>
      <c r="S1728" s="239" t="s">
        <v>6707</v>
      </c>
      <c r="T1728" s="241"/>
      <c r="U1728" s="241"/>
      <c r="V1728" s="241" t="s">
        <v>6709</v>
      </c>
    </row>
    <row r="1729" spans="18:22" ht="15.75">
      <c r="R1729" s="240" t="s">
        <v>6711</v>
      </c>
      <c r="S1729" s="239" t="s">
        <v>6710</v>
      </c>
      <c r="T1729" s="241"/>
      <c r="U1729" s="241"/>
      <c r="V1729" s="241" t="s">
        <v>6712</v>
      </c>
    </row>
    <row r="1730" spans="18:22" ht="15.75">
      <c r="R1730" s="240" t="s">
        <v>6714</v>
      </c>
      <c r="S1730" s="239" t="s">
        <v>6713</v>
      </c>
      <c r="T1730" s="241"/>
      <c r="U1730" s="241"/>
      <c r="V1730" s="241" t="s">
        <v>6715</v>
      </c>
    </row>
    <row r="1731" spans="18:22" ht="15.75">
      <c r="R1731" s="240" t="s">
        <v>6717</v>
      </c>
      <c r="S1731" s="239" t="s">
        <v>6716</v>
      </c>
      <c r="T1731" s="241"/>
      <c r="U1731" s="241"/>
      <c r="V1731" s="241" t="s">
        <v>6718</v>
      </c>
    </row>
    <row r="1732" spans="18:22" ht="15.75">
      <c r="R1732" s="240" t="s">
        <v>6720</v>
      </c>
      <c r="S1732" s="239" t="s">
        <v>6719</v>
      </c>
      <c r="T1732" s="241"/>
      <c r="U1732" s="241"/>
      <c r="V1732" s="241" t="s">
        <v>6721</v>
      </c>
    </row>
    <row r="1733" spans="18:22" ht="15.75">
      <c r="R1733" s="240" t="s">
        <v>6723</v>
      </c>
      <c r="S1733" s="239" t="s">
        <v>6722</v>
      </c>
      <c r="T1733" s="241"/>
      <c r="U1733" s="241"/>
      <c r="V1733" s="241" t="s">
        <v>6724</v>
      </c>
    </row>
    <row r="1734" spans="18:22" ht="15.75">
      <c r="R1734" s="240" t="s">
        <v>6726</v>
      </c>
      <c r="S1734" s="239" t="s">
        <v>6725</v>
      </c>
      <c r="T1734" s="241"/>
      <c r="U1734" s="241"/>
      <c r="V1734" s="241" t="s">
        <v>6727</v>
      </c>
    </row>
    <row r="1735" spans="18:22" ht="15.75">
      <c r="R1735" s="240" t="s">
        <v>6729</v>
      </c>
      <c r="S1735" s="239" t="s">
        <v>6728</v>
      </c>
      <c r="T1735" s="241"/>
      <c r="U1735" s="241"/>
      <c r="V1735" s="241" t="s">
        <v>6730</v>
      </c>
    </row>
    <row r="1736" spans="18:22" ht="15.75">
      <c r="R1736" s="240" t="s">
        <v>6732</v>
      </c>
      <c r="S1736" s="239" t="s">
        <v>6731</v>
      </c>
      <c r="T1736" s="241"/>
      <c r="U1736" s="241" t="s">
        <v>238</v>
      </c>
      <c r="V1736" s="241" t="s">
        <v>6733</v>
      </c>
    </row>
    <row r="1737" spans="18:22" ht="15.75">
      <c r="R1737" s="240" t="s">
        <v>6735</v>
      </c>
      <c r="S1737" s="239" t="s">
        <v>6734</v>
      </c>
      <c r="T1737" s="241"/>
      <c r="U1737" s="241" t="s">
        <v>238</v>
      </c>
      <c r="V1737" s="241" t="s">
        <v>6736</v>
      </c>
    </row>
    <row r="1738" spans="18:22" ht="15.75">
      <c r="R1738" s="240" t="s">
        <v>6738</v>
      </c>
      <c r="S1738" s="239" t="s">
        <v>6737</v>
      </c>
      <c r="T1738" s="241"/>
      <c r="U1738" s="241" t="s">
        <v>237</v>
      </c>
      <c r="V1738" s="241" t="s">
        <v>6739</v>
      </c>
    </row>
    <row r="1739" spans="18:22" ht="15.75">
      <c r="R1739" s="240" t="s">
        <v>6741</v>
      </c>
      <c r="S1739" s="239" t="s">
        <v>6740</v>
      </c>
      <c r="T1739" s="241"/>
      <c r="U1739" s="241" t="s">
        <v>237</v>
      </c>
      <c r="V1739" s="241" t="s">
        <v>6742</v>
      </c>
    </row>
    <row r="1740" spans="18:22" ht="15.75">
      <c r="R1740" s="240" t="s">
        <v>6744</v>
      </c>
      <c r="S1740" s="239" t="s">
        <v>6743</v>
      </c>
      <c r="T1740" s="241"/>
      <c r="U1740" s="241" t="s">
        <v>237</v>
      </c>
      <c r="V1740" s="241" t="s">
        <v>6745</v>
      </c>
    </row>
    <row r="1741" spans="18:22" ht="15.75">
      <c r="R1741" s="240" t="s">
        <v>6747</v>
      </c>
      <c r="S1741" s="239" t="s">
        <v>6746</v>
      </c>
      <c r="T1741" s="241"/>
      <c r="U1741" s="241" t="s">
        <v>6479</v>
      </c>
      <c r="V1741" s="241" t="s">
        <v>6748</v>
      </c>
    </row>
    <row r="1742" spans="18:22" ht="15.75">
      <c r="R1742" s="240" t="s">
        <v>6750</v>
      </c>
      <c r="S1742" s="239" t="s">
        <v>6749</v>
      </c>
      <c r="T1742" s="241"/>
      <c r="U1742" s="241" t="s">
        <v>237</v>
      </c>
      <c r="V1742" s="241" t="s">
        <v>6751</v>
      </c>
    </row>
    <row r="1743" spans="18:22" ht="15.75">
      <c r="R1743" s="240" t="s">
        <v>6753</v>
      </c>
      <c r="S1743" s="239" t="s">
        <v>6752</v>
      </c>
      <c r="T1743" s="241"/>
      <c r="U1743" s="241" t="s">
        <v>6754</v>
      </c>
      <c r="V1743" s="241" t="s">
        <v>6755</v>
      </c>
    </row>
    <row r="1744" spans="18:22" ht="15.75">
      <c r="R1744" s="240" t="s">
        <v>6757</v>
      </c>
      <c r="S1744" s="239" t="s">
        <v>6756</v>
      </c>
      <c r="T1744" s="241"/>
      <c r="U1744" s="241" t="s">
        <v>6479</v>
      </c>
      <c r="V1744" s="241" t="s">
        <v>6758</v>
      </c>
    </row>
    <row r="1745" spans="18:22" ht="15.75">
      <c r="R1745" s="240" t="s">
        <v>6760</v>
      </c>
      <c r="S1745" s="239" t="s">
        <v>6759</v>
      </c>
      <c r="T1745" s="241"/>
      <c r="U1745" s="241" t="s">
        <v>237</v>
      </c>
      <c r="V1745" s="241" t="s">
        <v>6761</v>
      </c>
    </row>
    <row r="1746" spans="18:22" ht="15.75">
      <c r="R1746" s="240" t="s">
        <v>6763</v>
      </c>
      <c r="S1746" s="239" t="s">
        <v>6762</v>
      </c>
      <c r="T1746" s="241"/>
      <c r="U1746" s="241" t="s">
        <v>6479</v>
      </c>
      <c r="V1746" s="241" t="s">
        <v>6764</v>
      </c>
    </row>
    <row r="1747" spans="18:22" ht="15.75">
      <c r="R1747" s="240" t="s">
        <v>6766</v>
      </c>
      <c r="S1747" s="239" t="s">
        <v>6765</v>
      </c>
      <c r="T1747" s="241"/>
      <c r="U1747" s="241" t="s">
        <v>6754</v>
      </c>
      <c r="V1747" s="241" t="s">
        <v>6767</v>
      </c>
    </row>
    <row r="1748" spans="18:22" ht="15.75">
      <c r="R1748" s="240" t="s">
        <v>6769</v>
      </c>
      <c r="S1748" s="239" t="s">
        <v>6768</v>
      </c>
      <c r="T1748" s="241"/>
      <c r="U1748" s="241" t="s">
        <v>237</v>
      </c>
      <c r="V1748" s="241" t="s">
        <v>6770</v>
      </c>
    </row>
    <row r="1749" spans="18:22" ht="15.75">
      <c r="R1749" s="240" t="s">
        <v>6772</v>
      </c>
      <c r="S1749" s="239" t="s">
        <v>6771</v>
      </c>
      <c r="T1749" s="241"/>
      <c r="U1749" s="241" t="s">
        <v>6479</v>
      </c>
      <c r="V1749" s="241" t="s">
        <v>6773</v>
      </c>
    </row>
    <row r="1750" spans="18:22" ht="15.75">
      <c r="R1750" s="240" t="s">
        <v>6775</v>
      </c>
      <c r="S1750" s="239" t="s">
        <v>6774</v>
      </c>
      <c r="T1750" s="241"/>
      <c r="U1750" s="241" t="s">
        <v>6479</v>
      </c>
      <c r="V1750" s="241" t="s">
        <v>6776</v>
      </c>
    </row>
    <row r="1751" spans="18:22" ht="15.75">
      <c r="R1751" s="240" t="s">
        <v>6778</v>
      </c>
      <c r="S1751" s="239" t="s">
        <v>6777</v>
      </c>
      <c r="T1751" s="241"/>
      <c r="U1751" s="241" t="s">
        <v>237</v>
      </c>
      <c r="V1751" s="241" t="s">
        <v>6779</v>
      </c>
    </row>
    <row r="1752" spans="18:22" ht="15.75">
      <c r="R1752" s="240" t="s">
        <v>6781</v>
      </c>
      <c r="S1752" s="239" t="s">
        <v>6780</v>
      </c>
      <c r="T1752" s="241"/>
      <c r="U1752" s="241" t="s">
        <v>237</v>
      </c>
      <c r="V1752" s="241" t="s">
        <v>6782</v>
      </c>
    </row>
    <row r="1753" spans="18:22" ht="15.75">
      <c r="R1753" s="240" t="s">
        <v>6784</v>
      </c>
      <c r="S1753" s="239" t="s">
        <v>6783</v>
      </c>
      <c r="T1753" s="241"/>
      <c r="U1753" s="241" t="s">
        <v>6479</v>
      </c>
      <c r="V1753" s="241" t="s">
        <v>6785</v>
      </c>
    </row>
    <row r="1754" spans="18:22" ht="15.75">
      <c r="R1754" s="240" t="s">
        <v>6787</v>
      </c>
      <c r="S1754" s="254" t="s">
        <v>6786</v>
      </c>
      <c r="T1754" s="241"/>
      <c r="U1754" s="241" t="s">
        <v>6788</v>
      </c>
      <c r="V1754" s="241" t="s">
        <v>6789</v>
      </c>
    </row>
    <row r="1755" spans="18:22" ht="15.75">
      <c r="R1755" s="240" t="s">
        <v>6791</v>
      </c>
      <c r="S1755" s="239" t="s">
        <v>6790</v>
      </c>
      <c r="T1755" s="241" t="s">
        <v>6792</v>
      </c>
      <c r="U1755" s="241" t="s">
        <v>237</v>
      </c>
      <c r="V1755" s="241" t="s">
        <v>6793</v>
      </c>
    </row>
    <row r="1756" spans="18:22" ht="15.75">
      <c r="R1756" s="240" t="s">
        <v>6795</v>
      </c>
      <c r="S1756" s="239" t="s">
        <v>6794</v>
      </c>
      <c r="T1756" s="241" t="s">
        <v>6796</v>
      </c>
      <c r="U1756" s="241" t="s">
        <v>237</v>
      </c>
      <c r="V1756" s="241" t="s">
        <v>6797</v>
      </c>
    </row>
    <row r="1757" spans="18:22" ht="15.75">
      <c r="R1757" s="240" t="s">
        <v>6799</v>
      </c>
      <c r="S1757" s="239" t="s">
        <v>6798</v>
      </c>
      <c r="T1757" s="241" t="s">
        <v>1984</v>
      </c>
      <c r="U1757" s="241" t="s">
        <v>237</v>
      </c>
      <c r="V1757" s="241" t="s">
        <v>1985</v>
      </c>
    </row>
    <row r="1758" spans="18:22" ht="15.75">
      <c r="R1758" s="240" t="s">
        <v>6801</v>
      </c>
      <c r="S1758" s="239" t="s">
        <v>6800</v>
      </c>
      <c r="T1758" s="241" t="s">
        <v>6802</v>
      </c>
      <c r="U1758" s="241" t="s">
        <v>237</v>
      </c>
      <c r="V1758" s="241" t="s">
        <v>6803</v>
      </c>
    </row>
    <row r="1759" spans="18:22" ht="15.75">
      <c r="R1759" s="240" t="s">
        <v>6805</v>
      </c>
      <c r="S1759" s="239" t="s">
        <v>6804</v>
      </c>
      <c r="T1759" s="241" t="s">
        <v>6806</v>
      </c>
      <c r="U1759" s="241" t="s">
        <v>237</v>
      </c>
      <c r="V1759" s="241" t="s">
        <v>6807</v>
      </c>
    </row>
    <row r="1760" spans="18:22" ht="15.75">
      <c r="R1760" s="240" t="s">
        <v>6809</v>
      </c>
      <c r="S1760" s="239" t="s">
        <v>6808</v>
      </c>
      <c r="T1760" s="241" t="s">
        <v>6810</v>
      </c>
      <c r="U1760" s="241" t="s">
        <v>237</v>
      </c>
      <c r="V1760" s="241" t="s">
        <v>6811</v>
      </c>
    </row>
    <row r="1761" spans="18:22" ht="15.75">
      <c r="R1761" s="240" t="s">
        <v>6813</v>
      </c>
      <c r="S1761" s="239" t="s">
        <v>6812</v>
      </c>
      <c r="T1761" s="241" t="s">
        <v>6814</v>
      </c>
      <c r="U1761" s="241" t="s">
        <v>237</v>
      </c>
      <c r="V1761" s="241" t="s">
        <v>6815</v>
      </c>
    </row>
    <row r="1762" spans="18:22" ht="15.75">
      <c r="R1762" s="240" t="s">
        <v>6817</v>
      </c>
      <c r="S1762" s="239" t="s">
        <v>6816</v>
      </c>
      <c r="T1762" s="241" t="s">
        <v>6818</v>
      </c>
      <c r="U1762" s="241" t="s">
        <v>237</v>
      </c>
      <c r="V1762" s="241" t="s">
        <v>6819</v>
      </c>
    </row>
    <row r="1763" spans="18:22" ht="15.75">
      <c r="R1763" s="240" t="s">
        <v>2011</v>
      </c>
      <c r="S1763" s="239" t="s">
        <v>6820</v>
      </c>
      <c r="T1763" s="241" t="s">
        <v>6821</v>
      </c>
      <c r="U1763" s="241" t="s">
        <v>237</v>
      </c>
      <c r="V1763" s="241" t="s">
        <v>6822</v>
      </c>
    </row>
    <row r="1764" spans="18:22" ht="15.75">
      <c r="R1764" s="240" t="s">
        <v>6824</v>
      </c>
      <c r="S1764" s="239" t="s">
        <v>6823</v>
      </c>
      <c r="T1764" s="241" t="s">
        <v>6825</v>
      </c>
      <c r="U1764" s="241" t="s">
        <v>237</v>
      </c>
      <c r="V1764" s="241" t="s">
        <v>6826</v>
      </c>
    </row>
    <row r="1765" spans="18:22" ht="15.75">
      <c r="R1765" s="240" t="s">
        <v>6828</v>
      </c>
      <c r="S1765" s="239" t="s">
        <v>6827</v>
      </c>
      <c r="T1765" s="241" t="s">
        <v>6829</v>
      </c>
      <c r="U1765" s="241" t="s">
        <v>237</v>
      </c>
      <c r="V1765" s="241" t="s">
        <v>6830</v>
      </c>
    </row>
    <row r="1766" spans="18:22" ht="15.75">
      <c r="R1766" s="240" t="s">
        <v>6832</v>
      </c>
      <c r="S1766" s="239" t="s">
        <v>6831</v>
      </c>
      <c r="T1766" s="241" t="s">
        <v>6833</v>
      </c>
      <c r="U1766" s="241" t="s">
        <v>237</v>
      </c>
      <c r="V1766" s="241" t="s">
        <v>6834</v>
      </c>
    </row>
    <row r="1767" spans="18:22" ht="15.75">
      <c r="R1767" s="240" t="s">
        <v>6836</v>
      </c>
      <c r="S1767" s="239" t="s">
        <v>6835</v>
      </c>
      <c r="T1767" s="241" t="s">
        <v>2662</v>
      </c>
      <c r="U1767" s="241" t="s">
        <v>237</v>
      </c>
      <c r="V1767" s="241" t="s">
        <v>2663</v>
      </c>
    </row>
    <row r="1768" spans="18:22" ht="15.75">
      <c r="R1768" s="240" t="s">
        <v>6838</v>
      </c>
      <c r="S1768" s="239" t="s">
        <v>6837</v>
      </c>
      <c r="T1768" s="241" t="s">
        <v>6839</v>
      </c>
      <c r="U1768" s="241" t="s">
        <v>237</v>
      </c>
      <c r="V1768" s="241" t="s">
        <v>6840</v>
      </c>
    </row>
    <row r="1769" spans="18:22" ht="15.75">
      <c r="R1769" s="240" t="s">
        <v>6842</v>
      </c>
      <c r="S1769" s="239" t="s">
        <v>6841</v>
      </c>
      <c r="T1769" s="241" t="s">
        <v>6843</v>
      </c>
      <c r="U1769" s="241" t="s">
        <v>237</v>
      </c>
      <c r="V1769" s="241" t="s">
        <v>6844</v>
      </c>
    </row>
    <row r="1770" spans="18:22" ht="15.75">
      <c r="R1770" s="240" t="s">
        <v>6846</v>
      </c>
      <c r="S1770" s="239" t="s">
        <v>6845</v>
      </c>
      <c r="T1770" s="241" t="s">
        <v>6847</v>
      </c>
      <c r="U1770" s="241" t="s">
        <v>237</v>
      </c>
      <c r="V1770" s="241" t="s">
        <v>6848</v>
      </c>
    </row>
    <row r="1771" spans="18:22" ht="15.75">
      <c r="R1771" s="240" t="s">
        <v>6850</v>
      </c>
      <c r="S1771" s="239" t="s">
        <v>6849</v>
      </c>
      <c r="T1771" s="241" t="s">
        <v>6851</v>
      </c>
      <c r="U1771" s="241" t="s">
        <v>237</v>
      </c>
      <c r="V1771" s="241" t="s">
        <v>6852</v>
      </c>
    </row>
    <row r="1772" spans="18:22" ht="15.75">
      <c r="R1772" s="240" t="s">
        <v>6854</v>
      </c>
      <c r="S1772" s="239" t="s">
        <v>6853</v>
      </c>
      <c r="T1772" s="241" t="s">
        <v>6855</v>
      </c>
      <c r="U1772" s="241" t="s">
        <v>237</v>
      </c>
      <c r="V1772" s="241" t="s">
        <v>6856</v>
      </c>
    </row>
    <row r="1773" spans="18:22" ht="15.75">
      <c r="R1773" s="240" t="s">
        <v>6858</v>
      </c>
      <c r="S1773" s="239" t="s">
        <v>6857</v>
      </c>
      <c r="T1773" s="241" t="s">
        <v>6859</v>
      </c>
      <c r="U1773" s="241" t="s">
        <v>237</v>
      </c>
      <c r="V1773" s="241" t="s">
        <v>6860</v>
      </c>
    </row>
    <row r="1774" spans="18:22" ht="15.75">
      <c r="R1774" s="240" t="s">
        <v>6862</v>
      </c>
      <c r="S1774" s="239" t="s">
        <v>6861</v>
      </c>
      <c r="T1774" s="241" t="s">
        <v>2562</v>
      </c>
      <c r="U1774" s="241" t="s">
        <v>237</v>
      </c>
      <c r="V1774" s="241" t="s">
        <v>2563</v>
      </c>
    </row>
    <row r="1775" spans="18:22" ht="15.75">
      <c r="R1775" s="240" t="s">
        <v>6864</v>
      </c>
      <c r="S1775" s="239" t="s">
        <v>6863</v>
      </c>
      <c r="T1775" s="241" t="s">
        <v>6865</v>
      </c>
      <c r="U1775" s="241" t="s">
        <v>237</v>
      </c>
      <c r="V1775" s="241" t="s">
        <v>6866</v>
      </c>
    </row>
    <row r="1776" spans="18:22" ht="15.75">
      <c r="R1776" s="240" t="s">
        <v>6868</v>
      </c>
      <c r="S1776" s="239" t="s">
        <v>6867</v>
      </c>
      <c r="T1776" s="241" t="s">
        <v>6869</v>
      </c>
      <c r="U1776" s="241" t="s">
        <v>237</v>
      </c>
      <c r="V1776" s="241" t="s">
        <v>6870</v>
      </c>
    </row>
    <row r="1777" spans="18:22" ht="15.75">
      <c r="R1777" s="240" t="s">
        <v>6872</v>
      </c>
      <c r="S1777" s="239" t="s">
        <v>6871</v>
      </c>
      <c r="T1777" s="241" t="s">
        <v>6873</v>
      </c>
      <c r="U1777" s="241" t="s">
        <v>237</v>
      </c>
      <c r="V1777" s="241" t="s">
        <v>6874</v>
      </c>
    </row>
    <row r="1778" spans="18:22" ht="15.75">
      <c r="R1778" s="240" t="s">
        <v>6876</v>
      </c>
      <c r="S1778" s="239" t="s">
        <v>6875</v>
      </c>
      <c r="T1778" s="241" t="s">
        <v>6877</v>
      </c>
      <c r="U1778" s="241" t="s">
        <v>237</v>
      </c>
      <c r="V1778" s="241" t="s">
        <v>6878</v>
      </c>
    </row>
    <row r="1779" spans="18:22" ht="15.75">
      <c r="R1779" s="240" t="s">
        <v>6880</v>
      </c>
      <c r="S1779" s="239" t="s">
        <v>6879</v>
      </c>
      <c r="T1779" s="241" t="s">
        <v>6881</v>
      </c>
      <c r="U1779" s="241" t="s">
        <v>237</v>
      </c>
      <c r="V1779" s="241" t="s">
        <v>6882</v>
      </c>
    </row>
    <row r="1780" spans="18:22" ht="15.75">
      <c r="R1780" s="240" t="s">
        <v>6884</v>
      </c>
      <c r="S1780" s="239" t="s">
        <v>6883</v>
      </c>
      <c r="T1780" s="241" t="s">
        <v>6885</v>
      </c>
      <c r="U1780" s="241" t="s">
        <v>237</v>
      </c>
      <c r="V1780" s="241" t="s">
        <v>6886</v>
      </c>
    </row>
    <row r="1781" spans="18:22" ht="15.75">
      <c r="R1781" s="240" t="s">
        <v>6888</v>
      </c>
      <c r="S1781" s="239" t="s">
        <v>6887</v>
      </c>
      <c r="T1781" s="241" t="s">
        <v>6889</v>
      </c>
      <c r="U1781" s="241" t="s">
        <v>237</v>
      </c>
      <c r="V1781" s="241" t="s">
        <v>6890</v>
      </c>
    </row>
    <row r="1782" spans="18:22" ht="15.75">
      <c r="R1782" s="240" t="s">
        <v>6892</v>
      </c>
      <c r="S1782" s="239" t="s">
        <v>6891</v>
      </c>
      <c r="T1782" s="241" t="s">
        <v>6893</v>
      </c>
      <c r="U1782" s="241" t="s">
        <v>237</v>
      </c>
      <c r="V1782" s="241" t="s">
        <v>6894</v>
      </c>
    </row>
    <row r="1783" spans="18:22" ht="15.75">
      <c r="R1783" s="240" t="s">
        <v>6896</v>
      </c>
      <c r="S1783" s="239" t="s">
        <v>6895</v>
      </c>
      <c r="T1783" s="241" t="s">
        <v>6897</v>
      </c>
      <c r="U1783" s="241" t="s">
        <v>237</v>
      </c>
      <c r="V1783" s="241" t="s">
        <v>6898</v>
      </c>
    </row>
    <row r="1784" spans="18:22" ht="15.75">
      <c r="R1784" s="240" t="s">
        <v>6900</v>
      </c>
      <c r="S1784" s="239" t="s">
        <v>6899</v>
      </c>
      <c r="T1784" s="241" t="s">
        <v>6901</v>
      </c>
      <c r="U1784" s="241" t="s">
        <v>237</v>
      </c>
      <c r="V1784" s="241" t="s">
        <v>6902</v>
      </c>
    </row>
    <row r="1785" spans="18:22" ht="15.75">
      <c r="R1785" s="240" t="s">
        <v>6904</v>
      </c>
      <c r="S1785" s="239" t="s">
        <v>6903</v>
      </c>
      <c r="T1785" s="241" t="s">
        <v>6905</v>
      </c>
      <c r="U1785" s="241" t="s">
        <v>237</v>
      </c>
      <c r="V1785" s="241" t="s">
        <v>6906</v>
      </c>
    </row>
    <row r="1786" spans="18:22" ht="15.75">
      <c r="R1786" s="240" t="s">
        <v>6908</v>
      </c>
      <c r="S1786" s="239" t="s">
        <v>6907</v>
      </c>
      <c r="T1786" s="241" t="s">
        <v>6909</v>
      </c>
      <c r="U1786" s="241" t="s">
        <v>237</v>
      </c>
      <c r="V1786" s="241" t="s">
        <v>6910</v>
      </c>
    </row>
    <row r="1787" spans="18:22" ht="15.75">
      <c r="R1787" s="240" t="s">
        <v>6912</v>
      </c>
      <c r="S1787" s="239" t="s">
        <v>6911</v>
      </c>
      <c r="T1787" s="241" t="s">
        <v>6913</v>
      </c>
      <c r="U1787" s="241" t="s">
        <v>237</v>
      </c>
      <c r="V1787" s="241" t="s">
        <v>6914</v>
      </c>
    </row>
    <row r="1788" spans="18:22" ht="15.75">
      <c r="R1788" s="240" t="s">
        <v>6916</v>
      </c>
      <c r="S1788" s="239" t="s">
        <v>6915</v>
      </c>
      <c r="T1788" s="241" t="s">
        <v>6917</v>
      </c>
      <c r="U1788" s="241" t="s">
        <v>237</v>
      </c>
      <c r="V1788" s="241" t="s">
        <v>6918</v>
      </c>
    </row>
    <row r="1789" spans="18:22" ht="15.75">
      <c r="R1789" s="240" t="s">
        <v>6920</v>
      </c>
      <c r="S1789" s="239" t="s">
        <v>6919</v>
      </c>
      <c r="T1789" s="241" t="s">
        <v>6921</v>
      </c>
      <c r="U1789" s="241" t="s">
        <v>237</v>
      </c>
      <c r="V1789" s="241" t="s">
        <v>6922</v>
      </c>
    </row>
    <row r="1790" spans="18:22" ht="15.75">
      <c r="R1790" s="240" t="s">
        <v>2781</v>
      </c>
      <c r="S1790" s="239" t="s">
        <v>6923</v>
      </c>
      <c r="T1790" s="241" t="s">
        <v>6924</v>
      </c>
      <c r="U1790" s="241" t="s">
        <v>237</v>
      </c>
      <c r="V1790" s="241" t="s">
        <v>6925</v>
      </c>
    </row>
    <row r="1791" spans="18:22" ht="15.75">
      <c r="R1791" s="240" t="s">
        <v>6927</v>
      </c>
      <c r="S1791" s="239" t="s">
        <v>6926</v>
      </c>
      <c r="T1791" s="241" t="s">
        <v>6928</v>
      </c>
      <c r="U1791" s="241" t="s">
        <v>237</v>
      </c>
      <c r="V1791" s="241" t="s">
        <v>6929</v>
      </c>
    </row>
    <row r="1792" spans="18:22" ht="15.75">
      <c r="R1792" s="240" t="s">
        <v>6931</v>
      </c>
      <c r="S1792" s="239" t="s">
        <v>6930</v>
      </c>
      <c r="T1792" s="241" t="s">
        <v>6932</v>
      </c>
      <c r="U1792" s="241" t="s">
        <v>237</v>
      </c>
      <c r="V1792" s="241" t="s">
        <v>2800</v>
      </c>
    </row>
    <row r="1793" spans="18:22" ht="15.75">
      <c r="R1793" s="240" t="s">
        <v>6934</v>
      </c>
      <c r="S1793" s="239" t="s">
        <v>6933</v>
      </c>
      <c r="T1793" s="241" t="s">
        <v>6935</v>
      </c>
      <c r="U1793" s="241" t="s">
        <v>237</v>
      </c>
      <c r="V1793" s="241" t="s">
        <v>2806</v>
      </c>
    </row>
    <row r="1794" spans="18:22" ht="15.75">
      <c r="R1794" s="240" t="s">
        <v>6937</v>
      </c>
      <c r="S1794" s="239" t="s">
        <v>6936</v>
      </c>
      <c r="T1794" s="241" t="s">
        <v>6938</v>
      </c>
      <c r="U1794" s="241" t="s">
        <v>237</v>
      </c>
      <c r="V1794" s="241" t="s">
        <v>2809</v>
      </c>
    </row>
    <row r="1795" spans="18:22" ht="15.75">
      <c r="R1795" s="240" t="s">
        <v>6940</v>
      </c>
      <c r="S1795" s="239" t="s">
        <v>6939</v>
      </c>
      <c r="T1795" s="241" t="s">
        <v>6941</v>
      </c>
      <c r="U1795" s="241" t="s">
        <v>237</v>
      </c>
      <c r="V1795" s="241" t="s">
        <v>6942</v>
      </c>
    </row>
    <row r="1796" spans="18:22" ht="15.75">
      <c r="R1796" s="240" t="s">
        <v>6944</v>
      </c>
      <c r="S1796" s="239" t="s">
        <v>6943</v>
      </c>
      <c r="T1796" s="241" t="s">
        <v>6945</v>
      </c>
      <c r="U1796" s="241" t="s">
        <v>237</v>
      </c>
      <c r="V1796" s="241" t="s">
        <v>6946</v>
      </c>
    </row>
    <row r="1797" spans="18:22" ht="15.75">
      <c r="R1797" s="240" t="s">
        <v>6948</v>
      </c>
      <c r="S1797" s="239" t="s">
        <v>6947</v>
      </c>
      <c r="T1797" s="241" t="s">
        <v>6949</v>
      </c>
      <c r="U1797" s="241" t="s">
        <v>237</v>
      </c>
      <c r="V1797" s="241" t="s">
        <v>6950</v>
      </c>
    </row>
    <row r="1798" spans="18:22" ht="15.75">
      <c r="R1798" s="240" t="s">
        <v>6952</v>
      </c>
      <c r="S1798" s="239" t="s">
        <v>6951</v>
      </c>
      <c r="T1798" s="241" t="s">
        <v>6953</v>
      </c>
      <c r="U1798" s="241" t="s">
        <v>237</v>
      </c>
      <c r="V1798" s="241" t="s">
        <v>6954</v>
      </c>
    </row>
    <row r="1799" spans="18:22" ht="15.75">
      <c r="R1799" s="240" t="s">
        <v>6956</v>
      </c>
      <c r="S1799" s="239" t="s">
        <v>6955</v>
      </c>
      <c r="T1799" s="241" t="s">
        <v>6957</v>
      </c>
      <c r="U1799" s="241" t="s">
        <v>237</v>
      </c>
      <c r="V1799" s="241" t="s">
        <v>6958</v>
      </c>
    </row>
    <row r="1800" spans="18:22" ht="15.75">
      <c r="R1800" s="240" t="s">
        <v>6960</v>
      </c>
      <c r="S1800" s="239" t="s">
        <v>6959</v>
      </c>
      <c r="T1800" s="241" t="s">
        <v>6961</v>
      </c>
      <c r="U1800" s="241" t="s">
        <v>237</v>
      </c>
      <c r="V1800" s="241" t="s">
        <v>6962</v>
      </c>
    </row>
    <row r="1801" spans="18:22" ht="15.75">
      <c r="R1801" s="240" t="s">
        <v>6964</v>
      </c>
      <c r="S1801" s="239" t="s">
        <v>6963</v>
      </c>
      <c r="T1801" s="241" t="s">
        <v>6965</v>
      </c>
      <c r="U1801" s="241" t="s">
        <v>237</v>
      </c>
      <c r="V1801" s="241" t="s">
        <v>6966</v>
      </c>
    </row>
    <row r="1802" spans="18:22" ht="15.75">
      <c r="R1802" s="240" t="s">
        <v>6968</v>
      </c>
      <c r="S1802" s="239" t="s">
        <v>6967</v>
      </c>
      <c r="T1802" s="241" t="s">
        <v>6969</v>
      </c>
      <c r="U1802" s="241" t="s">
        <v>237</v>
      </c>
      <c r="V1802" s="241" t="s">
        <v>6970</v>
      </c>
    </row>
    <row r="1803" spans="18:22" ht="15.75">
      <c r="R1803" s="240" t="s">
        <v>6972</v>
      </c>
      <c r="S1803" s="239" t="s">
        <v>6971</v>
      </c>
      <c r="T1803" s="241" t="s">
        <v>6973</v>
      </c>
      <c r="U1803" s="241" t="s">
        <v>237</v>
      </c>
      <c r="V1803" s="241" t="s">
        <v>6974</v>
      </c>
    </row>
    <row r="1804" spans="18:22" ht="15.75">
      <c r="R1804" s="240" t="s">
        <v>6976</v>
      </c>
      <c r="S1804" s="239" t="s">
        <v>6975</v>
      </c>
      <c r="T1804" s="241" t="s">
        <v>3358</v>
      </c>
      <c r="U1804" s="241" t="s">
        <v>237</v>
      </c>
      <c r="V1804" s="241" t="s">
        <v>3359</v>
      </c>
    </row>
    <row r="1805" spans="18:22" ht="15.75">
      <c r="R1805" s="240" t="s">
        <v>6978</v>
      </c>
      <c r="S1805" s="239" t="s">
        <v>6977</v>
      </c>
      <c r="T1805" s="241" t="s">
        <v>6979</v>
      </c>
      <c r="U1805" s="241" t="s">
        <v>237</v>
      </c>
      <c r="V1805" s="241" t="s">
        <v>6980</v>
      </c>
    </row>
    <row r="1806" spans="18:22" ht="15.75">
      <c r="R1806" s="240" t="s">
        <v>6982</v>
      </c>
      <c r="S1806" s="239" t="s">
        <v>6981</v>
      </c>
      <c r="T1806" s="241" t="s">
        <v>6983</v>
      </c>
      <c r="U1806" s="241" t="s">
        <v>237</v>
      </c>
      <c r="V1806" s="241" t="s">
        <v>6984</v>
      </c>
    </row>
    <row r="1807" spans="18:22" ht="15.75">
      <c r="R1807" s="240" t="s">
        <v>3369</v>
      </c>
      <c r="S1807" s="239" t="s">
        <v>6985</v>
      </c>
      <c r="T1807" s="241" t="s">
        <v>6986</v>
      </c>
      <c r="U1807" s="241" t="s">
        <v>237</v>
      </c>
      <c r="V1807" s="241" t="s">
        <v>6987</v>
      </c>
    </row>
    <row r="1808" spans="18:22" ht="15.75">
      <c r="R1808" s="240" t="s">
        <v>3399</v>
      </c>
      <c r="S1808" s="239" t="s">
        <v>6988</v>
      </c>
      <c r="T1808" s="241" t="s">
        <v>6989</v>
      </c>
      <c r="U1808" s="241" t="s">
        <v>237</v>
      </c>
      <c r="V1808" s="241" t="s">
        <v>6990</v>
      </c>
    </row>
    <row r="1809" spans="18:22" ht="15.75">
      <c r="R1809" s="240" t="s">
        <v>6992</v>
      </c>
      <c r="S1809" s="239" t="s">
        <v>6991</v>
      </c>
      <c r="T1809" s="241" t="s">
        <v>6993</v>
      </c>
      <c r="U1809" s="241" t="s">
        <v>237</v>
      </c>
      <c r="V1809" s="241" t="s">
        <v>6994</v>
      </c>
    </row>
    <row r="1810" spans="18:22" ht="15.75">
      <c r="R1810" s="240" t="s">
        <v>6996</v>
      </c>
      <c r="S1810" s="239" t="s">
        <v>6995</v>
      </c>
      <c r="T1810" s="241" t="s">
        <v>6997</v>
      </c>
      <c r="U1810" s="241" t="s">
        <v>237</v>
      </c>
      <c r="V1810" s="241" t="s">
        <v>6998</v>
      </c>
    </row>
    <row r="1811" spans="18:22" ht="15.75">
      <c r="R1811" s="240" t="s">
        <v>7000</v>
      </c>
      <c r="S1811" s="239" t="s">
        <v>6999</v>
      </c>
      <c r="T1811" s="241" t="s">
        <v>278</v>
      </c>
      <c r="U1811" s="241" t="s">
        <v>237</v>
      </c>
      <c r="V1811" s="241" t="s">
        <v>279</v>
      </c>
    </row>
    <row r="1812" spans="18:22" ht="15.75">
      <c r="R1812" s="240" t="s">
        <v>7002</v>
      </c>
      <c r="S1812" s="239" t="s">
        <v>7001</v>
      </c>
      <c r="T1812" s="241" t="s">
        <v>7003</v>
      </c>
      <c r="U1812" s="241" t="s">
        <v>237</v>
      </c>
      <c r="V1812" s="241" t="s">
        <v>7004</v>
      </c>
    </row>
    <row r="1813" spans="18:22" ht="15.75">
      <c r="R1813" s="240" t="s">
        <v>7006</v>
      </c>
      <c r="S1813" s="239" t="s">
        <v>7005</v>
      </c>
      <c r="T1813" s="241" t="s">
        <v>594</v>
      </c>
      <c r="U1813" s="241" t="s">
        <v>237</v>
      </c>
      <c r="V1813" s="241" t="s">
        <v>595</v>
      </c>
    </row>
    <row r="1814" spans="18:22" ht="15.75">
      <c r="R1814" s="240" t="s">
        <v>7008</v>
      </c>
      <c r="S1814" s="239" t="s">
        <v>7007</v>
      </c>
      <c r="T1814" s="241" t="s">
        <v>362</v>
      </c>
      <c r="U1814" s="241" t="s">
        <v>237</v>
      </c>
      <c r="V1814" s="241" t="s">
        <v>363</v>
      </c>
    </row>
    <row r="1815" spans="18:22" ht="15.75">
      <c r="R1815" s="240" t="s">
        <v>7010</v>
      </c>
      <c r="S1815" s="239" t="s">
        <v>7009</v>
      </c>
      <c r="T1815" s="241" t="s">
        <v>450</v>
      </c>
      <c r="U1815" s="241" t="s">
        <v>237</v>
      </c>
      <c r="V1815" s="241" t="s">
        <v>451</v>
      </c>
    </row>
    <row r="1816" spans="18:22" ht="15.75">
      <c r="R1816" s="240" t="s">
        <v>7012</v>
      </c>
      <c r="S1816" s="239" t="s">
        <v>7011</v>
      </c>
      <c r="T1816" s="241" t="s">
        <v>7013</v>
      </c>
      <c r="U1816" s="241" t="s">
        <v>237</v>
      </c>
      <c r="V1816" s="241" t="s">
        <v>7014</v>
      </c>
    </row>
    <row r="1817" spans="18:22" ht="15.75">
      <c r="R1817" s="240" t="s">
        <v>7016</v>
      </c>
      <c r="S1817" s="239" t="s">
        <v>7015</v>
      </c>
      <c r="T1817" s="241" t="s">
        <v>7017</v>
      </c>
      <c r="U1817" s="241" t="s">
        <v>237</v>
      </c>
      <c r="V1817" s="241" t="s">
        <v>7018</v>
      </c>
    </row>
    <row r="1818" spans="18:22" ht="15.75">
      <c r="R1818" s="240" t="s">
        <v>7020</v>
      </c>
      <c r="S1818" s="239" t="s">
        <v>7019</v>
      </c>
      <c r="T1818" s="241" t="s">
        <v>530</v>
      </c>
      <c r="U1818" s="241" t="s">
        <v>237</v>
      </c>
      <c r="V1818" s="241" t="s">
        <v>531</v>
      </c>
    </row>
    <row r="1819" spans="18:22" ht="15.75">
      <c r="R1819" s="240" t="s">
        <v>7022</v>
      </c>
      <c r="S1819" s="239" t="s">
        <v>7021</v>
      </c>
      <c r="T1819" s="241" t="s">
        <v>7023</v>
      </c>
      <c r="U1819" s="241" t="s">
        <v>237</v>
      </c>
      <c r="V1819" s="241" t="s">
        <v>7024</v>
      </c>
    </row>
    <row r="1820" spans="18:22" ht="15.75">
      <c r="R1820" s="240" t="s">
        <v>7026</v>
      </c>
      <c r="S1820" s="239" t="s">
        <v>7025</v>
      </c>
      <c r="T1820" s="241" t="s">
        <v>7027</v>
      </c>
      <c r="U1820" s="241" t="s">
        <v>237</v>
      </c>
      <c r="V1820" s="241" t="s">
        <v>7028</v>
      </c>
    </row>
    <row r="1821" spans="18:22" ht="15.75">
      <c r="R1821" s="240" t="s">
        <v>7030</v>
      </c>
      <c r="S1821" s="239" t="s">
        <v>7029</v>
      </c>
      <c r="T1821" s="241" t="s">
        <v>7031</v>
      </c>
      <c r="U1821" s="241" t="s">
        <v>237</v>
      </c>
      <c r="V1821" s="241" t="s">
        <v>7032</v>
      </c>
    </row>
    <row r="1822" spans="18:22" ht="15.75">
      <c r="R1822" s="240" t="s">
        <v>7034</v>
      </c>
      <c r="S1822" s="239" t="s">
        <v>7033</v>
      </c>
      <c r="T1822" s="241" t="s">
        <v>7035</v>
      </c>
      <c r="U1822" s="241" t="s">
        <v>237</v>
      </c>
      <c r="V1822" s="241" t="s">
        <v>7036</v>
      </c>
    </row>
    <row r="1823" spans="18:22" ht="15.75">
      <c r="R1823" s="240" t="s">
        <v>7038</v>
      </c>
      <c r="S1823" s="239" t="s">
        <v>7037</v>
      </c>
      <c r="T1823" s="241" t="s">
        <v>7039</v>
      </c>
      <c r="U1823" s="241" t="s">
        <v>237</v>
      </c>
      <c r="V1823" s="241" t="s">
        <v>7040</v>
      </c>
    </row>
    <row r="1824" spans="18:22" ht="15.75">
      <c r="R1824" s="240" t="s">
        <v>7042</v>
      </c>
      <c r="S1824" s="239" t="s">
        <v>7041</v>
      </c>
      <c r="T1824" s="241" t="s">
        <v>7043</v>
      </c>
      <c r="U1824" s="241" t="s">
        <v>237</v>
      </c>
      <c r="V1824" s="241" t="s">
        <v>7044</v>
      </c>
    </row>
    <row r="1825" spans="18:22" ht="15.75">
      <c r="R1825" s="240" t="s">
        <v>7046</v>
      </c>
      <c r="S1825" s="239" t="s">
        <v>7045</v>
      </c>
      <c r="T1825" s="241" t="s">
        <v>7047</v>
      </c>
      <c r="U1825" s="241" t="s">
        <v>237</v>
      </c>
      <c r="V1825" s="241" t="s">
        <v>7048</v>
      </c>
    </row>
    <row r="1826" spans="18:22" ht="15.75">
      <c r="R1826" s="240" t="s">
        <v>7050</v>
      </c>
      <c r="S1826" s="239" t="s">
        <v>7049</v>
      </c>
      <c r="T1826" s="241" t="s">
        <v>7051</v>
      </c>
      <c r="U1826" s="241" t="s">
        <v>237</v>
      </c>
      <c r="V1826" s="241" t="s">
        <v>7052</v>
      </c>
    </row>
    <row r="1827" spans="18:22" ht="15.75">
      <c r="R1827" s="240" t="s">
        <v>7054</v>
      </c>
      <c r="S1827" s="239" t="s">
        <v>7053</v>
      </c>
      <c r="T1827" s="241" t="s">
        <v>7055</v>
      </c>
      <c r="U1827" s="241" t="s">
        <v>237</v>
      </c>
      <c r="V1827" s="241" t="s">
        <v>7056</v>
      </c>
    </row>
    <row r="1828" spans="18:22" ht="15.75">
      <c r="R1828" s="240" t="s">
        <v>7058</v>
      </c>
      <c r="S1828" s="239" t="s">
        <v>7057</v>
      </c>
      <c r="T1828" s="241" t="s">
        <v>7059</v>
      </c>
      <c r="U1828" s="241" t="s">
        <v>237</v>
      </c>
      <c r="V1828" s="241" t="s">
        <v>7060</v>
      </c>
    </row>
    <row r="1829" spans="18:22" ht="15.75">
      <c r="R1829" s="240" t="s">
        <v>7062</v>
      </c>
      <c r="S1829" s="239" t="s">
        <v>7061</v>
      </c>
      <c r="T1829" s="241" t="s">
        <v>7063</v>
      </c>
      <c r="U1829" s="241" t="s">
        <v>237</v>
      </c>
      <c r="V1829" s="241" t="s">
        <v>7064</v>
      </c>
    </row>
    <row r="1830" spans="18:22" ht="15.75">
      <c r="R1830" s="240" t="s">
        <v>7066</v>
      </c>
      <c r="S1830" s="239" t="s">
        <v>7065</v>
      </c>
      <c r="T1830" s="241" t="s">
        <v>7067</v>
      </c>
      <c r="U1830" s="241" t="s">
        <v>237</v>
      </c>
      <c r="V1830" s="241" t="s">
        <v>7068</v>
      </c>
    </row>
    <row r="1831" spans="18:22" ht="15.75">
      <c r="R1831" s="240" t="s">
        <v>7070</v>
      </c>
      <c r="S1831" s="239" t="s">
        <v>7069</v>
      </c>
      <c r="T1831" s="241" t="s">
        <v>7071</v>
      </c>
      <c r="U1831" s="241" t="s">
        <v>237</v>
      </c>
      <c r="V1831" s="241" t="s">
        <v>7072</v>
      </c>
    </row>
    <row r="1832" spans="18:22" ht="15.75">
      <c r="R1832" s="240" t="s">
        <v>7074</v>
      </c>
      <c r="S1832" s="239" t="s">
        <v>7073</v>
      </c>
      <c r="T1832" s="241" t="s">
        <v>7075</v>
      </c>
      <c r="U1832" s="241" t="s">
        <v>237</v>
      </c>
      <c r="V1832" s="241" t="s">
        <v>7076</v>
      </c>
    </row>
    <row r="1833" spans="18:22" ht="15.75">
      <c r="R1833" s="240" t="s">
        <v>7078</v>
      </c>
      <c r="S1833" s="239" t="s">
        <v>7077</v>
      </c>
      <c r="T1833" s="241" t="s">
        <v>7079</v>
      </c>
      <c r="U1833" s="241" t="s">
        <v>237</v>
      </c>
      <c r="V1833" s="241" t="s">
        <v>7080</v>
      </c>
    </row>
    <row r="1834" spans="18:22" ht="15.75">
      <c r="R1834" s="240" t="s">
        <v>7082</v>
      </c>
      <c r="S1834" s="239" t="s">
        <v>7081</v>
      </c>
      <c r="T1834" s="241" t="s">
        <v>1260</v>
      </c>
      <c r="U1834" s="241" t="s">
        <v>237</v>
      </c>
      <c r="V1834" s="241" t="s">
        <v>1261</v>
      </c>
    </row>
    <row r="1835" spans="18:22" ht="15.75">
      <c r="R1835" s="240" t="s">
        <v>5102</v>
      </c>
      <c r="S1835" s="239" t="s">
        <v>7083</v>
      </c>
      <c r="T1835" s="241" t="s">
        <v>5103</v>
      </c>
      <c r="U1835" s="241" t="s">
        <v>237</v>
      </c>
      <c r="V1835" s="241" t="s">
        <v>5104</v>
      </c>
    </row>
    <row r="1836" spans="18:22" ht="15.75">
      <c r="R1836" s="240" t="s">
        <v>7085</v>
      </c>
      <c r="S1836" s="239" t="s">
        <v>7084</v>
      </c>
      <c r="T1836" s="241" t="s">
        <v>7086</v>
      </c>
      <c r="U1836" s="241" t="s">
        <v>237</v>
      </c>
      <c r="V1836" s="241" t="s">
        <v>7087</v>
      </c>
    </row>
    <row r="1837" spans="18:22" ht="15.75">
      <c r="R1837" s="240" t="s">
        <v>7089</v>
      </c>
      <c r="S1837" s="239" t="s">
        <v>7088</v>
      </c>
      <c r="T1837" s="241" t="s">
        <v>1404</v>
      </c>
      <c r="U1837" s="241" t="s">
        <v>237</v>
      </c>
      <c r="V1837" s="241" t="s">
        <v>1405</v>
      </c>
    </row>
    <row r="1838" spans="18:22" ht="15.75">
      <c r="R1838" s="240" t="s">
        <v>7091</v>
      </c>
      <c r="S1838" s="239" t="s">
        <v>7090</v>
      </c>
      <c r="T1838" s="241" t="s">
        <v>1424</v>
      </c>
      <c r="U1838" s="241" t="s">
        <v>237</v>
      </c>
      <c r="V1838" s="241" t="s">
        <v>1425</v>
      </c>
    </row>
    <row r="1839" spans="18:22" ht="15.75">
      <c r="R1839" s="240" t="s">
        <v>7093</v>
      </c>
      <c r="S1839" s="239" t="s">
        <v>7092</v>
      </c>
      <c r="T1839" s="241" t="s">
        <v>7094</v>
      </c>
      <c r="U1839" s="241" t="s">
        <v>237</v>
      </c>
      <c r="V1839" s="241" t="s">
        <v>7095</v>
      </c>
    </row>
    <row r="1840" spans="18:22" ht="15.75">
      <c r="R1840" s="240" t="s">
        <v>7097</v>
      </c>
      <c r="S1840" s="239" t="s">
        <v>7096</v>
      </c>
      <c r="T1840" s="241" t="s">
        <v>7098</v>
      </c>
      <c r="U1840" s="241" t="s">
        <v>237</v>
      </c>
      <c r="V1840" s="241" t="s">
        <v>7099</v>
      </c>
    </row>
    <row r="1841" spans="18:22" ht="15.75">
      <c r="R1841" s="240" t="s">
        <v>7101</v>
      </c>
      <c r="S1841" s="239" t="s">
        <v>7100</v>
      </c>
      <c r="T1841" s="241" t="s">
        <v>7102</v>
      </c>
      <c r="U1841" s="241" t="s">
        <v>237</v>
      </c>
      <c r="V1841" s="241" t="s">
        <v>7103</v>
      </c>
    </row>
    <row r="1842" spans="18:22" ht="15.75">
      <c r="R1842" s="240" t="s">
        <v>2011</v>
      </c>
      <c r="S1842" s="239" t="s">
        <v>7104</v>
      </c>
      <c r="T1842" s="241" t="s">
        <v>6821</v>
      </c>
      <c r="U1842" s="241" t="s">
        <v>237</v>
      </c>
      <c r="V1842" s="241" t="s">
        <v>6822</v>
      </c>
    </row>
    <row r="1843" spans="18:22" ht="15.75">
      <c r="R1843" s="240" t="s">
        <v>7106</v>
      </c>
      <c r="S1843" s="239" t="s">
        <v>7105</v>
      </c>
      <c r="T1843" s="241" t="s">
        <v>1008</v>
      </c>
      <c r="U1843" s="241" t="s">
        <v>237</v>
      </c>
      <c r="V1843" s="241" t="s">
        <v>1009</v>
      </c>
    </row>
    <row r="1844" spans="18:22" ht="15.75">
      <c r="R1844" s="240" t="s">
        <v>7108</v>
      </c>
      <c r="S1844" s="239" t="s">
        <v>7107</v>
      </c>
      <c r="T1844" s="241" t="s">
        <v>7109</v>
      </c>
      <c r="U1844" s="241" t="s">
        <v>237</v>
      </c>
      <c r="V1844" s="241" t="s">
        <v>7110</v>
      </c>
    </row>
    <row r="1845" spans="18:22" ht="15.75">
      <c r="R1845" s="240" t="s">
        <v>7112</v>
      </c>
      <c r="S1845" s="239" t="s">
        <v>7111</v>
      </c>
      <c r="T1845" s="241" t="s">
        <v>7113</v>
      </c>
      <c r="U1845" s="241" t="s">
        <v>237</v>
      </c>
      <c r="V1845" s="241" t="s">
        <v>7114</v>
      </c>
    </row>
    <row r="1846" spans="18:22" ht="15.75">
      <c r="R1846" s="240" t="s">
        <v>7116</v>
      </c>
      <c r="S1846" s="239" t="s">
        <v>7115</v>
      </c>
      <c r="T1846" s="241" t="s">
        <v>7117</v>
      </c>
      <c r="U1846" s="241" t="s">
        <v>237</v>
      </c>
      <c r="V1846" s="241" t="s">
        <v>7118</v>
      </c>
    </row>
    <row r="1847" spans="18:22" ht="15.75">
      <c r="R1847" s="240" t="s">
        <v>7120</v>
      </c>
      <c r="S1847" s="239" t="s">
        <v>7119</v>
      </c>
      <c r="T1847" s="241" t="s">
        <v>7121</v>
      </c>
      <c r="U1847" s="241" t="s">
        <v>237</v>
      </c>
      <c r="V1847" s="241" t="s">
        <v>7122</v>
      </c>
    </row>
    <row r="1848" spans="18:22" ht="15.75">
      <c r="R1848" s="240" t="s">
        <v>7124</v>
      </c>
      <c r="S1848" s="239" t="s">
        <v>7123</v>
      </c>
      <c r="T1848" s="241" t="s">
        <v>938</v>
      </c>
      <c r="U1848" s="241" t="s">
        <v>237</v>
      </c>
      <c r="V1848" s="241" t="s">
        <v>939</v>
      </c>
    </row>
    <row r="1849" spans="18:22" ht="15.75">
      <c r="R1849" s="240" t="s">
        <v>7126</v>
      </c>
      <c r="S1849" s="239" t="s">
        <v>7125</v>
      </c>
      <c r="T1849" s="241" t="s">
        <v>746</v>
      </c>
      <c r="U1849" s="241" t="s">
        <v>237</v>
      </c>
      <c r="V1849" s="241" t="s">
        <v>747</v>
      </c>
    </row>
    <row r="1850" spans="18:22" ht="15.75">
      <c r="R1850" s="240" t="s">
        <v>7128</v>
      </c>
      <c r="S1850" s="239" t="s">
        <v>7127</v>
      </c>
      <c r="T1850" s="241" t="s">
        <v>7129</v>
      </c>
      <c r="U1850" s="241" t="s">
        <v>237</v>
      </c>
      <c r="V1850" s="241" t="s">
        <v>7130</v>
      </c>
    </row>
    <row r="1851" spans="18:22" ht="15.75">
      <c r="R1851" s="240" t="s">
        <v>7132</v>
      </c>
      <c r="S1851" s="239" t="s">
        <v>7131</v>
      </c>
      <c r="T1851" s="241" t="s">
        <v>7133</v>
      </c>
      <c r="U1851" s="241" t="s">
        <v>237</v>
      </c>
      <c r="V1851" s="241" t="s">
        <v>7134</v>
      </c>
    </row>
    <row r="1852" spans="18:22" ht="15.75">
      <c r="R1852" s="240" t="s">
        <v>7136</v>
      </c>
      <c r="S1852" s="239" t="s">
        <v>7135</v>
      </c>
      <c r="T1852" s="241" t="s">
        <v>7137</v>
      </c>
      <c r="U1852" s="241" t="s">
        <v>237</v>
      </c>
      <c r="V1852" s="241" t="s">
        <v>7138</v>
      </c>
    </row>
    <row r="1853" spans="18:22" ht="15.75">
      <c r="R1853" s="240" t="s">
        <v>7140</v>
      </c>
      <c r="S1853" s="239" t="s">
        <v>7139</v>
      </c>
      <c r="T1853" s="241" t="s">
        <v>7141</v>
      </c>
      <c r="U1853" s="241" t="s">
        <v>237</v>
      </c>
      <c r="V1853" s="241" t="s">
        <v>7142</v>
      </c>
    </row>
    <row r="1854" spans="18:22" ht="15.75">
      <c r="R1854" s="240" t="s">
        <v>7144</v>
      </c>
      <c r="S1854" s="239" t="s">
        <v>7143</v>
      </c>
      <c r="T1854" s="241" t="s">
        <v>7145</v>
      </c>
      <c r="U1854" s="241" t="s">
        <v>237</v>
      </c>
      <c r="V1854" s="241" t="s">
        <v>7146</v>
      </c>
    </row>
    <row r="1855" spans="18:22" ht="15.75">
      <c r="R1855" s="240" t="s">
        <v>7148</v>
      </c>
      <c r="S1855" s="239" t="s">
        <v>7147</v>
      </c>
      <c r="T1855" s="241" t="s">
        <v>7149</v>
      </c>
      <c r="U1855" s="241" t="s">
        <v>237</v>
      </c>
      <c r="V1855" s="241" t="s">
        <v>7150</v>
      </c>
    </row>
    <row r="1856" spans="18:22" ht="15.75">
      <c r="R1856" s="240" t="s">
        <v>7152</v>
      </c>
      <c r="S1856" s="239" t="s">
        <v>7151</v>
      </c>
      <c r="T1856" s="241" t="s">
        <v>7153</v>
      </c>
      <c r="U1856" s="241" t="s">
        <v>237</v>
      </c>
      <c r="V1856" s="241" t="s">
        <v>7154</v>
      </c>
    </row>
    <row r="1857" spans="18:22" ht="15.75">
      <c r="R1857" s="240" t="s">
        <v>7156</v>
      </c>
      <c r="S1857" s="239" t="s">
        <v>7155</v>
      </c>
      <c r="T1857" s="241" t="s">
        <v>7157</v>
      </c>
      <c r="U1857" s="241" t="s">
        <v>237</v>
      </c>
      <c r="V1857" s="241" t="s">
        <v>7158</v>
      </c>
    </row>
    <row r="1858" spans="18:22" ht="15.75">
      <c r="R1858" s="240" t="s">
        <v>7160</v>
      </c>
      <c r="S1858" s="239" t="s">
        <v>7159</v>
      </c>
      <c r="T1858" s="241" t="s">
        <v>7161</v>
      </c>
      <c r="U1858" s="241" t="s">
        <v>237</v>
      </c>
      <c r="V1858" s="241" t="s">
        <v>7162</v>
      </c>
    </row>
    <row r="1859" spans="18:22" ht="15.75">
      <c r="R1859" s="240" t="s">
        <v>7164</v>
      </c>
      <c r="S1859" s="239" t="s">
        <v>7163</v>
      </c>
      <c r="T1859" s="241" t="s">
        <v>7165</v>
      </c>
      <c r="U1859" s="241" t="s">
        <v>237</v>
      </c>
      <c r="V1859" s="241" t="s">
        <v>7166</v>
      </c>
    </row>
    <row r="1860" spans="18:22" ht="15.75">
      <c r="R1860" s="240" t="s">
        <v>7168</v>
      </c>
      <c r="S1860" s="239" t="s">
        <v>7167</v>
      </c>
      <c r="T1860" s="241" t="s">
        <v>7169</v>
      </c>
      <c r="U1860" s="241" t="s">
        <v>237</v>
      </c>
      <c r="V1860" s="241" t="s">
        <v>7170</v>
      </c>
    </row>
    <row r="1861" spans="18:22" ht="15.75">
      <c r="R1861" s="240" t="s">
        <v>7172</v>
      </c>
      <c r="S1861" s="239" t="s">
        <v>7171</v>
      </c>
      <c r="T1861" s="241" t="s">
        <v>7173</v>
      </c>
      <c r="U1861" s="241" t="s">
        <v>237</v>
      </c>
      <c r="V1861" s="241" t="s">
        <v>7174</v>
      </c>
    </row>
    <row r="1862" spans="18:22" ht="15.75">
      <c r="R1862" s="240" t="s">
        <v>7176</v>
      </c>
      <c r="S1862" s="239" t="s">
        <v>7175</v>
      </c>
      <c r="T1862" s="241" t="s">
        <v>7177</v>
      </c>
      <c r="U1862" s="241" t="s">
        <v>237</v>
      </c>
      <c r="V1862" s="241" t="s">
        <v>7178</v>
      </c>
    </row>
    <row r="1863" spans="18:22" ht="15.75">
      <c r="R1863" s="240" t="s">
        <v>7180</v>
      </c>
      <c r="S1863" s="239" t="s">
        <v>7179</v>
      </c>
      <c r="T1863" s="241" t="s">
        <v>7181</v>
      </c>
      <c r="U1863" s="241" t="s">
        <v>237</v>
      </c>
      <c r="V1863" s="241" t="s">
        <v>7182</v>
      </c>
    </row>
    <row r="1864" spans="18:22" ht="15.75">
      <c r="R1864" s="240" t="s">
        <v>7184</v>
      </c>
      <c r="S1864" s="239" t="s">
        <v>7183</v>
      </c>
      <c r="T1864" s="241" t="s">
        <v>7185</v>
      </c>
      <c r="U1864" s="241" t="s">
        <v>237</v>
      </c>
      <c r="V1864" s="241" t="s">
        <v>7186</v>
      </c>
    </row>
    <row r="1865" spans="18:22" ht="15.75">
      <c r="R1865" s="240" t="s">
        <v>7188</v>
      </c>
      <c r="S1865" s="239" t="s">
        <v>7187</v>
      </c>
      <c r="T1865" s="241" t="s">
        <v>7189</v>
      </c>
      <c r="U1865" s="241" t="s">
        <v>237</v>
      </c>
      <c r="V1865" s="241" t="s">
        <v>7190</v>
      </c>
    </row>
    <row r="1866" spans="18:22" ht="15.75">
      <c r="R1866" s="240" t="s">
        <v>7192</v>
      </c>
      <c r="S1866" s="239" t="s">
        <v>7191</v>
      </c>
      <c r="T1866" s="241" t="s">
        <v>7193</v>
      </c>
      <c r="U1866" s="241" t="s">
        <v>237</v>
      </c>
      <c r="V1866" s="241" t="s">
        <v>7194</v>
      </c>
    </row>
    <row r="1867" spans="18:22" ht="15.75">
      <c r="R1867" s="240" t="s">
        <v>7196</v>
      </c>
      <c r="S1867" s="239" t="s">
        <v>7195</v>
      </c>
      <c r="T1867" s="241" t="s">
        <v>7197</v>
      </c>
      <c r="U1867" s="241" t="s">
        <v>237</v>
      </c>
      <c r="V1867" s="241" t="s">
        <v>7198</v>
      </c>
    </row>
    <row r="1868" spans="18:22" ht="15.75">
      <c r="R1868" s="240" t="s">
        <v>7200</v>
      </c>
      <c r="S1868" s="239" t="s">
        <v>7199</v>
      </c>
      <c r="T1868" s="241" t="s">
        <v>7201</v>
      </c>
      <c r="U1868" s="241" t="s">
        <v>237</v>
      </c>
      <c r="V1868" s="241" t="s">
        <v>7202</v>
      </c>
    </row>
    <row r="1869" spans="18:22" ht="15.75">
      <c r="R1869" s="240" t="s">
        <v>7204</v>
      </c>
      <c r="S1869" s="239" t="s">
        <v>7203</v>
      </c>
      <c r="T1869" s="241" t="s">
        <v>7205</v>
      </c>
      <c r="U1869" s="241" t="s">
        <v>237</v>
      </c>
      <c r="V1869" s="241" t="s">
        <v>7206</v>
      </c>
    </row>
    <row r="1870" spans="18:22" ht="15.75">
      <c r="R1870" s="240" t="s">
        <v>7208</v>
      </c>
      <c r="S1870" s="239" t="s">
        <v>7207</v>
      </c>
      <c r="T1870" s="241" t="s">
        <v>7209</v>
      </c>
      <c r="U1870" s="241" t="s">
        <v>237</v>
      </c>
      <c r="V1870" s="241" t="s">
        <v>7210</v>
      </c>
    </row>
    <row r="1871" spans="18:22" ht="15.75">
      <c r="R1871" s="240" t="s">
        <v>7212</v>
      </c>
      <c r="S1871" s="239" t="s">
        <v>7211</v>
      </c>
      <c r="T1871" s="241" t="s">
        <v>7213</v>
      </c>
      <c r="U1871" s="241" t="s">
        <v>237</v>
      </c>
      <c r="V1871" s="241" t="s">
        <v>7214</v>
      </c>
    </row>
    <row r="1872" spans="18:22" ht="15.75">
      <c r="R1872" s="240" t="s">
        <v>7216</v>
      </c>
      <c r="S1872" s="239" t="s">
        <v>7215</v>
      </c>
      <c r="T1872" s="241" t="s">
        <v>7217</v>
      </c>
      <c r="U1872" s="241" t="s">
        <v>237</v>
      </c>
      <c r="V1872" s="241" t="s">
        <v>7218</v>
      </c>
    </row>
    <row r="1873" spans="18:22" ht="15.75">
      <c r="R1873" s="240" t="s">
        <v>7220</v>
      </c>
      <c r="S1873" s="239" t="s">
        <v>7219</v>
      </c>
      <c r="T1873" s="241" t="s">
        <v>7221</v>
      </c>
      <c r="U1873" s="241" t="s">
        <v>237</v>
      </c>
      <c r="V1873" s="241" t="s">
        <v>7222</v>
      </c>
    </row>
    <row r="1874" spans="18:22" ht="15.75">
      <c r="R1874" s="240" t="s">
        <v>7224</v>
      </c>
      <c r="S1874" s="239" t="s">
        <v>7223</v>
      </c>
      <c r="T1874" s="241" t="s">
        <v>7225</v>
      </c>
      <c r="U1874" s="241" t="s">
        <v>237</v>
      </c>
      <c r="V1874" s="241" t="s">
        <v>7226</v>
      </c>
    </row>
    <row r="1875" spans="18:22" ht="15.75">
      <c r="R1875" s="240" t="s">
        <v>7228</v>
      </c>
      <c r="S1875" s="239" t="s">
        <v>7227</v>
      </c>
      <c r="T1875" s="241" t="s">
        <v>7229</v>
      </c>
      <c r="U1875" s="241" t="s">
        <v>237</v>
      </c>
      <c r="V1875" s="241" t="s">
        <v>7230</v>
      </c>
    </row>
    <row r="1876" spans="18:22" ht="15.75">
      <c r="R1876" s="240" t="s">
        <v>7232</v>
      </c>
      <c r="S1876" s="239" t="s">
        <v>7231</v>
      </c>
      <c r="T1876" s="241" t="s">
        <v>7233</v>
      </c>
      <c r="U1876" s="241" t="s">
        <v>237</v>
      </c>
      <c r="V1876" s="241" t="s">
        <v>7234</v>
      </c>
    </row>
    <row r="1877" spans="18:22" ht="15.75">
      <c r="R1877" s="240" t="s">
        <v>7236</v>
      </c>
      <c r="S1877" s="239" t="s">
        <v>7235</v>
      </c>
      <c r="T1877" s="241" t="s">
        <v>7237</v>
      </c>
      <c r="U1877" s="241" t="s">
        <v>237</v>
      </c>
      <c r="V1877" s="241" t="s">
        <v>7238</v>
      </c>
    </row>
    <row r="1878" spans="18:22" ht="15.75">
      <c r="R1878" s="240" t="s">
        <v>7240</v>
      </c>
      <c r="S1878" s="239" t="s">
        <v>7239</v>
      </c>
      <c r="T1878" s="241" t="s">
        <v>7241</v>
      </c>
      <c r="U1878" s="241" t="s">
        <v>237</v>
      </c>
      <c r="V1878" s="241" t="s">
        <v>7242</v>
      </c>
    </row>
    <row r="1879" spans="18:22" ht="15.75">
      <c r="R1879" s="240" t="s">
        <v>7244</v>
      </c>
      <c r="S1879" s="239" t="s">
        <v>7243</v>
      </c>
      <c r="T1879" s="241" t="s">
        <v>7245</v>
      </c>
      <c r="U1879" s="241" t="s">
        <v>237</v>
      </c>
      <c r="V1879" s="241" t="s">
        <v>7246</v>
      </c>
    </row>
    <row r="1880" spans="18:22" ht="15.75">
      <c r="R1880" s="240" t="s">
        <v>7248</v>
      </c>
      <c r="S1880" s="239" t="s">
        <v>7247</v>
      </c>
      <c r="T1880" s="241" t="s">
        <v>7249</v>
      </c>
      <c r="U1880" s="241" t="s">
        <v>237</v>
      </c>
      <c r="V1880" s="241" t="s">
        <v>7250</v>
      </c>
    </row>
    <row r="1881" spans="18:22" ht="15.75">
      <c r="R1881" s="240" t="s">
        <v>7252</v>
      </c>
      <c r="S1881" s="239" t="s">
        <v>7251</v>
      </c>
      <c r="T1881" s="241" t="s">
        <v>7253</v>
      </c>
      <c r="U1881" s="241" t="s">
        <v>237</v>
      </c>
      <c r="V1881" s="241" t="s">
        <v>7254</v>
      </c>
    </row>
    <row r="1882" spans="18:22" ht="15.75">
      <c r="R1882" s="240" t="s">
        <v>7256</v>
      </c>
      <c r="S1882" s="239" t="s">
        <v>7255</v>
      </c>
      <c r="T1882" s="241" t="s">
        <v>7257</v>
      </c>
      <c r="U1882" s="241" t="s">
        <v>237</v>
      </c>
      <c r="V1882" s="241" t="s">
        <v>7258</v>
      </c>
    </row>
    <row r="1883" spans="18:22" ht="15.75">
      <c r="R1883" s="240" t="s">
        <v>7260</v>
      </c>
      <c r="S1883" s="239" t="s">
        <v>7259</v>
      </c>
      <c r="T1883" s="241" t="s">
        <v>7261</v>
      </c>
      <c r="U1883" s="241" t="s">
        <v>237</v>
      </c>
      <c r="V1883" s="241" t="s">
        <v>7262</v>
      </c>
    </row>
    <row r="1884" spans="18:22" ht="15.75">
      <c r="R1884" s="240" t="s">
        <v>7264</v>
      </c>
      <c r="S1884" s="239" t="s">
        <v>7263</v>
      </c>
      <c r="T1884" s="241" t="s">
        <v>7265</v>
      </c>
      <c r="U1884" s="241" t="s">
        <v>237</v>
      </c>
      <c r="V1884" s="241" t="s">
        <v>7266</v>
      </c>
    </row>
    <row r="1885" spans="18:22" ht="15.75">
      <c r="R1885" s="240" t="s">
        <v>7268</v>
      </c>
      <c r="S1885" s="239" t="s">
        <v>7267</v>
      </c>
      <c r="T1885" s="241" t="s">
        <v>7269</v>
      </c>
      <c r="U1885" s="241" t="s">
        <v>237</v>
      </c>
      <c r="V1885" s="241" t="s">
        <v>7270</v>
      </c>
    </row>
    <row r="1886" spans="18:22" ht="15.75">
      <c r="R1886" s="240" t="s">
        <v>7272</v>
      </c>
      <c r="S1886" s="239" t="s">
        <v>7271</v>
      </c>
      <c r="T1886" s="241" t="s">
        <v>7273</v>
      </c>
      <c r="U1886" s="241" t="s">
        <v>237</v>
      </c>
      <c r="V1886" s="241" t="s">
        <v>7274</v>
      </c>
    </row>
    <row r="1887" spans="18:22" ht="15.75">
      <c r="R1887" s="240" t="s">
        <v>7276</v>
      </c>
      <c r="S1887" s="239" t="s">
        <v>7275</v>
      </c>
      <c r="T1887" s="241" t="s">
        <v>7277</v>
      </c>
      <c r="U1887" s="241" t="s">
        <v>237</v>
      </c>
      <c r="V1887" s="241" t="s">
        <v>7278</v>
      </c>
    </row>
    <row r="1888" spans="18:22" ht="15.75">
      <c r="R1888" s="240" t="s">
        <v>7280</v>
      </c>
      <c r="S1888" s="239" t="s">
        <v>7279</v>
      </c>
      <c r="T1888" s="241" t="s">
        <v>7281</v>
      </c>
      <c r="U1888" s="241" t="s">
        <v>237</v>
      </c>
      <c r="V1888" s="241" t="s">
        <v>7282</v>
      </c>
    </row>
    <row r="1889" spans="18:22" ht="15.75">
      <c r="R1889" s="240" t="s">
        <v>7284</v>
      </c>
      <c r="S1889" s="239" t="s">
        <v>7283</v>
      </c>
      <c r="T1889" s="241" t="s">
        <v>7285</v>
      </c>
      <c r="U1889" s="241" t="s">
        <v>237</v>
      </c>
      <c r="V1889" s="241" t="s">
        <v>7286</v>
      </c>
    </row>
    <row r="1890" spans="18:22" ht="15.75">
      <c r="R1890" s="240" t="s">
        <v>7288</v>
      </c>
      <c r="S1890" s="239" t="s">
        <v>7287</v>
      </c>
      <c r="T1890" s="241" t="s">
        <v>7289</v>
      </c>
      <c r="U1890" s="241" t="s">
        <v>237</v>
      </c>
      <c r="V1890" s="241" t="s">
        <v>7290</v>
      </c>
    </row>
    <row r="1891" spans="18:22" ht="15.75">
      <c r="R1891" s="240" t="s">
        <v>7292</v>
      </c>
      <c r="S1891" s="239" t="s">
        <v>7291</v>
      </c>
      <c r="T1891" s="241" t="s">
        <v>7293</v>
      </c>
      <c r="U1891" s="241" t="s">
        <v>237</v>
      </c>
      <c r="V1891" s="241" t="s">
        <v>7294</v>
      </c>
    </row>
    <row r="1892" spans="18:22" ht="15.75">
      <c r="R1892" s="240" t="s">
        <v>7296</v>
      </c>
      <c r="S1892" s="239" t="s">
        <v>7295</v>
      </c>
      <c r="T1892" s="241" t="s">
        <v>7297</v>
      </c>
      <c r="U1892" s="241" t="s">
        <v>237</v>
      </c>
      <c r="V1892" s="241" t="s">
        <v>7298</v>
      </c>
    </row>
    <row r="1893" spans="18:22" ht="15.75">
      <c r="R1893" s="240" t="s">
        <v>7300</v>
      </c>
      <c r="S1893" s="239" t="s">
        <v>7299</v>
      </c>
      <c r="T1893" s="241" t="s">
        <v>7301</v>
      </c>
      <c r="U1893" s="241" t="s">
        <v>237</v>
      </c>
      <c r="V1893" s="241" t="s">
        <v>7302</v>
      </c>
    </row>
    <row r="1894" spans="18:22" ht="15.75">
      <c r="R1894" s="240" t="s">
        <v>7304</v>
      </c>
      <c r="S1894" s="239" t="s">
        <v>7303</v>
      </c>
      <c r="T1894" s="241" t="s">
        <v>7305</v>
      </c>
      <c r="U1894" s="241" t="s">
        <v>237</v>
      </c>
      <c r="V1894" s="241" t="s">
        <v>7306</v>
      </c>
    </row>
    <row r="1895" spans="18:22" ht="15.75">
      <c r="R1895" s="240" t="s">
        <v>7308</v>
      </c>
      <c r="S1895" s="239" t="s">
        <v>7307</v>
      </c>
      <c r="T1895" s="241" t="s">
        <v>7309</v>
      </c>
      <c r="U1895" s="241" t="s">
        <v>237</v>
      </c>
      <c r="V1895" s="241" t="s">
        <v>7310</v>
      </c>
    </row>
    <row r="1896" spans="18:22" ht="15.75">
      <c r="R1896" s="240" t="s">
        <v>7312</v>
      </c>
      <c r="S1896" s="239" t="s">
        <v>7311</v>
      </c>
      <c r="T1896" s="241" t="s">
        <v>7313</v>
      </c>
      <c r="U1896" s="241" t="s">
        <v>237</v>
      </c>
      <c r="V1896" s="241" t="s">
        <v>7314</v>
      </c>
    </row>
    <row r="1897" spans="18:22" ht="15.75">
      <c r="R1897" s="240" t="s">
        <v>7316</v>
      </c>
      <c r="S1897" s="239" t="s">
        <v>7315</v>
      </c>
      <c r="T1897" s="241" t="s">
        <v>7317</v>
      </c>
      <c r="U1897" s="241" t="s">
        <v>237</v>
      </c>
      <c r="V1897" s="241" t="s">
        <v>7318</v>
      </c>
    </row>
    <row r="1898" spans="18:22" ht="15.75">
      <c r="R1898" s="240" t="s">
        <v>7320</v>
      </c>
      <c r="S1898" s="239" t="s">
        <v>7319</v>
      </c>
      <c r="T1898" s="241" t="s">
        <v>7321</v>
      </c>
      <c r="U1898" s="241" t="s">
        <v>237</v>
      </c>
      <c r="V1898" s="241" t="s">
        <v>7322</v>
      </c>
    </row>
    <row r="1899" spans="18:22" ht="15.75">
      <c r="R1899" s="240" t="s">
        <v>7324</v>
      </c>
      <c r="S1899" s="239" t="s">
        <v>7323</v>
      </c>
      <c r="T1899" s="241" t="s">
        <v>7325</v>
      </c>
      <c r="U1899" s="241" t="s">
        <v>237</v>
      </c>
      <c r="V1899" s="241" t="s">
        <v>7326</v>
      </c>
    </row>
    <row r="1900" spans="18:22" ht="15.75">
      <c r="R1900" s="240" t="s">
        <v>7328</v>
      </c>
      <c r="S1900" s="239" t="s">
        <v>7327</v>
      </c>
      <c r="T1900" s="241" t="s">
        <v>7329</v>
      </c>
      <c r="U1900" s="241" t="s">
        <v>237</v>
      </c>
      <c r="V1900" s="241" t="s">
        <v>7330</v>
      </c>
    </row>
    <row r="1901" spans="18:22" ht="15.75">
      <c r="R1901" s="240" t="s">
        <v>7332</v>
      </c>
      <c r="S1901" s="239" t="s">
        <v>7331</v>
      </c>
      <c r="T1901" s="241" t="s">
        <v>7333</v>
      </c>
      <c r="U1901" s="241" t="s">
        <v>237</v>
      </c>
      <c r="V1901" s="241" t="s">
        <v>7334</v>
      </c>
    </row>
    <row r="1902" spans="18:22" ht="15.75">
      <c r="R1902" s="240" t="s">
        <v>7336</v>
      </c>
      <c r="S1902" s="239" t="s">
        <v>7335</v>
      </c>
      <c r="T1902" s="241" t="s">
        <v>7337</v>
      </c>
      <c r="U1902" s="241" t="s">
        <v>237</v>
      </c>
      <c r="V1902" s="241" t="s">
        <v>7338</v>
      </c>
    </row>
    <row r="1903" spans="18:22" ht="15.75">
      <c r="R1903" s="240" t="s">
        <v>7340</v>
      </c>
      <c r="S1903" s="239" t="s">
        <v>7339</v>
      </c>
      <c r="T1903" s="241" t="s">
        <v>7341</v>
      </c>
      <c r="U1903" s="241" t="s">
        <v>237</v>
      </c>
      <c r="V1903" s="241" t="s">
        <v>7342</v>
      </c>
    </row>
    <row r="1904" spans="18:22" ht="15.75">
      <c r="R1904" s="240" t="s">
        <v>7344</v>
      </c>
      <c r="S1904" s="239" t="s">
        <v>7343</v>
      </c>
      <c r="T1904" s="241" t="s">
        <v>7345</v>
      </c>
      <c r="U1904" s="241" t="s">
        <v>237</v>
      </c>
      <c r="V1904" s="241" t="s">
        <v>7346</v>
      </c>
    </row>
    <row r="1905" spans="18:22" ht="15.75">
      <c r="R1905" s="240" t="s">
        <v>7348</v>
      </c>
      <c r="S1905" s="239" t="s">
        <v>7347</v>
      </c>
      <c r="T1905" s="241" t="s">
        <v>7349</v>
      </c>
      <c r="U1905" s="241" t="s">
        <v>237</v>
      </c>
      <c r="V1905" s="241" t="s">
        <v>7350</v>
      </c>
    </row>
    <row r="1906" spans="18:22" ht="15.75">
      <c r="R1906" s="240" t="s">
        <v>7352</v>
      </c>
      <c r="S1906" s="239" t="s">
        <v>7351</v>
      </c>
      <c r="T1906" s="241" t="s">
        <v>7353</v>
      </c>
      <c r="U1906" s="241" t="s">
        <v>237</v>
      </c>
      <c r="V1906" s="241" t="s">
        <v>7354</v>
      </c>
    </row>
    <row r="1907" spans="18:22" ht="15.75">
      <c r="R1907" s="240" t="s">
        <v>7356</v>
      </c>
      <c r="S1907" s="239" t="s">
        <v>7355</v>
      </c>
      <c r="T1907" s="241" t="s">
        <v>7357</v>
      </c>
      <c r="U1907" s="241" t="s">
        <v>237</v>
      </c>
      <c r="V1907" s="241" t="s">
        <v>7358</v>
      </c>
    </row>
    <row r="1908" spans="18:22" ht="15.75">
      <c r="R1908" s="240" t="s">
        <v>7360</v>
      </c>
      <c r="S1908" s="239" t="s">
        <v>7359</v>
      </c>
      <c r="T1908" s="241" t="s">
        <v>7361</v>
      </c>
      <c r="U1908" s="241" t="s">
        <v>237</v>
      </c>
      <c r="V1908" s="241" t="s">
        <v>7362</v>
      </c>
    </row>
    <row r="1909" spans="18:22" ht="15.75">
      <c r="R1909" s="240" t="s">
        <v>7364</v>
      </c>
      <c r="S1909" s="239" t="s">
        <v>7363</v>
      </c>
      <c r="T1909" s="241" t="s">
        <v>7365</v>
      </c>
      <c r="U1909" s="241" t="s">
        <v>237</v>
      </c>
      <c r="V1909" s="241" t="s">
        <v>7366</v>
      </c>
    </row>
    <row r="1910" spans="18:22" ht="15.75">
      <c r="R1910" s="240" t="s">
        <v>7368</v>
      </c>
      <c r="S1910" s="239" t="s">
        <v>7367</v>
      </c>
      <c r="T1910" s="241" t="s">
        <v>7369</v>
      </c>
      <c r="U1910" s="241" t="s">
        <v>237</v>
      </c>
      <c r="V1910" s="241" t="s">
        <v>7370</v>
      </c>
    </row>
    <row r="1911" spans="18:22" ht="15.75">
      <c r="R1911" s="240" t="s">
        <v>7372</v>
      </c>
      <c r="S1911" s="239" t="s">
        <v>7371</v>
      </c>
      <c r="T1911" s="241" t="s">
        <v>7373</v>
      </c>
      <c r="U1911" s="241" t="s">
        <v>237</v>
      </c>
      <c r="V1911" s="241" t="s">
        <v>7374</v>
      </c>
    </row>
    <row r="1912" spans="18:22" ht="15.75">
      <c r="R1912" s="240" t="s">
        <v>7376</v>
      </c>
      <c r="S1912" s="239" t="s">
        <v>7375</v>
      </c>
      <c r="T1912" s="241" t="s">
        <v>7377</v>
      </c>
      <c r="U1912" s="241" t="s">
        <v>237</v>
      </c>
      <c r="V1912" s="241" t="s">
        <v>7378</v>
      </c>
    </row>
    <row r="1913" spans="18:22" ht="15.75">
      <c r="R1913" s="240" t="s">
        <v>7380</v>
      </c>
      <c r="S1913" s="239" t="s">
        <v>7379</v>
      </c>
      <c r="T1913" s="241" t="s">
        <v>7381</v>
      </c>
      <c r="U1913" s="241" t="s">
        <v>237</v>
      </c>
      <c r="V1913" s="241" t="s">
        <v>7382</v>
      </c>
    </row>
    <row r="1914" spans="18:22" ht="15.75">
      <c r="R1914" s="240" t="s">
        <v>7384</v>
      </c>
      <c r="S1914" s="239" t="s">
        <v>7383</v>
      </c>
      <c r="T1914" s="241" t="s">
        <v>7385</v>
      </c>
      <c r="U1914" s="241" t="s">
        <v>237</v>
      </c>
      <c r="V1914" s="241" t="s">
        <v>7386</v>
      </c>
    </row>
    <row r="1915" spans="18:22" ht="15.75">
      <c r="R1915" s="240" t="s">
        <v>7388</v>
      </c>
      <c r="S1915" s="239" t="s">
        <v>7387</v>
      </c>
      <c r="T1915" s="241" t="s">
        <v>7389</v>
      </c>
      <c r="U1915" s="241" t="s">
        <v>237</v>
      </c>
      <c r="V1915" s="241" t="s">
        <v>7390</v>
      </c>
    </row>
    <row r="1916" spans="18:22" ht="15.75">
      <c r="R1916" s="240" t="s">
        <v>7392</v>
      </c>
      <c r="S1916" s="239" t="s">
        <v>7391</v>
      </c>
      <c r="T1916" s="241" t="s">
        <v>7393</v>
      </c>
      <c r="U1916" s="241" t="s">
        <v>237</v>
      </c>
      <c r="V1916" s="241" t="s">
        <v>7394</v>
      </c>
    </row>
    <row r="1917" spans="18:22" ht="15.75">
      <c r="R1917" s="240" t="s">
        <v>7396</v>
      </c>
      <c r="S1917" s="239" t="s">
        <v>7395</v>
      </c>
      <c r="T1917" s="241" t="s">
        <v>7397</v>
      </c>
      <c r="U1917" s="241" t="s">
        <v>237</v>
      </c>
      <c r="V1917" s="241" t="s">
        <v>7398</v>
      </c>
    </row>
    <row r="1918" spans="18:22" ht="15.75">
      <c r="R1918" s="240" t="s">
        <v>7400</v>
      </c>
      <c r="S1918" s="239" t="s">
        <v>7399</v>
      </c>
      <c r="T1918" s="241" t="s">
        <v>7401</v>
      </c>
      <c r="U1918" s="241" t="s">
        <v>237</v>
      </c>
      <c r="V1918" s="241" t="s">
        <v>7402</v>
      </c>
    </row>
    <row r="1919" spans="18:22" ht="15.75">
      <c r="R1919" s="240" t="s">
        <v>7404</v>
      </c>
      <c r="S1919" s="239" t="s">
        <v>7403</v>
      </c>
      <c r="T1919" s="241" t="s">
        <v>7405</v>
      </c>
      <c r="U1919" s="241" t="s">
        <v>237</v>
      </c>
      <c r="V1919" s="241" t="s">
        <v>7406</v>
      </c>
    </row>
    <row r="1920" spans="18:22" ht="15.75">
      <c r="R1920" s="240" t="s">
        <v>7408</v>
      </c>
      <c r="S1920" s="239" t="s">
        <v>7407</v>
      </c>
      <c r="T1920" s="241" t="s">
        <v>7409</v>
      </c>
      <c r="U1920" s="241" t="s">
        <v>237</v>
      </c>
      <c r="V1920" s="241" t="s">
        <v>7410</v>
      </c>
    </row>
    <row r="1921" spans="18:22" ht="15.75">
      <c r="R1921" s="240" t="s">
        <v>7412</v>
      </c>
      <c r="S1921" s="239" t="s">
        <v>7411</v>
      </c>
      <c r="T1921" s="241" t="s">
        <v>7413</v>
      </c>
      <c r="U1921" s="241" t="s">
        <v>237</v>
      </c>
      <c r="V1921" s="241" t="s">
        <v>7414</v>
      </c>
    </row>
    <row r="1922" spans="18:22" ht="15.75">
      <c r="R1922" s="240" t="s">
        <v>7416</v>
      </c>
      <c r="S1922" s="239" t="s">
        <v>7415</v>
      </c>
      <c r="T1922" s="241" t="s">
        <v>7417</v>
      </c>
      <c r="U1922" s="241" t="s">
        <v>237</v>
      </c>
      <c r="V1922" s="241" t="s">
        <v>7418</v>
      </c>
    </row>
    <row r="1923" spans="18:22" ht="15.75">
      <c r="R1923" s="240" t="s">
        <v>7420</v>
      </c>
      <c r="S1923" s="239" t="s">
        <v>7419</v>
      </c>
      <c r="T1923" s="241" t="s">
        <v>7421</v>
      </c>
      <c r="U1923" s="241" t="s">
        <v>237</v>
      </c>
      <c r="V1923" s="241" t="s">
        <v>7422</v>
      </c>
    </row>
    <row r="1924" spans="18:22" ht="15.75">
      <c r="R1924" s="240" t="s">
        <v>7424</v>
      </c>
      <c r="S1924" s="239" t="s">
        <v>7423</v>
      </c>
      <c r="T1924" s="241" t="s">
        <v>7425</v>
      </c>
      <c r="U1924" s="241" t="s">
        <v>237</v>
      </c>
      <c r="V1924" s="241" t="s">
        <v>7426</v>
      </c>
    </row>
    <row r="1925" spans="18:22" ht="15.75">
      <c r="R1925" s="240" t="s">
        <v>7428</v>
      </c>
      <c r="S1925" s="239" t="s">
        <v>7427</v>
      </c>
      <c r="T1925" s="241" t="s">
        <v>7429</v>
      </c>
      <c r="U1925" s="241" t="s">
        <v>237</v>
      </c>
      <c r="V1925" s="241" t="s">
        <v>7430</v>
      </c>
    </row>
    <row r="1926" spans="18:22" ht="15.75">
      <c r="R1926" s="240" t="s">
        <v>7432</v>
      </c>
      <c r="S1926" s="239" t="s">
        <v>7431</v>
      </c>
      <c r="T1926" s="241" t="s">
        <v>7433</v>
      </c>
      <c r="U1926" s="241" t="s">
        <v>237</v>
      </c>
      <c r="V1926" s="241" t="s">
        <v>7434</v>
      </c>
    </row>
    <row r="1927" spans="18:22" ht="15.75">
      <c r="R1927" s="240" t="s">
        <v>7436</v>
      </c>
      <c r="S1927" s="239" t="s">
        <v>7435</v>
      </c>
      <c r="T1927" s="241" t="s">
        <v>7437</v>
      </c>
      <c r="U1927" s="241" t="s">
        <v>237</v>
      </c>
      <c r="V1927" s="241" t="s">
        <v>7438</v>
      </c>
    </row>
    <row r="1928" spans="18:22" ht="15.75">
      <c r="R1928" s="240" t="s">
        <v>7440</v>
      </c>
      <c r="S1928" s="239" t="s">
        <v>7439</v>
      </c>
      <c r="T1928" s="241" t="s">
        <v>7441</v>
      </c>
      <c r="U1928" s="241" t="s">
        <v>237</v>
      </c>
      <c r="V1928" s="241" t="s">
        <v>7442</v>
      </c>
    </row>
    <row r="1929" spans="18:22" ht="15.75">
      <c r="R1929" s="240" t="s">
        <v>7444</v>
      </c>
      <c r="S1929" s="239" t="s">
        <v>7443</v>
      </c>
      <c r="T1929" s="241" t="s">
        <v>7445</v>
      </c>
      <c r="U1929" s="241" t="s">
        <v>237</v>
      </c>
      <c r="V1929" s="241" t="s">
        <v>7446</v>
      </c>
    </row>
    <row r="1930" spans="18:22" ht="15.75">
      <c r="R1930" s="240" t="s">
        <v>7448</v>
      </c>
      <c r="S1930" s="239" t="s">
        <v>7447</v>
      </c>
      <c r="T1930" s="241" t="s">
        <v>7449</v>
      </c>
      <c r="U1930" s="241" t="s">
        <v>237</v>
      </c>
      <c r="V1930" s="241" t="s">
        <v>7450</v>
      </c>
    </row>
    <row r="1931" spans="18:22" ht="15.75">
      <c r="R1931" s="240" t="s">
        <v>7452</v>
      </c>
      <c r="S1931" s="239" t="s">
        <v>7451</v>
      </c>
      <c r="T1931" s="241" t="s">
        <v>7453</v>
      </c>
      <c r="U1931" s="241" t="s">
        <v>237</v>
      </c>
      <c r="V1931" s="241" t="s">
        <v>7454</v>
      </c>
    </row>
    <row r="1932" spans="18:22" ht="15.75">
      <c r="R1932" s="240" t="s">
        <v>7456</v>
      </c>
      <c r="S1932" s="239" t="s">
        <v>7455</v>
      </c>
      <c r="T1932" s="241" t="s">
        <v>7457</v>
      </c>
      <c r="U1932" s="241" t="s">
        <v>237</v>
      </c>
      <c r="V1932" s="241" t="s">
        <v>7458</v>
      </c>
    </row>
    <row r="1933" spans="18:22" ht="15.75">
      <c r="R1933" s="240" t="s">
        <v>7460</v>
      </c>
      <c r="S1933" s="239" t="s">
        <v>7459</v>
      </c>
      <c r="T1933" s="241" t="s">
        <v>7461</v>
      </c>
      <c r="U1933" s="241" t="s">
        <v>237</v>
      </c>
      <c r="V1933" s="241" t="s">
        <v>7462</v>
      </c>
    </row>
    <row r="1934" spans="18:22" ht="15.75">
      <c r="R1934" s="240" t="s">
        <v>7464</v>
      </c>
      <c r="S1934" s="239" t="s">
        <v>7463</v>
      </c>
      <c r="T1934" s="241" t="s">
        <v>7465</v>
      </c>
      <c r="U1934" s="241" t="s">
        <v>237</v>
      </c>
      <c r="V1934" s="241" t="s">
        <v>7466</v>
      </c>
    </row>
    <row r="1935" spans="18:22" ht="15.75">
      <c r="R1935" s="240" t="s">
        <v>7468</v>
      </c>
      <c r="S1935" s="239" t="s">
        <v>7467</v>
      </c>
      <c r="T1935" s="241" t="s">
        <v>7469</v>
      </c>
      <c r="U1935" s="241" t="s">
        <v>237</v>
      </c>
      <c r="V1935" s="241" t="s">
        <v>7470</v>
      </c>
    </row>
    <row r="1936" spans="18:22" ht="15.75">
      <c r="R1936" s="240" t="s">
        <v>7472</v>
      </c>
      <c r="S1936" s="239" t="s">
        <v>7471</v>
      </c>
      <c r="T1936" s="241" t="s">
        <v>7473</v>
      </c>
      <c r="U1936" s="241" t="s">
        <v>237</v>
      </c>
      <c r="V1936" s="241" t="s">
        <v>7474</v>
      </c>
    </row>
    <row r="1937" spans="18:22" ht="15.75">
      <c r="R1937" s="240" t="s">
        <v>7476</v>
      </c>
      <c r="S1937" s="239" t="s">
        <v>7475</v>
      </c>
      <c r="T1937" s="241" t="s">
        <v>7477</v>
      </c>
      <c r="U1937" s="241" t="s">
        <v>237</v>
      </c>
      <c r="V1937" s="241" t="s">
        <v>7478</v>
      </c>
    </row>
    <row r="1938" spans="18:22" ht="15.75">
      <c r="R1938" s="240" t="s">
        <v>7480</v>
      </c>
      <c r="S1938" s="239" t="s">
        <v>7479</v>
      </c>
      <c r="T1938" s="241" t="s">
        <v>7481</v>
      </c>
      <c r="U1938" s="241" t="s">
        <v>237</v>
      </c>
      <c r="V1938" s="241" t="s">
        <v>7482</v>
      </c>
    </row>
    <row r="1939" spans="18:22" ht="15.75">
      <c r="R1939" s="240" t="s">
        <v>7484</v>
      </c>
      <c r="S1939" s="239" t="s">
        <v>7483</v>
      </c>
      <c r="T1939" s="241" t="s">
        <v>7485</v>
      </c>
      <c r="U1939" s="241" t="s">
        <v>237</v>
      </c>
      <c r="V1939" s="241" t="s">
        <v>7486</v>
      </c>
    </row>
    <row r="1940" spans="18:22" ht="15.75">
      <c r="R1940" s="240" t="s">
        <v>7488</v>
      </c>
      <c r="S1940" s="239" t="s">
        <v>7487</v>
      </c>
      <c r="T1940" s="241" t="s">
        <v>7489</v>
      </c>
      <c r="U1940" s="241" t="s">
        <v>237</v>
      </c>
      <c r="V1940" s="241" t="s">
        <v>7490</v>
      </c>
    </row>
    <row r="1941" spans="18:22" ht="15.75">
      <c r="R1941" s="240" t="s">
        <v>7492</v>
      </c>
      <c r="S1941" s="239" t="s">
        <v>7491</v>
      </c>
      <c r="T1941" s="241" t="s">
        <v>7493</v>
      </c>
      <c r="U1941" s="241" t="s">
        <v>237</v>
      </c>
      <c r="V1941" s="241" t="s">
        <v>7494</v>
      </c>
    </row>
    <row r="1942" spans="18:22" ht="15.75">
      <c r="R1942" s="240" t="s">
        <v>7496</v>
      </c>
      <c r="S1942" s="239" t="s">
        <v>7495</v>
      </c>
      <c r="T1942" s="241" t="s">
        <v>7497</v>
      </c>
      <c r="U1942" s="241" t="s">
        <v>237</v>
      </c>
      <c r="V1942" s="241" t="s">
        <v>7498</v>
      </c>
    </row>
    <row r="1943" spans="18:22" ht="15.75">
      <c r="R1943" s="240" t="s">
        <v>7500</v>
      </c>
      <c r="S1943" s="239" t="s">
        <v>7499</v>
      </c>
      <c r="T1943" s="241" t="s">
        <v>7501</v>
      </c>
      <c r="U1943" s="241" t="s">
        <v>237</v>
      </c>
      <c r="V1943" s="241" t="s">
        <v>7502</v>
      </c>
    </row>
    <row r="1944" spans="18:22" ht="15.75">
      <c r="R1944" s="240" t="s">
        <v>7504</v>
      </c>
      <c r="S1944" s="239" t="s">
        <v>7503</v>
      </c>
      <c r="T1944" s="241" t="s">
        <v>7505</v>
      </c>
      <c r="U1944" s="241" t="s">
        <v>237</v>
      </c>
      <c r="V1944" s="241" t="s">
        <v>7506</v>
      </c>
    </row>
    <row r="1945" spans="18:22" ht="15.75">
      <c r="R1945" s="240" t="s">
        <v>7508</v>
      </c>
      <c r="S1945" s="239" t="s">
        <v>7507</v>
      </c>
      <c r="T1945" s="241" t="s">
        <v>7509</v>
      </c>
      <c r="U1945" s="241" t="s">
        <v>237</v>
      </c>
      <c r="V1945" s="241" t="s">
        <v>7510</v>
      </c>
    </row>
    <row r="1946" spans="18:22" ht="15.75">
      <c r="R1946" s="240" t="s">
        <v>7512</v>
      </c>
      <c r="S1946" s="239" t="s">
        <v>7511</v>
      </c>
      <c r="T1946" s="241" t="s">
        <v>7513</v>
      </c>
      <c r="U1946" s="241" t="s">
        <v>237</v>
      </c>
      <c r="V1946" s="241" t="s">
        <v>7514</v>
      </c>
    </row>
    <row r="1947" spans="18:22" ht="15.75">
      <c r="R1947" s="240" t="s">
        <v>7516</v>
      </c>
      <c r="S1947" s="239" t="s">
        <v>7515</v>
      </c>
      <c r="T1947" s="241" t="s">
        <v>7517</v>
      </c>
      <c r="U1947" s="241" t="s">
        <v>237</v>
      </c>
      <c r="V1947" s="241" t="s">
        <v>7518</v>
      </c>
    </row>
    <row r="1948" spans="18:22" ht="15.75">
      <c r="R1948" s="240" t="s">
        <v>7520</v>
      </c>
      <c r="S1948" s="239" t="s">
        <v>7519</v>
      </c>
      <c r="T1948" s="241" t="s">
        <v>7521</v>
      </c>
      <c r="U1948" s="241" t="s">
        <v>237</v>
      </c>
      <c r="V1948" s="241" t="s">
        <v>7522</v>
      </c>
    </row>
    <row r="1949" spans="18:22" ht="15.75">
      <c r="R1949" s="240" t="s">
        <v>7524</v>
      </c>
      <c r="S1949" s="239" t="s">
        <v>7523</v>
      </c>
      <c r="T1949" s="241" t="s">
        <v>7525</v>
      </c>
      <c r="U1949" s="241" t="s">
        <v>237</v>
      </c>
      <c r="V1949" s="241" t="s">
        <v>7526</v>
      </c>
    </row>
    <row r="1950" spans="18:22" ht="15.75">
      <c r="R1950" s="240" t="s">
        <v>7528</v>
      </c>
      <c r="S1950" s="239" t="s">
        <v>7527</v>
      </c>
      <c r="T1950" s="241" t="s">
        <v>7529</v>
      </c>
      <c r="U1950" s="241" t="s">
        <v>237</v>
      </c>
      <c r="V1950" s="241" t="s">
        <v>7530</v>
      </c>
    </row>
    <row r="1951" spans="18:22" ht="15.75">
      <c r="R1951" s="240" t="s">
        <v>7532</v>
      </c>
      <c r="S1951" s="239" t="s">
        <v>7531</v>
      </c>
      <c r="T1951" s="241" t="s">
        <v>7533</v>
      </c>
      <c r="U1951" s="241" t="s">
        <v>237</v>
      </c>
      <c r="V1951" s="241" t="s">
        <v>7534</v>
      </c>
    </row>
    <row r="1952" spans="18:22" ht="15.75">
      <c r="R1952" s="240" t="s">
        <v>7536</v>
      </c>
      <c r="S1952" s="239" t="s">
        <v>7535</v>
      </c>
      <c r="T1952" s="241" t="s">
        <v>7537</v>
      </c>
      <c r="U1952" s="241" t="s">
        <v>237</v>
      </c>
      <c r="V1952" s="241" t="s">
        <v>7538</v>
      </c>
    </row>
    <row r="1953" spans="18:22" ht="15.75">
      <c r="R1953" s="240" t="s">
        <v>7540</v>
      </c>
      <c r="S1953" s="239" t="s">
        <v>7539</v>
      </c>
      <c r="T1953" s="241" t="s">
        <v>7541</v>
      </c>
      <c r="U1953" s="241" t="s">
        <v>237</v>
      </c>
      <c r="V1953" s="241" t="s">
        <v>7542</v>
      </c>
    </row>
    <row r="1954" spans="18:22" ht="15.75">
      <c r="R1954" s="240" t="s">
        <v>7544</v>
      </c>
      <c r="S1954" s="239" t="s">
        <v>7543</v>
      </c>
      <c r="T1954" s="241" t="s">
        <v>7545</v>
      </c>
      <c r="U1954" s="241" t="s">
        <v>237</v>
      </c>
      <c r="V1954" s="241" t="s">
        <v>7546</v>
      </c>
    </row>
    <row r="1955" spans="18:22" ht="15.75">
      <c r="R1955" s="240" t="s">
        <v>7548</v>
      </c>
      <c r="S1955" s="239" t="s">
        <v>7547</v>
      </c>
      <c r="T1955" s="241" t="s">
        <v>7549</v>
      </c>
      <c r="U1955" s="241" t="s">
        <v>237</v>
      </c>
      <c r="V1955" s="241" t="s">
        <v>7550</v>
      </c>
    </row>
    <row r="1956" spans="18:22" ht="15.75">
      <c r="R1956" s="240" t="s">
        <v>7552</v>
      </c>
      <c r="S1956" s="239" t="s">
        <v>7551</v>
      </c>
      <c r="T1956" s="241" t="s">
        <v>7553</v>
      </c>
      <c r="U1956" s="241" t="s">
        <v>237</v>
      </c>
      <c r="V1956" s="241" t="s">
        <v>7554</v>
      </c>
    </row>
    <row r="1957" spans="18:22" ht="15.75">
      <c r="R1957" s="240" t="s">
        <v>7556</v>
      </c>
      <c r="S1957" s="239" t="s">
        <v>7555</v>
      </c>
      <c r="T1957" s="241" t="s">
        <v>7557</v>
      </c>
      <c r="U1957" s="241" t="s">
        <v>237</v>
      </c>
      <c r="V1957" s="241" t="s">
        <v>7558</v>
      </c>
    </row>
    <row r="1958" spans="18:22" ht="15.75">
      <c r="R1958" s="240" t="s">
        <v>7284</v>
      </c>
      <c r="S1958" s="239" t="s">
        <v>7559</v>
      </c>
      <c r="T1958" s="241" t="s">
        <v>7285</v>
      </c>
      <c r="U1958" s="241" t="s">
        <v>237</v>
      </c>
      <c r="V1958" s="241" t="s">
        <v>7286</v>
      </c>
    </row>
    <row r="1959" spans="18:22" ht="15.75">
      <c r="R1959" s="240" t="s">
        <v>7561</v>
      </c>
      <c r="S1959" s="239" t="s">
        <v>7560</v>
      </c>
      <c r="T1959" s="241" t="s">
        <v>7562</v>
      </c>
      <c r="U1959" s="241" t="s">
        <v>237</v>
      </c>
      <c r="V1959" s="241" t="s">
        <v>7563</v>
      </c>
    </row>
    <row r="1960" spans="18:22" ht="15.75">
      <c r="R1960" s="240" t="s">
        <v>7565</v>
      </c>
      <c r="S1960" s="239" t="s">
        <v>7564</v>
      </c>
      <c r="T1960" s="241" t="s">
        <v>7566</v>
      </c>
      <c r="U1960" s="241" t="s">
        <v>237</v>
      </c>
      <c r="V1960" s="241" t="s">
        <v>7567</v>
      </c>
    </row>
    <row r="1961" spans="18:22" ht="15.75">
      <c r="R1961" s="240" t="s">
        <v>7569</v>
      </c>
      <c r="S1961" s="239" t="s">
        <v>7568</v>
      </c>
      <c r="T1961" s="241" t="s">
        <v>7570</v>
      </c>
      <c r="U1961" s="241" t="s">
        <v>237</v>
      </c>
      <c r="V1961" s="241" t="s">
        <v>7571</v>
      </c>
    </row>
    <row r="1962" spans="18:22" ht="15.75">
      <c r="R1962" s="240" t="s">
        <v>7573</v>
      </c>
      <c r="S1962" s="239" t="s">
        <v>7572</v>
      </c>
      <c r="T1962" s="241" t="s">
        <v>7574</v>
      </c>
      <c r="U1962" s="241" t="s">
        <v>237</v>
      </c>
      <c r="V1962" s="241" t="s">
        <v>7575</v>
      </c>
    </row>
    <row r="1963" spans="18:22" ht="15.75">
      <c r="R1963" s="240" t="s">
        <v>7577</v>
      </c>
      <c r="S1963" s="239" t="s">
        <v>7576</v>
      </c>
      <c r="T1963" s="241" t="s">
        <v>7578</v>
      </c>
      <c r="U1963" s="241" t="s">
        <v>237</v>
      </c>
      <c r="V1963" s="241" t="s">
        <v>7579</v>
      </c>
    </row>
    <row r="1964" spans="18:22" ht="15.75">
      <c r="R1964" s="240" t="s">
        <v>7581</v>
      </c>
      <c r="S1964" s="239" t="s">
        <v>7580</v>
      </c>
      <c r="T1964" s="241" t="s">
        <v>7582</v>
      </c>
      <c r="U1964" s="241" t="s">
        <v>237</v>
      </c>
      <c r="V1964" s="241" t="s">
        <v>7583</v>
      </c>
    </row>
    <row r="1965" spans="18:22" ht="15.75">
      <c r="R1965" s="240" t="s">
        <v>7585</v>
      </c>
      <c r="S1965" s="239" t="s">
        <v>7584</v>
      </c>
      <c r="T1965" s="241" t="s">
        <v>7586</v>
      </c>
      <c r="U1965" s="241" t="s">
        <v>237</v>
      </c>
      <c r="V1965" s="241" t="s">
        <v>7587</v>
      </c>
    </row>
    <row r="1966" spans="18:22" ht="15.75">
      <c r="R1966" s="240" t="s">
        <v>7589</v>
      </c>
      <c r="S1966" s="239" t="s">
        <v>7588</v>
      </c>
      <c r="T1966" s="241" t="s">
        <v>7590</v>
      </c>
      <c r="U1966" s="241" t="s">
        <v>237</v>
      </c>
      <c r="V1966" s="241" t="s">
        <v>7591</v>
      </c>
    </row>
    <row r="1967" spans="18:22" ht="15.75">
      <c r="R1967" s="240" t="s">
        <v>7593</v>
      </c>
      <c r="S1967" s="239" t="s">
        <v>7592</v>
      </c>
      <c r="T1967" s="241" t="s">
        <v>7594</v>
      </c>
      <c r="U1967" s="241" t="s">
        <v>237</v>
      </c>
      <c r="V1967" s="241" t="s">
        <v>7595</v>
      </c>
    </row>
    <row r="1968" spans="18:22" ht="15.75">
      <c r="R1968" s="240" t="s">
        <v>7597</v>
      </c>
      <c r="S1968" s="239" t="s">
        <v>7596</v>
      </c>
      <c r="T1968" s="241" t="s">
        <v>7598</v>
      </c>
      <c r="U1968" s="241" t="s">
        <v>237</v>
      </c>
      <c r="V1968" s="241" t="s">
        <v>7599</v>
      </c>
    </row>
    <row r="1969" spans="18:22" ht="15.75">
      <c r="R1969" s="240" t="s">
        <v>7601</v>
      </c>
      <c r="S1969" s="239" t="s">
        <v>7600</v>
      </c>
      <c r="T1969" s="241" t="s">
        <v>7602</v>
      </c>
      <c r="U1969" s="241" t="s">
        <v>237</v>
      </c>
      <c r="V1969" s="241" t="s">
        <v>7603</v>
      </c>
    </row>
    <row r="1970" spans="18:22" ht="15.75">
      <c r="R1970" s="240" t="s">
        <v>7605</v>
      </c>
      <c r="S1970" s="239" t="s">
        <v>7604</v>
      </c>
      <c r="T1970" s="241" t="s">
        <v>7606</v>
      </c>
      <c r="U1970" s="241" t="s">
        <v>237</v>
      </c>
      <c r="V1970" s="241" t="s">
        <v>7607</v>
      </c>
    </row>
    <row r="1971" spans="18:22" ht="15.75">
      <c r="R1971" s="240" t="s">
        <v>7609</v>
      </c>
      <c r="S1971" s="239" t="s">
        <v>7608</v>
      </c>
      <c r="T1971" s="241" t="s">
        <v>7610</v>
      </c>
      <c r="U1971" s="241" t="s">
        <v>237</v>
      </c>
      <c r="V1971" s="241" t="s">
        <v>7611</v>
      </c>
    </row>
    <row r="1972" spans="18:22" ht="15.75">
      <c r="R1972" s="240" t="s">
        <v>7613</v>
      </c>
      <c r="S1972" s="239" t="s">
        <v>7612</v>
      </c>
      <c r="T1972" s="241" t="s">
        <v>7614</v>
      </c>
      <c r="U1972" s="241" t="s">
        <v>237</v>
      </c>
      <c r="V1972" s="241" t="s">
        <v>7615</v>
      </c>
    </row>
    <row r="1973" spans="18:22" ht="15.75">
      <c r="R1973" s="240" t="s">
        <v>7617</v>
      </c>
      <c r="S1973" s="239" t="s">
        <v>7616</v>
      </c>
      <c r="T1973" s="241" t="s">
        <v>7618</v>
      </c>
      <c r="U1973" s="241" t="s">
        <v>237</v>
      </c>
      <c r="V1973" s="241" t="s">
        <v>7619</v>
      </c>
    </row>
    <row r="1974" spans="18:22" ht="15.75">
      <c r="R1974" s="240" t="s">
        <v>7621</v>
      </c>
      <c r="S1974" s="239" t="s">
        <v>7620</v>
      </c>
      <c r="T1974" s="241" t="s">
        <v>7622</v>
      </c>
      <c r="U1974" s="241" t="s">
        <v>237</v>
      </c>
      <c r="V1974" s="241" t="s">
        <v>7623</v>
      </c>
    </row>
    <row r="1975" spans="18:22" ht="15.75">
      <c r="R1975" s="240" t="s">
        <v>7625</v>
      </c>
      <c r="S1975" s="239" t="s">
        <v>7624</v>
      </c>
      <c r="T1975" s="241" t="s">
        <v>7626</v>
      </c>
      <c r="U1975" s="241" t="s">
        <v>237</v>
      </c>
      <c r="V1975" s="241" t="s">
        <v>7627</v>
      </c>
    </row>
    <row r="1976" spans="18:22" ht="15.75">
      <c r="R1976" s="240" t="s">
        <v>7629</v>
      </c>
      <c r="S1976" s="239" t="s">
        <v>7628</v>
      </c>
      <c r="T1976" s="241" t="s">
        <v>7630</v>
      </c>
      <c r="U1976" s="241" t="s">
        <v>237</v>
      </c>
      <c r="V1976" s="241" t="s">
        <v>7631</v>
      </c>
    </row>
    <row r="1977" spans="18:22" ht="15.75">
      <c r="R1977" s="240" t="s">
        <v>7633</v>
      </c>
      <c r="S1977" s="239" t="s">
        <v>7632</v>
      </c>
      <c r="T1977" s="241" t="s">
        <v>7634</v>
      </c>
      <c r="U1977" s="241" t="s">
        <v>237</v>
      </c>
      <c r="V1977" s="241" t="s">
        <v>7635</v>
      </c>
    </row>
    <row r="1978" spans="18:22" ht="15.75">
      <c r="R1978" s="240" t="s">
        <v>7637</v>
      </c>
      <c r="S1978" s="239" t="s">
        <v>7636</v>
      </c>
      <c r="T1978" s="241" t="s">
        <v>7638</v>
      </c>
      <c r="U1978" s="241" t="s">
        <v>237</v>
      </c>
      <c r="V1978" s="241" t="s">
        <v>7639</v>
      </c>
    </row>
    <row r="1979" spans="18:22" ht="15.75">
      <c r="R1979" s="240" t="s">
        <v>7641</v>
      </c>
      <c r="S1979" s="239" t="s">
        <v>7640</v>
      </c>
      <c r="T1979" s="241" t="s">
        <v>7642</v>
      </c>
      <c r="U1979" s="241" t="s">
        <v>237</v>
      </c>
      <c r="V1979" s="241" t="s">
        <v>7643</v>
      </c>
    </row>
    <row r="1980" spans="18:22" ht="15.75">
      <c r="R1980" s="240" t="s">
        <v>7645</v>
      </c>
      <c r="S1980" s="239" t="s">
        <v>7644</v>
      </c>
      <c r="T1980" s="241" t="s">
        <v>7646</v>
      </c>
      <c r="U1980" s="241" t="s">
        <v>237</v>
      </c>
      <c r="V1980" s="241" t="s">
        <v>7647</v>
      </c>
    </row>
    <row r="1981" spans="18:22" ht="15.75">
      <c r="R1981" s="240" t="s">
        <v>7649</v>
      </c>
      <c r="S1981" s="239" t="s">
        <v>7648</v>
      </c>
      <c r="T1981" s="241" t="s">
        <v>7650</v>
      </c>
      <c r="U1981" s="241" t="s">
        <v>237</v>
      </c>
      <c r="V1981" s="241" t="s">
        <v>7651</v>
      </c>
    </row>
    <row r="1982" spans="18:22" ht="15.75">
      <c r="R1982" s="240" t="s">
        <v>7653</v>
      </c>
      <c r="S1982" s="239" t="s">
        <v>7652</v>
      </c>
      <c r="T1982" s="241" t="s">
        <v>7654</v>
      </c>
      <c r="U1982" s="241" t="s">
        <v>237</v>
      </c>
      <c r="V1982" s="241" t="s">
        <v>7655</v>
      </c>
    </row>
    <row r="1983" spans="18:22" ht="15.75">
      <c r="R1983" s="240" t="s">
        <v>7657</v>
      </c>
      <c r="S1983" s="239" t="s">
        <v>7656</v>
      </c>
      <c r="T1983" s="241" t="s">
        <v>7658</v>
      </c>
      <c r="U1983" s="241" t="s">
        <v>237</v>
      </c>
      <c r="V1983" s="241" t="s">
        <v>7659</v>
      </c>
    </row>
    <row r="1984" spans="18:22" ht="15.75">
      <c r="R1984" s="240" t="s">
        <v>7661</v>
      </c>
      <c r="S1984" s="239" t="s">
        <v>7660</v>
      </c>
      <c r="T1984" s="241" t="s">
        <v>7662</v>
      </c>
      <c r="U1984" s="241" t="s">
        <v>237</v>
      </c>
      <c r="V1984" s="241" t="s">
        <v>7663</v>
      </c>
    </row>
    <row r="1985" spans="18:22" ht="15.75">
      <c r="R1985" s="240" t="s">
        <v>7665</v>
      </c>
      <c r="S1985" s="239" t="s">
        <v>7664</v>
      </c>
      <c r="T1985" s="241" t="s">
        <v>7666</v>
      </c>
      <c r="U1985" s="241" t="s">
        <v>237</v>
      </c>
      <c r="V1985" s="241" t="s">
        <v>7667</v>
      </c>
    </row>
    <row r="1986" spans="18:22" ht="15.75">
      <c r="R1986" s="240" t="s">
        <v>7669</v>
      </c>
      <c r="S1986" s="239" t="s">
        <v>7668</v>
      </c>
      <c r="T1986" s="241" t="s">
        <v>7670</v>
      </c>
      <c r="U1986" s="241" t="s">
        <v>237</v>
      </c>
      <c r="V1986" s="241" t="s">
        <v>7671</v>
      </c>
    </row>
    <row r="1987" spans="18:22" ht="15.75">
      <c r="R1987" s="240" t="s">
        <v>7673</v>
      </c>
      <c r="S1987" s="239" t="s">
        <v>7672</v>
      </c>
      <c r="T1987" s="241" t="s">
        <v>7674</v>
      </c>
      <c r="U1987" s="241" t="s">
        <v>237</v>
      </c>
      <c r="V1987" s="241" t="s">
        <v>7675</v>
      </c>
    </row>
    <row r="1988" spans="18:22" ht="15.75">
      <c r="R1988" s="240" t="s">
        <v>7677</v>
      </c>
      <c r="S1988" s="239" t="s">
        <v>7676</v>
      </c>
      <c r="T1988" s="241" t="s">
        <v>7678</v>
      </c>
      <c r="U1988" s="241" t="s">
        <v>237</v>
      </c>
      <c r="V1988" s="241" t="s">
        <v>7679</v>
      </c>
    </row>
    <row r="1989" spans="18:22" ht="15.75">
      <c r="R1989" s="240" t="s">
        <v>7681</v>
      </c>
      <c r="S1989" s="239" t="s">
        <v>7680</v>
      </c>
      <c r="T1989" s="241" t="s">
        <v>7682</v>
      </c>
      <c r="U1989" s="241" t="s">
        <v>237</v>
      </c>
      <c r="V1989" s="241" t="s">
        <v>7683</v>
      </c>
    </row>
    <row r="1990" spans="18:22" ht="15.75">
      <c r="R1990" s="240" t="s">
        <v>7685</v>
      </c>
      <c r="S1990" s="239" t="s">
        <v>7684</v>
      </c>
      <c r="T1990" s="241" t="s">
        <v>7686</v>
      </c>
      <c r="U1990" s="241" t="s">
        <v>237</v>
      </c>
      <c r="V1990" s="241" t="s">
        <v>7687</v>
      </c>
    </row>
    <row r="1991" spans="18:22" ht="15.75">
      <c r="R1991" s="240" t="s">
        <v>7689</v>
      </c>
      <c r="S1991" s="239" t="s">
        <v>7688</v>
      </c>
      <c r="T1991" s="241" t="s">
        <v>7690</v>
      </c>
      <c r="U1991" s="241" t="s">
        <v>237</v>
      </c>
      <c r="V1991" s="241" t="s">
        <v>7691</v>
      </c>
    </row>
    <row r="1992" spans="18:22" ht="15.75">
      <c r="R1992" s="240" t="s">
        <v>7693</v>
      </c>
      <c r="S1992" s="239" t="s">
        <v>7692</v>
      </c>
      <c r="T1992" s="241" t="s">
        <v>7694</v>
      </c>
      <c r="U1992" s="241" t="s">
        <v>237</v>
      </c>
      <c r="V1992" s="241" t="s">
        <v>7695</v>
      </c>
    </row>
    <row r="1993" spans="18:22" ht="15.75">
      <c r="R1993" s="240" t="s">
        <v>7697</v>
      </c>
      <c r="S1993" s="239" t="s">
        <v>7696</v>
      </c>
      <c r="T1993" s="241" t="s">
        <v>7698</v>
      </c>
      <c r="U1993" s="241" t="s">
        <v>237</v>
      </c>
      <c r="V1993" s="241" t="s">
        <v>7699</v>
      </c>
    </row>
    <row r="1994" spans="18:22" ht="15.75">
      <c r="R1994" s="240" t="s">
        <v>7701</v>
      </c>
      <c r="S1994" s="239" t="s">
        <v>7700</v>
      </c>
      <c r="T1994" s="241" t="s">
        <v>7702</v>
      </c>
      <c r="U1994" s="241" t="s">
        <v>237</v>
      </c>
      <c r="V1994" s="241" t="s">
        <v>7703</v>
      </c>
    </row>
    <row r="1995" spans="18:22" ht="15.75">
      <c r="R1995" s="240" t="s">
        <v>7705</v>
      </c>
      <c r="S1995" s="239" t="s">
        <v>7704</v>
      </c>
      <c r="T1995" s="241" t="s">
        <v>7706</v>
      </c>
      <c r="U1995" s="241" t="s">
        <v>237</v>
      </c>
      <c r="V1995" s="241" t="s">
        <v>7707</v>
      </c>
    </row>
    <row r="1996" spans="18:22" ht="15.75">
      <c r="R1996" s="240" t="s">
        <v>7709</v>
      </c>
      <c r="S1996" s="239" t="s">
        <v>7708</v>
      </c>
      <c r="T1996" s="241" t="s">
        <v>7710</v>
      </c>
      <c r="U1996" s="241" t="s">
        <v>237</v>
      </c>
      <c r="V1996" s="241" t="s">
        <v>7711</v>
      </c>
    </row>
    <row r="1997" spans="18:22" ht="15.75">
      <c r="R1997" s="240" t="s">
        <v>7288</v>
      </c>
      <c r="S1997" s="239" t="s">
        <v>7712</v>
      </c>
      <c r="T1997" s="241" t="s">
        <v>7289</v>
      </c>
      <c r="U1997" s="241" t="s">
        <v>237</v>
      </c>
      <c r="V1997" s="241" t="s">
        <v>7290</v>
      </c>
    </row>
    <row r="1998" spans="18:22" ht="15.75">
      <c r="R1998" s="240" t="s">
        <v>7714</v>
      </c>
      <c r="S1998" s="239" t="s">
        <v>7713</v>
      </c>
      <c r="T1998" s="241" t="s">
        <v>7715</v>
      </c>
      <c r="U1998" s="241" t="s">
        <v>237</v>
      </c>
      <c r="V1998" s="241" t="s">
        <v>7716</v>
      </c>
    </row>
    <row r="1999" spans="18:22" ht="15.75">
      <c r="R1999" s="240" t="s">
        <v>7718</v>
      </c>
      <c r="S1999" s="239" t="s">
        <v>7717</v>
      </c>
      <c r="T1999" s="241" t="s">
        <v>7719</v>
      </c>
      <c r="U1999" s="241" t="s">
        <v>237</v>
      </c>
      <c r="V1999" s="241" t="s">
        <v>7720</v>
      </c>
    </row>
    <row r="2000" spans="18:22" ht="15.75">
      <c r="R2000" s="240" t="s">
        <v>7722</v>
      </c>
      <c r="S2000" s="239" t="s">
        <v>7721</v>
      </c>
      <c r="T2000" s="241" t="s">
        <v>7723</v>
      </c>
      <c r="U2000" s="241" t="s">
        <v>237</v>
      </c>
      <c r="V2000" s="241" t="s">
        <v>7724</v>
      </c>
    </row>
    <row r="2001" spans="18:22" ht="15.75">
      <c r="R2001" s="240" t="s">
        <v>7726</v>
      </c>
      <c r="S2001" s="239" t="s">
        <v>7725</v>
      </c>
      <c r="T2001" s="241" t="s">
        <v>1056</v>
      </c>
      <c r="U2001" s="241" t="s">
        <v>237</v>
      </c>
      <c r="V2001" s="241" t="s">
        <v>1057</v>
      </c>
    </row>
    <row r="2002" spans="18:22" ht="15.75">
      <c r="R2002" s="240" t="s">
        <v>7728</v>
      </c>
      <c r="S2002" s="239" t="s">
        <v>7727</v>
      </c>
      <c r="T2002" s="241" t="s">
        <v>1080</v>
      </c>
      <c r="U2002" s="241" t="s">
        <v>237</v>
      </c>
      <c r="V2002" s="241" t="s">
        <v>1081</v>
      </c>
    </row>
    <row r="2003" spans="18:22" ht="15.75">
      <c r="R2003" s="240" t="s">
        <v>63</v>
      </c>
      <c r="S2003" s="239" t="s">
        <v>7729</v>
      </c>
      <c r="T2003" s="241" t="s">
        <v>7730</v>
      </c>
      <c r="U2003" s="241" t="s">
        <v>237</v>
      </c>
      <c r="V2003" s="241" t="s">
        <v>7731</v>
      </c>
    </row>
    <row r="2004" spans="18:22" ht="15.75">
      <c r="R2004" s="240" t="s">
        <v>71</v>
      </c>
      <c r="S2004" s="239" t="s">
        <v>7732</v>
      </c>
      <c r="T2004" s="241" t="s">
        <v>7733</v>
      </c>
      <c r="U2004" s="241" t="s">
        <v>237</v>
      </c>
      <c r="V2004" s="241" t="s">
        <v>7734</v>
      </c>
    </row>
    <row r="2005" spans="18:22" ht="15.75">
      <c r="R2005" s="240" t="s">
        <v>69</v>
      </c>
      <c r="S2005" s="239" t="s">
        <v>7735</v>
      </c>
      <c r="T2005" s="241" t="s">
        <v>229</v>
      </c>
      <c r="U2005" s="241" t="s">
        <v>237</v>
      </c>
      <c r="V2005" s="241" t="s">
        <v>7736</v>
      </c>
    </row>
    <row r="2006" spans="18:22" ht="15.75">
      <c r="R2006" s="240" t="s">
        <v>37</v>
      </c>
      <c r="S2006" s="239" t="s">
        <v>7737</v>
      </c>
      <c r="T2006" s="241" t="s">
        <v>147</v>
      </c>
      <c r="U2006" s="241" t="s">
        <v>237</v>
      </c>
      <c r="V2006" s="241" t="s">
        <v>7738</v>
      </c>
    </row>
    <row r="2007" spans="18:22" ht="15.75">
      <c r="R2007" s="240" t="s">
        <v>7740</v>
      </c>
      <c r="S2007" s="239" t="s">
        <v>7739</v>
      </c>
      <c r="T2007" s="241" t="s">
        <v>7741</v>
      </c>
      <c r="U2007" s="241" t="s">
        <v>237</v>
      </c>
      <c r="V2007" s="241" t="s">
        <v>7742</v>
      </c>
    </row>
    <row r="2008" spans="18:22" ht="15.75">
      <c r="R2008" s="240" t="s">
        <v>7744</v>
      </c>
      <c r="S2008" s="239" t="s">
        <v>7743</v>
      </c>
      <c r="T2008" s="241" t="s">
        <v>7745</v>
      </c>
      <c r="U2008" s="241" t="s">
        <v>237</v>
      </c>
      <c r="V2008" s="241" t="s">
        <v>7746</v>
      </c>
    </row>
    <row r="2009" spans="18:22" ht="15.75">
      <c r="R2009" s="240" t="s">
        <v>7748</v>
      </c>
      <c r="S2009" s="239" t="s">
        <v>7747</v>
      </c>
      <c r="T2009" s="241" t="s">
        <v>7749</v>
      </c>
      <c r="U2009" s="241" t="s">
        <v>237</v>
      </c>
      <c r="V2009" s="241" t="s">
        <v>7750</v>
      </c>
    </row>
    <row r="2010" spans="18:22" ht="15.75">
      <c r="R2010" s="240" t="s">
        <v>697</v>
      </c>
      <c r="S2010" s="239" t="s">
        <v>7751</v>
      </c>
      <c r="T2010" s="241" t="s">
        <v>7752</v>
      </c>
      <c r="U2010" s="241" t="s">
        <v>237</v>
      </c>
      <c r="V2010" s="241" t="s">
        <v>7753</v>
      </c>
    </row>
    <row r="2011" spans="18:22" ht="15.75">
      <c r="R2011" s="240" t="s">
        <v>7755</v>
      </c>
      <c r="S2011" s="239" t="s">
        <v>7754</v>
      </c>
      <c r="T2011" s="241" t="s">
        <v>7756</v>
      </c>
      <c r="U2011" s="241" t="s">
        <v>237</v>
      </c>
      <c r="V2011" s="241" t="s">
        <v>7757</v>
      </c>
    </row>
    <row r="2012" spans="18:22" ht="15.75">
      <c r="R2012" s="240" t="s">
        <v>7759</v>
      </c>
      <c r="S2012" s="239" t="s">
        <v>7758</v>
      </c>
      <c r="T2012" s="241" t="s">
        <v>7760</v>
      </c>
      <c r="U2012" s="241" t="s">
        <v>237</v>
      </c>
      <c r="V2012" s="241" t="s">
        <v>7761</v>
      </c>
    </row>
    <row r="2013" spans="18:22" ht="15.75">
      <c r="R2013" s="240" t="s">
        <v>7763</v>
      </c>
      <c r="S2013" s="239" t="s">
        <v>7762</v>
      </c>
      <c r="T2013" s="241" t="s">
        <v>7764</v>
      </c>
      <c r="U2013" s="241" t="s">
        <v>237</v>
      </c>
      <c r="V2013" s="241" t="s">
        <v>7765</v>
      </c>
    </row>
    <row r="2014" spans="18:22" ht="15.75">
      <c r="R2014" s="240" t="s">
        <v>7767</v>
      </c>
      <c r="S2014" s="239" t="s">
        <v>7766</v>
      </c>
      <c r="T2014" s="241" t="s">
        <v>7768</v>
      </c>
      <c r="U2014" s="241" t="s">
        <v>237</v>
      </c>
      <c r="V2014" s="241" t="s">
        <v>7769</v>
      </c>
    </row>
    <row r="2015" spans="18:22" ht="15.75">
      <c r="R2015" s="240" t="s">
        <v>7771</v>
      </c>
      <c r="S2015" s="239" t="s">
        <v>7770</v>
      </c>
      <c r="T2015" s="241" t="s">
        <v>7772</v>
      </c>
      <c r="U2015" s="241" t="s">
        <v>237</v>
      </c>
      <c r="V2015" s="241" t="s">
        <v>7773</v>
      </c>
    </row>
    <row r="2016" spans="18:22" ht="15.75">
      <c r="R2016" s="240" t="s">
        <v>7775</v>
      </c>
      <c r="S2016" s="239" t="s">
        <v>7774</v>
      </c>
      <c r="T2016" s="241" t="s">
        <v>7776</v>
      </c>
      <c r="U2016" s="241" t="s">
        <v>237</v>
      </c>
      <c r="V2016" s="241" t="s">
        <v>7777</v>
      </c>
    </row>
    <row r="2017" spans="18:22" ht="15.75">
      <c r="R2017" s="240" t="s">
        <v>7779</v>
      </c>
      <c r="S2017" s="239" t="s">
        <v>7778</v>
      </c>
      <c r="T2017" s="241" t="s">
        <v>7780</v>
      </c>
      <c r="U2017" s="241" t="s">
        <v>237</v>
      </c>
      <c r="V2017" s="241" t="s">
        <v>7781</v>
      </c>
    </row>
    <row r="2018" spans="18:22" ht="15.75">
      <c r="R2018" s="240" t="s">
        <v>7783</v>
      </c>
      <c r="S2018" s="239" t="s">
        <v>7782</v>
      </c>
      <c r="T2018" s="241" t="s">
        <v>7784</v>
      </c>
      <c r="U2018" s="241" t="s">
        <v>237</v>
      </c>
      <c r="V2018" s="241" t="s">
        <v>7785</v>
      </c>
    </row>
    <row r="2019" spans="18:22" ht="15.75">
      <c r="R2019" s="240" t="s">
        <v>7787</v>
      </c>
      <c r="S2019" s="239" t="s">
        <v>7786</v>
      </c>
      <c r="T2019" s="241" t="s">
        <v>3660</v>
      </c>
      <c r="U2019" s="241" t="s">
        <v>237</v>
      </c>
      <c r="V2019" s="241" t="s">
        <v>3661</v>
      </c>
    </row>
    <row r="2020" spans="18:22" ht="15.75">
      <c r="R2020" s="240" t="s">
        <v>7789</v>
      </c>
      <c r="S2020" s="239" t="s">
        <v>7788</v>
      </c>
      <c r="T2020" s="241" t="s">
        <v>7790</v>
      </c>
      <c r="U2020" s="241" t="s">
        <v>237</v>
      </c>
      <c r="V2020" s="241" t="s">
        <v>7791</v>
      </c>
    </row>
    <row r="2021" spans="18:22" ht="15.75">
      <c r="R2021" s="240" t="s">
        <v>5326</v>
      </c>
      <c r="S2021" s="239" t="s">
        <v>7792</v>
      </c>
      <c r="T2021" s="241" t="s">
        <v>5327</v>
      </c>
      <c r="U2021" s="241" t="s">
        <v>237</v>
      </c>
      <c r="V2021" s="241" t="s">
        <v>5328</v>
      </c>
    </row>
    <row r="2022" spans="18:22" ht="15.75">
      <c r="R2022" s="240" t="s">
        <v>5334</v>
      </c>
      <c r="S2022" s="239" t="s">
        <v>7793</v>
      </c>
      <c r="T2022" s="241" t="s">
        <v>5335</v>
      </c>
      <c r="U2022" s="241" t="s">
        <v>237</v>
      </c>
      <c r="V2022" s="241" t="s">
        <v>5336</v>
      </c>
    </row>
    <row r="2023" spans="18:22" ht="15.75">
      <c r="R2023" s="240" t="s">
        <v>5342</v>
      </c>
      <c r="S2023" s="239" t="s">
        <v>7794</v>
      </c>
      <c r="T2023" s="241" t="s">
        <v>5343</v>
      </c>
      <c r="U2023" s="241" t="s">
        <v>237</v>
      </c>
      <c r="V2023" s="241" t="s">
        <v>5344</v>
      </c>
    </row>
    <row r="2024" spans="18:22" ht="15.75">
      <c r="R2024" s="240" t="s">
        <v>5346</v>
      </c>
      <c r="S2024" s="239" t="s">
        <v>7795</v>
      </c>
      <c r="T2024" s="241" t="s">
        <v>5347</v>
      </c>
      <c r="U2024" s="241" t="s">
        <v>237</v>
      </c>
      <c r="V2024" s="241" t="s">
        <v>5348</v>
      </c>
    </row>
    <row r="2025" spans="18:22" ht="15.75">
      <c r="R2025" s="240" t="s">
        <v>5350</v>
      </c>
      <c r="S2025" s="239" t="s">
        <v>7796</v>
      </c>
      <c r="T2025" s="241" t="s">
        <v>5351</v>
      </c>
      <c r="U2025" s="241" t="s">
        <v>237</v>
      </c>
      <c r="V2025" s="241" t="s">
        <v>5352</v>
      </c>
    </row>
    <row r="2026" spans="18:22" ht="15.75">
      <c r="R2026" s="240" t="s">
        <v>5358</v>
      </c>
      <c r="S2026" s="239" t="s">
        <v>7797</v>
      </c>
      <c r="T2026" s="241" t="s">
        <v>5359</v>
      </c>
      <c r="U2026" s="241" t="s">
        <v>237</v>
      </c>
      <c r="V2026" s="241" t="s">
        <v>5360</v>
      </c>
    </row>
    <row r="2027" spans="18:22" ht="15.75">
      <c r="R2027" s="240" t="s">
        <v>5366</v>
      </c>
      <c r="S2027" s="239" t="s">
        <v>7798</v>
      </c>
      <c r="T2027" s="241" t="s">
        <v>5367</v>
      </c>
      <c r="U2027" s="241" t="s">
        <v>237</v>
      </c>
      <c r="V2027" s="241" t="s">
        <v>5368</v>
      </c>
    </row>
    <row r="2028" spans="18:22" ht="15.75">
      <c r="R2028" s="240" t="s">
        <v>5374</v>
      </c>
      <c r="S2028" s="239" t="s">
        <v>7799</v>
      </c>
      <c r="T2028" s="241" t="s">
        <v>5375</v>
      </c>
      <c r="U2028" s="241" t="s">
        <v>237</v>
      </c>
      <c r="V2028" s="241" t="s">
        <v>5376</v>
      </c>
    </row>
    <row r="2029" spans="18:22" ht="15.75">
      <c r="R2029" s="240" t="s">
        <v>5378</v>
      </c>
      <c r="S2029" s="239" t="s">
        <v>7800</v>
      </c>
      <c r="T2029" s="241" t="s">
        <v>5379</v>
      </c>
      <c r="U2029" s="241" t="s">
        <v>237</v>
      </c>
      <c r="V2029" s="241" t="s">
        <v>5380</v>
      </c>
    </row>
    <row r="2030" spans="18:22" ht="15.75">
      <c r="R2030" s="240" t="s">
        <v>5390</v>
      </c>
      <c r="S2030" s="239" t="s">
        <v>7801</v>
      </c>
      <c r="T2030" s="241" t="s">
        <v>5391</v>
      </c>
      <c r="U2030" s="241" t="s">
        <v>237</v>
      </c>
      <c r="V2030" s="241" t="s">
        <v>5392</v>
      </c>
    </row>
    <row r="2031" spans="18:22" ht="15.75">
      <c r="R2031" s="240" t="s">
        <v>5394</v>
      </c>
      <c r="S2031" s="239" t="s">
        <v>7802</v>
      </c>
      <c r="T2031" s="241" t="s">
        <v>5395</v>
      </c>
      <c r="U2031" s="241" t="s">
        <v>237</v>
      </c>
      <c r="V2031" s="241" t="s">
        <v>5396</v>
      </c>
    </row>
    <row r="2032" spans="18:22" ht="15.75">
      <c r="R2032" s="240" t="s">
        <v>5398</v>
      </c>
      <c r="S2032" s="239" t="s">
        <v>7803</v>
      </c>
      <c r="T2032" s="241" t="s">
        <v>5399</v>
      </c>
      <c r="U2032" s="241" t="s">
        <v>237</v>
      </c>
      <c r="V2032" s="241" t="s">
        <v>5400</v>
      </c>
    </row>
    <row r="2033" spans="18:22" ht="15.75">
      <c r="R2033" s="240" t="s">
        <v>5402</v>
      </c>
      <c r="S2033" s="239" t="s">
        <v>7804</v>
      </c>
      <c r="T2033" s="241" t="s">
        <v>5403</v>
      </c>
      <c r="U2033" s="241" t="s">
        <v>237</v>
      </c>
      <c r="V2033" s="241" t="s">
        <v>5404</v>
      </c>
    </row>
    <row r="2034" spans="18:22" ht="15.75">
      <c r="R2034" s="240" t="s">
        <v>5410</v>
      </c>
      <c r="S2034" s="239" t="s">
        <v>7805</v>
      </c>
      <c r="T2034" s="241" t="s">
        <v>5411</v>
      </c>
      <c r="U2034" s="241" t="s">
        <v>237</v>
      </c>
      <c r="V2034" s="241" t="s">
        <v>5412</v>
      </c>
    </row>
    <row r="2035" spans="18:22" ht="15.75">
      <c r="R2035" s="240" t="s">
        <v>5414</v>
      </c>
      <c r="S2035" s="239" t="s">
        <v>7806</v>
      </c>
      <c r="T2035" s="241" t="s">
        <v>5415</v>
      </c>
      <c r="U2035" s="241" t="s">
        <v>237</v>
      </c>
      <c r="V2035" s="241" t="s">
        <v>5416</v>
      </c>
    </row>
    <row r="2036" spans="18:22" ht="15.75">
      <c r="R2036" s="240" t="s">
        <v>5418</v>
      </c>
      <c r="S2036" s="239" t="s">
        <v>7807</v>
      </c>
      <c r="T2036" s="241" t="s">
        <v>5419</v>
      </c>
      <c r="U2036" s="241" t="s">
        <v>237</v>
      </c>
      <c r="V2036" s="241" t="s">
        <v>5420</v>
      </c>
    </row>
    <row r="2037" spans="18:22" ht="15.75">
      <c r="R2037" s="240" t="s">
        <v>5422</v>
      </c>
      <c r="S2037" s="239" t="s">
        <v>7808</v>
      </c>
      <c r="T2037" s="241" t="s">
        <v>5423</v>
      </c>
      <c r="U2037" s="241" t="s">
        <v>237</v>
      </c>
      <c r="V2037" s="241" t="s">
        <v>5424</v>
      </c>
    </row>
    <row r="2038" spans="18:22" ht="15.75">
      <c r="R2038" s="240" t="s">
        <v>5430</v>
      </c>
      <c r="S2038" s="239" t="s">
        <v>7809</v>
      </c>
      <c r="T2038" s="241" t="s">
        <v>5431</v>
      </c>
      <c r="U2038" s="241" t="s">
        <v>237</v>
      </c>
      <c r="V2038" s="241" t="s">
        <v>5432</v>
      </c>
    </row>
    <row r="2039" spans="18:22" ht="15.75">
      <c r="R2039" s="240" t="s">
        <v>5442</v>
      </c>
      <c r="S2039" s="239" t="s">
        <v>7810</v>
      </c>
      <c r="T2039" s="241" t="s">
        <v>5443</v>
      </c>
      <c r="U2039" s="241" t="s">
        <v>237</v>
      </c>
      <c r="V2039" s="241" t="s">
        <v>5444</v>
      </c>
    </row>
    <row r="2040" spans="18:22" ht="15.75">
      <c r="R2040" s="240" t="s">
        <v>5446</v>
      </c>
      <c r="S2040" s="239" t="s">
        <v>7811</v>
      </c>
      <c r="T2040" s="241" t="s">
        <v>5447</v>
      </c>
      <c r="U2040" s="241" t="s">
        <v>237</v>
      </c>
      <c r="V2040" s="241" t="s">
        <v>5448</v>
      </c>
    </row>
    <row r="2041" spans="18:22" ht="15.75">
      <c r="R2041" s="240" t="s">
        <v>5362</v>
      </c>
      <c r="S2041" s="239" t="s">
        <v>7812</v>
      </c>
      <c r="T2041" s="241" t="s">
        <v>5363</v>
      </c>
      <c r="U2041" s="241" t="s">
        <v>237</v>
      </c>
      <c r="V2041" s="241" t="s">
        <v>5364</v>
      </c>
    </row>
    <row r="2042" spans="18:22" ht="15.75">
      <c r="R2042" s="240" t="s">
        <v>5386</v>
      </c>
      <c r="S2042" s="239" t="s">
        <v>7813</v>
      </c>
      <c r="T2042" s="241" t="s">
        <v>5387</v>
      </c>
      <c r="U2042" s="241" t="s">
        <v>237</v>
      </c>
      <c r="V2042" s="241" t="s">
        <v>5388</v>
      </c>
    </row>
    <row r="2043" spans="18:22" ht="15.75">
      <c r="R2043" s="240" t="s">
        <v>5406</v>
      </c>
      <c r="S2043" s="239" t="s">
        <v>7814</v>
      </c>
      <c r="T2043" s="241" t="s">
        <v>5407</v>
      </c>
      <c r="U2043" s="241" t="s">
        <v>237</v>
      </c>
      <c r="V2043" s="241" t="s">
        <v>5408</v>
      </c>
    </row>
    <row r="2044" spans="18:22" ht="15.75">
      <c r="R2044" s="240" t="s">
        <v>5434</v>
      </c>
      <c r="S2044" s="239" t="s">
        <v>7815</v>
      </c>
      <c r="T2044" s="241" t="s">
        <v>5435</v>
      </c>
      <c r="U2044" s="241" t="s">
        <v>237</v>
      </c>
      <c r="V2044" s="241" t="s">
        <v>5436</v>
      </c>
    </row>
    <row r="2045" spans="18:22" ht="15.75">
      <c r="R2045" s="240" t="s">
        <v>5338</v>
      </c>
      <c r="S2045" s="239" t="s">
        <v>7816</v>
      </c>
      <c r="T2045" s="241" t="s">
        <v>5339</v>
      </c>
      <c r="U2045" s="241" t="s">
        <v>237</v>
      </c>
      <c r="V2045" s="241" t="s">
        <v>5340</v>
      </c>
    </row>
    <row r="2046" spans="18:22" ht="15.75">
      <c r="R2046" s="240" t="s">
        <v>5370</v>
      </c>
      <c r="S2046" s="239" t="s">
        <v>7817</v>
      </c>
      <c r="T2046" s="241" t="s">
        <v>5371</v>
      </c>
      <c r="U2046" s="241" t="s">
        <v>237</v>
      </c>
      <c r="V2046" s="241" t="s">
        <v>5372</v>
      </c>
    </row>
    <row r="2047" spans="18:22" ht="15.75">
      <c r="R2047" s="240" t="s">
        <v>5458</v>
      </c>
      <c r="S2047" s="239" t="s">
        <v>7818</v>
      </c>
      <c r="T2047" s="241" t="s">
        <v>5459</v>
      </c>
      <c r="U2047" s="241" t="s">
        <v>237</v>
      </c>
      <c r="V2047" s="241" t="s">
        <v>5460</v>
      </c>
    </row>
    <row r="2048" spans="18:22" ht="15.75">
      <c r="R2048" s="240" t="s">
        <v>5462</v>
      </c>
      <c r="S2048" s="239" t="s">
        <v>7819</v>
      </c>
      <c r="T2048" s="241" t="s">
        <v>5463</v>
      </c>
      <c r="U2048" s="241" t="s">
        <v>237</v>
      </c>
      <c r="V2048" s="241" t="s">
        <v>5464</v>
      </c>
    </row>
    <row r="2049" spans="18:22" ht="15.75">
      <c r="R2049" s="240" t="s">
        <v>5466</v>
      </c>
      <c r="S2049" s="239" t="s">
        <v>7820</v>
      </c>
      <c r="T2049" s="241" t="s">
        <v>5467</v>
      </c>
      <c r="U2049" s="241" t="s">
        <v>237</v>
      </c>
      <c r="V2049" s="241" t="s">
        <v>5468</v>
      </c>
    </row>
    <row r="2050" spans="18:22" ht="15.75">
      <c r="R2050" s="240" t="s">
        <v>5470</v>
      </c>
      <c r="S2050" s="239" t="s">
        <v>7821</v>
      </c>
      <c r="T2050" s="241" t="s">
        <v>5471</v>
      </c>
      <c r="U2050" s="241" t="s">
        <v>237</v>
      </c>
      <c r="V2050" s="241" t="s">
        <v>5472</v>
      </c>
    </row>
    <row r="2051" spans="18:22" ht="15.75">
      <c r="R2051" s="240" t="s">
        <v>5474</v>
      </c>
      <c r="S2051" s="239" t="s">
        <v>7822</v>
      </c>
      <c r="T2051" s="241" t="s">
        <v>5475</v>
      </c>
      <c r="U2051" s="241" t="s">
        <v>237</v>
      </c>
      <c r="V2051" s="241" t="s">
        <v>5476</v>
      </c>
    </row>
    <row r="2052" spans="18:22" ht="15.75">
      <c r="R2052" s="240" t="s">
        <v>5478</v>
      </c>
      <c r="S2052" s="239" t="s">
        <v>7823</v>
      </c>
      <c r="T2052" s="241" t="s">
        <v>5479</v>
      </c>
      <c r="U2052" s="241" t="s">
        <v>237</v>
      </c>
      <c r="V2052" s="241" t="s">
        <v>5480</v>
      </c>
    </row>
    <row r="2053" spans="18:22" ht="15.75">
      <c r="R2053" s="240" t="s">
        <v>5482</v>
      </c>
      <c r="S2053" s="239" t="s">
        <v>7824</v>
      </c>
      <c r="T2053" s="241" t="s">
        <v>5483</v>
      </c>
      <c r="U2053" s="241" t="s">
        <v>237</v>
      </c>
      <c r="V2053" s="241" t="s">
        <v>5484</v>
      </c>
    </row>
    <row r="2054" spans="18:22" ht="15.75">
      <c r="R2054" s="240" t="s">
        <v>5486</v>
      </c>
      <c r="S2054" s="239" t="s">
        <v>7825</v>
      </c>
      <c r="T2054" s="241" t="s">
        <v>5487</v>
      </c>
      <c r="U2054" s="241" t="s">
        <v>237</v>
      </c>
      <c r="V2054" s="241" t="s">
        <v>5488</v>
      </c>
    </row>
    <row r="2055" spans="18:22" ht="15.75">
      <c r="R2055" s="240" t="s">
        <v>5490</v>
      </c>
      <c r="S2055" s="239" t="s">
        <v>7826</v>
      </c>
      <c r="T2055" s="241" t="s">
        <v>5491</v>
      </c>
      <c r="U2055" s="241" t="s">
        <v>237</v>
      </c>
      <c r="V2055" s="241" t="s">
        <v>5492</v>
      </c>
    </row>
    <row r="2056" spans="18:22" ht="15.75">
      <c r="R2056" s="240" t="s">
        <v>5494</v>
      </c>
      <c r="S2056" s="239" t="s">
        <v>7827</v>
      </c>
      <c r="T2056" s="241" t="s">
        <v>5495</v>
      </c>
      <c r="U2056" s="241" t="s">
        <v>237</v>
      </c>
      <c r="V2056" s="241" t="s">
        <v>5496</v>
      </c>
    </row>
    <row r="2057" spans="18:22" ht="15.75">
      <c r="R2057" s="240" t="s">
        <v>5498</v>
      </c>
      <c r="S2057" s="239" t="s">
        <v>7828</v>
      </c>
      <c r="T2057" s="241" t="s">
        <v>5499</v>
      </c>
      <c r="U2057" s="241" t="s">
        <v>237</v>
      </c>
      <c r="V2057" s="241" t="s">
        <v>5500</v>
      </c>
    </row>
    <row r="2058" spans="18:22" ht="15.75">
      <c r="R2058" s="240" t="s">
        <v>5502</v>
      </c>
      <c r="S2058" s="239" t="s">
        <v>7829</v>
      </c>
      <c r="T2058" s="241" t="s">
        <v>5503</v>
      </c>
      <c r="U2058" s="241" t="s">
        <v>237</v>
      </c>
      <c r="V2058" s="241" t="s">
        <v>5504</v>
      </c>
    </row>
    <row r="2059" spans="18:22" ht="15.75">
      <c r="R2059" s="240" t="s">
        <v>5506</v>
      </c>
      <c r="S2059" s="239" t="s">
        <v>7830</v>
      </c>
      <c r="T2059" s="241" t="s">
        <v>5507</v>
      </c>
      <c r="U2059" s="241" t="s">
        <v>237</v>
      </c>
      <c r="V2059" s="241" t="s">
        <v>5508</v>
      </c>
    </row>
    <row r="2060" spans="18:22" ht="15.75">
      <c r="R2060" s="240" t="s">
        <v>7832</v>
      </c>
      <c r="S2060" s="239" t="s">
        <v>7831</v>
      </c>
      <c r="T2060" s="241" t="s">
        <v>7833</v>
      </c>
      <c r="U2060" s="241" t="s">
        <v>237</v>
      </c>
      <c r="V2060" s="241" t="s">
        <v>7834</v>
      </c>
    </row>
    <row r="2061" spans="18:22" ht="15.75">
      <c r="R2061" s="240" t="s">
        <v>7836</v>
      </c>
      <c r="S2061" s="239" t="s">
        <v>7835</v>
      </c>
      <c r="T2061" s="241" t="s">
        <v>7837</v>
      </c>
      <c r="U2061" s="241" t="s">
        <v>237</v>
      </c>
      <c r="V2061" s="241" t="s">
        <v>7838</v>
      </c>
    </row>
    <row r="2062" spans="18:22" ht="15.75">
      <c r="R2062" s="240" t="s">
        <v>7840</v>
      </c>
      <c r="S2062" s="239" t="s">
        <v>7839</v>
      </c>
      <c r="T2062" s="241" t="s">
        <v>7841</v>
      </c>
      <c r="U2062" s="241" t="s">
        <v>237</v>
      </c>
      <c r="V2062" s="241" t="s">
        <v>7842</v>
      </c>
    </row>
    <row r="2063" spans="18:22" ht="15.75">
      <c r="R2063" s="240" t="s">
        <v>7844</v>
      </c>
      <c r="S2063" s="239" t="s">
        <v>7843</v>
      </c>
      <c r="T2063" s="241" t="s">
        <v>7845</v>
      </c>
      <c r="U2063" s="241" t="s">
        <v>237</v>
      </c>
      <c r="V2063" s="241" t="s">
        <v>7846</v>
      </c>
    </row>
    <row r="2064" spans="18:22" ht="15.75">
      <c r="R2064" s="240" t="s">
        <v>5454</v>
      </c>
      <c r="S2064" s="239" t="s">
        <v>7847</v>
      </c>
      <c r="T2064" s="241" t="s">
        <v>5455</v>
      </c>
      <c r="U2064" s="241" t="s">
        <v>237</v>
      </c>
      <c r="V2064" s="241" t="s">
        <v>5456</v>
      </c>
    </row>
    <row r="2065" spans="18:22" ht="15.75">
      <c r="R2065" s="240" t="s">
        <v>7849</v>
      </c>
      <c r="S2065" s="239" t="s">
        <v>7848</v>
      </c>
      <c r="T2065" s="241" t="s">
        <v>7850</v>
      </c>
      <c r="U2065" s="241" t="s">
        <v>237</v>
      </c>
      <c r="V2065" s="241" t="s">
        <v>3880</v>
      </c>
    </row>
    <row r="2066" spans="18:22" ht="15.75">
      <c r="R2066" s="240" t="s">
        <v>4075</v>
      </c>
      <c r="S2066" s="239" t="s">
        <v>7851</v>
      </c>
      <c r="T2066" s="241" t="s">
        <v>4076</v>
      </c>
      <c r="U2066" s="241" t="s">
        <v>237</v>
      </c>
      <c r="V2066" s="241" t="s">
        <v>7852</v>
      </c>
    </row>
    <row r="2067" spans="18:22" ht="15.75">
      <c r="R2067" s="240" t="s">
        <v>4072</v>
      </c>
      <c r="S2067" s="239" t="s">
        <v>7853</v>
      </c>
      <c r="T2067" s="241" t="s">
        <v>4073</v>
      </c>
      <c r="U2067" s="241" t="s">
        <v>237</v>
      </c>
      <c r="V2067" s="241" t="s">
        <v>7854</v>
      </c>
    </row>
    <row r="2068" spans="18:22" ht="15.75">
      <c r="R2068" s="240" t="s">
        <v>4088</v>
      </c>
      <c r="S2068" s="239" t="s">
        <v>7855</v>
      </c>
      <c r="T2068" s="241" t="s">
        <v>4089</v>
      </c>
      <c r="U2068" s="241" t="s">
        <v>237</v>
      </c>
      <c r="V2068" s="241" t="s">
        <v>7856</v>
      </c>
    </row>
    <row r="2069" spans="18:22" ht="15.75">
      <c r="R2069" s="240" t="s">
        <v>4064</v>
      </c>
      <c r="S2069" s="239" t="s">
        <v>7857</v>
      </c>
      <c r="T2069" s="241" t="s">
        <v>4065</v>
      </c>
      <c r="U2069" s="241" t="s">
        <v>237</v>
      </c>
      <c r="V2069" s="241" t="s">
        <v>7858</v>
      </c>
    </row>
    <row r="2070" spans="18:22" ht="15.75">
      <c r="R2070" s="240" t="s">
        <v>4085</v>
      </c>
      <c r="S2070" s="239" t="s">
        <v>7859</v>
      </c>
      <c r="T2070" s="241" t="s">
        <v>4086</v>
      </c>
      <c r="U2070" s="241" t="s">
        <v>237</v>
      </c>
      <c r="V2070" s="241" t="s">
        <v>7860</v>
      </c>
    </row>
    <row r="2071" spans="18:22" ht="15.75">
      <c r="R2071" s="240" t="s">
        <v>4078</v>
      </c>
      <c r="S2071" s="239" t="s">
        <v>7861</v>
      </c>
      <c r="T2071" s="241" t="s">
        <v>4079</v>
      </c>
      <c r="U2071" s="241" t="s">
        <v>237</v>
      </c>
      <c r="V2071" s="241" t="s">
        <v>7862</v>
      </c>
    </row>
    <row r="2072" spans="18:22" ht="15.75">
      <c r="R2072" s="240" t="s">
        <v>7864</v>
      </c>
      <c r="S2072" s="239" t="s">
        <v>7863</v>
      </c>
      <c r="T2072" s="241" t="s">
        <v>7865</v>
      </c>
      <c r="U2072" s="241" t="s">
        <v>237</v>
      </c>
      <c r="V2072" s="241" t="s">
        <v>7866</v>
      </c>
    </row>
    <row r="2073" spans="18:22" ht="15.75">
      <c r="R2073" s="240" t="s">
        <v>7868</v>
      </c>
      <c r="S2073" s="239" t="s">
        <v>7867</v>
      </c>
      <c r="T2073" s="241" t="s">
        <v>3981</v>
      </c>
      <c r="U2073" s="241" t="s">
        <v>237</v>
      </c>
      <c r="V2073" s="241" t="s">
        <v>3982</v>
      </c>
    </row>
    <row r="2074" spans="18:22" ht="15.75">
      <c r="R2074" s="240" t="s">
        <v>7870</v>
      </c>
      <c r="S2074" s="239" t="s">
        <v>7869</v>
      </c>
      <c r="T2074" s="241" t="s">
        <v>7871</v>
      </c>
      <c r="U2074" s="241" t="s">
        <v>237</v>
      </c>
      <c r="V2074" s="241" t="s">
        <v>7872</v>
      </c>
    </row>
    <row r="2075" spans="18:22" ht="15.75">
      <c r="R2075" s="240" t="s">
        <v>4246</v>
      </c>
      <c r="S2075" s="239" t="s">
        <v>7873</v>
      </c>
      <c r="T2075" s="241" t="s">
        <v>4247</v>
      </c>
      <c r="U2075" s="241" t="s">
        <v>237</v>
      </c>
      <c r="V2075" s="241" t="s">
        <v>7874</v>
      </c>
    </row>
    <row r="2076" spans="18:22" ht="15.75">
      <c r="R2076" s="240" t="s">
        <v>4107</v>
      </c>
      <c r="S2076" s="239" t="s">
        <v>7875</v>
      </c>
      <c r="T2076" s="241" t="s">
        <v>4108</v>
      </c>
      <c r="U2076" s="241" t="s">
        <v>237</v>
      </c>
      <c r="V2076" s="241" t="s">
        <v>7876</v>
      </c>
    </row>
    <row r="2077" spans="18:22" ht="15.75">
      <c r="R2077" s="240" t="s">
        <v>7878</v>
      </c>
      <c r="S2077" s="239" t="s">
        <v>7877</v>
      </c>
      <c r="T2077" s="241" t="s">
        <v>4131</v>
      </c>
      <c r="U2077" s="241" t="s">
        <v>237</v>
      </c>
      <c r="V2077" s="241" t="s">
        <v>4132</v>
      </c>
    </row>
    <row r="2078" spans="18:22" ht="15.75">
      <c r="R2078" s="240" t="s">
        <v>7880</v>
      </c>
      <c r="S2078" s="239" t="s">
        <v>7879</v>
      </c>
      <c r="T2078" s="241" t="s">
        <v>7881</v>
      </c>
      <c r="U2078" s="241" t="s">
        <v>237</v>
      </c>
      <c r="V2078" s="241" t="s">
        <v>7882</v>
      </c>
    </row>
    <row r="2079" spans="18:22" ht="15.75">
      <c r="R2079" s="240" t="s">
        <v>7884</v>
      </c>
      <c r="S2079" s="239" t="s">
        <v>7883</v>
      </c>
      <c r="T2079" s="241" t="s">
        <v>7885</v>
      </c>
      <c r="U2079" s="241" t="s">
        <v>237</v>
      </c>
      <c r="V2079" s="241" t="s">
        <v>7886</v>
      </c>
    </row>
    <row r="2080" spans="18:22" ht="15.75">
      <c r="R2080" s="240" t="s">
        <v>7888</v>
      </c>
      <c r="S2080" s="239" t="s">
        <v>7887</v>
      </c>
      <c r="T2080" s="241" t="s">
        <v>4139</v>
      </c>
      <c r="U2080" s="241" t="s">
        <v>237</v>
      </c>
      <c r="V2080" s="241" t="s">
        <v>4140</v>
      </c>
    </row>
    <row r="2081" spans="18:22" ht="15.75">
      <c r="R2081" s="240" t="s">
        <v>7890</v>
      </c>
      <c r="S2081" s="239" t="s">
        <v>7889</v>
      </c>
      <c r="T2081" s="241" t="s">
        <v>4151</v>
      </c>
      <c r="U2081" s="241" t="s">
        <v>237</v>
      </c>
      <c r="V2081" s="241" t="s">
        <v>4152</v>
      </c>
    </row>
    <row r="2082" spans="18:22" ht="15.75">
      <c r="R2082" s="240" t="s">
        <v>7892</v>
      </c>
      <c r="S2082" s="239" t="s">
        <v>7891</v>
      </c>
      <c r="T2082" s="241" t="s">
        <v>7893</v>
      </c>
      <c r="U2082" s="241" t="s">
        <v>237</v>
      </c>
      <c r="V2082" s="241" t="s">
        <v>7894</v>
      </c>
    </row>
    <row r="2083" spans="18:22" ht="15.75">
      <c r="R2083" s="240" t="s">
        <v>7896</v>
      </c>
      <c r="S2083" s="239" t="s">
        <v>7895</v>
      </c>
      <c r="T2083" s="241" t="s">
        <v>7897</v>
      </c>
      <c r="U2083" s="241" t="s">
        <v>237</v>
      </c>
      <c r="V2083" s="241" t="s">
        <v>7898</v>
      </c>
    </row>
    <row r="2084" spans="18:22" ht="15.75">
      <c r="R2084" s="240" t="s">
        <v>4379</v>
      </c>
      <c r="S2084" s="239" t="s">
        <v>7899</v>
      </c>
      <c r="T2084" s="241" t="s">
        <v>7900</v>
      </c>
      <c r="U2084" s="241" t="s">
        <v>237</v>
      </c>
      <c r="V2084" s="241" t="s">
        <v>7901</v>
      </c>
    </row>
    <row r="2085" spans="18:22" ht="15.75">
      <c r="R2085" s="240" t="s">
        <v>4381</v>
      </c>
      <c r="S2085" s="239" t="s">
        <v>7902</v>
      </c>
      <c r="T2085" s="241" t="s">
        <v>7903</v>
      </c>
      <c r="U2085" s="241" t="s">
        <v>237</v>
      </c>
      <c r="V2085" s="241" t="s">
        <v>7904</v>
      </c>
    </row>
    <row r="2086" spans="18:22" ht="15.75">
      <c r="R2086" s="240" t="s">
        <v>4511</v>
      </c>
      <c r="S2086" s="239" t="s">
        <v>7905</v>
      </c>
      <c r="T2086" s="241" t="s">
        <v>4512</v>
      </c>
      <c r="U2086" s="241" t="s">
        <v>237</v>
      </c>
      <c r="V2086" s="241" t="s">
        <v>7906</v>
      </c>
    </row>
    <row r="2087" spans="18:22" ht="15.75">
      <c r="R2087" s="240" t="s">
        <v>7908</v>
      </c>
      <c r="S2087" s="239" t="s">
        <v>7907</v>
      </c>
      <c r="T2087" s="241" t="s">
        <v>7909</v>
      </c>
      <c r="U2087" s="241" t="s">
        <v>237</v>
      </c>
      <c r="V2087" s="241" t="s">
        <v>7910</v>
      </c>
    </row>
    <row r="2088" spans="18:22" ht="15.75">
      <c r="R2088" s="240" t="s">
        <v>7912</v>
      </c>
      <c r="S2088" s="239" t="s">
        <v>7911</v>
      </c>
      <c r="T2088" s="241" t="s">
        <v>7913</v>
      </c>
      <c r="U2088" s="241" t="s">
        <v>237</v>
      </c>
      <c r="V2088" s="241" t="s">
        <v>7914</v>
      </c>
    </row>
    <row r="2089" spans="18:22" ht="15.75">
      <c r="R2089" s="240" t="s">
        <v>7916</v>
      </c>
      <c r="S2089" s="239" t="s">
        <v>7915</v>
      </c>
      <c r="T2089" s="241" t="s">
        <v>7917</v>
      </c>
      <c r="U2089" s="241" t="s">
        <v>237</v>
      </c>
      <c r="V2089" s="241" t="s">
        <v>7918</v>
      </c>
    </row>
    <row r="2090" spans="18:22" ht="15.75">
      <c r="R2090" s="240" t="s">
        <v>7920</v>
      </c>
      <c r="S2090" s="239" t="s">
        <v>7919</v>
      </c>
      <c r="T2090" s="241" t="s">
        <v>7921</v>
      </c>
      <c r="U2090" s="241" t="s">
        <v>237</v>
      </c>
      <c r="V2090" s="241" t="s">
        <v>7922</v>
      </c>
    </row>
    <row r="2091" spans="18:22" ht="15.75">
      <c r="R2091" s="240" t="s">
        <v>7924</v>
      </c>
      <c r="S2091" s="239" t="s">
        <v>7923</v>
      </c>
      <c r="T2091" s="241" t="s">
        <v>7925</v>
      </c>
      <c r="U2091" s="241" t="s">
        <v>237</v>
      </c>
      <c r="V2091" s="241" t="s">
        <v>7926</v>
      </c>
    </row>
    <row r="2092" spans="18:22" ht="15.75">
      <c r="R2092" s="240" t="s">
        <v>7928</v>
      </c>
      <c r="S2092" s="239" t="s">
        <v>7927</v>
      </c>
      <c r="T2092" s="241" t="s">
        <v>7929</v>
      </c>
      <c r="U2092" s="241" t="s">
        <v>237</v>
      </c>
      <c r="V2092" s="241" t="s">
        <v>7930</v>
      </c>
    </row>
    <row r="2093" spans="18:22" ht="15.75">
      <c r="R2093" s="240" t="s">
        <v>7932</v>
      </c>
      <c r="S2093" s="239" t="s">
        <v>7931</v>
      </c>
      <c r="T2093" s="241" t="s">
        <v>7933</v>
      </c>
      <c r="U2093" s="241" t="s">
        <v>237</v>
      </c>
      <c r="V2093" s="241" t="s">
        <v>7934</v>
      </c>
    </row>
    <row r="2094" spans="18:22" ht="15.75">
      <c r="R2094" s="240" t="s">
        <v>7936</v>
      </c>
      <c r="S2094" s="239" t="s">
        <v>7935</v>
      </c>
      <c r="T2094" s="241" t="s">
        <v>7937</v>
      </c>
      <c r="U2094" s="241" t="s">
        <v>237</v>
      </c>
      <c r="V2094" s="241" t="s">
        <v>7938</v>
      </c>
    </row>
    <row r="2095" spans="18:22" ht="15.75">
      <c r="R2095" s="240" t="s">
        <v>7940</v>
      </c>
      <c r="S2095" s="239" t="s">
        <v>7939</v>
      </c>
      <c r="T2095" s="241" t="s">
        <v>7941</v>
      </c>
      <c r="U2095" s="241" t="s">
        <v>237</v>
      </c>
      <c r="V2095" s="241" t="s">
        <v>7942</v>
      </c>
    </row>
    <row r="2096" spans="18:22" ht="15.75">
      <c r="R2096" s="240" t="s">
        <v>7944</v>
      </c>
      <c r="S2096" s="239" t="s">
        <v>7943</v>
      </c>
      <c r="T2096" s="241" t="s">
        <v>7945</v>
      </c>
      <c r="U2096" s="241" t="s">
        <v>237</v>
      </c>
      <c r="V2096" s="241" t="s">
        <v>7946</v>
      </c>
    </row>
    <row r="2097" spans="18:22" ht="15.75">
      <c r="R2097" s="240" t="s">
        <v>7948</v>
      </c>
      <c r="S2097" s="239" t="s">
        <v>7947</v>
      </c>
      <c r="T2097" s="241" t="s">
        <v>7949</v>
      </c>
      <c r="U2097" s="241" t="s">
        <v>237</v>
      </c>
      <c r="V2097" s="241" t="s">
        <v>7950</v>
      </c>
    </row>
    <row r="2098" spans="18:22" ht="15.75">
      <c r="R2098" s="240" t="s">
        <v>7952</v>
      </c>
      <c r="S2098" s="239" t="s">
        <v>7951</v>
      </c>
      <c r="T2098" s="241" t="s">
        <v>7953</v>
      </c>
      <c r="U2098" s="241" t="s">
        <v>237</v>
      </c>
      <c r="V2098" s="241" t="s">
        <v>7954</v>
      </c>
    </row>
    <row r="2099" spans="18:22" ht="15.75">
      <c r="R2099" s="240" t="s">
        <v>7956</v>
      </c>
      <c r="S2099" s="239" t="s">
        <v>7955</v>
      </c>
      <c r="T2099" s="241" t="s">
        <v>7957</v>
      </c>
      <c r="U2099" s="241" t="s">
        <v>237</v>
      </c>
      <c r="V2099" s="241" t="s">
        <v>7958</v>
      </c>
    </row>
    <row r="2100" spans="18:22" ht="15.75">
      <c r="R2100" s="240" t="s">
        <v>4738</v>
      </c>
      <c r="S2100" s="239" t="s">
        <v>7959</v>
      </c>
      <c r="T2100" s="241" t="s">
        <v>4739</v>
      </c>
      <c r="U2100" s="241" t="s">
        <v>237</v>
      </c>
      <c r="V2100" s="241" t="s">
        <v>7960</v>
      </c>
    </row>
    <row r="2101" spans="18:22" ht="15.75">
      <c r="R2101" s="240" t="s">
        <v>4750</v>
      </c>
      <c r="S2101" s="239" t="s">
        <v>7961</v>
      </c>
      <c r="T2101" s="241" t="s">
        <v>4751</v>
      </c>
      <c r="U2101" s="241" t="s">
        <v>237</v>
      </c>
      <c r="V2101" s="241" t="s">
        <v>7962</v>
      </c>
    </row>
    <row r="2102" spans="18:22" ht="15.75">
      <c r="R2102" s="240" t="s">
        <v>4753</v>
      </c>
      <c r="S2102" s="239" t="s">
        <v>7963</v>
      </c>
      <c r="T2102" s="241" t="s">
        <v>4754</v>
      </c>
      <c r="U2102" s="241" t="s">
        <v>237</v>
      </c>
      <c r="V2102" s="241" t="s">
        <v>7964</v>
      </c>
    </row>
    <row r="2103" spans="18:22" ht="15.75">
      <c r="R2103" s="240" t="s">
        <v>4756</v>
      </c>
      <c r="S2103" s="239" t="s">
        <v>7965</v>
      </c>
      <c r="T2103" s="241" t="s">
        <v>4757</v>
      </c>
      <c r="U2103" s="241" t="s">
        <v>237</v>
      </c>
      <c r="V2103" s="241" t="s">
        <v>7966</v>
      </c>
    </row>
    <row r="2104" spans="18:22" ht="15.75">
      <c r="R2104" s="247" t="s">
        <v>4728</v>
      </c>
      <c r="S2104" s="255" t="s">
        <v>7967</v>
      </c>
      <c r="T2104" s="248" t="s">
        <v>4729</v>
      </c>
      <c r="U2104" s="248" t="s">
        <v>237</v>
      </c>
      <c r="V2104" s="248" t="s">
        <v>4730</v>
      </c>
    </row>
    <row r="2105" spans="18:22" ht="15.75">
      <c r="R2105" s="240" t="s">
        <v>7969</v>
      </c>
      <c r="S2105" s="239" t="s">
        <v>7968</v>
      </c>
      <c r="T2105" s="241" t="s">
        <v>7970</v>
      </c>
      <c r="U2105" s="241" t="s">
        <v>237</v>
      </c>
      <c r="V2105" s="241" t="s">
        <v>7971</v>
      </c>
    </row>
    <row r="2106" spans="18:22" ht="15.75">
      <c r="R2106" s="247" t="s">
        <v>7973</v>
      </c>
      <c r="S2106" s="255" t="s">
        <v>7972</v>
      </c>
      <c r="T2106" s="248" t="s">
        <v>7974</v>
      </c>
      <c r="U2106" s="248" t="s">
        <v>237</v>
      </c>
      <c r="V2106" s="248" t="s">
        <v>699</v>
      </c>
    </row>
    <row r="2107" spans="18:22" ht="15.75">
      <c r="R2107" s="240" t="s">
        <v>7976</v>
      </c>
      <c r="S2107" s="239" t="s">
        <v>7975</v>
      </c>
      <c r="T2107" s="241" t="s">
        <v>7977</v>
      </c>
      <c r="U2107" s="241" t="s">
        <v>237</v>
      </c>
      <c r="V2107" s="241" t="s">
        <v>7978</v>
      </c>
    </row>
    <row r="2108" spans="18:22" ht="15.75">
      <c r="R2108" s="240" t="s">
        <v>7980</v>
      </c>
      <c r="S2108" s="239" t="s">
        <v>7979</v>
      </c>
      <c r="T2108" s="241" t="s">
        <v>7981</v>
      </c>
      <c r="U2108" s="241" t="s">
        <v>237</v>
      </c>
      <c r="V2108" s="241" t="s">
        <v>7982</v>
      </c>
    </row>
    <row r="2109" spans="18:22" ht="15.75">
      <c r="R2109" s="240" t="s">
        <v>7984</v>
      </c>
      <c r="S2109" s="239" t="s">
        <v>7983</v>
      </c>
      <c r="T2109" s="241" t="s">
        <v>7985</v>
      </c>
      <c r="U2109" s="241" t="s">
        <v>237</v>
      </c>
      <c r="V2109" s="241" t="s">
        <v>7986</v>
      </c>
    </row>
    <row r="2110" spans="18:22" ht="15.75">
      <c r="R2110" s="240" t="s">
        <v>7988</v>
      </c>
      <c r="S2110" s="239" t="s">
        <v>7987</v>
      </c>
      <c r="T2110" s="241" t="s">
        <v>7989</v>
      </c>
      <c r="U2110" s="241" t="s">
        <v>237</v>
      </c>
      <c r="V2110" s="241" t="s">
        <v>7990</v>
      </c>
    </row>
    <row r="2111" spans="18:22" ht="15.75">
      <c r="R2111" s="240" t="s">
        <v>7992</v>
      </c>
      <c r="S2111" s="239" t="s">
        <v>7991</v>
      </c>
      <c r="T2111" s="241" t="s">
        <v>7993</v>
      </c>
      <c r="U2111" s="241" t="s">
        <v>237</v>
      </c>
      <c r="V2111" s="241" t="s">
        <v>7994</v>
      </c>
    </row>
    <row r="2112" spans="18:22" ht="15.75">
      <c r="R2112" s="240" t="s">
        <v>7996</v>
      </c>
      <c r="S2112" s="239" t="s">
        <v>7995</v>
      </c>
      <c r="T2112" s="241" t="s">
        <v>7997</v>
      </c>
      <c r="U2112" s="241" t="s">
        <v>237</v>
      </c>
      <c r="V2112" s="241" t="s">
        <v>7998</v>
      </c>
    </row>
    <row r="2113" spans="18:22" ht="15.75">
      <c r="R2113" s="240" t="s">
        <v>8000</v>
      </c>
      <c r="S2113" s="239" t="s">
        <v>7999</v>
      </c>
      <c r="T2113" s="241" t="s">
        <v>8001</v>
      </c>
      <c r="U2113" s="241" t="s">
        <v>237</v>
      </c>
      <c r="V2113" s="241" t="s">
        <v>8002</v>
      </c>
    </row>
    <row r="2114" spans="18:22" ht="15.75">
      <c r="R2114" s="240" t="s">
        <v>8004</v>
      </c>
      <c r="S2114" s="239" t="s">
        <v>8003</v>
      </c>
      <c r="T2114" s="241" t="s">
        <v>8005</v>
      </c>
      <c r="U2114" s="241" t="s">
        <v>237</v>
      </c>
      <c r="V2114" s="241" t="s">
        <v>8006</v>
      </c>
    </row>
    <row r="2115" spans="18:22" ht="15.75">
      <c r="R2115" s="240" t="s">
        <v>8008</v>
      </c>
      <c r="S2115" s="239" t="s">
        <v>8007</v>
      </c>
      <c r="T2115" s="241" t="s">
        <v>8009</v>
      </c>
      <c r="U2115" s="241" t="s">
        <v>237</v>
      </c>
      <c r="V2115" s="241" t="s">
        <v>8010</v>
      </c>
    </row>
    <row r="2116" spans="18:22" ht="15.75">
      <c r="R2116" s="240" t="s">
        <v>8012</v>
      </c>
      <c r="S2116" s="239" t="s">
        <v>8011</v>
      </c>
      <c r="T2116" s="241" t="s">
        <v>8013</v>
      </c>
      <c r="U2116" s="241" t="s">
        <v>237</v>
      </c>
      <c r="V2116" s="241" t="s">
        <v>8014</v>
      </c>
    </row>
    <row r="2117" spans="18:22" ht="15.75">
      <c r="R2117" s="240" t="s">
        <v>8016</v>
      </c>
      <c r="S2117" s="239" t="s">
        <v>8015</v>
      </c>
      <c r="T2117" s="241" t="s">
        <v>8017</v>
      </c>
      <c r="U2117" s="241" t="s">
        <v>237</v>
      </c>
      <c r="V2117" s="241" t="s">
        <v>8018</v>
      </c>
    </row>
    <row r="2118" spans="18:22" ht="15.75">
      <c r="R2118" s="240" t="s">
        <v>8020</v>
      </c>
      <c r="S2118" s="239" t="s">
        <v>8019</v>
      </c>
      <c r="T2118" s="241" t="s">
        <v>8021</v>
      </c>
      <c r="U2118" s="241" t="s">
        <v>237</v>
      </c>
      <c r="V2118" s="241" t="s">
        <v>8022</v>
      </c>
    </row>
    <row r="2119" spans="18:22" ht="15.75">
      <c r="R2119" s="240" t="s">
        <v>8024</v>
      </c>
      <c r="S2119" s="239" t="s">
        <v>8023</v>
      </c>
      <c r="T2119" s="241" t="s">
        <v>8025</v>
      </c>
      <c r="U2119" s="241" t="s">
        <v>237</v>
      </c>
      <c r="V2119" s="241" t="s">
        <v>8026</v>
      </c>
    </row>
    <row r="2120" spans="18:22" ht="15.75">
      <c r="R2120" s="240" t="s">
        <v>8028</v>
      </c>
      <c r="S2120" s="239" t="s">
        <v>8027</v>
      </c>
      <c r="T2120" s="241" t="s">
        <v>8029</v>
      </c>
      <c r="U2120" s="241" t="s">
        <v>237</v>
      </c>
      <c r="V2120" s="241" t="s">
        <v>4730</v>
      </c>
    </row>
    <row r="2121" spans="18:22" ht="15.75">
      <c r="R2121" s="240" t="s">
        <v>8031</v>
      </c>
      <c r="S2121" s="239" t="s">
        <v>8030</v>
      </c>
      <c r="T2121" s="241" t="s">
        <v>8032</v>
      </c>
      <c r="U2121" s="241" t="s">
        <v>237</v>
      </c>
      <c r="V2121" s="241" t="s">
        <v>8033</v>
      </c>
    </row>
    <row r="2122" spans="18:22" ht="15.75">
      <c r="R2122" s="240" t="s">
        <v>8035</v>
      </c>
      <c r="S2122" s="239" t="s">
        <v>8034</v>
      </c>
      <c r="T2122" s="241" t="s">
        <v>8036</v>
      </c>
      <c r="U2122" s="241" t="s">
        <v>237</v>
      </c>
      <c r="V2122" s="241" t="s">
        <v>8037</v>
      </c>
    </row>
    <row r="2123" spans="18:22" ht="15.75">
      <c r="R2123" s="240" t="s">
        <v>8039</v>
      </c>
      <c r="S2123" s="239" t="s">
        <v>8038</v>
      </c>
      <c r="T2123" s="241" t="s">
        <v>8040</v>
      </c>
      <c r="U2123" s="241" t="s">
        <v>237</v>
      </c>
      <c r="V2123" s="241" t="s">
        <v>8041</v>
      </c>
    </row>
    <row r="2124" spans="18:22" ht="15.75">
      <c r="R2124" s="240" t="s">
        <v>5070</v>
      </c>
      <c r="S2124" s="239" t="s">
        <v>8042</v>
      </c>
      <c r="T2124" s="241" t="s">
        <v>5071</v>
      </c>
      <c r="U2124" s="241" t="s">
        <v>237</v>
      </c>
      <c r="V2124" s="241" t="s">
        <v>8043</v>
      </c>
    </row>
    <row r="2125" spans="18:22" ht="15.75">
      <c r="R2125" s="240" t="s">
        <v>8045</v>
      </c>
      <c r="S2125" s="239" t="s">
        <v>8044</v>
      </c>
      <c r="T2125" s="241" t="s">
        <v>8046</v>
      </c>
      <c r="U2125" s="241" t="s">
        <v>237</v>
      </c>
      <c r="V2125" s="241" t="s">
        <v>8047</v>
      </c>
    </row>
    <row r="2126" spans="18:22" ht="15.75">
      <c r="R2126" s="240" t="s">
        <v>8049</v>
      </c>
      <c r="S2126" s="239" t="s">
        <v>8048</v>
      </c>
      <c r="T2126" s="241" t="s">
        <v>8050</v>
      </c>
      <c r="U2126" s="241" t="s">
        <v>237</v>
      </c>
      <c r="V2126" s="241" t="s">
        <v>8051</v>
      </c>
    </row>
    <row r="2127" spans="18:22" ht="15.75">
      <c r="R2127" s="240" t="s">
        <v>8053</v>
      </c>
      <c r="S2127" s="239" t="s">
        <v>8052</v>
      </c>
      <c r="T2127" s="241" t="s">
        <v>8054</v>
      </c>
      <c r="U2127" s="241" t="s">
        <v>237</v>
      </c>
      <c r="V2127" s="241" t="s">
        <v>8055</v>
      </c>
    </row>
    <row r="2128" spans="18:22" ht="15.75">
      <c r="R2128" s="240" t="s">
        <v>3641</v>
      </c>
      <c r="S2128" s="239" t="s">
        <v>8056</v>
      </c>
      <c r="T2128" s="241" t="s">
        <v>8057</v>
      </c>
      <c r="U2128" s="241" t="s">
        <v>237</v>
      </c>
      <c r="V2128" s="241" t="s">
        <v>8058</v>
      </c>
    </row>
    <row r="2129" spans="18:22" ht="15.75">
      <c r="R2129" s="240" t="s">
        <v>8060</v>
      </c>
      <c r="S2129" s="239" t="s">
        <v>8059</v>
      </c>
      <c r="T2129" s="241" t="s">
        <v>8061</v>
      </c>
      <c r="U2129" s="241" t="s">
        <v>237</v>
      </c>
      <c r="V2129" s="241" t="s">
        <v>8062</v>
      </c>
    </row>
    <row r="2130" spans="18:22" ht="15.75">
      <c r="R2130" s="240" t="s">
        <v>8064</v>
      </c>
      <c r="S2130" s="239" t="s">
        <v>8063</v>
      </c>
      <c r="T2130" s="241" t="s">
        <v>8065</v>
      </c>
      <c r="U2130" s="241" t="s">
        <v>237</v>
      </c>
      <c r="V2130" s="241" t="s">
        <v>8066</v>
      </c>
    </row>
    <row r="2131" spans="18:22" ht="15.75">
      <c r="R2131" s="240" t="s">
        <v>8068</v>
      </c>
      <c r="S2131" s="239" t="s">
        <v>8067</v>
      </c>
      <c r="T2131" s="241" t="s">
        <v>8069</v>
      </c>
      <c r="U2131" s="241" t="s">
        <v>237</v>
      </c>
      <c r="V2131" s="241" t="s">
        <v>8070</v>
      </c>
    </row>
    <row r="2132" spans="18:22" ht="15.75">
      <c r="R2132" s="240" t="s">
        <v>8072</v>
      </c>
      <c r="S2132" s="239" t="s">
        <v>8071</v>
      </c>
      <c r="T2132" s="241" t="s">
        <v>8073</v>
      </c>
      <c r="U2132" s="241" t="s">
        <v>237</v>
      </c>
      <c r="V2132" s="241" t="s">
        <v>8074</v>
      </c>
    </row>
    <row r="2133" spans="18:22" ht="15.75">
      <c r="R2133" s="240" t="s">
        <v>8076</v>
      </c>
      <c r="S2133" s="239" t="s">
        <v>8075</v>
      </c>
      <c r="T2133" s="241" t="s">
        <v>8077</v>
      </c>
      <c r="U2133" s="241" t="s">
        <v>237</v>
      </c>
      <c r="V2133" s="241" t="s">
        <v>8078</v>
      </c>
    </row>
    <row r="2134" spans="18:22" ht="15.75">
      <c r="R2134" s="240" t="s">
        <v>8080</v>
      </c>
      <c r="S2134" s="239" t="s">
        <v>8079</v>
      </c>
      <c r="T2134" s="241" t="s">
        <v>8081</v>
      </c>
      <c r="U2134" s="241" t="s">
        <v>237</v>
      </c>
      <c r="V2134" s="241" t="s">
        <v>8082</v>
      </c>
    </row>
    <row r="2135" spans="18:22" ht="15.75">
      <c r="R2135" s="240" t="s">
        <v>8084</v>
      </c>
      <c r="S2135" s="239" t="s">
        <v>8083</v>
      </c>
      <c r="T2135" s="241" t="s">
        <v>8085</v>
      </c>
      <c r="U2135" s="241" t="s">
        <v>237</v>
      </c>
      <c r="V2135" s="241" t="s">
        <v>8086</v>
      </c>
    </row>
    <row r="2136" spans="18:22" ht="15.75">
      <c r="R2136" s="240" t="s">
        <v>8088</v>
      </c>
      <c r="S2136" s="239" t="s">
        <v>8087</v>
      </c>
      <c r="T2136" s="241" t="s">
        <v>8089</v>
      </c>
      <c r="U2136" s="241" t="s">
        <v>237</v>
      </c>
      <c r="V2136" s="241" t="s">
        <v>8090</v>
      </c>
    </row>
    <row r="2137" spans="18:22" ht="15.75">
      <c r="R2137" s="240" t="s">
        <v>8092</v>
      </c>
      <c r="S2137" s="239" t="s">
        <v>8091</v>
      </c>
      <c r="T2137" s="241" t="s">
        <v>8093</v>
      </c>
      <c r="U2137" s="241" t="s">
        <v>237</v>
      </c>
      <c r="V2137" s="241" t="s">
        <v>8094</v>
      </c>
    </row>
    <row r="2138" spans="18:22" ht="15.75">
      <c r="R2138" s="240" t="s">
        <v>8096</v>
      </c>
      <c r="S2138" s="239" t="s">
        <v>8095</v>
      </c>
      <c r="T2138" s="241" t="s">
        <v>8097</v>
      </c>
      <c r="U2138" s="241" t="s">
        <v>237</v>
      </c>
      <c r="V2138" s="241" t="s">
        <v>8098</v>
      </c>
    </row>
    <row r="2139" spans="18:22" ht="15.75">
      <c r="R2139" s="240" t="s">
        <v>8100</v>
      </c>
      <c r="S2139" s="239" t="s">
        <v>8099</v>
      </c>
      <c r="T2139" s="241" t="s">
        <v>8101</v>
      </c>
      <c r="U2139" s="241" t="s">
        <v>237</v>
      </c>
      <c r="V2139" s="241" t="s">
        <v>8102</v>
      </c>
    </row>
    <row r="2140" spans="18:22" ht="15.75">
      <c r="R2140" s="240" t="s">
        <v>8104</v>
      </c>
      <c r="S2140" s="239" t="s">
        <v>8103</v>
      </c>
      <c r="T2140" s="241" t="s">
        <v>8105</v>
      </c>
      <c r="U2140" s="241" t="s">
        <v>237</v>
      </c>
      <c r="V2140" s="241" t="s">
        <v>8106</v>
      </c>
    </row>
    <row r="2141" spans="18:22" ht="15.75">
      <c r="R2141" s="240" t="s">
        <v>8108</v>
      </c>
      <c r="S2141" s="239" t="s">
        <v>8107</v>
      </c>
      <c r="T2141" s="241" t="s">
        <v>8109</v>
      </c>
      <c r="U2141" s="241" t="s">
        <v>237</v>
      </c>
      <c r="V2141" s="241" t="s">
        <v>8110</v>
      </c>
    </row>
    <row r="2142" spans="18:22" ht="15.75">
      <c r="R2142" s="240" t="s">
        <v>8112</v>
      </c>
      <c r="S2142" s="239" t="s">
        <v>8111</v>
      </c>
      <c r="T2142" s="241" t="s">
        <v>8113</v>
      </c>
      <c r="U2142" s="241" t="s">
        <v>237</v>
      </c>
      <c r="V2142" s="241" t="s">
        <v>8114</v>
      </c>
    </row>
    <row r="2143" spans="18:22" ht="15.75">
      <c r="R2143" s="240" t="s">
        <v>8116</v>
      </c>
      <c r="S2143" s="239" t="s">
        <v>8115</v>
      </c>
      <c r="T2143" s="241" t="s">
        <v>8117</v>
      </c>
      <c r="U2143" s="241" t="s">
        <v>237</v>
      </c>
      <c r="V2143" s="241" t="s">
        <v>8118</v>
      </c>
    </row>
    <row r="2144" spans="18:22" ht="15.75">
      <c r="R2144" s="240" t="s">
        <v>8120</v>
      </c>
      <c r="S2144" s="239" t="s">
        <v>8119</v>
      </c>
      <c r="T2144" s="241" t="s">
        <v>8121</v>
      </c>
      <c r="U2144" s="241" t="s">
        <v>237</v>
      </c>
      <c r="V2144" s="241" t="s">
        <v>8122</v>
      </c>
    </row>
    <row r="2145" spans="18:22" ht="15.75">
      <c r="R2145" s="240" t="s">
        <v>8124</v>
      </c>
      <c r="S2145" s="239" t="s">
        <v>8123</v>
      </c>
      <c r="T2145" s="241" t="s">
        <v>8125</v>
      </c>
      <c r="U2145" s="241" t="s">
        <v>237</v>
      </c>
      <c r="V2145" s="241" t="s">
        <v>8126</v>
      </c>
    </row>
    <row r="2146" spans="18:22" ht="15.75">
      <c r="R2146" s="240" t="s">
        <v>8128</v>
      </c>
      <c r="S2146" s="239" t="s">
        <v>8127</v>
      </c>
      <c r="T2146" s="241" t="s">
        <v>8129</v>
      </c>
      <c r="U2146" s="241" t="s">
        <v>237</v>
      </c>
      <c r="V2146" s="241" t="s">
        <v>8130</v>
      </c>
    </row>
    <row r="2147" spans="18:22" ht="15.75">
      <c r="R2147" s="240" t="s">
        <v>8132</v>
      </c>
      <c r="S2147" s="239" t="s">
        <v>8131</v>
      </c>
      <c r="T2147" s="241" t="s">
        <v>8133</v>
      </c>
      <c r="U2147" s="241" t="s">
        <v>237</v>
      </c>
      <c r="V2147" s="241" t="s">
        <v>8134</v>
      </c>
    </row>
    <row r="2148" spans="18:22" ht="15.75">
      <c r="R2148" s="240" t="s">
        <v>8136</v>
      </c>
      <c r="S2148" s="239" t="s">
        <v>8135</v>
      </c>
      <c r="T2148" s="241" t="s">
        <v>8137</v>
      </c>
      <c r="U2148" s="241" t="s">
        <v>237</v>
      </c>
      <c r="V2148" s="241" t="s">
        <v>8138</v>
      </c>
    </row>
    <row r="2149" spans="18:22" ht="15.75">
      <c r="R2149" s="240" t="s">
        <v>8140</v>
      </c>
      <c r="S2149" s="239" t="s">
        <v>8139</v>
      </c>
      <c r="T2149" s="241" t="s">
        <v>8141</v>
      </c>
      <c r="U2149" s="241" t="s">
        <v>237</v>
      </c>
      <c r="V2149" s="241" t="s">
        <v>8142</v>
      </c>
    </row>
    <row r="2150" spans="18:22" ht="15.75">
      <c r="R2150" s="240" t="s">
        <v>8144</v>
      </c>
      <c r="S2150" s="239" t="s">
        <v>8143</v>
      </c>
      <c r="T2150" s="241" t="s">
        <v>8145</v>
      </c>
      <c r="U2150" s="241" t="s">
        <v>237</v>
      </c>
      <c r="V2150" s="241" t="s">
        <v>8146</v>
      </c>
    </row>
    <row r="2151" spans="18:22" ht="15.75">
      <c r="R2151" s="240" t="s">
        <v>8148</v>
      </c>
      <c r="S2151" s="239" t="s">
        <v>8147</v>
      </c>
      <c r="T2151" s="241" t="s">
        <v>8149</v>
      </c>
      <c r="U2151" s="241" t="s">
        <v>237</v>
      </c>
      <c r="V2151" s="241" t="s">
        <v>8150</v>
      </c>
    </row>
    <row r="2152" spans="18:22" ht="15.75">
      <c r="R2152" s="240" t="s">
        <v>8152</v>
      </c>
      <c r="S2152" s="239" t="s">
        <v>8151</v>
      </c>
      <c r="T2152" s="241" t="s">
        <v>8153</v>
      </c>
      <c r="U2152" s="241" t="s">
        <v>237</v>
      </c>
      <c r="V2152" s="241" t="s">
        <v>8154</v>
      </c>
    </row>
    <row r="2153" spans="18:22" ht="15.75">
      <c r="R2153" s="240" t="s">
        <v>8156</v>
      </c>
      <c r="S2153" s="239" t="s">
        <v>8155</v>
      </c>
      <c r="T2153" s="241" t="s">
        <v>8157</v>
      </c>
      <c r="U2153" s="241" t="s">
        <v>237</v>
      </c>
      <c r="V2153" s="241" t="s">
        <v>8158</v>
      </c>
    </row>
    <row r="2154" spans="18:22" ht="15.75">
      <c r="R2154" s="240" t="s">
        <v>8160</v>
      </c>
      <c r="S2154" s="239" t="s">
        <v>8159</v>
      </c>
      <c r="T2154" s="241" t="s">
        <v>8161</v>
      </c>
      <c r="U2154" s="241" t="s">
        <v>237</v>
      </c>
      <c r="V2154" s="241" t="s">
        <v>8162</v>
      </c>
    </row>
    <row r="2155" spans="18:22" ht="15.75">
      <c r="R2155" s="240" t="s">
        <v>8164</v>
      </c>
      <c r="S2155" s="239" t="s">
        <v>8163</v>
      </c>
      <c r="T2155" s="241" t="s">
        <v>8165</v>
      </c>
      <c r="U2155" s="241" t="s">
        <v>237</v>
      </c>
      <c r="V2155" s="241" t="s">
        <v>8166</v>
      </c>
    </row>
    <row r="2156" spans="18:22" ht="15.75">
      <c r="R2156" s="240" t="s">
        <v>8168</v>
      </c>
      <c r="S2156" s="239" t="s">
        <v>8167</v>
      </c>
      <c r="T2156" s="241" t="s">
        <v>8169</v>
      </c>
      <c r="U2156" s="241" t="s">
        <v>237</v>
      </c>
      <c r="V2156" s="241" t="s">
        <v>8170</v>
      </c>
    </row>
    <row r="2157" spans="18:22" ht="15.75">
      <c r="R2157" s="240" t="s">
        <v>8172</v>
      </c>
      <c r="S2157" s="239" t="s">
        <v>8171</v>
      </c>
      <c r="T2157" s="241" t="s">
        <v>8173</v>
      </c>
      <c r="U2157" s="241" t="s">
        <v>237</v>
      </c>
      <c r="V2157" s="241" t="s">
        <v>8174</v>
      </c>
    </row>
    <row r="2158" spans="18:22" ht="15.75">
      <c r="R2158" s="240" t="s">
        <v>8176</v>
      </c>
      <c r="S2158" s="239" t="s">
        <v>8175</v>
      </c>
      <c r="T2158" s="241" t="s">
        <v>8177</v>
      </c>
      <c r="U2158" s="241" t="s">
        <v>237</v>
      </c>
      <c r="V2158" s="241" t="s">
        <v>8178</v>
      </c>
    </row>
    <row r="2159" spans="18:22" ht="15.75">
      <c r="R2159" s="240" t="s">
        <v>8180</v>
      </c>
      <c r="S2159" s="239" t="s">
        <v>8179</v>
      </c>
      <c r="T2159" s="241" t="s">
        <v>8181</v>
      </c>
      <c r="U2159" s="241" t="s">
        <v>237</v>
      </c>
      <c r="V2159" s="241" t="s">
        <v>8182</v>
      </c>
    </row>
    <row r="2160" spans="18:22" ht="15.75">
      <c r="R2160" s="240" t="s">
        <v>8184</v>
      </c>
      <c r="S2160" s="239" t="s">
        <v>8183</v>
      </c>
      <c r="T2160" s="241" t="s">
        <v>8185</v>
      </c>
      <c r="U2160" s="241" t="s">
        <v>237</v>
      </c>
      <c r="V2160" s="241" t="s">
        <v>8186</v>
      </c>
    </row>
    <row r="2161" spans="18:22" ht="15.75">
      <c r="R2161" s="240" t="s">
        <v>8188</v>
      </c>
      <c r="S2161" s="239" t="s">
        <v>8187</v>
      </c>
      <c r="T2161" s="241" t="s">
        <v>8189</v>
      </c>
      <c r="U2161" s="241" t="s">
        <v>237</v>
      </c>
      <c r="V2161" s="241" t="s">
        <v>8190</v>
      </c>
    </row>
    <row r="2162" spans="18:22" ht="15.75">
      <c r="R2162" s="240" t="s">
        <v>8192</v>
      </c>
      <c r="S2162" s="239" t="s">
        <v>8191</v>
      </c>
      <c r="T2162" s="241" t="s">
        <v>8193</v>
      </c>
      <c r="U2162" s="241" t="s">
        <v>237</v>
      </c>
      <c r="V2162" s="241" t="s">
        <v>8194</v>
      </c>
    </row>
    <row r="2163" spans="18:22" ht="15.75">
      <c r="R2163" s="240" t="s">
        <v>8196</v>
      </c>
      <c r="S2163" s="239" t="s">
        <v>8195</v>
      </c>
      <c r="T2163" s="241" t="s">
        <v>8197</v>
      </c>
      <c r="U2163" s="241" t="s">
        <v>237</v>
      </c>
      <c r="V2163" s="241" t="s">
        <v>8198</v>
      </c>
    </row>
    <row r="2164" spans="18:22" ht="15.75">
      <c r="R2164" s="240" t="s">
        <v>8200</v>
      </c>
      <c r="S2164" s="239" t="s">
        <v>8199</v>
      </c>
      <c r="T2164" s="241" t="s">
        <v>8201</v>
      </c>
      <c r="U2164" s="241" t="s">
        <v>237</v>
      </c>
      <c r="V2164" s="241" t="s">
        <v>8202</v>
      </c>
    </row>
    <row r="2165" spans="18:22" ht="15.75">
      <c r="R2165" s="240" t="s">
        <v>8204</v>
      </c>
      <c r="S2165" s="239" t="s">
        <v>8203</v>
      </c>
      <c r="T2165" s="241" t="s">
        <v>8205</v>
      </c>
      <c r="U2165" s="241" t="s">
        <v>237</v>
      </c>
      <c r="V2165" s="241" t="s">
        <v>8206</v>
      </c>
    </row>
    <row r="2166" spans="18:22" ht="15.75">
      <c r="R2166" s="240" t="s">
        <v>8208</v>
      </c>
      <c r="S2166" s="239" t="s">
        <v>8207</v>
      </c>
      <c r="T2166" s="241" t="s">
        <v>8209</v>
      </c>
      <c r="U2166" s="241" t="s">
        <v>237</v>
      </c>
      <c r="V2166" s="241" t="s">
        <v>8210</v>
      </c>
    </row>
    <row r="2167" spans="18:22" ht="15.75">
      <c r="R2167" s="240" t="s">
        <v>8212</v>
      </c>
      <c r="S2167" s="239" t="s">
        <v>8211</v>
      </c>
      <c r="T2167" s="241" t="s">
        <v>8213</v>
      </c>
      <c r="U2167" s="241" t="s">
        <v>237</v>
      </c>
      <c r="V2167" s="241" t="s">
        <v>8214</v>
      </c>
    </row>
    <row r="2168" spans="18:22" ht="15.75">
      <c r="R2168" s="240" t="s">
        <v>8216</v>
      </c>
      <c r="S2168" s="239" t="s">
        <v>8215</v>
      </c>
      <c r="T2168" s="241" t="s">
        <v>8217</v>
      </c>
      <c r="U2168" s="241" t="s">
        <v>237</v>
      </c>
      <c r="V2168" s="241" t="s">
        <v>8218</v>
      </c>
    </row>
    <row r="2169" spans="18:22" ht="15.75">
      <c r="R2169" s="240" t="s">
        <v>8220</v>
      </c>
      <c r="S2169" s="239" t="s">
        <v>8219</v>
      </c>
      <c r="T2169" s="241" t="s">
        <v>8221</v>
      </c>
      <c r="U2169" s="241" t="s">
        <v>237</v>
      </c>
      <c r="V2169" s="241" t="s">
        <v>8222</v>
      </c>
    </row>
    <row r="2170" spans="18:22" ht="15.75">
      <c r="R2170" s="240" t="s">
        <v>8224</v>
      </c>
      <c r="S2170" s="239" t="s">
        <v>8223</v>
      </c>
      <c r="T2170" s="241" t="s">
        <v>8225</v>
      </c>
      <c r="U2170" s="241" t="s">
        <v>237</v>
      </c>
      <c r="V2170" s="241" t="s">
        <v>8226</v>
      </c>
    </row>
    <row r="2171" spans="18:22" ht="15.75">
      <c r="R2171" s="240" t="s">
        <v>8228</v>
      </c>
      <c r="S2171" s="239" t="s">
        <v>8227</v>
      </c>
      <c r="T2171" s="241" t="s">
        <v>8229</v>
      </c>
      <c r="U2171" s="241" t="s">
        <v>237</v>
      </c>
      <c r="V2171" s="241" t="s">
        <v>8230</v>
      </c>
    </row>
    <row r="2172" spans="18:22" ht="15.75">
      <c r="R2172" s="240" t="s">
        <v>8232</v>
      </c>
      <c r="S2172" s="239" t="s">
        <v>8231</v>
      </c>
      <c r="T2172" s="241" t="s">
        <v>8233</v>
      </c>
      <c r="U2172" s="241" t="s">
        <v>237</v>
      </c>
      <c r="V2172" s="241" t="s">
        <v>8234</v>
      </c>
    </row>
    <row r="2173" spans="18:22" ht="15.75">
      <c r="R2173" s="240" t="s">
        <v>8236</v>
      </c>
      <c r="S2173" s="239" t="s">
        <v>8235</v>
      </c>
      <c r="T2173" s="241" t="s">
        <v>8237</v>
      </c>
      <c r="U2173" s="241" t="s">
        <v>237</v>
      </c>
      <c r="V2173" s="241" t="s">
        <v>8238</v>
      </c>
    </row>
    <row r="2174" spans="18:22" ht="15.75">
      <c r="R2174" s="240" t="s">
        <v>8240</v>
      </c>
      <c r="S2174" s="239" t="s">
        <v>8239</v>
      </c>
      <c r="T2174" s="241" t="s">
        <v>8241</v>
      </c>
      <c r="U2174" s="241" t="s">
        <v>237</v>
      </c>
      <c r="V2174" s="241" t="s">
        <v>8242</v>
      </c>
    </row>
    <row r="2175" spans="18:22" ht="15.75">
      <c r="R2175" s="240" t="s">
        <v>8244</v>
      </c>
      <c r="S2175" s="239" t="s">
        <v>8243</v>
      </c>
      <c r="T2175" s="241" t="s">
        <v>8245</v>
      </c>
      <c r="U2175" s="241" t="s">
        <v>237</v>
      </c>
      <c r="V2175" s="241" t="s">
        <v>8246</v>
      </c>
    </row>
    <row r="2176" spans="18:22" ht="15.75">
      <c r="R2176" s="240" t="s">
        <v>8248</v>
      </c>
      <c r="S2176" s="239" t="s">
        <v>8247</v>
      </c>
      <c r="T2176" s="241" t="s">
        <v>8249</v>
      </c>
      <c r="U2176" s="241" t="s">
        <v>237</v>
      </c>
      <c r="V2176" s="241" t="s">
        <v>8250</v>
      </c>
    </row>
    <row r="2177" spans="18:22" ht="15.75">
      <c r="R2177" s="240" t="s">
        <v>8252</v>
      </c>
      <c r="S2177" s="239" t="s">
        <v>8251</v>
      </c>
      <c r="T2177" s="241" t="s">
        <v>8253</v>
      </c>
      <c r="U2177" s="241" t="s">
        <v>237</v>
      </c>
      <c r="V2177" s="241" t="s">
        <v>8254</v>
      </c>
    </row>
    <row r="2178" spans="18:22" ht="15.75">
      <c r="R2178" s="240" t="s">
        <v>8256</v>
      </c>
      <c r="S2178" s="239" t="s">
        <v>8255</v>
      </c>
      <c r="T2178" s="241" t="s">
        <v>8257</v>
      </c>
      <c r="U2178" s="241" t="s">
        <v>237</v>
      </c>
      <c r="V2178" s="241" t="s">
        <v>8258</v>
      </c>
    </row>
    <row r="2179" spans="18:22" ht="15.75">
      <c r="R2179" s="240" t="s">
        <v>8260</v>
      </c>
      <c r="S2179" s="239" t="s">
        <v>8259</v>
      </c>
      <c r="T2179" s="241" t="s">
        <v>8261</v>
      </c>
      <c r="U2179" s="241" t="s">
        <v>237</v>
      </c>
      <c r="V2179" s="241" t="s">
        <v>8262</v>
      </c>
    </row>
    <row r="2180" spans="18:22" ht="15.75">
      <c r="R2180" s="240" t="s">
        <v>8264</v>
      </c>
      <c r="S2180" s="239" t="s">
        <v>8263</v>
      </c>
      <c r="T2180" s="241" t="s">
        <v>8265</v>
      </c>
      <c r="U2180" s="241" t="s">
        <v>237</v>
      </c>
      <c r="V2180" s="241" t="s">
        <v>8266</v>
      </c>
    </row>
    <row r="2181" spans="18:22" ht="15.75">
      <c r="R2181" s="240" t="s">
        <v>8268</v>
      </c>
      <c r="S2181" s="239" t="s">
        <v>8267</v>
      </c>
      <c r="T2181" s="241" t="s">
        <v>8269</v>
      </c>
      <c r="U2181" s="241" t="s">
        <v>237</v>
      </c>
      <c r="V2181" s="241" t="s">
        <v>8270</v>
      </c>
    </row>
    <row r="2182" spans="18:22" ht="15.75">
      <c r="R2182" s="240" t="s">
        <v>8272</v>
      </c>
      <c r="S2182" s="239" t="s">
        <v>8271</v>
      </c>
      <c r="T2182" s="241" t="s">
        <v>8273</v>
      </c>
      <c r="U2182" s="241" t="s">
        <v>237</v>
      </c>
      <c r="V2182" s="241" t="s">
        <v>8274</v>
      </c>
    </row>
    <row r="2183" spans="18:22" ht="15.75">
      <c r="R2183" s="240" t="s">
        <v>8276</v>
      </c>
      <c r="S2183" s="239" t="s">
        <v>8275</v>
      </c>
      <c r="T2183" s="241" t="s">
        <v>8277</v>
      </c>
      <c r="U2183" s="241" t="s">
        <v>237</v>
      </c>
      <c r="V2183" s="241" t="s">
        <v>8278</v>
      </c>
    </row>
    <row r="2184" spans="18:22" ht="15.75">
      <c r="R2184" s="240" t="s">
        <v>8280</v>
      </c>
      <c r="S2184" s="239" t="s">
        <v>8279</v>
      </c>
      <c r="T2184" s="241" t="s">
        <v>8281</v>
      </c>
      <c r="U2184" s="241" t="s">
        <v>237</v>
      </c>
      <c r="V2184" s="241" t="s">
        <v>8282</v>
      </c>
    </row>
    <row r="2185" spans="18:22" ht="15.75">
      <c r="R2185" s="240" t="s">
        <v>8284</v>
      </c>
      <c r="S2185" s="239" t="s">
        <v>8283</v>
      </c>
      <c r="T2185" s="241" t="s">
        <v>8285</v>
      </c>
      <c r="U2185" s="241" t="s">
        <v>237</v>
      </c>
      <c r="V2185" s="241" t="s">
        <v>8286</v>
      </c>
    </row>
    <row r="2186" spans="18:22" ht="15.75">
      <c r="R2186" s="240" t="s">
        <v>8288</v>
      </c>
      <c r="S2186" s="239" t="s">
        <v>8287</v>
      </c>
      <c r="T2186" s="241" t="s">
        <v>8289</v>
      </c>
      <c r="U2186" s="241" t="s">
        <v>237</v>
      </c>
      <c r="V2186" s="241" t="s">
        <v>8290</v>
      </c>
    </row>
    <row r="2187" spans="18:22" ht="15.75">
      <c r="R2187" s="240" t="s">
        <v>8292</v>
      </c>
      <c r="S2187" s="239" t="s">
        <v>8291</v>
      </c>
      <c r="T2187" s="241" t="s">
        <v>8293</v>
      </c>
      <c r="U2187" s="241" t="s">
        <v>237</v>
      </c>
      <c r="V2187" s="241" t="s">
        <v>8294</v>
      </c>
    </row>
    <row r="2188" spans="18:22" ht="15.75">
      <c r="R2188" s="240" t="s">
        <v>8296</v>
      </c>
      <c r="S2188" s="239" t="s">
        <v>8295</v>
      </c>
      <c r="T2188" s="241" t="s">
        <v>8297</v>
      </c>
      <c r="U2188" s="241" t="s">
        <v>237</v>
      </c>
      <c r="V2188" s="241" t="s">
        <v>8298</v>
      </c>
    </row>
    <row r="2189" spans="18:22" ht="15.75">
      <c r="R2189" s="240" t="s">
        <v>8300</v>
      </c>
      <c r="S2189" s="239" t="s">
        <v>8299</v>
      </c>
      <c r="T2189" s="241" t="s">
        <v>8301</v>
      </c>
      <c r="U2189" s="241" t="s">
        <v>237</v>
      </c>
      <c r="V2189" s="241" t="s">
        <v>8302</v>
      </c>
    </row>
    <row r="2190" spans="18:22" ht="15.75">
      <c r="R2190" s="240" t="s">
        <v>8304</v>
      </c>
      <c r="S2190" s="239" t="s">
        <v>8303</v>
      </c>
      <c r="T2190" s="241" t="s">
        <v>8305</v>
      </c>
      <c r="U2190" s="241" t="s">
        <v>237</v>
      </c>
      <c r="V2190" s="241" t="s">
        <v>8306</v>
      </c>
    </row>
    <row r="2191" spans="18:22" ht="15.75">
      <c r="R2191" s="240" t="s">
        <v>8308</v>
      </c>
      <c r="S2191" s="239" t="s">
        <v>8307</v>
      </c>
      <c r="T2191" s="241" t="s">
        <v>8309</v>
      </c>
      <c r="U2191" s="241" t="s">
        <v>237</v>
      </c>
      <c r="V2191" s="241" t="s">
        <v>8310</v>
      </c>
    </row>
    <row r="2192" spans="18:22" ht="15.75">
      <c r="R2192" s="240" t="s">
        <v>8312</v>
      </c>
      <c r="S2192" s="239" t="s">
        <v>8311</v>
      </c>
      <c r="T2192" s="241" t="s">
        <v>8313</v>
      </c>
      <c r="U2192" s="241" t="s">
        <v>237</v>
      </c>
      <c r="V2192" s="241" t="s">
        <v>8314</v>
      </c>
    </row>
    <row r="2193" spans="18:22" ht="15.75">
      <c r="R2193" s="240" t="s">
        <v>8316</v>
      </c>
      <c r="S2193" s="239" t="s">
        <v>8315</v>
      </c>
      <c r="T2193" s="241" t="s">
        <v>8317</v>
      </c>
      <c r="U2193" s="241" t="s">
        <v>237</v>
      </c>
      <c r="V2193" s="241" t="s">
        <v>8318</v>
      </c>
    </row>
    <row r="2194" spans="18:22" ht="15.75">
      <c r="R2194" s="240" t="s">
        <v>8320</v>
      </c>
      <c r="S2194" s="239" t="s">
        <v>8319</v>
      </c>
      <c r="T2194" s="241" t="s">
        <v>8321</v>
      </c>
      <c r="U2194" s="241" t="s">
        <v>237</v>
      </c>
      <c r="V2194" s="241" t="s">
        <v>8322</v>
      </c>
    </row>
    <row r="2195" spans="18:22" ht="15.75">
      <c r="R2195" s="240" t="s">
        <v>8324</v>
      </c>
      <c r="S2195" s="239" t="s">
        <v>8323</v>
      </c>
      <c r="T2195" s="241" t="s">
        <v>8325</v>
      </c>
      <c r="U2195" s="241" t="s">
        <v>237</v>
      </c>
      <c r="V2195" s="241" t="s">
        <v>8326</v>
      </c>
    </row>
    <row r="2196" spans="18:22" ht="15.75">
      <c r="R2196" s="240" t="s">
        <v>8328</v>
      </c>
      <c r="S2196" s="239" t="s">
        <v>8327</v>
      </c>
      <c r="T2196" s="241" t="s">
        <v>8329</v>
      </c>
      <c r="U2196" s="241" t="s">
        <v>237</v>
      </c>
      <c r="V2196" s="241" t="s">
        <v>8330</v>
      </c>
    </row>
    <row r="2197" spans="18:22" ht="15.75">
      <c r="R2197" s="240" t="s">
        <v>8332</v>
      </c>
      <c r="S2197" s="239" t="s">
        <v>8331</v>
      </c>
      <c r="T2197" s="241" t="s">
        <v>8333</v>
      </c>
      <c r="U2197" s="241" t="s">
        <v>237</v>
      </c>
      <c r="V2197" s="241" t="s">
        <v>8334</v>
      </c>
    </row>
    <row r="2198" spans="18:22" ht="15.75">
      <c r="R2198" s="240" t="s">
        <v>8336</v>
      </c>
      <c r="S2198" s="239" t="s">
        <v>8335</v>
      </c>
      <c r="T2198" s="241" t="s">
        <v>8337</v>
      </c>
      <c r="U2198" s="241" t="s">
        <v>237</v>
      </c>
      <c r="V2198" s="241" t="s">
        <v>8338</v>
      </c>
    </row>
    <row r="2199" spans="18:22" ht="15.75">
      <c r="R2199" s="240" t="s">
        <v>8340</v>
      </c>
      <c r="S2199" s="239" t="s">
        <v>8339</v>
      </c>
      <c r="T2199" s="241" t="s">
        <v>8341</v>
      </c>
      <c r="U2199" s="241" t="s">
        <v>237</v>
      </c>
      <c r="V2199" s="241" t="s">
        <v>8342</v>
      </c>
    </row>
    <row r="2200" spans="18:22" ht="15.75">
      <c r="R2200" s="240" t="s">
        <v>8344</v>
      </c>
      <c r="S2200" s="239" t="s">
        <v>8343</v>
      </c>
      <c r="T2200" s="241" t="s">
        <v>8345</v>
      </c>
      <c r="U2200" s="241" t="s">
        <v>237</v>
      </c>
      <c r="V2200" s="241" t="s">
        <v>8346</v>
      </c>
    </row>
    <row r="2201" spans="18:22" ht="15.75">
      <c r="R2201" s="240" t="s">
        <v>8348</v>
      </c>
      <c r="S2201" s="239" t="s">
        <v>8347</v>
      </c>
      <c r="T2201" s="241" t="s">
        <v>8349</v>
      </c>
      <c r="U2201" s="241" t="s">
        <v>237</v>
      </c>
      <c r="V2201" s="241" t="s">
        <v>8350</v>
      </c>
    </row>
    <row r="2202" spans="18:22" ht="15.75">
      <c r="R2202" s="240" t="s">
        <v>8352</v>
      </c>
      <c r="S2202" s="239" t="s">
        <v>8351</v>
      </c>
      <c r="T2202" s="241" t="s">
        <v>8353</v>
      </c>
      <c r="U2202" s="241" t="s">
        <v>237</v>
      </c>
      <c r="V2202" s="241" t="s">
        <v>8354</v>
      </c>
    </row>
    <row r="2203" spans="18:22" ht="15.75">
      <c r="R2203" s="240" t="s">
        <v>8356</v>
      </c>
      <c r="S2203" s="239" t="s">
        <v>8355</v>
      </c>
      <c r="T2203" s="241" t="s">
        <v>8357</v>
      </c>
      <c r="U2203" s="241" t="s">
        <v>237</v>
      </c>
      <c r="V2203" s="241" t="s">
        <v>8358</v>
      </c>
    </row>
    <row r="2204" spans="18:22" ht="15.75">
      <c r="R2204" s="240" t="s">
        <v>7759</v>
      </c>
      <c r="S2204" s="239" t="s">
        <v>8359</v>
      </c>
      <c r="T2204" s="241"/>
      <c r="U2204" s="241" t="s">
        <v>237</v>
      </c>
      <c r="V2204" s="241" t="s">
        <v>7761</v>
      </c>
    </row>
    <row r="2205" spans="18:22" ht="15.75">
      <c r="R2205" s="240" t="s">
        <v>7763</v>
      </c>
      <c r="S2205" s="239" t="s">
        <v>8360</v>
      </c>
      <c r="T2205" s="241"/>
      <c r="U2205" s="241" t="s">
        <v>237</v>
      </c>
      <c r="V2205" s="241" t="s">
        <v>7765</v>
      </c>
    </row>
    <row r="2206" spans="18:22" ht="15.75">
      <c r="R2206" s="240" t="s">
        <v>7767</v>
      </c>
      <c r="S2206" s="239" t="s">
        <v>8361</v>
      </c>
      <c r="T2206" s="241"/>
      <c r="U2206" s="241" t="s">
        <v>237</v>
      </c>
      <c r="V2206" s="241" t="s">
        <v>7769</v>
      </c>
    </row>
    <row r="2207" spans="18:22" ht="15.75">
      <c r="R2207" s="240" t="s">
        <v>7771</v>
      </c>
      <c r="S2207" s="239" t="s">
        <v>8362</v>
      </c>
      <c r="T2207" s="241"/>
      <c r="U2207" s="241" t="s">
        <v>237</v>
      </c>
      <c r="V2207" s="241" t="s">
        <v>7773</v>
      </c>
    </row>
    <row r="2208" spans="18:22" ht="15.75">
      <c r="R2208" s="240" t="s">
        <v>7775</v>
      </c>
      <c r="S2208" s="239" t="s">
        <v>8363</v>
      </c>
      <c r="T2208" s="241"/>
      <c r="U2208" s="241" t="s">
        <v>237</v>
      </c>
      <c r="V2208" s="241" t="s">
        <v>7777</v>
      </c>
    </row>
    <row r="2209" spans="18:22" ht="15.75">
      <c r="R2209" s="240" t="s">
        <v>7779</v>
      </c>
      <c r="S2209" s="239" t="s">
        <v>8364</v>
      </c>
      <c r="T2209" s="241"/>
      <c r="U2209" s="241" t="s">
        <v>237</v>
      </c>
      <c r="V2209" s="241" t="s">
        <v>7781</v>
      </c>
    </row>
    <row r="2210" spans="18:22" ht="15.75">
      <c r="R2210" s="240" t="s">
        <v>7783</v>
      </c>
      <c r="S2210" s="239" t="s">
        <v>8365</v>
      </c>
      <c r="T2210" s="241"/>
      <c r="U2210" s="241" t="s">
        <v>237</v>
      </c>
      <c r="V2210" s="241" t="s">
        <v>7785</v>
      </c>
    </row>
    <row r="2211" spans="18:22" ht="15.75">
      <c r="R2211" s="240" t="s">
        <v>8367</v>
      </c>
      <c r="S2211" s="239" t="s">
        <v>8366</v>
      </c>
      <c r="T2211" s="241"/>
      <c r="U2211" s="241" t="s">
        <v>237</v>
      </c>
      <c r="V2211" s="241" t="s">
        <v>8368</v>
      </c>
    </row>
    <row r="2212" spans="18:22" ht="15.75">
      <c r="R2212" s="240" t="s">
        <v>8370</v>
      </c>
      <c r="S2212" s="239" t="s">
        <v>8369</v>
      </c>
      <c r="T2212" s="241"/>
      <c r="U2212" s="241" t="s">
        <v>237</v>
      </c>
      <c r="V2212" s="241" t="s">
        <v>8371</v>
      </c>
    </row>
    <row r="2213" spans="18:22" ht="15.75">
      <c r="R2213" s="240" t="s">
        <v>8373</v>
      </c>
      <c r="S2213" s="239" t="s">
        <v>8372</v>
      </c>
      <c r="T2213" s="241"/>
      <c r="U2213" s="241" t="s">
        <v>6754</v>
      </c>
      <c r="V2213" s="241" t="s">
        <v>8374</v>
      </c>
    </row>
    <row r="2214" spans="18:22" ht="15.75">
      <c r="R2214" s="240" t="s">
        <v>8376</v>
      </c>
      <c r="S2214" s="239" t="s">
        <v>8375</v>
      </c>
      <c r="T2214" s="241"/>
      <c r="U2214" s="241" t="s">
        <v>6754</v>
      </c>
      <c r="V2214" s="241" t="s">
        <v>8377</v>
      </c>
    </row>
    <row r="2215" spans="18:22" ht="15.75">
      <c r="R2215" s="240" t="s">
        <v>8379</v>
      </c>
      <c r="S2215" s="239" t="s">
        <v>8378</v>
      </c>
      <c r="T2215" s="241"/>
      <c r="U2215" s="241" t="s">
        <v>6754</v>
      </c>
      <c r="V2215" s="241" t="s">
        <v>8380</v>
      </c>
    </row>
    <row r="2216" spans="18:22" ht="15.75">
      <c r="R2216" s="240" t="s">
        <v>8382</v>
      </c>
      <c r="S2216" s="239" t="s">
        <v>8381</v>
      </c>
      <c r="T2216" s="241"/>
      <c r="U2216" s="241" t="s">
        <v>6754</v>
      </c>
      <c r="V2216" s="241" t="s">
        <v>8383</v>
      </c>
    </row>
    <row r="2217" spans="18:22" ht="15.75">
      <c r="R2217" s="240" t="s">
        <v>8385</v>
      </c>
      <c r="S2217" s="239" t="s">
        <v>8384</v>
      </c>
      <c r="T2217" s="241"/>
      <c r="U2217" s="241" t="s">
        <v>6754</v>
      </c>
      <c r="V2217" s="241" t="s">
        <v>8386</v>
      </c>
    </row>
    <row r="2218" spans="18:22" ht="15.75">
      <c r="R2218" s="240" t="s">
        <v>8388</v>
      </c>
      <c r="S2218" s="239" t="s">
        <v>8387</v>
      </c>
      <c r="T2218" s="241"/>
      <c r="U2218" s="241" t="s">
        <v>6754</v>
      </c>
      <c r="V2218" s="241" t="s">
        <v>8389</v>
      </c>
    </row>
    <row r="2219" spans="18:22" ht="15.75">
      <c r="R2219" s="240" t="s">
        <v>8391</v>
      </c>
      <c r="S2219" s="239" t="s">
        <v>8390</v>
      </c>
      <c r="T2219" s="241"/>
      <c r="U2219" s="241" t="s">
        <v>6754</v>
      </c>
      <c r="V2219" s="241" t="s">
        <v>8392</v>
      </c>
    </row>
    <row r="2220" spans="18:22" ht="15.75">
      <c r="R2220" s="240" t="s">
        <v>8394</v>
      </c>
      <c r="S2220" s="239" t="s">
        <v>8393</v>
      </c>
      <c r="T2220" s="241"/>
      <c r="U2220" s="241" t="s">
        <v>6754</v>
      </c>
      <c r="V2220" s="241" t="s">
        <v>8395</v>
      </c>
    </row>
    <row r="2221" spans="18:22" ht="15.75">
      <c r="R2221" s="240" t="s">
        <v>8397</v>
      </c>
      <c r="S2221" s="239" t="s">
        <v>8396</v>
      </c>
      <c r="T2221" s="241"/>
      <c r="U2221" s="241" t="s">
        <v>8398</v>
      </c>
      <c r="V2221" s="241" t="s">
        <v>8399</v>
      </c>
    </row>
    <row r="2222" spans="18:22" ht="15.75">
      <c r="R2222" s="240" t="s">
        <v>8401</v>
      </c>
      <c r="S2222" s="239" t="s">
        <v>8400</v>
      </c>
      <c r="T2222" s="241"/>
      <c r="U2222" s="241" t="s">
        <v>6754</v>
      </c>
      <c r="V2222" s="241" t="s">
        <v>8402</v>
      </c>
    </row>
    <row r="2223" spans="18:22" ht="15.75">
      <c r="R2223" s="240" t="s">
        <v>8404</v>
      </c>
      <c r="S2223" s="239" t="s">
        <v>8403</v>
      </c>
      <c r="T2223" s="241"/>
      <c r="U2223" s="241" t="s">
        <v>8405</v>
      </c>
      <c r="V2223" s="241" t="s">
        <v>8406</v>
      </c>
    </row>
    <row r="2224" spans="18:22" ht="15.75">
      <c r="R2224" s="240" t="s">
        <v>8408</v>
      </c>
      <c r="S2224" s="239" t="s">
        <v>8407</v>
      </c>
      <c r="T2224" s="241"/>
      <c r="U2224" s="241" t="s">
        <v>6754</v>
      </c>
      <c r="V2224" s="241" t="s">
        <v>8380</v>
      </c>
    </row>
    <row r="2225" spans="18:22" ht="15.75">
      <c r="R2225" s="240" t="s">
        <v>8410</v>
      </c>
      <c r="S2225" s="239" t="s">
        <v>8409</v>
      </c>
      <c r="T2225" s="241" t="s">
        <v>8411</v>
      </c>
      <c r="U2225" s="241"/>
      <c r="V2225" s="241" t="s">
        <v>8412</v>
      </c>
    </row>
    <row r="2226" spans="18:22" ht="15.75">
      <c r="R2226" s="240" t="s">
        <v>8414</v>
      </c>
      <c r="S2226" s="239" t="s">
        <v>8413</v>
      </c>
      <c r="T2226" s="241" t="s">
        <v>8415</v>
      </c>
      <c r="U2226" s="241"/>
      <c r="V2226" s="241" t="s">
        <v>8416</v>
      </c>
    </row>
    <row r="2227" spans="18:22" ht="15.75">
      <c r="R2227" s="240" t="s">
        <v>8418</v>
      </c>
      <c r="S2227" s="239" t="s">
        <v>8417</v>
      </c>
      <c r="T2227" s="241" t="s">
        <v>7780</v>
      </c>
      <c r="U2227" s="241"/>
      <c r="V2227" s="241" t="s">
        <v>7781</v>
      </c>
    </row>
    <row r="2228" spans="18:22" ht="15.75">
      <c r="R2228" s="240" t="s">
        <v>8420</v>
      </c>
      <c r="S2228" s="239" t="s">
        <v>8419</v>
      </c>
      <c r="T2228" s="241" t="s">
        <v>7776</v>
      </c>
      <c r="U2228" s="241"/>
      <c r="V2228" s="241" t="s">
        <v>7777</v>
      </c>
    </row>
    <row r="2229" spans="18:22" ht="15.75">
      <c r="R2229" s="240" t="s">
        <v>8422</v>
      </c>
      <c r="S2229" s="239" t="s">
        <v>8421</v>
      </c>
      <c r="T2229" s="241" t="s">
        <v>8423</v>
      </c>
      <c r="U2229" s="241"/>
      <c r="V2229" s="241" t="s">
        <v>8424</v>
      </c>
    </row>
    <row r="2230" spans="18:22" ht="15.75">
      <c r="R2230" s="240" t="s">
        <v>8426</v>
      </c>
      <c r="S2230" s="239" t="s">
        <v>8425</v>
      </c>
      <c r="T2230" s="241" t="s">
        <v>8427</v>
      </c>
      <c r="U2230" s="241"/>
      <c r="V2230" s="241" t="s">
        <v>8428</v>
      </c>
    </row>
    <row r="2231" spans="18:22" ht="15.75">
      <c r="R2231" s="240" t="s">
        <v>8430</v>
      </c>
      <c r="S2231" s="239" t="s">
        <v>8429</v>
      </c>
      <c r="T2231" s="241" t="s">
        <v>8431</v>
      </c>
      <c r="U2231" s="241"/>
      <c r="V2231" s="241" t="s">
        <v>8432</v>
      </c>
    </row>
    <row r="2232" spans="18:22" ht="15.75">
      <c r="R2232" s="240" t="s">
        <v>8434</v>
      </c>
      <c r="S2232" s="239" t="s">
        <v>8433</v>
      </c>
      <c r="T2232" s="241" t="s">
        <v>8435</v>
      </c>
      <c r="U2232" s="241"/>
      <c r="V2232" s="241" t="s">
        <v>8436</v>
      </c>
    </row>
    <row r="2233" spans="18:22" ht="15.75">
      <c r="R2233" s="240" t="s">
        <v>8438</v>
      </c>
      <c r="S2233" s="239" t="s">
        <v>8437</v>
      </c>
      <c r="T2233" s="241" t="s">
        <v>8439</v>
      </c>
      <c r="U2233" s="241"/>
      <c r="V2233" s="241" t="s">
        <v>8440</v>
      </c>
    </row>
    <row r="2234" spans="18:22" ht="15.75">
      <c r="R2234" s="240" t="s">
        <v>8442</v>
      </c>
      <c r="S2234" s="239" t="s">
        <v>8441</v>
      </c>
      <c r="T2234" s="241" t="s">
        <v>8443</v>
      </c>
      <c r="U2234" s="241"/>
      <c r="V2234" s="241" t="s">
        <v>8444</v>
      </c>
    </row>
    <row r="2235" spans="18:22" ht="15.75">
      <c r="R2235" s="240" t="s">
        <v>8446</v>
      </c>
      <c r="S2235" s="239" t="s">
        <v>8445</v>
      </c>
      <c r="T2235" s="241" t="s">
        <v>8447</v>
      </c>
      <c r="U2235" s="241"/>
      <c r="V2235" s="241" t="s">
        <v>8448</v>
      </c>
    </row>
    <row r="2236" spans="18:22" ht="15.75">
      <c r="R2236" s="240" t="s">
        <v>8450</v>
      </c>
      <c r="S2236" s="239" t="s">
        <v>8449</v>
      </c>
      <c r="T2236" s="241" t="s">
        <v>8451</v>
      </c>
      <c r="U2236" s="241"/>
      <c r="V2236" s="241" t="s">
        <v>8452</v>
      </c>
    </row>
    <row r="2237" spans="18:22" ht="15.75">
      <c r="R2237" s="240" t="s">
        <v>8454</v>
      </c>
      <c r="S2237" s="239" t="s">
        <v>8453</v>
      </c>
      <c r="T2237" s="241" t="s">
        <v>7715</v>
      </c>
      <c r="U2237" s="241"/>
      <c r="V2237" s="241" t="s">
        <v>7716</v>
      </c>
    </row>
    <row r="2238" spans="18:22" ht="15.75">
      <c r="R2238" s="240" t="s">
        <v>8456</v>
      </c>
      <c r="S2238" s="239" t="s">
        <v>8455</v>
      </c>
      <c r="T2238" s="241" t="s">
        <v>7719</v>
      </c>
      <c r="U2238" s="241"/>
      <c r="V2238" s="241" t="s">
        <v>7720</v>
      </c>
    </row>
    <row r="2239" spans="18:22" ht="15.75">
      <c r="R2239" s="240" t="s">
        <v>8458</v>
      </c>
      <c r="S2239" s="239" t="s">
        <v>8457</v>
      </c>
      <c r="T2239" s="241" t="s">
        <v>8459</v>
      </c>
      <c r="U2239" s="241"/>
      <c r="V2239" s="241" t="s">
        <v>8460</v>
      </c>
    </row>
    <row r="2240" spans="18:22" ht="15.75">
      <c r="R2240" s="240" t="s">
        <v>8370</v>
      </c>
      <c r="S2240" s="239" t="s">
        <v>8461</v>
      </c>
      <c r="T2240" s="241" t="s">
        <v>8462</v>
      </c>
      <c r="U2240" s="241"/>
      <c r="V2240" s="241" t="s">
        <v>8463</v>
      </c>
    </row>
    <row r="2241" spans="18:22" ht="15.75">
      <c r="R2241" s="240" t="s">
        <v>8465</v>
      </c>
      <c r="S2241" s="239" t="s">
        <v>8464</v>
      </c>
      <c r="T2241" s="241" t="s">
        <v>8466</v>
      </c>
      <c r="U2241" s="241"/>
      <c r="V2241" s="241" t="s">
        <v>8467</v>
      </c>
    </row>
    <row r="2242" spans="18:22" ht="15.75">
      <c r="R2242" s="240" t="s">
        <v>8469</v>
      </c>
      <c r="S2242" s="239" t="s">
        <v>8468</v>
      </c>
      <c r="T2242" s="241" t="s">
        <v>8470</v>
      </c>
      <c r="U2242" s="241"/>
      <c r="V2242" s="241" t="s">
        <v>8471</v>
      </c>
    </row>
    <row r="2243" spans="18:22" ht="15.75">
      <c r="R2243" s="240" t="s">
        <v>8473</v>
      </c>
      <c r="S2243" s="239" t="s">
        <v>8472</v>
      </c>
      <c r="T2243" s="241" t="s">
        <v>8474</v>
      </c>
      <c r="U2243" s="241"/>
      <c r="V2243" s="241" t="s">
        <v>8475</v>
      </c>
    </row>
    <row r="2244" spans="18:22" ht="15.75">
      <c r="R2244" s="240" t="s">
        <v>8477</v>
      </c>
      <c r="S2244" s="239" t="s">
        <v>8476</v>
      </c>
      <c r="T2244" s="241" t="s">
        <v>6814</v>
      </c>
      <c r="U2244" s="241"/>
      <c r="V2244" s="241" t="s">
        <v>6815</v>
      </c>
    </row>
    <row r="2245" spans="18:22" ht="15.75">
      <c r="R2245" s="240" t="s">
        <v>8479</v>
      </c>
      <c r="S2245" s="239" t="s">
        <v>8478</v>
      </c>
      <c r="T2245" s="241"/>
      <c r="U2245" s="241" t="s">
        <v>237</v>
      </c>
      <c r="V2245" s="241" t="s">
        <v>8480</v>
      </c>
    </row>
    <row r="2246" spans="18:22" ht="15.75">
      <c r="R2246" s="240" t="s">
        <v>8482</v>
      </c>
      <c r="S2246" s="239" t="s">
        <v>8481</v>
      </c>
      <c r="T2246" s="241"/>
      <c r="U2246" s="241" t="s">
        <v>6754</v>
      </c>
      <c r="V2246" s="241" t="s">
        <v>8483</v>
      </c>
    </row>
    <row r="2247" spans="18:22" ht="15.75">
      <c r="R2247" s="240" t="s">
        <v>8485</v>
      </c>
      <c r="S2247" s="239" t="s">
        <v>8484</v>
      </c>
      <c r="T2247" s="241"/>
      <c r="U2247" s="241" t="s">
        <v>6754</v>
      </c>
      <c r="V2247" s="241" t="s">
        <v>8486</v>
      </c>
    </row>
    <row r="2248" spans="18:22" ht="15.75">
      <c r="R2248" s="240" t="s">
        <v>8488</v>
      </c>
      <c r="S2248" s="239" t="s">
        <v>8487</v>
      </c>
      <c r="T2248" s="241"/>
      <c r="U2248" s="241" t="s">
        <v>6754</v>
      </c>
      <c r="V2248" s="241" t="s">
        <v>8489</v>
      </c>
    </row>
    <row r="2249" spans="18:22" ht="15.75">
      <c r="R2249" s="240" t="s">
        <v>8491</v>
      </c>
      <c r="S2249" s="239" t="s">
        <v>8490</v>
      </c>
      <c r="T2249" s="241"/>
      <c r="U2249" s="241" t="s">
        <v>6754</v>
      </c>
      <c r="V2249" s="241" t="s">
        <v>8492</v>
      </c>
    </row>
    <row r="2250" spans="18:22" ht="15.75">
      <c r="R2250" s="240" t="s">
        <v>8494</v>
      </c>
      <c r="S2250" s="239" t="s">
        <v>8493</v>
      </c>
      <c r="T2250" s="241"/>
      <c r="U2250" s="241" t="s">
        <v>6754</v>
      </c>
      <c r="V2250" s="241" t="s">
        <v>8495</v>
      </c>
    </row>
    <row r="2251" spans="18:22" ht="15.75">
      <c r="R2251" s="240" t="s">
        <v>8497</v>
      </c>
      <c r="S2251" s="239" t="s">
        <v>8496</v>
      </c>
      <c r="T2251" s="241"/>
      <c r="U2251" s="241" t="s">
        <v>6754</v>
      </c>
      <c r="V2251" s="241" t="s">
        <v>8498</v>
      </c>
    </row>
    <row r="2252" spans="18:22" ht="15.75">
      <c r="R2252" s="240" t="s">
        <v>8500</v>
      </c>
      <c r="S2252" s="239" t="s">
        <v>8499</v>
      </c>
      <c r="T2252" s="241"/>
      <c r="U2252" s="241" t="s">
        <v>6754</v>
      </c>
      <c r="V2252" s="241" t="s">
        <v>8501</v>
      </c>
    </row>
    <row r="2253" spans="18:22" ht="15.75">
      <c r="R2253" s="240" t="s">
        <v>8503</v>
      </c>
      <c r="S2253" s="239" t="s">
        <v>8502</v>
      </c>
      <c r="T2253" s="241"/>
      <c r="U2253" s="241" t="s">
        <v>6754</v>
      </c>
      <c r="V2253" s="241" t="s">
        <v>8504</v>
      </c>
    </row>
    <row r="2254" spans="18:22" ht="15.75">
      <c r="R2254" s="240" t="s">
        <v>8506</v>
      </c>
      <c r="S2254" s="239" t="s">
        <v>8505</v>
      </c>
      <c r="T2254" s="241"/>
      <c r="U2254" s="241" t="s">
        <v>6754</v>
      </c>
      <c r="V2254" s="241" t="s">
        <v>8507</v>
      </c>
    </row>
    <row r="2255" spans="18:22" ht="15.75">
      <c r="R2255" s="240" t="s">
        <v>8509</v>
      </c>
      <c r="S2255" s="239" t="s">
        <v>8508</v>
      </c>
      <c r="T2255" s="241"/>
      <c r="U2255" s="241" t="s">
        <v>6754</v>
      </c>
      <c r="V2255" s="241" t="s">
        <v>8510</v>
      </c>
    </row>
    <row r="2256" spans="18:22" ht="15.75">
      <c r="R2256" s="240" t="s">
        <v>8512</v>
      </c>
      <c r="S2256" s="239" t="s">
        <v>8511</v>
      </c>
      <c r="T2256" s="241"/>
      <c r="U2256" s="241" t="s">
        <v>6754</v>
      </c>
      <c r="V2256" s="241" t="s">
        <v>8501</v>
      </c>
    </row>
    <row r="2257" spans="18:22" ht="15.75">
      <c r="R2257" s="240" t="s">
        <v>8514</v>
      </c>
      <c r="S2257" s="239" t="s">
        <v>8513</v>
      </c>
      <c r="T2257" s="241"/>
      <c r="U2257" s="241" t="s">
        <v>6754</v>
      </c>
      <c r="V2257" s="241" t="s">
        <v>8515</v>
      </c>
    </row>
    <row r="2258" spans="18:22" ht="15.75">
      <c r="R2258" s="240" t="s">
        <v>8517</v>
      </c>
      <c r="S2258" s="239" t="s">
        <v>8516</v>
      </c>
      <c r="T2258" s="241"/>
      <c r="U2258" s="241" t="s">
        <v>6754</v>
      </c>
      <c r="V2258" s="241" t="s">
        <v>8518</v>
      </c>
    </row>
    <row r="2259" spans="18:22" ht="15.75">
      <c r="R2259" s="240" t="s">
        <v>8520</v>
      </c>
      <c r="S2259" s="239" t="s">
        <v>8519</v>
      </c>
      <c r="T2259" s="241"/>
      <c r="U2259" s="241" t="s">
        <v>6754</v>
      </c>
      <c r="V2259" s="241" t="s">
        <v>8521</v>
      </c>
    </row>
    <row r="2260" spans="18:22" ht="15.75">
      <c r="R2260" s="240" t="s">
        <v>8523</v>
      </c>
      <c r="S2260" s="239" t="s">
        <v>8522</v>
      </c>
      <c r="T2260" s="241"/>
      <c r="U2260" s="241" t="s">
        <v>6754</v>
      </c>
      <c r="V2260" s="241" t="s">
        <v>8524</v>
      </c>
    </row>
    <row r="2261" spans="18:22" ht="15.75">
      <c r="R2261" s="240" t="s">
        <v>8526</v>
      </c>
      <c r="S2261" s="239" t="s">
        <v>8525</v>
      </c>
      <c r="T2261" s="241"/>
      <c r="U2261" s="241" t="s">
        <v>6754</v>
      </c>
      <c r="V2261" s="241" t="s">
        <v>8527</v>
      </c>
    </row>
    <row r="2262" spans="18:22" ht="15.75">
      <c r="R2262" s="240" t="s">
        <v>8529</v>
      </c>
      <c r="S2262" s="239" t="s">
        <v>8528</v>
      </c>
      <c r="T2262" s="241"/>
      <c r="U2262" s="241" t="s">
        <v>6754</v>
      </c>
      <c r="V2262" s="241" t="s">
        <v>8530</v>
      </c>
    </row>
    <row r="2263" spans="18:22" ht="15.75">
      <c r="R2263" s="240" t="s">
        <v>8532</v>
      </c>
      <c r="S2263" s="239" t="s">
        <v>8531</v>
      </c>
      <c r="T2263" s="241"/>
      <c r="U2263" s="241" t="s">
        <v>6754</v>
      </c>
      <c r="V2263" s="241" t="s">
        <v>8533</v>
      </c>
    </row>
    <row r="2264" spans="18:22" ht="15.75">
      <c r="R2264" s="240" t="s">
        <v>8535</v>
      </c>
      <c r="S2264" s="239" t="s">
        <v>8534</v>
      </c>
      <c r="T2264" s="241"/>
      <c r="U2264" s="241" t="s">
        <v>6754</v>
      </c>
      <c r="V2264" s="241" t="s">
        <v>8536</v>
      </c>
    </row>
    <row r="2265" spans="18:22" ht="15.75">
      <c r="R2265" s="240" t="s">
        <v>8538</v>
      </c>
      <c r="S2265" s="239" t="s">
        <v>8537</v>
      </c>
      <c r="T2265" s="241"/>
      <c r="U2265" s="241" t="s">
        <v>6754</v>
      </c>
      <c r="V2265" s="241" t="s">
        <v>8539</v>
      </c>
    </row>
    <row r="2266" spans="18:22" ht="15.75">
      <c r="R2266" s="240" t="s">
        <v>8541</v>
      </c>
      <c r="S2266" s="239" t="s">
        <v>8540</v>
      </c>
      <c r="T2266" s="241"/>
      <c r="U2266" s="241" t="s">
        <v>6754</v>
      </c>
      <c r="V2266" s="241" t="s">
        <v>8542</v>
      </c>
    </row>
    <row r="2267" spans="18:22" ht="15.75">
      <c r="R2267" s="240" t="s">
        <v>8544</v>
      </c>
      <c r="S2267" s="239" t="s">
        <v>8543</v>
      </c>
      <c r="T2267" s="241"/>
      <c r="U2267" s="241" t="s">
        <v>6754</v>
      </c>
      <c r="V2267" s="241" t="s">
        <v>8545</v>
      </c>
    </row>
    <row r="2268" spans="18:22" ht="15.75">
      <c r="R2268" s="240" t="s">
        <v>8547</v>
      </c>
      <c r="S2268" s="239" t="s">
        <v>8546</v>
      </c>
      <c r="T2268" s="241"/>
      <c r="U2268" s="241" t="s">
        <v>6754</v>
      </c>
      <c r="V2268" s="241" t="s">
        <v>8548</v>
      </c>
    </row>
    <row r="2269" spans="18:22" ht="15.75">
      <c r="R2269" s="240" t="s">
        <v>8550</v>
      </c>
      <c r="S2269" s="239" t="s">
        <v>8549</v>
      </c>
      <c r="T2269" s="241"/>
      <c r="U2269" s="241" t="s">
        <v>6754</v>
      </c>
      <c r="V2269" s="241" t="s">
        <v>8551</v>
      </c>
    </row>
    <row r="2270" spans="18:22" ht="15.75">
      <c r="R2270" s="240" t="s">
        <v>8553</v>
      </c>
      <c r="S2270" s="239" t="s">
        <v>8552</v>
      </c>
      <c r="T2270" s="241"/>
      <c r="U2270" s="241" t="s">
        <v>6754</v>
      </c>
      <c r="V2270" s="241" t="s">
        <v>8554</v>
      </c>
    </row>
    <row r="2271" spans="18:22" ht="15.75">
      <c r="R2271" s="240" t="s">
        <v>8556</v>
      </c>
      <c r="S2271" s="239" t="s">
        <v>8555</v>
      </c>
      <c r="T2271" s="241"/>
      <c r="U2271" s="241" t="s">
        <v>6754</v>
      </c>
      <c r="V2271" s="241" t="s">
        <v>8557</v>
      </c>
    </row>
    <row r="2272" spans="18:22" ht="15.75">
      <c r="R2272" s="240" t="s">
        <v>8559</v>
      </c>
      <c r="S2272" s="239" t="s">
        <v>8558</v>
      </c>
      <c r="T2272" s="241"/>
      <c r="U2272" s="241" t="s">
        <v>6754</v>
      </c>
      <c r="V2272" s="241" t="s">
        <v>8560</v>
      </c>
    </row>
    <row r="2273" spans="18:22" ht="15.75">
      <c r="R2273" s="240" t="s">
        <v>8562</v>
      </c>
      <c r="S2273" s="239" t="s">
        <v>8561</v>
      </c>
      <c r="T2273" s="241"/>
      <c r="U2273" s="241" t="s">
        <v>6754</v>
      </c>
      <c r="V2273" s="241" t="s">
        <v>8563</v>
      </c>
    </row>
    <row r="2274" spans="18:22" ht="15.75">
      <c r="R2274" s="240" t="s">
        <v>8565</v>
      </c>
      <c r="S2274" s="239" t="s">
        <v>8564</v>
      </c>
      <c r="T2274" s="241"/>
      <c r="U2274" s="241" t="s">
        <v>6754</v>
      </c>
      <c r="V2274" s="241" t="s">
        <v>8566</v>
      </c>
    </row>
    <row r="2275" spans="18:22" ht="15.75">
      <c r="R2275" s="240" t="s">
        <v>8568</v>
      </c>
      <c r="S2275" s="239" t="s">
        <v>8567</v>
      </c>
      <c r="T2275" s="241"/>
      <c r="U2275" s="241" t="s">
        <v>6754</v>
      </c>
      <c r="V2275" s="241" t="s">
        <v>8569</v>
      </c>
    </row>
    <row r="2276" spans="18:22" ht="15.75">
      <c r="R2276" s="240" t="s">
        <v>8571</v>
      </c>
      <c r="S2276" s="239" t="s">
        <v>8570</v>
      </c>
      <c r="T2276" s="241"/>
      <c r="U2276" s="241" t="s">
        <v>8405</v>
      </c>
      <c r="V2276" s="241" t="s">
        <v>8572</v>
      </c>
    </row>
    <row r="2277" spans="18:22" ht="15.75">
      <c r="R2277" s="240" t="s">
        <v>8574</v>
      </c>
      <c r="S2277" s="239" t="s">
        <v>8573</v>
      </c>
      <c r="T2277" s="241"/>
      <c r="U2277" s="241" t="s">
        <v>6754</v>
      </c>
      <c r="V2277" s="241" t="s">
        <v>8575</v>
      </c>
    </row>
    <row r="2278" spans="18:22" ht="15.75">
      <c r="R2278" s="240" t="s">
        <v>8577</v>
      </c>
      <c r="S2278" s="239" t="s">
        <v>8576</v>
      </c>
      <c r="T2278" s="241"/>
      <c r="U2278" s="241" t="s">
        <v>6754</v>
      </c>
      <c r="V2278" s="241" t="s">
        <v>8578</v>
      </c>
    </row>
    <row r="2279" spans="18:22" ht="15.75">
      <c r="R2279" s="240" t="s">
        <v>8580</v>
      </c>
      <c r="S2279" s="239" t="s">
        <v>8579</v>
      </c>
      <c r="T2279" s="241"/>
      <c r="U2279" s="241" t="s">
        <v>6754</v>
      </c>
      <c r="V2279" s="241" t="s">
        <v>8581</v>
      </c>
    </row>
    <row r="2280" spans="18:22" ht="15.75">
      <c r="R2280" s="240" t="s">
        <v>8583</v>
      </c>
      <c r="S2280" s="239" t="s">
        <v>8582</v>
      </c>
      <c r="T2280" s="241"/>
      <c r="U2280" s="241" t="s">
        <v>6754</v>
      </c>
      <c r="V2280" s="241" t="s">
        <v>8584</v>
      </c>
    </row>
    <row r="2281" spans="18:22" ht="15.75">
      <c r="R2281" s="240" t="s">
        <v>8586</v>
      </c>
      <c r="S2281" s="239" t="s">
        <v>8585</v>
      </c>
      <c r="T2281" s="241"/>
      <c r="U2281" s="241" t="s">
        <v>6754</v>
      </c>
      <c r="V2281" s="241" t="s">
        <v>8587</v>
      </c>
    </row>
    <row r="2282" spans="18:22" ht="15.75">
      <c r="R2282" s="240" t="s">
        <v>8589</v>
      </c>
      <c r="S2282" s="239" t="s">
        <v>8588</v>
      </c>
      <c r="T2282" s="241"/>
      <c r="U2282" s="241" t="s">
        <v>6754</v>
      </c>
      <c r="V2282" s="241" t="s">
        <v>8590</v>
      </c>
    </row>
    <row r="2283" spans="18:22" ht="15.75">
      <c r="R2283" s="240" t="s">
        <v>8592</v>
      </c>
      <c r="S2283" s="239" t="s">
        <v>8591</v>
      </c>
      <c r="T2283" s="241"/>
      <c r="U2283" s="241" t="s">
        <v>6754</v>
      </c>
      <c r="V2283" s="241" t="s">
        <v>8593</v>
      </c>
    </row>
    <row r="2284" spans="18:22" ht="15.75">
      <c r="R2284" s="240" t="s">
        <v>8595</v>
      </c>
      <c r="S2284" s="239" t="s">
        <v>8594</v>
      </c>
      <c r="T2284" s="241"/>
      <c r="U2284" s="241" t="s">
        <v>6754</v>
      </c>
      <c r="V2284" s="241" t="s">
        <v>8596</v>
      </c>
    </row>
    <row r="2285" spans="18:22" ht="15.75">
      <c r="R2285" s="240" t="s">
        <v>8598</v>
      </c>
      <c r="S2285" s="239" t="s">
        <v>8597</v>
      </c>
      <c r="T2285" s="241"/>
      <c r="U2285" s="241" t="s">
        <v>6754</v>
      </c>
      <c r="V2285" s="241" t="s">
        <v>8599</v>
      </c>
    </row>
    <row r="2286" spans="18:22" ht="15.75">
      <c r="R2286" s="240" t="s">
        <v>8601</v>
      </c>
      <c r="S2286" s="239" t="s">
        <v>8600</v>
      </c>
      <c r="T2286" s="241"/>
      <c r="U2286" s="241" t="s">
        <v>6754</v>
      </c>
      <c r="V2286" s="241" t="s">
        <v>8602</v>
      </c>
    </row>
    <row r="2287" spans="18:22" ht="15.75">
      <c r="R2287" s="240" t="s">
        <v>8604</v>
      </c>
      <c r="S2287" s="239" t="s">
        <v>8603</v>
      </c>
      <c r="T2287" s="241"/>
      <c r="U2287" s="241" t="s">
        <v>6754</v>
      </c>
      <c r="V2287" s="241" t="s">
        <v>8605</v>
      </c>
    </row>
    <row r="2288" spans="18:22" ht="15.75">
      <c r="R2288" s="240" t="s">
        <v>8607</v>
      </c>
      <c r="S2288" s="239" t="s">
        <v>8606</v>
      </c>
      <c r="T2288" s="241"/>
      <c r="U2288" s="241" t="s">
        <v>6754</v>
      </c>
      <c r="V2288" s="241" t="s">
        <v>8608</v>
      </c>
    </row>
    <row r="2289" spans="18:22" ht="15.75">
      <c r="R2289" s="240" t="s">
        <v>8610</v>
      </c>
      <c r="S2289" s="239" t="s">
        <v>8609</v>
      </c>
      <c r="T2289" s="241"/>
      <c r="U2289" s="241" t="s">
        <v>6754</v>
      </c>
      <c r="V2289" s="241" t="s">
        <v>8611</v>
      </c>
    </row>
    <row r="2290" spans="18:22" ht="15.75">
      <c r="R2290" s="240" t="s">
        <v>8613</v>
      </c>
      <c r="S2290" s="239" t="s">
        <v>8612</v>
      </c>
      <c r="T2290" s="241"/>
      <c r="U2290" s="241" t="s">
        <v>6754</v>
      </c>
      <c r="V2290" s="241" t="s">
        <v>8614</v>
      </c>
    </row>
    <row r="2291" spans="18:22" ht="15.75">
      <c r="R2291" s="240" t="s">
        <v>8616</v>
      </c>
      <c r="S2291" s="239" t="s">
        <v>8615</v>
      </c>
      <c r="T2291" s="241"/>
      <c r="U2291" s="241" t="s">
        <v>6754</v>
      </c>
      <c r="V2291" s="241" t="s">
        <v>8617</v>
      </c>
    </row>
    <row r="2292" spans="18:22" ht="15.75">
      <c r="R2292" s="240" t="s">
        <v>8619</v>
      </c>
      <c r="S2292" s="239" t="s">
        <v>8618</v>
      </c>
      <c r="T2292" s="241"/>
      <c r="U2292" s="241" t="s">
        <v>6754</v>
      </c>
      <c r="V2292" s="241" t="s">
        <v>8620</v>
      </c>
    </row>
    <row r="2293" spans="18:22" ht="15.75">
      <c r="R2293" s="240" t="s">
        <v>8622</v>
      </c>
      <c r="S2293" s="239" t="s">
        <v>8621</v>
      </c>
      <c r="T2293" s="241"/>
      <c r="U2293" s="241" t="s">
        <v>6754</v>
      </c>
      <c r="V2293" s="241" t="s">
        <v>8623</v>
      </c>
    </row>
    <row r="2294" spans="18:22" ht="15.75">
      <c r="R2294" s="240" t="s">
        <v>8625</v>
      </c>
      <c r="S2294" s="239" t="s">
        <v>8624</v>
      </c>
      <c r="T2294" s="241"/>
      <c r="U2294" s="241" t="s">
        <v>6754</v>
      </c>
      <c r="V2294" s="241" t="s">
        <v>8626</v>
      </c>
    </row>
    <row r="2295" spans="18:22" ht="15.75">
      <c r="R2295" s="240" t="s">
        <v>8628</v>
      </c>
      <c r="S2295" s="239" t="s">
        <v>8627</v>
      </c>
      <c r="T2295" s="241"/>
      <c r="U2295" s="241" t="s">
        <v>6754</v>
      </c>
      <c r="V2295" s="241" t="s">
        <v>8629</v>
      </c>
    </row>
    <row r="2296" spans="18:22" ht="15.75">
      <c r="R2296" s="240" t="s">
        <v>8631</v>
      </c>
      <c r="S2296" s="239" t="s">
        <v>8630</v>
      </c>
      <c r="T2296" s="241"/>
      <c r="U2296" s="241" t="s">
        <v>6754</v>
      </c>
      <c r="V2296" s="241" t="s">
        <v>8632</v>
      </c>
    </row>
    <row r="2297" spans="18:22" ht="15.75">
      <c r="R2297" s="240" t="s">
        <v>8634</v>
      </c>
      <c r="S2297" s="239" t="s">
        <v>8633</v>
      </c>
      <c r="T2297" s="241"/>
      <c r="U2297" s="241" t="s">
        <v>6754</v>
      </c>
      <c r="V2297" s="241" t="s">
        <v>8635</v>
      </c>
    </row>
    <row r="2298" spans="18:22" ht="15.75">
      <c r="R2298" s="240" t="s">
        <v>8637</v>
      </c>
      <c r="S2298" s="239" t="s">
        <v>8636</v>
      </c>
      <c r="T2298" s="241"/>
      <c r="U2298" s="241" t="s">
        <v>6754</v>
      </c>
      <c r="V2298" s="241" t="s">
        <v>8638</v>
      </c>
    </row>
    <row r="2299" spans="18:22" ht="15.75">
      <c r="R2299" s="240" t="s">
        <v>8640</v>
      </c>
      <c r="S2299" s="239" t="s">
        <v>8639</v>
      </c>
      <c r="T2299" s="241"/>
      <c r="U2299" s="241" t="s">
        <v>237</v>
      </c>
      <c r="V2299" s="241" t="s">
        <v>8641</v>
      </c>
    </row>
    <row r="2300" spans="18:22" ht="15.75">
      <c r="R2300" s="240" t="s">
        <v>8643</v>
      </c>
      <c r="S2300" s="239" t="s">
        <v>8642</v>
      </c>
      <c r="T2300" s="241"/>
      <c r="U2300" s="241" t="s">
        <v>6754</v>
      </c>
      <c r="V2300" s="241" t="s">
        <v>8644</v>
      </c>
    </row>
    <row r="2301" spans="18:22" ht="15.75">
      <c r="R2301" s="240" t="s">
        <v>8646</v>
      </c>
      <c r="S2301" s="239" t="s">
        <v>8645</v>
      </c>
      <c r="T2301" s="241"/>
      <c r="U2301" s="241" t="s">
        <v>6754</v>
      </c>
      <c r="V2301" s="241" t="s">
        <v>8647</v>
      </c>
    </row>
    <row r="2302" spans="18:22" ht="15.75">
      <c r="R2302" s="240" t="s">
        <v>8649</v>
      </c>
      <c r="S2302" s="239" t="s">
        <v>8648</v>
      </c>
      <c r="T2302" s="241"/>
      <c r="U2302" s="241" t="s">
        <v>238</v>
      </c>
      <c r="V2302" s="241" t="s">
        <v>8650</v>
      </c>
    </row>
    <row r="2303" spans="18:22" ht="15.75">
      <c r="R2303" s="240" t="s">
        <v>8652</v>
      </c>
      <c r="S2303" s="239" t="s">
        <v>8651</v>
      </c>
      <c r="T2303" s="241"/>
      <c r="U2303" s="241" t="s">
        <v>6754</v>
      </c>
      <c r="V2303" s="241" t="s">
        <v>8653</v>
      </c>
    </row>
    <row r="2304" spans="18:22" ht="15.75">
      <c r="R2304" s="240" t="s">
        <v>8655</v>
      </c>
      <c r="S2304" s="239" t="s">
        <v>8654</v>
      </c>
      <c r="T2304" s="241"/>
      <c r="U2304" s="241" t="s">
        <v>6754</v>
      </c>
      <c r="V2304" s="241" t="s">
        <v>8656</v>
      </c>
    </row>
    <row r="2305" spans="18:22" ht="15.75">
      <c r="R2305" s="240" t="s">
        <v>8658</v>
      </c>
      <c r="S2305" s="239" t="s">
        <v>8657</v>
      </c>
      <c r="T2305" s="241"/>
      <c r="U2305" s="241" t="s">
        <v>6754</v>
      </c>
      <c r="V2305" s="241" t="s">
        <v>8659</v>
      </c>
    </row>
    <row r="2306" spans="18:22" ht="15.75">
      <c r="R2306" s="240" t="s">
        <v>8661</v>
      </c>
      <c r="S2306" s="239" t="s">
        <v>8660</v>
      </c>
      <c r="T2306" s="241"/>
      <c r="U2306" s="241" t="s">
        <v>6754</v>
      </c>
      <c r="V2306" s="241" t="s">
        <v>8662</v>
      </c>
    </row>
    <row r="2307" spans="18:22" ht="15.75">
      <c r="R2307" s="240" t="s">
        <v>8664</v>
      </c>
      <c r="S2307" s="239" t="s">
        <v>8663</v>
      </c>
      <c r="T2307" s="241"/>
      <c r="U2307" s="241" t="s">
        <v>6754</v>
      </c>
      <c r="V2307" s="241" t="s">
        <v>8665</v>
      </c>
    </row>
    <row r="2308" spans="18:22" ht="15.75">
      <c r="R2308" s="240" t="s">
        <v>8667</v>
      </c>
      <c r="S2308" s="239" t="s">
        <v>8666</v>
      </c>
      <c r="T2308" s="241"/>
      <c r="U2308" s="241" t="s">
        <v>6754</v>
      </c>
      <c r="V2308" s="241" t="s">
        <v>8668</v>
      </c>
    </row>
    <row r="2309" spans="18:22" ht="15.75">
      <c r="R2309" s="240" t="s">
        <v>8670</v>
      </c>
      <c r="S2309" s="239" t="s">
        <v>8669</v>
      </c>
      <c r="T2309" s="241"/>
      <c r="U2309" s="241" t="s">
        <v>6754</v>
      </c>
      <c r="V2309" s="241" t="s">
        <v>8671</v>
      </c>
    </row>
    <row r="2310" spans="18:22" ht="15.75">
      <c r="R2310" s="240" t="s">
        <v>8673</v>
      </c>
      <c r="S2310" s="239" t="s">
        <v>8672</v>
      </c>
      <c r="T2310" s="241"/>
      <c r="U2310" s="241" t="s">
        <v>6754</v>
      </c>
      <c r="V2310" s="241" t="s">
        <v>8674</v>
      </c>
    </row>
    <row r="2311" spans="18:22" ht="15.75">
      <c r="R2311" s="240" t="s">
        <v>8676</v>
      </c>
      <c r="S2311" s="239" t="s">
        <v>8675</v>
      </c>
      <c r="T2311" s="241"/>
      <c r="U2311" s="241" t="s">
        <v>6754</v>
      </c>
      <c r="V2311" s="241" t="s">
        <v>8677</v>
      </c>
    </row>
    <row r="2312" spans="18:22" ht="15.75">
      <c r="R2312" s="240" t="s">
        <v>8679</v>
      </c>
      <c r="S2312" s="239" t="s">
        <v>8678</v>
      </c>
      <c r="T2312" s="241"/>
      <c r="U2312" s="241" t="s">
        <v>6754</v>
      </c>
      <c r="V2312" s="241" t="s">
        <v>8680</v>
      </c>
    </row>
    <row r="2313" spans="18:22" ht="15.75">
      <c r="R2313" s="240" t="s">
        <v>8682</v>
      </c>
      <c r="S2313" s="239" t="s">
        <v>8681</v>
      </c>
      <c r="T2313" s="241"/>
      <c r="U2313" s="241" t="s">
        <v>6754</v>
      </c>
      <c r="V2313" s="241" t="s">
        <v>8683</v>
      </c>
    </row>
    <row r="2314" spans="18:22" ht="15.75">
      <c r="R2314" s="240" t="s">
        <v>8685</v>
      </c>
      <c r="S2314" s="239" t="s">
        <v>8684</v>
      </c>
      <c r="T2314" s="241"/>
      <c r="U2314" s="241" t="s">
        <v>6754</v>
      </c>
      <c r="V2314" s="241" t="s">
        <v>8686</v>
      </c>
    </row>
    <row r="2315" spans="18:22" ht="15.75">
      <c r="R2315" s="240" t="s">
        <v>8688</v>
      </c>
      <c r="S2315" s="239" t="s">
        <v>8687</v>
      </c>
      <c r="T2315" s="241"/>
      <c r="U2315" s="241" t="s">
        <v>6754</v>
      </c>
      <c r="V2315" s="241" t="s">
        <v>8689</v>
      </c>
    </row>
    <row r="2316" spans="18:22" ht="15.75">
      <c r="R2316" s="240" t="s">
        <v>8691</v>
      </c>
      <c r="S2316" s="239" t="s">
        <v>8690</v>
      </c>
      <c r="T2316" s="241"/>
      <c r="U2316" s="241" t="s">
        <v>6754</v>
      </c>
      <c r="V2316" s="241" t="s">
        <v>8692</v>
      </c>
    </row>
    <row r="2317" spans="18:22" ht="15.75">
      <c r="R2317" s="240" t="s">
        <v>8694</v>
      </c>
      <c r="S2317" s="239" t="s">
        <v>8693</v>
      </c>
      <c r="T2317" s="241"/>
      <c r="U2317" s="241" t="s">
        <v>6754</v>
      </c>
      <c r="V2317" s="241" t="s">
        <v>8695</v>
      </c>
    </row>
    <row r="2318" spans="18:22" ht="15.75">
      <c r="R2318" s="240" t="s">
        <v>8697</v>
      </c>
      <c r="S2318" s="239" t="s">
        <v>8696</v>
      </c>
      <c r="T2318" s="241"/>
      <c r="U2318" s="241" t="s">
        <v>6754</v>
      </c>
      <c r="V2318" s="241" t="s">
        <v>8698</v>
      </c>
    </row>
    <row r="2319" spans="18:22" ht="15.75">
      <c r="R2319" s="240" t="s">
        <v>8700</v>
      </c>
      <c r="S2319" s="239" t="s">
        <v>8699</v>
      </c>
      <c r="T2319" s="241"/>
      <c r="U2319" s="241" t="s">
        <v>6754</v>
      </c>
      <c r="V2319" s="241" t="s">
        <v>8701</v>
      </c>
    </row>
    <row r="2320" spans="18:22" ht="15.75">
      <c r="R2320" s="240" t="s">
        <v>8703</v>
      </c>
      <c r="S2320" s="239" t="s">
        <v>8702</v>
      </c>
      <c r="T2320" s="241"/>
      <c r="U2320" s="241" t="s">
        <v>8405</v>
      </c>
      <c r="V2320" s="241" t="s">
        <v>8704</v>
      </c>
    </row>
    <row r="2321" spans="18:22" ht="15.75">
      <c r="R2321" s="240" t="s">
        <v>8706</v>
      </c>
      <c r="S2321" s="239" t="s">
        <v>8705</v>
      </c>
      <c r="T2321" s="241"/>
      <c r="U2321" s="241" t="s">
        <v>6754</v>
      </c>
      <c r="V2321" s="241" t="s">
        <v>8707</v>
      </c>
    </row>
    <row r="2322" spans="18:22" ht="15.75">
      <c r="R2322" s="240" t="s">
        <v>8709</v>
      </c>
      <c r="S2322" s="239" t="s">
        <v>8708</v>
      </c>
      <c r="T2322" s="241"/>
      <c r="U2322" s="241" t="s">
        <v>6754</v>
      </c>
      <c r="V2322" s="241" t="s">
        <v>8710</v>
      </c>
    </row>
    <row r="2323" spans="18:22" ht="15.75">
      <c r="R2323" s="240" t="s">
        <v>8712</v>
      </c>
      <c r="S2323" s="239" t="s">
        <v>8711</v>
      </c>
      <c r="T2323" s="241"/>
      <c r="U2323" s="241" t="s">
        <v>6754</v>
      </c>
      <c r="V2323" s="241" t="s">
        <v>8713</v>
      </c>
    </row>
    <row r="2324" spans="18:22" ht="15.75">
      <c r="R2324" s="240" t="s">
        <v>8715</v>
      </c>
      <c r="S2324" s="239" t="s">
        <v>8714</v>
      </c>
      <c r="T2324" s="241"/>
      <c r="U2324" s="241" t="s">
        <v>6754</v>
      </c>
      <c r="V2324" s="241" t="s">
        <v>8716</v>
      </c>
    </row>
    <row r="2325" spans="18:22" ht="15.75">
      <c r="R2325" s="240" t="s">
        <v>8718</v>
      </c>
      <c r="S2325" s="239" t="s">
        <v>8717</v>
      </c>
      <c r="T2325" s="241"/>
      <c r="U2325" s="241" t="s">
        <v>6754</v>
      </c>
      <c r="V2325" s="241" t="s">
        <v>8719</v>
      </c>
    </row>
    <row r="2326" spans="18:22" ht="15.75">
      <c r="R2326" s="240" t="s">
        <v>8721</v>
      </c>
      <c r="S2326" s="239" t="s">
        <v>8720</v>
      </c>
      <c r="T2326" s="241"/>
      <c r="U2326" s="241" t="s">
        <v>6754</v>
      </c>
      <c r="V2326" s="241" t="s">
        <v>8722</v>
      </c>
    </row>
    <row r="2327" spans="18:22" ht="15.75">
      <c r="R2327" s="240" t="s">
        <v>8724</v>
      </c>
      <c r="S2327" s="239" t="s">
        <v>8723</v>
      </c>
      <c r="T2327" s="241"/>
      <c r="U2327" s="241" t="s">
        <v>6754</v>
      </c>
      <c r="V2327" s="241" t="s">
        <v>8725</v>
      </c>
    </row>
    <row r="2328" spans="18:22" ht="15.75">
      <c r="R2328" s="240" t="s">
        <v>8727</v>
      </c>
      <c r="S2328" s="239" t="s">
        <v>8726</v>
      </c>
      <c r="T2328" s="241"/>
      <c r="U2328" s="241" t="s">
        <v>8405</v>
      </c>
      <c r="V2328" s="241" t="s">
        <v>8406</v>
      </c>
    </row>
    <row r="2329" spans="18:22" ht="15.75">
      <c r="R2329" s="240" t="s">
        <v>8729</v>
      </c>
      <c r="S2329" s="239" t="s">
        <v>8728</v>
      </c>
      <c r="T2329" s="241"/>
      <c r="U2329" s="241" t="s">
        <v>6754</v>
      </c>
      <c r="V2329" s="241" t="s">
        <v>8730</v>
      </c>
    </row>
    <row r="2330" spans="18:22" ht="15.75">
      <c r="R2330" s="240" t="s">
        <v>8732</v>
      </c>
      <c r="S2330" s="239" t="s">
        <v>8731</v>
      </c>
      <c r="T2330" s="241"/>
      <c r="U2330" s="241" t="s">
        <v>6754</v>
      </c>
      <c r="V2330" s="241" t="s">
        <v>8733</v>
      </c>
    </row>
    <row r="2331" spans="18:22" ht="15.75">
      <c r="R2331" s="240" t="s">
        <v>8735</v>
      </c>
      <c r="S2331" s="239" t="s">
        <v>8734</v>
      </c>
      <c r="T2331" s="241"/>
      <c r="U2331" s="241" t="s">
        <v>6754</v>
      </c>
      <c r="V2331" s="241" t="s">
        <v>8736</v>
      </c>
    </row>
    <row r="2332" spans="18:22" ht="15.75">
      <c r="R2332" s="240" t="s">
        <v>8738</v>
      </c>
      <c r="S2332" s="239" t="s">
        <v>8737</v>
      </c>
      <c r="T2332" s="241"/>
      <c r="U2332" s="241" t="s">
        <v>6754</v>
      </c>
      <c r="V2332" s="241" t="s">
        <v>8739</v>
      </c>
    </row>
    <row r="2333" spans="18:22" ht="15.75">
      <c r="R2333" s="240" t="s">
        <v>8741</v>
      </c>
      <c r="S2333" s="239" t="s">
        <v>8740</v>
      </c>
      <c r="T2333" s="241"/>
      <c r="U2333" s="241" t="s">
        <v>6754</v>
      </c>
      <c r="V2333" s="241" t="s">
        <v>8742</v>
      </c>
    </row>
    <row r="2334" spans="18:22" ht="15.75">
      <c r="R2334" s="240" t="s">
        <v>8744</v>
      </c>
      <c r="S2334" s="239" t="s">
        <v>8743</v>
      </c>
      <c r="T2334" s="241"/>
      <c r="U2334" s="241" t="s">
        <v>6754</v>
      </c>
      <c r="V2334" s="241" t="s">
        <v>8745</v>
      </c>
    </row>
    <row r="2335" spans="18:22" ht="15.75">
      <c r="R2335" s="240" t="s">
        <v>8747</v>
      </c>
      <c r="S2335" s="239" t="s">
        <v>8746</v>
      </c>
      <c r="T2335" s="241"/>
      <c r="U2335" s="241" t="s">
        <v>6754</v>
      </c>
      <c r="V2335" s="241" t="s">
        <v>8748</v>
      </c>
    </row>
    <row r="2336" spans="18:22" ht="15.75">
      <c r="R2336" s="240" t="s">
        <v>8750</v>
      </c>
      <c r="S2336" s="239" t="s">
        <v>8749</v>
      </c>
      <c r="T2336" s="241"/>
      <c r="U2336" s="241" t="s">
        <v>6754</v>
      </c>
      <c r="V2336" s="241" t="s">
        <v>8751</v>
      </c>
    </row>
    <row r="2337" spans="18:22" ht="15.75">
      <c r="R2337" s="240" t="s">
        <v>8753</v>
      </c>
      <c r="S2337" s="239" t="s">
        <v>8752</v>
      </c>
      <c r="T2337" s="241"/>
      <c r="U2337" s="241" t="s">
        <v>6754</v>
      </c>
      <c r="V2337" s="241" t="s">
        <v>8754</v>
      </c>
    </row>
    <row r="2338" spans="18:22" ht="15.75">
      <c r="R2338" s="240" t="s">
        <v>8756</v>
      </c>
      <c r="S2338" s="239" t="s">
        <v>8755</v>
      </c>
      <c r="T2338" s="241"/>
      <c r="U2338" s="241" t="s">
        <v>6754</v>
      </c>
      <c r="V2338" s="241" t="s">
        <v>8757</v>
      </c>
    </row>
    <row r="2339" spans="18:22" ht="15.75">
      <c r="R2339" s="240" t="s">
        <v>8759</v>
      </c>
      <c r="S2339" s="239" t="s">
        <v>8758</v>
      </c>
      <c r="T2339" s="241"/>
      <c r="U2339" s="241" t="s">
        <v>6754</v>
      </c>
      <c r="V2339" s="241" t="s">
        <v>8760</v>
      </c>
    </row>
    <row r="2340" spans="18:22" ht="15.75">
      <c r="R2340" s="240" t="s">
        <v>8762</v>
      </c>
      <c r="S2340" s="239" t="s">
        <v>8761</v>
      </c>
      <c r="T2340" s="241"/>
      <c r="U2340" s="241" t="s">
        <v>6754</v>
      </c>
      <c r="V2340" s="241" t="s">
        <v>8763</v>
      </c>
    </row>
    <row r="2341" spans="18:22" ht="15.75">
      <c r="R2341" s="240" t="s">
        <v>8765</v>
      </c>
      <c r="S2341" s="239" t="s">
        <v>8764</v>
      </c>
      <c r="T2341" s="241"/>
      <c r="U2341" s="241" t="s">
        <v>6754</v>
      </c>
      <c r="V2341" s="241" t="s">
        <v>8766</v>
      </c>
    </row>
    <row r="2342" spans="18:22" ht="15.75">
      <c r="R2342" s="240" t="s">
        <v>8768</v>
      </c>
      <c r="S2342" s="239" t="s">
        <v>8767</v>
      </c>
      <c r="T2342" s="241"/>
      <c r="U2342" s="241" t="s">
        <v>6754</v>
      </c>
      <c r="V2342" s="241" t="s">
        <v>8769</v>
      </c>
    </row>
    <row r="2343" spans="18:22" ht="15.75">
      <c r="R2343" s="240" t="s">
        <v>8771</v>
      </c>
      <c r="S2343" s="239" t="s">
        <v>8770</v>
      </c>
      <c r="T2343" s="241"/>
      <c r="U2343" s="241" t="s">
        <v>6754</v>
      </c>
      <c r="V2343" s="241" t="s">
        <v>8772</v>
      </c>
    </row>
    <row r="2344" spans="18:22" ht="15.75">
      <c r="R2344" s="240" t="s">
        <v>8774</v>
      </c>
      <c r="S2344" s="239" t="s">
        <v>8773</v>
      </c>
      <c r="T2344" s="241"/>
      <c r="U2344" s="241" t="s">
        <v>6754</v>
      </c>
      <c r="V2344" s="241" t="s">
        <v>8775</v>
      </c>
    </row>
    <row r="2345" spans="18:22" ht="15.75">
      <c r="R2345" s="240" t="s">
        <v>8777</v>
      </c>
      <c r="S2345" s="239" t="s">
        <v>8776</v>
      </c>
      <c r="T2345" s="241"/>
      <c r="U2345" s="241" t="s">
        <v>6754</v>
      </c>
      <c r="V2345" s="241" t="s">
        <v>8778</v>
      </c>
    </row>
    <row r="2346" spans="18:22" ht="15.75">
      <c r="R2346" s="240" t="s">
        <v>8780</v>
      </c>
      <c r="S2346" s="239" t="s">
        <v>8779</v>
      </c>
      <c r="T2346" s="241"/>
      <c r="U2346" s="241" t="s">
        <v>6754</v>
      </c>
      <c r="V2346" s="241" t="s">
        <v>8781</v>
      </c>
    </row>
    <row r="2347" spans="18:22" ht="15.75">
      <c r="R2347" s="240" t="s">
        <v>8783</v>
      </c>
      <c r="S2347" s="239" t="s">
        <v>8782</v>
      </c>
      <c r="T2347" s="241"/>
      <c r="U2347" s="241" t="s">
        <v>6754</v>
      </c>
      <c r="V2347" s="241" t="s">
        <v>8784</v>
      </c>
    </row>
    <row r="2348" spans="18:22" ht="15.75">
      <c r="R2348" s="240" t="s">
        <v>8786</v>
      </c>
      <c r="S2348" s="239" t="s">
        <v>8785</v>
      </c>
      <c r="T2348" s="241"/>
      <c r="U2348" s="241" t="s">
        <v>6754</v>
      </c>
      <c r="V2348" s="241" t="s">
        <v>8787</v>
      </c>
    </row>
    <row r="2349" spans="18:22" ht="15.75">
      <c r="R2349" s="240" t="s">
        <v>8789</v>
      </c>
      <c r="S2349" s="239" t="s">
        <v>8788</v>
      </c>
      <c r="T2349" s="241"/>
      <c r="U2349" s="241" t="s">
        <v>6754</v>
      </c>
      <c r="V2349" s="241" t="s">
        <v>8790</v>
      </c>
    </row>
    <row r="2350" spans="18:22" ht="15.75">
      <c r="R2350" s="240" t="s">
        <v>8792</v>
      </c>
      <c r="S2350" s="239" t="s">
        <v>8791</v>
      </c>
      <c r="T2350" s="241"/>
      <c r="U2350" s="241" t="s">
        <v>6754</v>
      </c>
      <c r="V2350" s="241" t="s">
        <v>8793</v>
      </c>
    </row>
    <row r="2351" spans="18:22" ht="15.75">
      <c r="R2351" s="240" t="s">
        <v>8795</v>
      </c>
      <c r="S2351" s="239" t="s">
        <v>8794</v>
      </c>
      <c r="T2351" s="241"/>
      <c r="U2351" s="241" t="s">
        <v>6754</v>
      </c>
      <c r="V2351" s="241" t="s">
        <v>8796</v>
      </c>
    </row>
    <row r="2352" spans="18:22" ht="15.75">
      <c r="R2352" s="240" t="s">
        <v>8798</v>
      </c>
      <c r="S2352" s="239" t="s">
        <v>8797</v>
      </c>
      <c r="T2352" s="241"/>
      <c r="U2352" s="241" t="s">
        <v>6754</v>
      </c>
      <c r="V2352" s="241" t="s">
        <v>8799</v>
      </c>
    </row>
    <row r="2353" spans="18:22" ht="15.75">
      <c r="R2353" s="240" t="s">
        <v>8801</v>
      </c>
      <c r="S2353" s="239" t="s">
        <v>8800</v>
      </c>
      <c r="T2353" s="241"/>
      <c r="U2353" s="241" t="s">
        <v>6754</v>
      </c>
      <c r="V2353" s="241" t="s">
        <v>8802</v>
      </c>
    </row>
    <row r="2354" spans="18:22" ht="15.75">
      <c r="R2354" s="240" t="s">
        <v>8804</v>
      </c>
      <c r="S2354" s="239" t="s">
        <v>8803</v>
      </c>
      <c r="T2354" s="241"/>
      <c r="U2354" s="241" t="s">
        <v>6754</v>
      </c>
      <c r="V2354" s="241" t="s">
        <v>8805</v>
      </c>
    </row>
    <row r="2355" spans="18:22" ht="15.75">
      <c r="R2355" s="240" t="s">
        <v>8807</v>
      </c>
      <c r="S2355" s="239" t="s">
        <v>8806</v>
      </c>
      <c r="T2355" s="241"/>
      <c r="U2355" s="241" t="s">
        <v>6754</v>
      </c>
      <c r="V2355" s="241" t="s">
        <v>8808</v>
      </c>
    </row>
    <row r="2356" spans="18:22" ht="15.75">
      <c r="R2356" s="240" t="s">
        <v>8810</v>
      </c>
      <c r="S2356" s="239" t="s">
        <v>8809</v>
      </c>
      <c r="T2356" s="241"/>
      <c r="U2356" s="241" t="s">
        <v>6754</v>
      </c>
      <c r="V2356" s="241" t="s">
        <v>8811</v>
      </c>
    </row>
    <row r="2357" spans="18:22" ht="15.75">
      <c r="R2357" s="240" t="s">
        <v>8813</v>
      </c>
      <c r="S2357" s="239" t="s">
        <v>8812</v>
      </c>
      <c r="T2357" s="241"/>
      <c r="U2357" s="241" t="s">
        <v>6754</v>
      </c>
      <c r="V2357" s="241" t="s">
        <v>8814</v>
      </c>
    </row>
    <row r="2358" spans="18:22" ht="15.75">
      <c r="R2358" s="240" t="s">
        <v>8816</v>
      </c>
      <c r="S2358" s="239" t="s">
        <v>8815</v>
      </c>
      <c r="T2358" s="241"/>
      <c r="U2358" s="241" t="s">
        <v>6754</v>
      </c>
      <c r="V2358" s="241" t="s">
        <v>8817</v>
      </c>
    </row>
    <row r="2359" spans="18:22" ht="15.75">
      <c r="R2359" s="240" t="s">
        <v>8819</v>
      </c>
      <c r="S2359" s="239" t="s">
        <v>8818</v>
      </c>
      <c r="T2359" s="241"/>
      <c r="U2359" s="241" t="s">
        <v>6754</v>
      </c>
      <c r="V2359" s="241" t="s">
        <v>8820</v>
      </c>
    </row>
    <row r="2360" spans="18:22" ht="15.75">
      <c r="R2360" s="240" t="s">
        <v>8822</v>
      </c>
      <c r="S2360" s="239" t="s">
        <v>8821</v>
      </c>
      <c r="T2360" s="241"/>
      <c r="U2360" s="241" t="s">
        <v>6754</v>
      </c>
      <c r="V2360" s="241" t="s">
        <v>8823</v>
      </c>
    </row>
    <row r="2361" spans="18:22" ht="15.75">
      <c r="R2361" s="240" t="s">
        <v>8825</v>
      </c>
      <c r="S2361" s="239" t="s">
        <v>8824</v>
      </c>
      <c r="T2361" s="241"/>
      <c r="U2361" s="241" t="s">
        <v>6754</v>
      </c>
      <c r="V2361" s="241" t="s">
        <v>8826</v>
      </c>
    </row>
    <row r="2362" spans="18:22" ht="15.75">
      <c r="R2362" s="240" t="s">
        <v>8828</v>
      </c>
      <c r="S2362" s="239" t="s">
        <v>8827</v>
      </c>
      <c r="T2362" s="241"/>
      <c r="U2362" s="241" t="s">
        <v>6754</v>
      </c>
      <c r="V2362" s="241" t="s">
        <v>8829</v>
      </c>
    </row>
    <row r="2363" spans="18:22" ht="15.75">
      <c r="R2363" s="240" t="s">
        <v>8831</v>
      </c>
      <c r="S2363" s="239" t="s">
        <v>8830</v>
      </c>
      <c r="T2363" s="241"/>
      <c r="U2363" s="241" t="s">
        <v>6754</v>
      </c>
      <c r="V2363" s="241" t="s">
        <v>8832</v>
      </c>
    </row>
    <row r="2364" spans="18:22" ht="15.75">
      <c r="R2364" s="240" t="s">
        <v>8834</v>
      </c>
      <c r="S2364" s="239" t="s">
        <v>8833</v>
      </c>
      <c r="T2364" s="241"/>
      <c r="U2364" s="241" t="s">
        <v>6754</v>
      </c>
      <c r="V2364" s="241" t="s">
        <v>8835</v>
      </c>
    </row>
    <row r="2365" spans="18:22" ht="15.75">
      <c r="R2365" s="240" t="s">
        <v>8837</v>
      </c>
      <c r="S2365" s="239" t="s">
        <v>8836</v>
      </c>
      <c r="T2365" s="241"/>
      <c r="U2365" s="241" t="s">
        <v>6754</v>
      </c>
      <c r="V2365" s="241" t="s">
        <v>8838</v>
      </c>
    </row>
    <row r="2366" spans="18:22" ht="15.75">
      <c r="R2366" s="240" t="s">
        <v>8840</v>
      </c>
      <c r="S2366" s="239" t="s">
        <v>8839</v>
      </c>
      <c r="T2366" s="241"/>
      <c r="U2366" s="241" t="s">
        <v>6754</v>
      </c>
      <c r="V2366" s="241" t="s">
        <v>8841</v>
      </c>
    </row>
    <row r="2367" spans="18:22" ht="15.75">
      <c r="R2367" s="240" t="s">
        <v>8843</v>
      </c>
      <c r="S2367" s="239" t="s">
        <v>8842</v>
      </c>
      <c r="T2367" s="241"/>
      <c r="U2367" s="241" t="s">
        <v>6754</v>
      </c>
      <c r="V2367" s="241" t="s">
        <v>8844</v>
      </c>
    </row>
    <row r="2368" spans="18:22" ht="15.75">
      <c r="R2368" s="240" t="s">
        <v>8846</v>
      </c>
      <c r="S2368" s="239" t="s">
        <v>8845</v>
      </c>
      <c r="T2368" s="241"/>
      <c r="U2368" s="241" t="s">
        <v>6754</v>
      </c>
      <c r="V2368" s="241" t="s">
        <v>8847</v>
      </c>
    </row>
    <row r="2369" spans="18:22" ht="15.75">
      <c r="R2369" s="240" t="s">
        <v>8849</v>
      </c>
      <c r="S2369" s="239" t="s">
        <v>8848</v>
      </c>
      <c r="T2369" s="241"/>
      <c r="U2369" s="241" t="s">
        <v>6754</v>
      </c>
      <c r="V2369" s="241" t="s">
        <v>8850</v>
      </c>
    </row>
    <row r="2370" spans="18:22" ht="15.75">
      <c r="R2370" s="240" t="s">
        <v>8852</v>
      </c>
      <c r="S2370" s="239" t="s">
        <v>8851</v>
      </c>
      <c r="T2370" s="241"/>
      <c r="U2370" s="241" t="s">
        <v>6754</v>
      </c>
      <c r="V2370" s="241" t="s">
        <v>8853</v>
      </c>
    </row>
    <row r="2371" spans="18:22" ht="15.75">
      <c r="R2371" s="240" t="s">
        <v>8855</v>
      </c>
      <c r="S2371" s="239" t="s">
        <v>8854</v>
      </c>
      <c r="T2371" s="241"/>
      <c r="U2371" s="241" t="s">
        <v>6754</v>
      </c>
      <c r="V2371" s="241" t="s">
        <v>8856</v>
      </c>
    </row>
    <row r="2372" spans="18:22" ht="15.75">
      <c r="R2372" s="240" t="s">
        <v>8858</v>
      </c>
      <c r="S2372" s="239" t="s">
        <v>8857</v>
      </c>
      <c r="T2372" s="241"/>
      <c r="U2372" s="241" t="s">
        <v>6754</v>
      </c>
      <c r="V2372" s="241" t="s">
        <v>8859</v>
      </c>
    </row>
    <row r="2373" spans="18:22" ht="15.75">
      <c r="R2373" s="240" t="s">
        <v>8861</v>
      </c>
      <c r="S2373" s="239" t="s">
        <v>8860</v>
      </c>
      <c r="T2373" s="241"/>
      <c r="U2373" s="241" t="s">
        <v>6754</v>
      </c>
      <c r="V2373" s="241" t="s">
        <v>8862</v>
      </c>
    </row>
    <row r="2374" spans="18:22" ht="15.75">
      <c r="R2374" s="240" t="s">
        <v>8864</v>
      </c>
      <c r="S2374" s="239" t="s">
        <v>8863</v>
      </c>
      <c r="T2374" s="241"/>
      <c r="U2374" s="241" t="s">
        <v>6754</v>
      </c>
      <c r="V2374" s="241" t="s">
        <v>8865</v>
      </c>
    </row>
    <row r="2375" spans="18:22" ht="15.75">
      <c r="R2375" s="240" t="s">
        <v>8867</v>
      </c>
      <c r="S2375" s="239" t="s">
        <v>8866</v>
      </c>
      <c r="T2375" s="241"/>
      <c r="U2375" s="241" t="s">
        <v>6754</v>
      </c>
      <c r="V2375" s="241" t="s">
        <v>8868</v>
      </c>
    </row>
    <row r="2376" spans="18:22" ht="15.75">
      <c r="R2376" s="240" t="s">
        <v>8870</v>
      </c>
      <c r="S2376" s="239" t="s">
        <v>8869</v>
      </c>
      <c r="T2376" s="241"/>
      <c r="U2376" s="241" t="s">
        <v>6754</v>
      </c>
      <c r="V2376" s="241" t="s">
        <v>8871</v>
      </c>
    </row>
    <row r="2377" spans="18:22" ht="15.75">
      <c r="R2377" s="240" t="s">
        <v>8873</v>
      </c>
      <c r="S2377" s="239" t="s">
        <v>8872</v>
      </c>
      <c r="T2377" s="241"/>
      <c r="U2377" s="241" t="s">
        <v>6754</v>
      </c>
      <c r="V2377" s="241" t="s">
        <v>8874</v>
      </c>
    </row>
    <row r="2378" spans="18:22" ht="15.75">
      <c r="R2378" s="240" t="s">
        <v>8876</v>
      </c>
      <c r="S2378" s="239" t="s">
        <v>8875</v>
      </c>
      <c r="T2378" s="241"/>
      <c r="U2378" s="241" t="s">
        <v>6754</v>
      </c>
      <c r="V2378" s="241" t="s">
        <v>8877</v>
      </c>
    </row>
    <row r="2379" spans="18:22" ht="15.75">
      <c r="R2379" s="240" t="s">
        <v>8879</v>
      </c>
      <c r="S2379" s="239" t="s">
        <v>8878</v>
      </c>
      <c r="T2379" s="241"/>
      <c r="U2379" s="241" t="s">
        <v>6754</v>
      </c>
      <c r="V2379" s="241" t="s">
        <v>8880</v>
      </c>
    </row>
    <row r="2380" spans="18:22" ht="15.75">
      <c r="R2380" s="240" t="s">
        <v>8882</v>
      </c>
      <c r="S2380" s="239" t="s">
        <v>8881</v>
      </c>
      <c r="T2380" s="241"/>
      <c r="U2380" s="241" t="s">
        <v>6754</v>
      </c>
      <c r="V2380" s="241" t="s">
        <v>8883</v>
      </c>
    </row>
    <row r="2381" spans="18:22" ht="15.75">
      <c r="R2381" s="240" t="s">
        <v>8885</v>
      </c>
      <c r="S2381" s="239" t="s">
        <v>8884</v>
      </c>
      <c r="T2381" s="241"/>
      <c r="U2381" s="241" t="s">
        <v>6754</v>
      </c>
      <c r="V2381" s="241" t="s">
        <v>8886</v>
      </c>
    </row>
    <row r="2382" spans="18:22" ht="15.75">
      <c r="R2382" s="240" t="s">
        <v>8888</v>
      </c>
      <c r="S2382" s="239" t="s">
        <v>8887</v>
      </c>
      <c r="T2382" s="241"/>
      <c r="U2382" s="241" t="s">
        <v>6754</v>
      </c>
      <c r="V2382" s="241" t="s">
        <v>8889</v>
      </c>
    </row>
    <row r="2383" spans="18:22" ht="15.75">
      <c r="R2383" s="240" t="s">
        <v>8891</v>
      </c>
      <c r="S2383" s="239" t="s">
        <v>8890</v>
      </c>
      <c r="T2383" s="241"/>
      <c r="U2383" s="241" t="s">
        <v>6754</v>
      </c>
      <c r="V2383" s="241" t="s">
        <v>8892</v>
      </c>
    </row>
    <row r="2384" spans="18:22" ht="15.75">
      <c r="R2384" s="240" t="s">
        <v>8894</v>
      </c>
      <c r="S2384" s="239" t="s">
        <v>8893</v>
      </c>
      <c r="T2384" s="241"/>
      <c r="U2384" s="241" t="s">
        <v>6754</v>
      </c>
      <c r="V2384" s="241" t="s">
        <v>8895</v>
      </c>
    </row>
    <row r="2385" spans="18:22" ht="15.75">
      <c r="R2385" s="240" t="s">
        <v>8897</v>
      </c>
      <c r="S2385" s="239" t="s">
        <v>8896</v>
      </c>
      <c r="T2385" s="241"/>
      <c r="U2385" s="241" t="s">
        <v>6754</v>
      </c>
      <c r="V2385" s="241" t="s">
        <v>8898</v>
      </c>
    </row>
    <row r="2386" spans="18:22" ht="15.75">
      <c r="R2386" s="240" t="s">
        <v>8900</v>
      </c>
      <c r="S2386" s="239" t="s">
        <v>8899</v>
      </c>
      <c r="T2386" s="241"/>
      <c r="U2386" s="241" t="s">
        <v>6754</v>
      </c>
      <c r="V2386" s="241" t="s">
        <v>8901</v>
      </c>
    </row>
    <row r="2387" spans="18:22" ht="15.75">
      <c r="R2387" s="240" t="s">
        <v>8903</v>
      </c>
      <c r="S2387" s="239" t="s">
        <v>8902</v>
      </c>
      <c r="T2387" s="241"/>
      <c r="U2387" s="241" t="s">
        <v>6754</v>
      </c>
      <c r="V2387" s="241" t="s">
        <v>8904</v>
      </c>
    </row>
    <row r="2388" spans="18:22" ht="15.75">
      <c r="R2388" s="240" t="s">
        <v>8906</v>
      </c>
      <c r="S2388" s="239" t="s">
        <v>8905</v>
      </c>
      <c r="T2388" s="241"/>
      <c r="U2388" s="241" t="s">
        <v>6754</v>
      </c>
      <c r="V2388" s="241" t="s">
        <v>8907</v>
      </c>
    </row>
    <row r="2389" spans="18:22" ht="15.75">
      <c r="R2389" s="240" t="s">
        <v>8909</v>
      </c>
      <c r="S2389" s="239" t="s">
        <v>8908</v>
      </c>
      <c r="T2389" s="241"/>
      <c r="U2389" s="241" t="s">
        <v>6754</v>
      </c>
      <c r="V2389" s="241" t="s">
        <v>8910</v>
      </c>
    </row>
    <row r="2390" spans="18:22" ht="15.75">
      <c r="R2390" s="240" t="s">
        <v>8912</v>
      </c>
      <c r="S2390" s="239" t="s">
        <v>8911</v>
      </c>
      <c r="T2390" s="241"/>
      <c r="U2390" s="241" t="s">
        <v>6754</v>
      </c>
      <c r="V2390" s="241" t="s">
        <v>8913</v>
      </c>
    </row>
    <row r="2391" spans="18:22" ht="15.75">
      <c r="R2391" s="240" t="s">
        <v>8915</v>
      </c>
      <c r="S2391" s="239" t="s">
        <v>8914</v>
      </c>
      <c r="T2391" s="241"/>
      <c r="U2391" s="241" t="s">
        <v>6754</v>
      </c>
      <c r="V2391" s="241" t="s">
        <v>8916</v>
      </c>
    </row>
    <row r="2392" spans="18:22" ht="15.75">
      <c r="R2392" s="240" t="s">
        <v>8918</v>
      </c>
      <c r="S2392" s="239" t="s">
        <v>8917</v>
      </c>
      <c r="T2392" s="241"/>
      <c r="U2392" s="241" t="s">
        <v>6754</v>
      </c>
      <c r="V2392" s="241" t="s">
        <v>8919</v>
      </c>
    </row>
    <row r="2393" spans="18:22" ht="15.75">
      <c r="R2393" s="240" t="s">
        <v>8921</v>
      </c>
      <c r="S2393" s="239" t="s">
        <v>8920</v>
      </c>
      <c r="T2393" s="241"/>
      <c r="U2393" s="241" t="s">
        <v>6754</v>
      </c>
      <c r="V2393" s="241" t="s">
        <v>8922</v>
      </c>
    </row>
    <row r="2394" spans="18:22" ht="15.75">
      <c r="R2394" s="240" t="s">
        <v>8924</v>
      </c>
      <c r="S2394" s="239" t="s">
        <v>8923</v>
      </c>
      <c r="T2394" s="241"/>
      <c r="U2394" s="241" t="s">
        <v>6754</v>
      </c>
      <c r="V2394" s="241" t="s">
        <v>8925</v>
      </c>
    </row>
    <row r="2395" spans="18:22" ht="15.75">
      <c r="R2395" s="240" t="s">
        <v>8927</v>
      </c>
      <c r="S2395" s="239" t="s">
        <v>8926</v>
      </c>
      <c r="T2395" s="241"/>
      <c r="U2395" s="241" t="s">
        <v>6754</v>
      </c>
      <c r="V2395" s="241" t="s">
        <v>8928</v>
      </c>
    </row>
    <row r="2396" spans="18:22" ht="15.75">
      <c r="R2396" s="240" t="s">
        <v>8930</v>
      </c>
      <c r="S2396" s="239" t="s">
        <v>8929</v>
      </c>
      <c r="T2396" s="241"/>
      <c r="U2396" s="241" t="s">
        <v>6754</v>
      </c>
      <c r="V2396" s="241" t="s">
        <v>8931</v>
      </c>
    </row>
    <row r="2397" spans="18:22" ht="15.75">
      <c r="R2397" s="240" t="s">
        <v>8933</v>
      </c>
      <c r="S2397" s="239" t="s">
        <v>8932</v>
      </c>
      <c r="T2397" s="241"/>
      <c r="U2397" s="241" t="s">
        <v>6754</v>
      </c>
      <c r="V2397" s="241" t="s">
        <v>8934</v>
      </c>
    </row>
    <row r="2398" spans="18:22" ht="15.75">
      <c r="R2398" s="240" t="s">
        <v>8936</v>
      </c>
      <c r="S2398" s="239" t="s">
        <v>8935</v>
      </c>
      <c r="T2398" s="241"/>
      <c r="U2398" s="241" t="s">
        <v>6754</v>
      </c>
      <c r="V2398" s="241" t="s">
        <v>8937</v>
      </c>
    </row>
    <row r="2399" spans="18:22" ht="15.75">
      <c r="R2399" s="240" t="s">
        <v>8939</v>
      </c>
      <c r="S2399" s="239" t="s">
        <v>8938</v>
      </c>
      <c r="T2399" s="241"/>
      <c r="U2399" s="241" t="s">
        <v>6754</v>
      </c>
      <c r="V2399" s="241" t="s">
        <v>8940</v>
      </c>
    </row>
    <row r="2400" spans="18:22" ht="15.75">
      <c r="R2400" s="240" t="s">
        <v>8942</v>
      </c>
      <c r="S2400" s="239" t="s">
        <v>8941</v>
      </c>
      <c r="T2400" s="241"/>
      <c r="U2400" s="241" t="s">
        <v>8405</v>
      </c>
      <c r="V2400" s="241" t="s">
        <v>8943</v>
      </c>
    </row>
    <row r="2401" spans="18:22" ht="15.75">
      <c r="R2401" s="240" t="s">
        <v>8945</v>
      </c>
      <c r="S2401" s="239" t="s">
        <v>8944</v>
      </c>
      <c r="T2401" s="241"/>
      <c r="U2401" s="241" t="s">
        <v>6754</v>
      </c>
      <c r="V2401" s="241" t="s">
        <v>8946</v>
      </c>
    </row>
    <row r="2402" spans="18:22" ht="15.75">
      <c r="R2402" s="240" t="s">
        <v>8948</v>
      </c>
      <c r="S2402" s="239" t="s">
        <v>8947</v>
      </c>
      <c r="T2402" s="241"/>
      <c r="U2402" s="241" t="s">
        <v>6754</v>
      </c>
      <c r="V2402" s="241" t="s">
        <v>8949</v>
      </c>
    </row>
    <row r="2403" spans="18:22" ht="15.75">
      <c r="R2403" s="240" t="s">
        <v>8951</v>
      </c>
      <c r="S2403" s="239" t="s">
        <v>8950</v>
      </c>
      <c r="T2403" s="241"/>
      <c r="U2403" s="241" t="s">
        <v>6754</v>
      </c>
      <c r="V2403" s="241" t="s">
        <v>8952</v>
      </c>
    </row>
    <row r="2404" spans="18:22" ht="15.75">
      <c r="R2404" s="240" t="s">
        <v>8954</v>
      </c>
      <c r="S2404" s="239" t="s">
        <v>8953</v>
      </c>
      <c r="T2404" s="241"/>
      <c r="U2404" s="241" t="s">
        <v>6754</v>
      </c>
      <c r="V2404" s="241" t="s">
        <v>8955</v>
      </c>
    </row>
    <row r="2405" spans="18:22" ht="15.75">
      <c r="R2405" s="240" t="s">
        <v>8957</v>
      </c>
      <c r="S2405" s="239" t="s">
        <v>8956</v>
      </c>
      <c r="T2405" s="241"/>
      <c r="U2405" s="241" t="s">
        <v>6754</v>
      </c>
      <c r="V2405" s="241" t="s">
        <v>8958</v>
      </c>
    </row>
    <row r="2406" spans="18:22" ht="15.75">
      <c r="R2406" s="240" t="s">
        <v>8960</v>
      </c>
      <c r="S2406" s="239" t="s">
        <v>8959</v>
      </c>
      <c r="T2406" s="241"/>
      <c r="U2406" s="241" t="s">
        <v>6754</v>
      </c>
      <c r="V2406" s="241" t="s">
        <v>8961</v>
      </c>
    </row>
    <row r="2407" spans="18:22" ht="15.75">
      <c r="R2407" s="240" t="s">
        <v>8963</v>
      </c>
      <c r="S2407" s="239" t="s">
        <v>8962</v>
      </c>
      <c r="T2407" s="241"/>
      <c r="U2407" s="241" t="s">
        <v>6754</v>
      </c>
      <c r="V2407" s="241" t="s">
        <v>8964</v>
      </c>
    </row>
    <row r="2408" spans="18:22" ht="15.75">
      <c r="R2408" s="240" t="s">
        <v>8966</v>
      </c>
      <c r="S2408" s="239" t="s">
        <v>8965</v>
      </c>
      <c r="T2408" s="241"/>
      <c r="U2408" s="241" t="s">
        <v>238</v>
      </c>
      <c r="V2408" s="241" t="s">
        <v>8967</v>
      </c>
    </row>
    <row r="2409" spans="18:22" ht="15.75">
      <c r="R2409" s="240" t="s">
        <v>8969</v>
      </c>
      <c r="S2409" s="239" t="s">
        <v>8968</v>
      </c>
      <c r="T2409" s="241"/>
      <c r="U2409" s="241" t="s">
        <v>6754</v>
      </c>
      <c r="V2409" s="241" t="s">
        <v>8970</v>
      </c>
    </row>
    <row r="2410" spans="18:22" ht="15.75">
      <c r="R2410" s="240" t="s">
        <v>8972</v>
      </c>
      <c r="S2410" s="239" t="s">
        <v>8971</v>
      </c>
      <c r="T2410" s="241"/>
      <c r="U2410" s="241" t="s">
        <v>6754</v>
      </c>
      <c r="V2410" s="241" t="s">
        <v>8973</v>
      </c>
    </row>
    <row r="2411" spans="18:22" ht="15.75">
      <c r="R2411" s="240" t="s">
        <v>8975</v>
      </c>
      <c r="S2411" s="239" t="s">
        <v>8974</v>
      </c>
      <c r="T2411" s="241"/>
      <c r="U2411" s="241" t="s">
        <v>6754</v>
      </c>
      <c r="V2411" s="241" t="s">
        <v>8976</v>
      </c>
    </row>
    <row r="2412" spans="18:22" ht="15.75">
      <c r="R2412" s="240" t="s">
        <v>8978</v>
      </c>
      <c r="S2412" s="239" t="s">
        <v>8977</v>
      </c>
      <c r="T2412" s="241"/>
      <c r="U2412" s="241" t="s">
        <v>6754</v>
      </c>
      <c r="V2412" s="241" t="s">
        <v>8979</v>
      </c>
    </row>
    <row r="2413" spans="18:22" ht="15.75">
      <c r="R2413" s="240" t="s">
        <v>8981</v>
      </c>
      <c r="S2413" s="239" t="s">
        <v>8980</v>
      </c>
      <c r="T2413" s="241"/>
      <c r="U2413" s="241" t="s">
        <v>6754</v>
      </c>
      <c r="V2413" s="241" t="s">
        <v>8982</v>
      </c>
    </row>
    <row r="2414" spans="18:22" ht="15.75">
      <c r="R2414" s="240" t="s">
        <v>8984</v>
      </c>
      <c r="S2414" s="239" t="s">
        <v>8983</v>
      </c>
      <c r="T2414" s="241"/>
      <c r="U2414" s="241" t="s">
        <v>6754</v>
      </c>
      <c r="V2414" s="241" t="s">
        <v>8985</v>
      </c>
    </row>
    <row r="2415" spans="18:22" ht="15.75">
      <c r="R2415" s="240" t="s">
        <v>8987</v>
      </c>
      <c r="S2415" s="239" t="s">
        <v>8986</v>
      </c>
      <c r="T2415" s="241"/>
      <c r="U2415" s="241" t="s">
        <v>6754</v>
      </c>
      <c r="V2415" s="241" t="s">
        <v>8988</v>
      </c>
    </row>
    <row r="2416" spans="18:22" ht="15.75">
      <c r="R2416" s="240" t="s">
        <v>8990</v>
      </c>
      <c r="S2416" s="239" t="s">
        <v>8989</v>
      </c>
      <c r="T2416" s="241"/>
      <c r="U2416" s="241" t="s">
        <v>6754</v>
      </c>
      <c r="V2416" s="241" t="s">
        <v>8991</v>
      </c>
    </row>
    <row r="2417" spans="18:22" ht="15.75">
      <c r="R2417" s="240" t="s">
        <v>8993</v>
      </c>
      <c r="S2417" s="239" t="s">
        <v>8992</v>
      </c>
      <c r="T2417" s="241"/>
      <c r="U2417" s="241" t="s">
        <v>6754</v>
      </c>
      <c r="V2417" s="241" t="s">
        <v>8994</v>
      </c>
    </row>
    <row r="2418" spans="18:22" ht="15.75">
      <c r="R2418" s="240" t="s">
        <v>8996</v>
      </c>
      <c r="S2418" s="239" t="s">
        <v>8995</v>
      </c>
      <c r="T2418" s="241"/>
      <c r="U2418" s="241" t="s">
        <v>6754</v>
      </c>
      <c r="V2418" s="241" t="s">
        <v>8997</v>
      </c>
    </row>
    <row r="2419" spans="18:22" ht="15.75">
      <c r="R2419" s="240" t="s">
        <v>8999</v>
      </c>
      <c r="S2419" s="239" t="s">
        <v>8998</v>
      </c>
      <c r="T2419" s="241"/>
      <c r="U2419" s="241" t="s">
        <v>6754</v>
      </c>
      <c r="V2419" s="241" t="s">
        <v>9000</v>
      </c>
    </row>
    <row r="2420" spans="18:22" ht="15.75">
      <c r="R2420" s="240" t="s">
        <v>9002</v>
      </c>
      <c r="S2420" s="239" t="s">
        <v>9001</v>
      </c>
      <c r="T2420" s="241"/>
      <c r="U2420" s="241" t="s">
        <v>6754</v>
      </c>
      <c r="V2420" s="241" t="s">
        <v>8919</v>
      </c>
    </row>
    <row r="2421" spans="18:22" ht="15.75">
      <c r="R2421" s="240" t="s">
        <v>9004</v>
      </c>
      <c r="S2421" s="239" t="s">
        <v>9003</v>
      </c>
      <c r="T2421" s="241"/>
      <c r="U2421" s="241" t="s">
        <v>6754</v>
      </c>
      <c r="V2421" s="241" t="s">
        <v>9005</v>
      </c>
    </row>
    <row r="2422" spans="18:22" ht="15.75">
      <c r="R2422" s="240" t="s">
        <v>9007</v>
      </c>
      <c r="S2422" s="239" t="s">
        <v>9006</v>
      </c>
      <c r="T2422" s="241"/>
      <c r="U2422" s="241" t="s">
        <v>6754</v>
      </c>
      <c r="V2422" s="241" t="s">
        <v>9008</v>
      </c>
    </row>
    <row r="2423" spans="18:22" ht="15.75">
      <c r="R2423" s="240" t="s">
        <v>9010</v>
      </c>
      <c r="S2423" s="239" t="s">
        <v>9009</v>
      </c>
      <c r="T2423" s="241"/>
      <c r="U2423" s="241" t="s">
        <v>6754</v>
      </c>
      <c r="V2423" s="241" t="s">
        <v>9011</v>
      </c>
    </row>
    <row r="2424" spans="18:22" ht="15.75">
      <c r="R2424" s="240" t="s">
        <v>9013</v>
      </c>
      <c r="S2424" s="239" t="s">
        <v>9012</v>
      </c>
      <c r="T2424" s="241"/>
      <c r="U2424" s="241" t="s">
        <v>6754</v>
      </c>
      <c r="V2424" s="241" t="s">
        <v>9014</v>
      </c>
    </row>
    <row r="2425" spans="18:22" ht="15.75">
      <c r="R2425" s="240" t="s">
        <v>9016</v>
      </c>
      <c r="S2425" s="239" t="s">
        <v>9015</v>
      </c>
      <c r="T2425" s="241"/>
      <c r="U2425" s="241" t="s">
        <v>6754</v>
      </c>
      <c r="V2425" s="241" t="s">
        <v>9017</v>
      </c>
    </row>
    <row r="2426" spans="18:22" ht="15.75">
      <c r="R2426" s="240" t="s">
        <v>9019</v>
      </c>
      <c r="S2426" s="239" t="s">
        <v>9018</v>
      </c>
      <c r="T2426" s="241"/>
      <c r="U2426" s="241" t="s">
        <v>6754</v>
      </c>
      <c r="V2426" s="241" t="s">
        <v>9020</v>
      </c>
    </row>
    <row r="2427" spans="18:22" ht="15.75">
      <c r="R2427" s="240" t="s">
        <v>9022</v>
      </c>
      <c r="S2427" s="239" t="s">
        <v>9021</v>
      </c>
      <c r="T2427" s="241"/>
      <c r="U2427" s="241" t="s">
        <v>6754</v>
      </c>
      <c r="V2427" s="241" t="s">
        <v>9023</v>
      </c>
    </row>
    <row r="2428" spans="18:22" ht="15.75">
      <c r="R2428" s="240" t="s">
        <v>9025</v>
      </c>
      <c r="S2428" s="239" t="s">
        <v>9024</v>
      </c>
      <c r="T2428" s="241"/>
      <c r="U2428" s="241" t="s">
        <v>6754</v>
      </c>
      <c r="V2428" s="241" t="s">
        <v>9026</v>
      </c>
    </row>
    <row r="2429" spans="18:22" ht="15.75">
      <c r="R2429" s="240" t="s">
        <v>9028</v>
      </c>
      <c r="S2429" s="239" t="s">
        <v>9027</v>
      </c>
      <c r="T2429" s="241"/>
      <c r="U2429" s="241" t="s">
        <v>6754</v>
      </c>
      <c r="V2429" s="241" t="s">
        <v>8524</v>
      </c>
    </row>
    <row r="2430" spans="18:22" ht="15.75">
      <c r="R2430" s="240" t="s">
        <v>9030</v>
      </c>
      <c r="S2430" s="239" t="s">
        <v>9029</v>
      </c>
      <c r="T2430" s="241"/>
      <c r="U2430" s="241" t="s">
        <v>6754</v>
      </c>
      <c r="V2430" s="241" t="s">
        <v>9031</v>
      </c>
    </row>
    <row r="2431" spans="18:22" ht="15.75">
      <c r="R2431" s="240" t="s">
        <v>9033</v>
      </c>
      <c r="S2431" s="239" t="s">
        <v>9032</v>
      </c>
      <c r="T2431" s="241"/>
      <c r="U2431" s="241" t="s">
        <v>237</v>
      </c>
      <c r="V2431" s="241" t="s">
        <v>9034</v>
      </c>
    </row>
    <row r="2432" spans="18:22" ht="15.75">
      <c r="R2432" s="240" t="s">
        <v>9036</v>
      </c>
      <c r="S2432" s="239" t="s">
        <v>9035</v>
      </c>
      <c r="T2432" s="241"/>
      <c r="U2432" s="241" t="s">
        <v>6754</v>
      </c>
      <c r="V2432" s="241" t="s">
        <v>9037</v>
      </c>
    </row>
    <row r="2433" spans="18:22" ht="15.75">
      <c r="R2433" s="240" t="s">
        <v>9039</v>
      </c>
      <c r="S2433" s="239" t="s">
        <v>9038</v>
      </c>
      <c r="T2433" s="241"/>
      <c r="U2433" s="241" t="s">
        <v>6754</v>
      </c>
      <c r="V2433" s="241" t="s">
        <v>9040</v>
      </c>
    </row>
    <row r="2434" spans="18:22" ht="15.75">
      <c r="R2434" s="240" t="s">
        <v>9042</v>
      </c>
      <c r="S2434" s="256" t="s">
        <v>9041</v>
      </c>
      <c r="T2434" s="241">
        <v>1407779836</v>
      </c>
      <c r="U2434" s="241" t="s">
        <v>237</v>
      </c>
      <c r="V2434" s="241" t="s">
        <v>9043</v>
      </c>
    </row>
    <row r="2435" spans="18:22" ht="15.75">
      <c r="R2435" s="240" t="s">
        <v>9045</v>
      </c>
      <c r="S2435" s="239" t="s">
        <v>9044</v>
      </c>
      <c r="T2435" s="241">
        <v>2860015229</v>
      </c>
      <c r="U2435" s="241" t="s">
        <v>237</v>
      </c>
      <c r="V2435" s="241" t="s">
        <v>9046</v>
      </c>
    </row>
    <row r="2436" spans="18:22" ht="15.75">
      <c r="R2436" s="240" t="s">
        <v>9048</v>
      </c>
      <c r="S2436" s="239" t="s">
        <v>9047</v>
      </c>
      <c r="T2436" s="241">
        <v>1175980984</v>
      </c>
      <c r="U2436" s="241" t="s">
        <v>237</v>
      </c>
      <c r="V2436" s="241" t="s">
        <v>9049</v>
      </c>
    </row>
    <row r="2437" spans="18:22" ht="15.75">
      <c r="R2437" s="240" t="s">
        <v>9051</v>
      </c>
      <c r="S2437" s="239" t="s">
        <v>9050</v>
      </c>
      <c r="T2437" s="241">
        <v>1256161685</v>
      </c>
      <c r="U2437" s="241" t="s">
        <v>237</v>
      </c>
      <c r="V2437" s="241" t="s">
        <v>9052</v>
      </c>
    </row>
    <row r="2438" spans="18:22" ht="15.75">
      <c r="R2438" s="240" t="s">
        <v>9054</v>
      </c>
      <c r="S2438" s="239" t="s">
        <v>9053</v>
      </c>
      <c r="T2438" s="241">
        <v>2778034427</v>
      </c>
      <c r="U2438" s="241" t="s">
        <v>237</v>
      </c>
      <c r="V2438" s="241" t="s">
        <v>9055</v>
      </c>
    </row>
    <row r="2439" spans="18:22" ht="15.75">
      <c r="R2439" s="240" t="s">
        <v>9057</v>
      </c>
      <c r="S2439" s="239" t="s">
        <v>9056</v>
      </c>
      <c r="T2439" s="241">
        <v>1448427941</v>
      </c>
      <c r="U2439" s="241" t="s">
        <v>237</v>
      </c>
      <c r="V2439" s="241" t="s">
        <v>555</v>
      </c>
    </row>
    <row r="2440" spans="18:22" ht="15.75">
      <c r="R2440" s="240" t="s">
        <v>9058</v>
      </c>
      <c r="S2440" s="239">
        <v>2434</v>
      </c>
      <c r="T2440" s="241">
        <v>1125547245</v>
      </c>
      <c r="U2440" s="241" t="s">
        <v>237</v>
      </c>
      <c r="V2440" s="241" t="s">
        <v>9059</v>
      </c>
    </row>
    <row r="2441" spans="18:22" ht="15.75">
      <c r="R2441" s="257" t="s">
        <v>9060</v>
      </c>
      <c r="S2441" s="255">
        <v>2435</v>
      </c>
      <c r="T2441" s="258">
        <v>2927821478</v>
      </c>
      <c r="U2441" s="258" t="s">
        <v>237</v>
      </c>
      <c r="V2441" s="257" t="s">
        <v>9061</v>
      </c>
    </row>
    <row r="2442" spans="18:22" ht="15.75">
      <c r="R2442" s="259" t="s">
        <v>9062</v>
      </c>
      <c r="S2442" s="239">
        <v>2436</v>
      </c>
      <c r="T2442" s="260">
        <v>2970143170</v>
      </c>
      <c r="U2442" s="260" t="s">
        <v>237</v>
      </c>
      <c r="V2442" s="259" t="s">
        <v>7024</v>
      </c>
    </row>
    <row r="2443" spans="18:22" ht="15.75">
      <c r="R2443" s="259" t="s">
        <v>9063</v>
      </c>
      <c r="S2443" s="239">
        <v>2437</v>
      </c>
      <c r="T2443" s="260">
        <v>1126119700</v>
      </c>
      <c r="U2443" s="260" t="s">
        <v>237</v>
      </c>
      <c r="V2443" s="259" t="s">
        <v>9064</v>
      </c>
    </row>
    <row r="2444" spans="18:22" ht="15.75">
      <c r="R2444" s="259" t="s">
        <v>9066</v>
      </c>
      <c r="S2444" s="239" t="s">
        <v>9065</v>
      </c>
      <c r="T2444" s="260">
        <v>1127295456</v>
      </c>
      <c r="U2444" s="260" t="s">
        <v>237</v>
      </c>
      <c r="V2444" s="259" t="s">
        <v>9067</v>
      </c>
    </row>
    <row r="2445" spans="18:22" ht="15.75">
      <c r="R2445" s="259" t="s">
        <v>9069</v>
      </c>
      <c r="S2445" s="239" t="s">
        <v>9068</v>
      </c>
      <c r="T2445" s="260">
        <v>1129150625</v>
      </c>
      <c r="U2445" s="260" t="s">
        <v>237</v>
      </c>
      <c r="V2445" s="259" t="s">
        <v>9070</v>
      </c>
    </row>
    <row r="2446" spans="18:22" ht="15.75">
      <c r="R2446" s="259" t="s">
        <v>9072</v>
      </c>
      <c r="S2446" s="239" t="s">
        <v>9071</v>
      </c>
      <c r="T2446" s="260">
        <v>1131863606</v>
      </c>
      <c r="U2446" s="260" t="s">
        <v>237</v>
      </c>
      <c r="V2446" s="259" t="s">
        <v>9073</v>
      </c>
    </row>
    <row r="2447" spans="18:22" ht="15.75">
      <c r="R2447" s="259" t="s">
        <v>9075</v>
      </c>
      <c r="S2447" s="239" t="s">
        <v>9074</v>
      </c>
      <c r="T2447" s="260">
        <v>1457340478</v>
      </c>
      <c r="U2447" s="260" t="s">
        <v>237</v>
      </c>
      <c r="V2447" s="259" t="s">
        <v>9076</v>
      </c>
    </row>
    <row r="2448" spans="18:22" ht="15.75">
      <c r="R2448" s="259" t="s">
        <v>9078</v>
      </c>
      <c r="S2448" s="239" t="s">
        <v>9077</v>
      </c>
      <c r="T2448" s="260" t="s">
        <v>9079</v>
      </c>
      <c r="U2448" s="260" t="s">
        <v>237</v>
      </c>
      <c r="V2448" s="259" t="s">
        <v>9080</v>
      </c>
    </row>
  </sheetData>
  <sortState ref="H10:J37">
    <sortCondition ref="I10:I37"/>
  </sortState>
  <pageMargins left="0.7" right="0.7" top="0.75" bottom="0.75" header="0.3" footer="0.3"/>
  <pageSetup paperSize="176" scale="84" orientation="portrait" r:id="rId1"/>
  <colBreaks count="2" manualBreakCount="2">
    <brk id="6" max="47" man="1"/>
    <brk id="15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106"/>
  <sheetViews>
    <sheetView workbookViewId="0">
      <pane xSplit="2" ySplit="6" topLeftCell="V9" activePane="bottomRight" state="frozen"/>
      <selection pane="topRight" activeCell="C1" sqref="C1"/>
      <selection pane="bottomLeft" activeCell="A7" sqref="A7"/>
      <selection pane="bottomRight" activeCell="AA19" sqref="AA19"/>
    </sheetView>
  </sheetViews>
  <sheetFormatPr baseColWidth="10" defaultRowHeight="15"/>
  <cols>
    <col min="2" max="2" width="43.7109375" bestFit="1" customWidth="1"/>
    <col min="27" max="27" width="23.42578125" bestFit="1" customWidth="1"/>
    <col min="30" max="30" width="27.5703125" bestFit="1" customWidth="1"/>
  </cols>
  <sheetData>
    <row r="1" spans="1:42">
      <c r="A1" s="8" t="s">
        <v>198</v>
      </c>
      <c r="B1" s="8"/>
      <c r="C1" s="8"/>
      <c r="D1" s="8"/>
      <c r="E1" s="9"/>
      <c r="F1" s="10"/>
      <c r="G1" s="10"/>
      <c r="H1" s="10"/>
      <c r="I1" s="10"/>
      <c r="J1" s="11"/>
      <c r="K1" s="10"/>
      <c r="L1" s="10"/>
      <c r="M1" s="10"/>
      <c r="N1" s="10"/>
      <c r="O1" s="10"/>
      <c r="P1" s="10"/>
      <c r="Q1" s="11"/>
      <c r="R1" s="10"/>
      <c r="S1" s="11"/>
      <c r="T1" s="10"/>
      <c r="U1" s="10"/>
      <c r="V1" s="11"/>
      <c r="W1" s="12"/>
      <c r="X1" s="12"/>
      <c r="Y1" s="12"/>
      <c r="Z1" s="13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>
      <c r="A2" s="14" t="s">
        <v>83</v>
      </c>
      <c r="B2" s="14"/>
      <c r="C2" s="14"/>
      <c r="D2" s="14"/>
      <c r="E2" s="15"/>
      <c r="F2" s="10"/>
      <c r="G2" s="10"/>
      <c r="H2" s="10"/>
      <c r="I2" s="10"/>
      <c r="J2" s="11"/>
      <c r="K2" s="10" t="s">
        <v>84</v>
      </c>
      <c r="L2" s="10"/>
      <c r="M2" s="10"/>
      <c r="N2" s="10"/>
      <c r="O2" s="10"/>
      <c r="P2" s="10"/>
      <c r="Q2" s="11"/>
      <c r="R2" s="10"/>
      <c r="S2" s="11"/>
      <c r="T2" s="10"/>
      <c r="U2" s="10"/>
      <c r="V2" s="11"/>
      <c r="W2" s="12"/>
      <c r="X2" s="12"/>
      <c r="Y2" s="12"/>
      <c r="Z2" s="13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>
      <c r="A3" s="16" t="s">
        <v>85</v>
      </c>
      <c r="B3" s="16"/>
      <c r="C3" s="16"/>
      <c r="D3" s="16"/>
      <c r="E3" s="17"/>
      <c r="F3" s="10"/>
      <c r="G3" s="10"/>
      <c r="H3" s="10"/>
      <c r="I3" s="10"/>
      <c r="J3" s="11"/>
      <c r="K3" s="10"/>
      <c r="L3" s="10"/>
      <c r="M3" s="10"/>
      <c r="N3" s="10"/>
      <c r="O3" s="10"/>
      <c r="P3" s="10"/>
      <c r="Q3" s="11"/>
      <c r="R3" s="10"/>
      <c r="S3" s="11"/>
      <c r="T3" s="10"/>
      <c r="U3" s="10"/>
      <c r="V3" s="11"/>
      <c r="W3" s="12"/>
      <c r="X3" s="12"/>
      <c r="Y3" s="12"/>
      <c r="Z3" s="1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>
      <c r="A4" s="18" t="s">
        <v>86</v>
      </c>
      <c r="B4" s="18"/>
      <c r="C4" s="18"/>
      <c r="D4" s="18"/>
      <c r="E4" s="18"/>
      <c r="F4" s="7"/>
      <c r="G4" s="7"/>
      <c r="H4" s="7"/>
      <c r="I4" s="7"/>
      <c r="J4" s="19"/>
      <c r="K4" s="7"/>
      <c r="L4" s="7"/>
      <c r="M4" s="7"/>
      <c r="N4" s="7"/>
      <c r="O4" s="7"/>
      <c r="P4" s="7"/>
      <c r="Q4" s="19"/>
      <c r="R4" s="7"/>
      <c r="S4" s="19"/>
      <c r="T4" s="7"/>
      <c r="U4" s="7"/>
      <c r="V4" s="19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>
      <c r="A5" s="472" t="s">
        <v>87</v>
      </c>
      <c r="B5" s="472" t="s">
        <v>88</v>
      </c>
      <c r="C5" s="472" t="s">
        <v>89</v>
      </c>
      <c r="D5" s="79"/>
      <c r="E5" s="472" t="s">
        <v>90</v>
      </c>
      <c r="F5" s="20"/>
      <c r="G5" s="470" t="s">
        <v>91</v>
      </c>
      <c r="H5" s="470" t="s">
        <v>92</v>
      </c>
      <c r="I5" s="470" t="s">
        <v>93</v>
      </c>
      <c r="J5" s="470" t="s">
        <v>94</v>
      </c>
      <c r="K5" s="470" t="s">
        <v>95</v>
      </c>
      <c r="L5" s="20"/>
      <c r="M5" s="470" t="s">
        <v>96</v>
      </c>
      <c r="N5" s="470" t="s">
        <v>97</v>
      </c>
      <c r="O5" s="470" t="s">
        <v>98</v>
      </c>
      <c r="P5" s="470" t="s">
        <v>99</v>
      </c>
      <c r="Q5" s="470" t="s">
        <v>100</v>
      </c>
      <c r="R5" s="470" t="s">
        <v>101</v>
      </c>
      <c r="S5" s="470" t="s">
        <v>102</v>
      </c>
      <c r="T5" s="470" t="s">
        <v>103</v>
      </c>
      <c r="U5" s="470" t="s">
        <v>104</v>
      </c>
      <c r="V5" s="470" t="s">
        <v>105</v>
      </c>
      <c r="W5" s="475" t="s">
        <v>106</v>
      </c>
      <c r="X5" s="476"/>
      <c r="Y5" s="21"/>
      <c r="Z5" s="477" t="s">
        <v>107</v>
      </c>
      <c r="AA5" s="474" t="s">
        <v>108</v>
      </c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ht="45">
      <c r="A6" s="473"/>
      <c r="B6" s="473"/>
      <c r="C6" s="473"/>
      <c r="D6" s="80" t="s">
        <v>109</v>
      </c>
      <c r="E6" s="473"/>
      <c r="F6" s="46" t="s">
        <v>110</v>
      </c>
      <c r="G6" s="471"/>
      <c r="H6" s="471"/>
      <c r="I6" s="471"/>
      <c r="J6" s="471"/>
      <c r="K6" s="471"/>
      <c r="L6" s="46" t="s">
        <v>111</v>
      </c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" t="s">
        <v>112</v>
      </c>
      <c r="X6" s="47" t="s">
        <v>113</v>
      </c>
      <c r="Y6" s="23" t="s">
        <v>114</v>
      </c>
      <c r="Z6" s="477"/>
      <c r="AA6" s="474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s="150" customFormat="1">
      <c r="A7" s="187"/>
      <c r="B7" s="187"/>
      <c r="C7" s="187"/>
      <c r="D7" s="187"/>
      <c r="E7" s="187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4"/>
      <c r="X7" s="154"/>
      <c r="Y7" s="154"/>
      <c r="Z7" s="188"/>
      <c r="AA7" s="188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2" s="150" customFormat="1">
      <c r="A8" s="187"/>
      <c r="B8" s="187"/>
      <c r="C8" s="187"/>
      <c r="D8" s="187"/>
      <c r="E8" s="187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4"/>
      <c r="X8" s="154"/>
      <c r="Y8" s="154"/>
      <c r="Z8" s="188"/>
      <c r="AA8" s="188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s="150" customFormat="1">
      <c r="A9" s="187"/>
      <c r="B9" s="187"/>
      <c r="C9" s="187"/>
      <c r="D9" s="187"/>
      <c r="E9" s="187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4"/>
      <c r="X9" s="154"/>
      <c r="Y9" s="154"/>
      <c r="Z9" s="188"/>
      <c r="AA9" s="188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s="150" customFormat="1">
      <c r="A10" s="187"/>
      <c r="B10" s="187"/>
      <c r="C10" s="187"/>
      <c r="D10" s="187"/>
      <c r="E10" s="187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4"/>
      <c r="X10" s="154"/>
      <c r="Y10" s="154"/>
      <c r="Z10" s="188"/>
      <c r="AA10" s="188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s="150" customFormat="1">
      <c r="A11" s="187"/>
      <c r="B11" s="187"/>
      <c r="C11" s="187"/>
      <c r="D11" s="187"/>
      <c r="E11" s="187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4"/>
      <c r="X11" s="154"/>
      <c r="Y11" s="154"/>
      <c r="Z11" s="188"/>
      <c r="AA11" s="188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s="150" customFormat="1">
      <c r="A12" s="187"/>
      <c r="B12" s="187"/>
      <c r="C12" s="187"/>
      <c r="D12" s="187"/>
      <c r="E12" s="187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4"/>
      <c r="X12" s="154"/>
      <c r="Y12" s="154"/>
      <c r="Z12" s="188"/>
      <c r="AA12" s="188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>
      <c r="A13" s="58" t="s">
        <v>115</v>
      </c>
      <c r="B13" s="67" t="s">
        <v>116</v>
      </c>
      <c r="C13" s="59" t="s">
        <v>117</v>
      </c>
      <c r="D13" s="81">
        <v>41575</v>
      </c>
      <c r="E13" s="58" t="s">
        <v>118</v>
      </c>
      <c r="F13" s="90"/>
      <c r="G13" s="61"/>
      <c r="H13" s="61"/>
      <c r="I13" s="62">
        <v>45.13</v>
      </c>
      <c r="J13" s="63">
        <v>-45.13</v>
      </c>
      <c r="K13" s="94"/>
      <c r="L13" s="94"/>
      <c r="M13" s="64"/>
      <c r="N13" s="64"/>
      <c r="O13" s="60"/>
      <c r="P13" s="60">
        <v>0</v>
      </c>
      <c r="Q13" s="63">
        <v>-45.13</v>
      </c>
      <c r="R13" s="65">
        <v>0</v>
      </c>
      <c r="S13" s="63">
        <v>-45.13</v>
      </c>
      <c r="T13" s="66">
        <v>-4.5130000000000008</v>
      </c>
      <c r="U13" s="65" t="e">
        <v>#REF!</v>
      </c>
      <c r="V13" s="63" t="e">
        <v>#REF!</v>
      </c>
      <c r="W13" s="83"/>
      <c r="X13" s="77"/>
      <c r="Y13" s="82">
        <v>45.13</v>
      </c>
      <c r="Z13" s="76" t="s">
        <v>119</v>
      </c>
      <c r="AA13" s="67" t="s">
        <v>120</v>
      </c>
      <c r="AB13" s="31" t="str">
        <f>IF(B13=AD13,"SI","NO")</f>
        <v>SI</v>
      </c>
      <c r="AC13" s="2" t="s">
        <v>18</v>
      </c>
      <c r="AD13" s="1" t="s">
        <v>19</v>
      </c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>
      <c r="A14" s="58" t="s">
        <v>115</v>
      </c>
      <c r="B14" s="67" t="s">
        <v>121</v>
      </c>
      <c r="C14" s="59" t="s">
        <v>122</v>
      </c>
      <c r="D14" s="81">
        <v>42310</v>
      </c>
      <c r="E14" s="58" t="s">
        <v>118</v>
      </c>
      <c r="F14" s="84"/>
      <c r="G14" s="60"/>
      <c r="H14" s="60"/>
      <c r="I14" s="62">
        <v>45.13</v>
      </c>
      <c r="J14" s="63">
        <v>-45.13</v>
      </c>
      <c r="K14" s="94"/>
      <c r="L14" s="94"/>
      <c r="M14" s="64"/>
      <c r="N14" s="64"/>
      <c r="O14" s="60"/>
      <c r="P14" s="60">
        <v>0</v>
      </c>
      <c r="Q14" s="63">
        <v>-45.13</v>
      </c>
      <c r="R14" s="65">
        <v>0</v>
      </c>
      <c r="S14" s="63">
        <v>-45.13</v>
      </c>
      <c r="T14" s="66">
        <v>-4.5130000000000008</v>
      </c>
      <c r="U14" s="65" t="e">
        <v>#REF!</v>
      </c>
      <c r="V14" s="63" t="e">
        <v>#REF!</v>
      </c>
      <c r="W14" s="83"/>
      <c r="X14" s="77"/>
      <c r="Y14" s="82">
        <v>45.13</v>
      </c>
      <c r="Z14" s="67"/>
      <c r="AA14" s="67" t="s">
        <v>123</v>
      </c>
      <c r="AB14" s="31" t="str">
        <f t="shared" ref="AB14:AB42" si="0">IF(B14=AD14,"SI","NO")</f>
        <v>SI</v>
      </c>
      <c r="AC14" s="2" t="s">
        <v>20</v>
      </c>
      <c r="AD14" s="1" t="s">
        <v>21</v>
      </c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2">
      <c r="A15" s="58" t="s">
        <v>115</v>
      </c>
      <c r="B15" s="67" t="s">
        <v>124</v>
      </c>
      <c r="C15" s="59" t="s">
        <v>125</v>
      </c>
      <c r="D15" s="81">
        <v>42215</v>
      </c>
      <c r="E15" s="58" t="s">
        <v>118</v>
      </c>
      <c r="F15" s="90"/>
      <c r="G15" s="60"/>
      <c r="H15" s="60"/>
      <c r="I15" s="62">
        <v>45.13</v>
      </c>
      <c r="J15" s="63">
        <v>-45.13</v>
      </c>
      <c r="K15" s="94"/>
      <c r="L15" s="94"/>
      <c r="M15" s="64"/>
      <c r="N15" s="64"/>
      <c r="O15" s="60"/>
      <c r="P15" s="60">
        <v>713</v>
      </c>
      <c r="Q15" s="63">
        <v>-758.13</v>
      </c>
      <c r="R15" s="65">
        <v>0</v>
      </c>
      <c r="S15" s="63">
        <v>-758.13</v>
      </c>
      <c r="T15" s="66">
        <v>-4.5130000000000008</v>
      </c>
      <c r="U15" s="65" t="e">
        <v>#REF!</v>
      </c>
      <c r="V15" s="63" t="e">
        <v>#REF!</v>
      </c>
      <c r="W15" s="83"/>
      <c r="X15" s="77"/>
      <c r="Y15" s="82">
        <v>758.13</v>
      </c>
      <c r="Z15" s="67"/>
      <c r="AA15" s="67" t="s">
        <v>126</v>
      </c>
      <c r="AB15" s="31" t="str">
        <f t="shared" si="0"/>
        <v>SI</v>
      </c>
      <c r="AC15" s="2" t="s">
        <v>22</v>
      </c>
      <c r="AD15" s="1" t="s">
        <v>23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1:42">
      <c r="A16" s="58" t="s">
        <v>127</v>
      </c>
      <c r="B16" s="67" t="s">
        <v>199</v>
      </c>
      <c r="C16" s="59" t="s">
        <v>128</v>
      </c>
      <c r="D16" s="81">
        <v>40147</v>
      </c>
      <c r="E16" s="58" t="s">
        <v>129</v>
      </c>
      <c r="F16" s="84"/>
      <c r="G16" s="61"/>
      <c r="H16" s="61"/>
      <c r="I16" s="62">
        <v>45.13</v>
      </c>
      <c r="J16" s="63">
        <v>-45.13</v>
      </c>
      <c r="K16" s="94"/>
      <c r="L16" s="94"/>
      <c r="M16" s="64"/>
      <c r="N16" s="64"/>
      <c r="O16" s="60"/>
      <c r="P16" s="60">
        <v>0</v>
      </c>
      <c r="Q16" s="63">
        <v>-45.13</v>
      </c>
      <c r="R16" s="65">
        <v>0</v>
      </c>
      <c r="S16" s="63">
        <v>-45.13</v>
      </c>
      <c r="T16" s="66">
        <v>-4.5130000000000008</v>
      </c>
      <c r="U16" s="65" t="e">
        <v>#REF!</v>
      </c>
      <c r="V16" s="63" t="e">
        <v>#REF!</v>
      </c>
      <c r="W16" s="83"/>
      <c r="X16" s="77"/>
      <c r="Y16" s="82">
        <v>45.13</v>
      </c>
      <c r="Z16" s="67"/>
      <c r="AA16" s="67" t="s">
        <v>130</v>
      </c>
      <c r="AB16" s="31" t="str">
        <f t="shared" si="0"/>
        <v>SI</v>
      </c>
      <c r="AC16" s="2" t="s">
        <v>24</v>
      </c>
      <c r="AD16" s="1" t="s">
        <v>25</v>
      </c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>
      <c r="A17" s="58" t="s">
        <v>131</v>
      </c>
      <c r="B17" s="67" t="s">
        <v>132</v>
      </c>
      <c r="C17" s="59"/>
      <c r="D17" s="81">
        <v>42548</v>
      </c>
      <c r="E17" s="58" t="s">
        <v>118</v>
      </c>
      <c r="F17" s="84">
        <v>7957.1</v>
      </c>
      <c r="G17" s="61"/>
      <c r="H17" s="61"/>
      <c r="I17" s="62">
        <v>45.13</v>
      </c>
      <c r="J17" s="63">
        <v>7911.97</v>
      </c>
      <c r="K17" s="94"/>
      <c r="L17" s="94"/>
      <c r="M17" s="64"/>
      <c r="N17" s="64"/>
      <c r="O17" s="60"/>
      <c r="P17" s="95">
        <v>3100</v>
      </c>
      <c r="Q17" s="63">
        <v>4811.97</v>
      </c>
      <c r="R17" s="65">
        <v>791.19700000000012</v>
      </c>
      <c r="S17" s="63">
        <v>4020.7730000000001</v>
      </c>
      <c r="T17" s="66">
        <v>0</v>
      </c>
      <c r="U17" s="65" t="e">
        <v>#REF!</v>
      </c>
      <c r="V17" s="63" t="e">
        <v>#REF!</v>
      </c>
      <c r="W17" s="86"/>
      <c r="X17" s="87"/>
      <c r="Y17" s="88"/>
      <c r="Z17" s="67"/>
      <c r="AA17" s="69">
        <v>1167172540</v>
      </c>
      <c r="AB17" s="31" t="str">
        <f t="shared" si="0"/>
        <v>SI</v>
      </c>
      <c r="AC17" s="2" t="s">
        <v>26</v>
      </c>
      <c r="AD17" s="1" t="s">
        <v>27</v>
      </c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</row>
    <row r="18" spans="1:42">
      <c r="A18" s="58" t="s">
        <v>131</v>
      </c>
      <c r="B18" s="67" t="s">
        <v>133</v>
      </c>
      <c r="C18" s="59" t="s">
        <v>134</v>
      </c>
      <c r="D18" s="81">
        <v>41842</v>
      </c>
      <c r="E18" s="58" t="s">
        <v>118</v>
      </c>
      <c r="F18" s="93">
        <v>3601.87</v>
      </c>
      <c r="G18" s="60"/>
      <c r="H18" s="60"/>
      <c r="I18" s="62">
        <v>45.13</v>
      </c>
      <c r="J18" s="63">
        <v>3556.74</v>
      </c>
      <c r="K18" s="94"/>
      <c r="L18" s="94"/>
      <c r="M18" s="64"/>
      <c r="N18" s="64"/>
      <c r="O18" s="60"/>
      <c r="P18" s="60">
        <v>0</v>
      </c>
      <c r="Q18" s="63">
        <v>3556.74</v>
      </c>
      <c r="R18" s="65">
        <v>355.67399999999998</v>
      </c>
      <c r="S18" s="63">
        <v>3201.0659999999998</v>
      </c>
      <c r="T18" s="66">
        <v>0</v>
      </c>
      <c r="U18" s="65" t="e">
        <v>#REF!</v>
      </c>
      <c r="V18" s="63" t="e">
        <v>#REF!</v>
      </c>
      <c r="W18" s="83"/>
      <c r="X18" s="83"/>
      <c r="Y18" s="82">
        <v>-3201.0659999999998</v>
      </c>
      <c r="Z18" s="67"/>
      <c r="AA18" s="67" t="s">
        <v>135</v>
      </c>
      <c r="AB18" s="31" t="str">
        <f t="shared" si="0"/>
        <v>SI</v>
      </c>
      <c r="AC18" s="2" t="s">
        <v>28</v>
      </c>
      <c r="AD18" s="1" t="s">
        <v>29</v>
      </c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1:42">
      <c r="A19" s="58" t="s">
        <v>131</v>
      </c>
      <c r="B19" s="67" t="s">
        <v>136</v>
      </c>
      <c r="C19" s="70"/>
      <c r="D19" s="81">
        <v>42167</v>
      </c>
      <c r="E19" s="67" t="s">
        <v>118</v>
      </c>
      <c r="F19" s="85">
        <v>2018.71</v>
      </c>
      <c r="G19" s="60"/>
      <c r="H19" s="60"/>
      <c r="I19" s="62">
        <v>45.13</v>
      </c>
      <c r="J19" s="63">
        <v>1973.58</v>
      </c>
      <c r="K19" s="94"/>
      <c r="L19" s="94"/>
      <c r="M19" s="64"/>
      <c r="N19" s="64"/>
      <c r="O19" s="60"/>
      <c r="P19" s="60">
        <v>0</v>
      </c>
      <c r="Q19" s="63">
        <v>1973.58</v>
      </c>
      <c r="R19" s="65">
        <v>0</v>
      </c>
      <c r="S19" s="63">
        <v>1973.58</v>
      </c>
      <c r="T19" s="66">
        <v>197.358</v>
      </c>
      <c r="U19" s="65" t="e">
        <v>#REF!</v>
      </c>
      <c r="V19" s="63" t="e">
        <v>#REF!</v>
      </c>
      <c r="W19" s="83"/>
      <c r="X19" s="77"/>
      <c r="Y19" s="82">
        <v>-1973.58</v>
      </c>
      <c r="Z19" s="67"/>
      <c r="AA19" s="69">
        <v>1449517286</v>
      </c>
      <c r="AB19" s="31" t="str">
        <f t="shared" si="0"/>
        <v>SI</v>
      </c>
      <c r="AC19" s="2" t="s">
        <v>30</v>
      </c>
      <c r="AD19" s="1" t="s">
        <v>31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>
      <c r="A20" s="58" t="s">
        <v>115</v>
      </c>
      <c r="B20" s="67" t="s">
        <v>137</v>
      </c>
      <c r="C20" s="70">
        <v>5</v>
      </c>
      <c r="D20" s="81">
        <v>40310</v>
      </c>
      <c r="E20" s="67" t="s">
        <v>138</v>
      </c>
      <c r="F20" s="91"/>
      <c r="G20" s="71"/>
      <c r="H20" s="61"/>
      <c r="I20" s="62">
        <v>45.13</v>
      </c>
      <c r="J20" s="63">
        <v>-45.13</v>
      </c>
      <c r="K20" s="94"/>
      <c r="L20" s="94"/>
      <c r="M20" s="64"/>
      <c r="N20" s="64"/>
      <c r="O20" s="60"/>
      <c r="P20" s="60">
        <v>0</v>
      </c>
      <c r="Q20" s="63">
        <v>-45.13</v>
      </c>
      <c r="R20" s="65">
        <v>0</v>
      </c>
      <c r="S20" s="63">
        <v>-45.13</v>
      </c>
      <c r="T20" s="66">
        <v>-4.5130000000000008</v>
      </c>
      <c r="U20" s="65" t="e">
        <v>#REF!</v>
      </c>
      <c r="V20" s="63" t="e">
        <v>#REF!</v>
      </c>
      <c r="W20" s="83"/>
      <c r="X20" s="77"/>
      <c r="Y20" s="82">
        <v>45.13</v>
      </c>
      <c r="Z20" s="67"/>
      <c r="AA20" s="67" t="s">
        <v>139</v>
      </c>
      <c r="AB20" s="31" t="str">
        <f t="shared" si="0"/>
        <v>SI</v>
      </c>
      <c r="AC20" s="2" t="s">
        <v>32</v>
      </c>
      <c r="AD20" s="1" t="s">
        <v>33</v>
      </c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>
      <c r="A21" s="58" t="s">
        <v>115</v>
      </c>
      <c r="B21" s="67" t="s">
        <v>140</v>
      </c>
      <c r="C21" s="59" t="s">
        <v>141</v>
      </c>
      <c r="D21" s="81">
        <v>41311</v>
      </c>
      <c r="E21" s="58" t="s">
        <v>118</v>
      </c>
      <c r="F21" s="85"/>
      <c r="G21" s="60"/>
      <c r="H21" s="60"/>
      <c r="I21" s="62">
        <v>45.13</v>
      </c>
      <c r="J21" s="63">
        <v>-45.13</v>
      </c>
      <c r="K21" s="94"/>
      <c r="L21" s="94"/>
      <c r="M21" s="64"/>
      <c r="N21" s="64"/>
      <c r="O21" s="60"/>
      <c r="P21" s="60">
        <v>0</v>
      </c>
      <c r="Q21" s="63">
        <v>-45.13</v>
      </c>
      <c r="R21" s="65">
        <v>0</v>
      </c>
      <c r="S21" s="63">
        <v>-45.13</v>
      </c>
      <c r="T21" s="66">
        <v>-4.5130000000000008</v>
      </c>
      <c r="U21" s="65" t="e">
        <v>#REF!</v>
      </c>
      <c r="V21" s="63" t="e">
        <v>#REF!</v>
      </c>
      <c r="W21" s="83"/>
      <c r="X21" s="77"/>
      <c r="Y21" s="82">
        <v>45.13</v>
      </c>
      <c r="Z21" s="67"/>
      <c r="AA21" s="67" t="s">
        <v>142</v>
      </c>
      <c r="AB21" s="31" t="str">
        <f t="shared" si="0"/>
        <v>SI</v>
      </c>
      <c r="AC21" s="2" t="s">
        <v>34</v>
      </c>
      <c r="AD21" s="1" t="s">
        <v>35</v>
      </c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>
      <c r="A22" s="58" t="s">
        <v>143</v>
      </c>
      <c r="B22" s="67" t="s">
        <v>144</v>
      </c>
      <c r="C22" s="59" t="s">
        <v>145</v>
      </c>
      <c r="D22" s="81">
        <v>40610</v>
      </c>
      <c r="E22" s="58" t="s">
        <v>146</v>
      </c>
      <c r="F22" s="85">
        <v>2464.8000000000002</v>
      </c>
      <c r="G22" s="60"/>
      <c r="H22" s="60"/>
      <c r="I22" s="62">
        <v>45.13</v>
      </c>
      <c r="J22" s="63">
        <v>2419.67</v>
      </c>
      <c r="K22" s="94"/>
      <c r="L22" s="94"/>
      <c r="M22" s="64"/>
      <c r="N22" s="64"/>
      <c r="O22" s="60"/>
      <c r="P22" s="60">
        <v>490</v>
      </c>
      <c r="Q22" s="63">
        <v>1929.67</v>
      </c>
      <c r="R22" s="65">
        <v>241.96700000000001</v>
      </c>
      <c r="S22" s="63">
        <v>1687.703</v>
      </c>
      <c r="T22" s="66">
        <v>0</v>
      </c>
      <c r="U22" s="65" t="e">
        <v>#REF!</v>
      </c>
      <c r="V22" s="63" t="e">
        <v>#REF!</v>
      </c>
      <c r="W22" s="83"/>
      <c r="X22" s="77"/>
      <c r="Y22" s="82">
        <v>-1687.703</v>
      </c>
      <c r="Z22" s="67"/>
      <c r="AA22" s="67" t="s">
        <v>147</v>
      </c>
      <c r="AB22" s="31" t="str">
        <f t="shared" si="0"/>
        <v>SI</v>
      </c>
      <c r="AC22" s="2" t="s">
        <v>36</v>
      </c>
      <c r="AD22" s="1" t="s">
        <v>37</v>
      </c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>
      <c r="A23" s="58" t="s">
        <v>115</v>
      </c>
      <c r="B23" s="67" t="s">
        <v>148</v>
      </c>
      <c r="C23" s="59" t="s">
        <v>149</v>
      </c>
      <c r="D23" s="81">
        <v>41842</v>
      </c>
      <c r="E23" s="58" t="s">
        <v>118</v>
      </c>
      <c r="F23" s="90">
        <v>2683.85</v>
      </c>
      <c r="G23" s="61"/>
      <c r="H23" s="61"/>
      <c r="I23" s="62">
        <v>45.13</v>
      </c>
      <c r="J23" s="63">
        <v>2638.72</v>
      </c>
      <c r="K23" s="94"/>
      <c r="L23" s="94"/>
      <c r="M23" s="64"/>
      <c r="N23" s="64"/>
      <c r="O23" s="60"/>
      <c r="P23" s="60">
        <v>0</v>
      </c>
      <c r="Q23" s="63">
        <v>2638.72</v>
      </c>
      <c r="R23" s="65">
        <v>263.87200000000001</v>
      </c>
      <c r="S23" s="63">
        <v>2374.848</v>
      </c>
      <c r="T23" s="66">
        <v>0</v>
      </c>
      <c r="U23" s="65" t="e">
        <v>#REF!</v>
      </c>
      <c r="V23" s="63" t="e">
        <v>#REF!</v>
      </c>
      <c r="W23" s="83"/>
      <c r="X23" s="77"/>
      <c r="Y23" s="82">
        <v>-2374.848</v>
      </c>
      <c r="Z23" s="67"/>
      <c r="AA23" s="67" t="s">
        <v>150</v>
      </c>
      <c r="AB23" s="31" t="str">
        <f t="shared" si="0"/>
        <v>SI</v>
      </c>
      <c r="AC23" s="2" t="s">
        <v>38</v>
      </c>
      <c r="AD23" s="1" t="s">
        <v>39</v>
      </c>
    </row>
    <row r="24" spans="1:42">
      <c r="A24" s="58" t="s">
        <v>115</v>
      </c>
      <c r="B24" s="67" t="s">
        <v>200</v>
      </c>
      <c r="C24" s="59" t="s">
        <v>151</v>
      </c>
      <c r="D24" s="81">
        <v>41768</v>
      </c>
      <c r="E24" s="58" t="s">
        <v>118</v>
      </c>
      <c r="F24" s="92">
        <v>9096.9</v>
      </c>
      <c r="G24" s="61"/>
      <c r="H24" s="61"/>
      <c r="I24" s="62">
        <v>45.13</v>
      </c>
      <c r="J24" s="63">
        <v>9051.77</v>
      </c>
      <c r="K24" s="94"/>
      <c r="L24" s="94"/>
      <c r="M24" s="64"/>
      <c r="N24" s="64"/>
      <c r="O24" s="60"/>
      <c r="P24" s="60">
        <v>0</v>
      </c>
      <c r="Q24" s="63">
        <v>9051.77</v>
      </c>
      <c r="R24" s="65">
        <v>905.17700000000013</v>
      </c>
      <c r="S24" s="63">
        <v>8146.5930000000008</v>
      </c>
      <c r="T24" s="66">
        <v>0</v>
      </c>
      <c r="U24" s="65" t="e">
        <v>#REF!</v>
      </c>
      <c r="V24" s="63" t="e">
        <v>#REF!</v>
      </c>
      <c r="W24" s="83"/>
      <c r="X24" s="77"/>
      <c r="Y24" s="82">
        <v>-8146.5930000000008</v>
      </c>
      <c r="Z24" s="67"/>
      <c r="AA24" s="67" t="s">
        <v>152</v>
      </c>
      <c r="AB24" s="31" t="str">
        <f t="shared" si="0"/>
        <v>SI</v>
      </c>
      <c r="AC24" s="2" t="s">
        <v>40</v>
      </c>
      <c r="AD24" s="1" t="s">
        <v>41</v>
      </c>
    </row>
    <row r="25" spans="1:42">
      <c r="A25" s="67" t="s">
        <v>115</v>
      </c>
      <c r="B25" s="67" t="s">
        <v>153</v>
      </c>
      <c r="C25" s="70" t="s">
        <v>154</v>
      </c>
      <c r="D25" s="81">
        <v>41957</v>
      </c>
      <c r="E25" s="67" t="s">
        <v>118</v>
      </c>
      <c r="F25" s="90">
        <v>6851.63</v>
      </c>
      <c r="G25" s="68"/>
      <c r="H25" s="68"/>
      <c r="I25" s="62">
        <v>45.13</v>
      </c>
      <c r="J25" s="63">
        <v>6806.5</v>
      </c>
      <c r="K25" s="94"/>
      <c r="L25" s="94"/>
      <c r="M25" s="64"/>
      <c r="N25" s="64"/>
      <c r="O25" s="60"/>
      <c r="P25" s="60">
        <v>0</v>
      </c>
      <c r="Q25" s="63">
        <v>6806.5</v>
      </c>
      <c r="R25" s="65">
        <v>680.65000000000009</v>
      </c>
      <c r="S25" s="63">
        <v>6125.85</v>
      </c>
      <c r="T25" s="66">
        <v>0</v>
      </c>
      <c r="U25" s="65" t="e">
        <v>#REF!</v>
      </c>
      <c r="V25" s="63" t="e">
        <v>#REF!</v>
      </c>
      <c r="W25" s="83"/>
      <c r="X25" s="77"/>
      <c r="Y25" s="82">
        <v>-6125.85</v>
      </c>
      <c r="Z25" s="67"/>
      <c r="AA25" s="67" t="s">
        <v>155</v>
      </c>
      <c r="AB25" s="31" t="str">
        <f t="shared" si="0"/>
        <v>SI</v>
      </c>
      <c r="AC25" s="2" t="s">
        <v>42</v>
      </c>
      <c r="AD25" s="1" t="s">
        <v>43</v>
      </c>
    </row>
    <row r="26" spans="1:42">
      <c r="A26" s="67" t="s">
        <v>115</v>
      </c>
      <c r="B26" s="67" t="s">
        <v>156</v>
      </c>
      <c r="C26" s="70"/>
      <c r="D26" s="81">
        <v>41906</v>
      </c>
      <c r="E26" s="67" t="s">
        <v>138</v>
      </c>
      <c r="F26" s="85"/>
      <c r="G26" s="68"/>
      <c r="H26" s="68"/>
      <c r="I26" s="62">
        <v>45.13</v>
      </c>
      <c r="J26" s="63">
        <v>-45.13</v>
      </c>
      <c r="K26" s="94"/>
      <c r="L26" s="94"/>
      <c r="M26" s="64"/>
      <c r="N26" s="64"/>
      <c r="O26" s="60"/>
      <c r="P26" s="60">
        <v>350</v>
      </c>
      <c r="Q26" s="63">
        <v>-395.13</v>
      </c>
      <c r="R26" s="65"/>
      <c r="S26" s="63">
        <v>-395.13</v>
      </c>
      <c r="T26" s="66">
        <v>-4.5130000000000008</v>
      </c>
      <c r="U26" s="65"/>
      <c r="V26" s="63"/>
      <c r="W26" s="83"/>
      <c r="X26" s="77"/>
      <c r="Y26" s="82"/>
      <c r="Z26" s="67"/>
      <c r="AA26" s="67"/>
      <c r="AB26" s="31" t="str">
        <f t="shared" si="0"/>
        <v>SI</v>
      </c>
      <c r="AC26" s="2" t="s">
        <v>44</v>
      </c>
      <c r="AD26" s="1" t="s">
        <v>45</v>
      </c>
    </row>
    <row r="27" spans="1:42">
      <c r="A27" s="58" t="s">
        <v>143</v>
      </c>
      <c r="B27" s="67" t="s">
        <v>201</v>
      </c>
      <c r="C27" s="59">
        <v>21</v>
      </c>
      <c r="D27" s="81">
        <v>39332</v>
      </c>
      <c r="E27" s="58" t="s">
        <v>146</v>
      </c>
      <c r="F27" s="91">
        <v>1387.8</v>
      </c>
      <c r="G27" s="60"/>
      <c r="H27" s="60"/>
      <c r="I27" s="62">
        <v>45.13</v>
      </c>
      <c r="J27" s="63">
        <v>1342.6699999999998</v>
      </c>
      <c r="K27" s="94"/>
      <c r="L27" s="94"/>
      <c r="M27" s="64"/>
      <c r="N27" s="64"/>
      <c r="O27" s="60"/>
      <c r="P27" s="60">
        <v>83.6</v>
      </c>
      <c r="Q27" s="63">
        <v>1259.07</v>
      </c>
      <c r="R27" s="65">
        <v>0</v>
      </c>
      <c r="S27" s="63">
        <v>1259.07</v>
      </c>
      <c r="T27" s="66">
        <v>134.267</v>
      </c>
      <c r="U27" s="65" t="e">
        <v>#REF!</v>
      </c>
      <c r="V27" s="63" t="e">
        <v>#REF!</v>
      </c>
      <c r="W27" s="83"/>
      <c r="X27" s="77"/>
      <c r="Y27" s="82">
        <v>-1259.07</v>
      </c>
      <c r="Z27" s="67"/>
      <c r="AA27" s="67" t="s">
        <v>157</v>
      </c>
      <c r="AB27" s="31" t="str">
        <f t="shared" si="0"/>
        <v>SI</v>
      </c>
      <c r="AC27" s="2" t="s">
        <v>46</v>
      </c>
      <c r="AD27" s="1" t="s">
        <v>47</v>
      </c>
    </row>
    <row r="28" spans="1:42">
      <c r="A28" s="67" t="s">
        <v>115</v>
      </c>
      <c r="B28" s="67" t="s">
        <v>158</v>
      </c>
      <c r="C28" s="70" t="s">
        <v>159</v>
      </c>
      <c r="D28" s="81">
        <v>41680</v>
      </c>
      <c r="E28" s="67" t="s">
        <v>118</v>
      </c>
      <c r="F28" s="92"/>
      <c r="G28" s="68"/>
      <c r="H28" s="68"/>
      <c r="I28" s="62">
        <v>45.13</v>
      </c>
      <c r="J28" s="63">
        <v>-45.13</v>
      </c>
      <c r="K28" s="94"/>
      <c r="L28" s="94"/>
      <c r="M28" s="64"/>
      <c r="N28" s="64"/>
      <c r="O28" s="60"/>
      <c r="P28" s="60">
        <v>0</v>
      </c>
      <c r="Q28" s="63">
        <v>-45.13</v>
      </c>
      <c r="R28" s="65">
        <v>0</v>
      </c>
      <c r="S28" s="63">
        <v>-45.13</v>
      </c>
      <c r="T28" s="66">
        <v>-4.5130000000000008</v>
      </c>
      <c r="U28" s="65" t="e">
        <v>#REF!</v>
      </c>
      <c r="V28" s="63" t="e">
        <v>#REF!</v>
      </c>
      <c r="W28" s="83"/>
      <c r="X28" s="77"/>
      <c r="Y28" s="82">
        <v>45.13</v>
      </c>
      <c r="Z28" s="67"/>
      <c r="AA28" s="67" t="s">
        <v>160</v>
      </c>
      <c r="AB28" s="31" t="str">
        <f t="shared" si="0"/>
        <v>SI</v>
      </c>
      <c r="AC28" s="2" t="s">
        <v>48</v>
      </c>
      <c r="AD28" s="1" t="s">
        <v>49</v>
      </c>
    </row>
    <row r="29" spans="1:42">
      <c r="A29" s="67" t="s">
        <v>115</v>
      </c>
      <c r="B29" s="67" t="s">
        <v>161</v>
      </c>
      <c r="C29" s="70" t="s">
        <v>162</v>
      </c>
      <c r="D29" s="81">
        <v>41944</v>
      </c>
      <c r="E29" s="67" t="s">
        <v>118</v>
      </c>
      <c r="F29" s="90">
        <v>7817.7</v>
      </c>
      <c r="G29" s="68"/>
      <c r="H29" s="68"/>
      <c r="I29" s="62">
        <v>45.13</v>
      </c>
      <c r="J29" s="63">
        <v>7772.57</v>
      </c>
      <c r="K29" s="94"/>
      <c r="L29" s="94"/>
      <c r="M29" s="64"/>
      <c r="N29" s="64"/>
      <c r="O29" s="60"/>
      <c r="P29" s="60">
        <v>0</v>
      </c>
      <c r="Q29" s="63">
        <v>7772.57</v>
      </c>
      <c r="R29" s="65">
        <v>777.25700000000006</v>
      </c>
      <c r="S29" s="63">
        <v>6995.3130000000001</v>
      </c>
      <c r="T29" s="66">
        <v>0</v>
      </c>
      <c r="U29" s="65" t="e">
        <v>#REF!</v>
      </c>
      <c r="V29" s="63" t="e">
        <v>#REF!</v>
      </c>
      <c r="W29" s="83"/>
      <c r="X29" s="77"/>
      <c r="Y29" s="82">
        <v>-6995.3130000000001</v>
      </c>
      <c r="Z29" s="67"/>
      <c r="AA29" s="67" t="s">
        <v>163</v>
      </c>
      <c r="AB29" s="31" t="str">
        <f t="shared" si="0"/>
        <v>SI</v>
      </c>
      <c r="AC29" s="2" t="s">
        <v>50</v>
      </c>
      <c r="AD29" s="1" t="s">
        <v>51</v>
      </c>
    </row>
    <row r="30" spans="1:42">
      <c r="A30" s="58" t="s">
        <v>143</v>
      </c>
      <c r="B30" s="67" t="s">
        <v>164</v>
      </c>
      <c r="C30" s="59" t="s">
        <v>165</v>
      </c>
      <c r="D30" s="81">
        <v>40362</v>
      </c>
      <c r="E30" s="58" t="s">
        <v>146</v>
      </c>
      <c r="F30" s="91">
        <v>1828.54</v>
      </c>
      <c r="G30" s="60"/>
      <c r="H30" s="60"/>
      <c r="I30" s="62">
        <v>45.13</v>
      </c>
      <c r="J30" s="63">
        <v>1783.4099999999999</v>
      </c>
      <c r="K30" s="94"/>
      <c r="L30" s="94"/>
      <c r="M30" s="64"/>
      <c r="N30" s="64"/>
      <c r="O30" s="60"/>
      <c r="P30" s="60">
        <v>0</v>
      </c>
      <c r="Q30" s="63">
        <v>1783.4099999999999</v>
      </c>
      <c r="R30" s="65">
        <v>0</v>
      </c>
      <c r="S30" s="63">
        <v>1783.4099999999999</v>
      </c>
      <c r="T30" s="66">
        <v>178.34100000000001</v>
      </c>
      <c r="U30" s="65" t="e">
        <v>#REF!</v>
      </c>
      <c r="V30" s="63" t="e">
        <v>#REF!</v>
      </c>
      <c r="W30" s="83"/>
      <c r="X30" s="77"/>
      <c r="Y30" s="82">
        <v>-1783.4099999999999</v>
      </c>
      <c r="Z30" s="67"/>
      <c r="AA30" s="67" t="s">
        <v>166</v>
      </c>
      <c r="AB30" s="31" t="str">
        <f t="shared" si="0"/>
        <v>SI</v>
      </c>
      <c r="AC30" s="2" t="s">
        <v>52</v>
      </c>
      <c r="AD30" s="1" t="s">
        <v>53</v>
      </c>
    </row>
    <row r="31" spans="1:42">
      <c r="A31" s="67" t="s">
        <v>115</v>
      </c>
      <c r="B31" s="67" t="s">
        <v>167</v>
      </c>
      <c r="C31" s="70"/>
      <c r="D31" s="81">
        <v>42557</v>
      </c>
      <c r="E31" s="67" t="s">
        <v>118</v>
      </c>
      <c r="F31" s="91"/>
      <c r="G31" s="68"/>
      <c r="H31" s="68"/>
      <c r="I31" s="62">
        <v>45.13</v>
      </c>
      <c r="J31" s="63">
        <v>-45.13</v>
      </c>
      <c r="K31" s="94"/>
      <c r="L31" s="94"/>
      <c r="M31" s="64"/>
      <c r="N31" s="64"/>
      <c r="O31" s="60"/>
      <c r="P31" s="60"/>
      <c r="Q31" s="63">
        <v>-45.13</v>
      </c>
      <c r="R31" s="65">
        <v>0</v>
      </c>
      <c r="S31" s="63">
        <v>-45.13</v>
      </c>
      <c r="T31" s="66">
        <v>-4.5130000000000008</v>
      </c>
      <c r="U31" s="65" t="e">
        <v>#REF!</v>
      </c>
      <c r="V31" s="63" t="e">
        <v>#REF!</v>
      </c>
      <c r="W31" s="83"/>
      <c r="X31" s="83"/>
      <c r="Y31" s="82"/>
      <c r="Z31" s="67" t="s">
        <v>119</v>
      </c>
      <c r="AA31" s="69">
        <v>405715097</v>
      </c>
      <c r="AB31" s="31" t="str">
        <f t="shared" si="0"/>
        <v>SI</v>
      </c>
      <c r="AC31" s="2" t="s">
        <v>54</v>
      </c>
      <c r="AD31" s="1" t="s">
        <v>55</v>
      </c>
    </row>
    <row r="32" spans="1:42">
      <c r="A32" s="67" t="s">
        <v>131</v>
      </c>
      <c r="B32" s="67" t="s">
        <v>168</v>
      </c>
      <c r="C32" s="70"/>
      <c r="D32" s="81">
        <v>42478</v>
      </c>
      <c r="E32" s="58" t="s">
        <v>138</v>
      </c>
      <c r="F32" s="91">
        <v>4025.88</v>
      </c>
      <c r="G32" s="68"/>
      <c r="H32" s="68"/>
      <c r="I32" s="62">
        <v>45.13</v>
      </c>
      <c r="J32" s="63">
        <v>3980.75</v>
      </c>
      <c r="K32" s="94"/>
      <c r="L32" s="94"/>
      <c r="M32" s="64"/>
      <c r="N32" s="64"/>
      <c r="O32" s="60"/>
      <c r="P32" s="60">
        <v>403</v>
      </c>
      <c r="Q32" s="63">
        <v>3577.75</v>
      </c>
      <c r="R32" s="65">
        <v>398.07500000000005</v>
      </c>
      <c r="S32" s="63">
        <v>3179.6750000000002</v>
      </c>
      <c r="T32" s="66">
        <v>0</v>
      </c>
      <c r="U32" s="65" t="e">
        <v>#REF!</v>
      </c>
      <c r="V32" s="63" t="e">
        <v>#REF!</v>
      </c>
      <c r="W32" s="83"/>
      <c r="X32" s="77"/>
      <c r="Y32" s="82">
        <v>-3179.6750000000002</v>
      </c>
      <c r="Z32" s="76"/>
      <c r="AA32" s="67" t="s">
        <v>169</v>
      </c>
      <c r="AB32" s="31" t="str">
        <f t="shared" si="0"/>
        <v>SI</v>
      </c>
      <c r="AC32" s="2" t="s">
        <v>56</v>
      </c>
      <c r="AD32" s="1" t="s">
        <v>57</v>
      </c>
    </row>
    <row r="33" spans="1:42">
      <c r="A33" s="67" t="s">
        <v>115</v>
      </c>
      <c r="B33" s="67" t="s">
        <v>170</v>
      </c>
      <c r="C33" s="70"/>
      <c r="D33" s="81">
        <v>42430</v>
      </c>
      <c r="E33" s="67" t="s">
        <v>118</v>
      </c>
      <c r="F33" s="92"/>
      <c r="G33" s="68"/>
      <c r="H33" s="68"/>
      <c r="I33" s="62">
        <v>45.13</v>
      </c>
      <c r="J33" s="63">
        <v>-45.13</v>
      </c>
      <c r="K33" s="94"/>
      <c r="L33" s="94"/>
      <c r="M33" s="64"/>
      <c r="N33" s="64"/>
      <c r="O33" s="60"/>
      <c r="P33" s="60">
        <v>0</v>
      </c>
      <c r="Q33" s="63">
        <v>-45.13</v>
      </c>
      <c r="R33" s="65">
        <v>0</v>
      </c>
      <c r="S33" s="63">
        <v>-45.13</v>
      </c>
      <c r="T33" s="66">
        <v>-4.5130000000000008</v>
      </c>
      <c r="U33" s="65" t="e">
        <v>#REF!</v>
      </c>
      <c r="V33" s="63" t="e">
        <v>#REF!</v>
      </c>
      <c r="W33" s="83"/>
      <c r="X33" s="77"/>
      <c r="Y33" s="82">
        <v>45.13</v>
      </c>
      <c r="Z33" s="67"/>
      <c r="AA33" s="69"/>
      <c r="AB33" s="31" t="str">
        <f t="shared" si="0"/>
        <v>SI</v>
      </c>
      <c r="AC33" s="2" t="s">
        <v>58</v>
      </c>
      <c r="AD33" s="1" t="s">
        <v>59</v>
      </c>
    </row>
    <row r="34" spans="1:42">
      <c r="A34" s="67" t="s">
        <v>115</v>
      </c>
      <c r="B34" s="67" t="s">
        <v>171</v>
      </c>
      <c r="C34" s="70"/>
      <c r="D34" s="81">
        <v>42570</v>
      </c>
      <c r="E34" s="67" t="s">
        <v>118</v>
      </c>
      <c r="F34" s="92">
        <v>4247.8599999999997</v>
      </c>
      <c r="G34" s="68"/>
      <c r="H34" s="68"/>
      <c r="I34" s="62">
        <v>45.13</v>
      </c>
      <c r="J34" s="63">
        <v>4202.7299999999996</v>
      </c>
      <c r="K34" s="94"/>
      <c r="L34" s="94"/>
      <c r="M34" s="64"/>
      <c r="N34" s="64"/>
      <c r="O34" s="60"/>
      <c r="P34" s="95">
        <v>1750</v>
      </c>
      <c r="Q34" s="63">
        <v>2452.7299999999996</v>
      </c>
      <c r="R34" s="65">
        <v>420.27299999999997</v>
      </c>
      <c r="S34" s="63">
        <v>2032.4569999999997</v>
      </c>
      <c r="T34" s="66">
        <v>0</v>
      </c>
      <c r="U34" s="65" t="e">
        <v>#REF!</v>
      </c>
      <c r="V34" s="63" t="e">
        <v>#REF!</v>
      </c>
      <c r="W34" s="83"/>
      <c r="X34" s="77"/>
      <c r="Y34" s="82"/>
      <c r="Z34" s="67"/>
      <c r="AA34" s="69"/>
      <c r="AB34" s="31" t="str">
        <f t="shared" si="0"/>
        <v>SI</v>
      </c>
      <c r="AC34" s="2" t="s">
        <v>60</v>
      </c>
      <c r="AD34" s="1" t="s">
        <v>61</v>
      </c>
    </row>
    <row r="35" spans="1:42">
      <c r="A35" s="67" t="s">
        <v>131</v>
      </c>
      <c r="B35" s="67" t="s">
        <v>172</v>
      </c>
      <c r="C35" s="70"/>
      <c r="D35" s="81">
        <v>42632</v>
      </c>
      <c r="E35" s="67" t="s">
        <v>118</v>
      </c>
      <c r="F35" s="92"/>
      <c r="G35" s="68"/>
      <c r="H35" s="68"/>
      <c r="I35" s="62">
        <v>45.13</v>
      </c>
      <c r="J35" s="63">
        <v>-45.13</v>
      </c>
      <c r="K35" s="94"/>
      <c r="L35" s="94"/>
      <c r="M35" s="64">
        <v>215</v>
      </c>
      <c r="N35" s="64"/>
      <c r="O35" s="60"/>
      <c r="P35" s="60"/>
      <c r="Q35" s="63">
        <v>-260.13</v>
      </c>
      <c r="R35" s="65">
        <v>0</v>
      </c>
      <c r="S35" s="63">
        <v>-260.13</v>
      </c>
      <c r="T35" s="66"/>
      <c r="U35" s="65"/>
      <c r="V35" s="63"/>
      <c r="W35" s="83"/>
      <c r="X35" s="77"/>
      <c r="Y35" s="82"/>
      <c r="Z35" s="67" t="s">
        <v>173</v>
      </c>
      <c r="AA35" s="69"/>
      <c r="AB35" s="31" t="str">
        <f t="shared" si="0"/>
        <v>SI</v>
      </c>
      <c r="AC35" s="2" t="s">
        <v>62</v>
      </c>
      <c r="AD35" s="1" t="s">
        <v>63</v>
      </c>
    </row>
    <row r="36" spans="1:42">
      <c r="A36" s="58" t="s">
        <v>115</v>
      </c>
      <c r="B36" s="67" t="s">
        <v>202</v>
      </c>
      <c r="C36" s="59" t="s">
        <v>174</v>
      </c>
      <c r="D36" s="81">
        <v>41592</v>
      </c>
      <c r="E36" s="58" t="s">
        <v>118</v>
      </c>
      <c r="F36" s="91">
        <v>5285.34</v>
      </c>
      <c r="G36" s="61"/>
      <c r="H36" s="61"/>
      <c r="I36" s="62">
        <v>45.13</v>
      </c>
      <c r="J36" s="63">
        <v>5240.21</v>
      </c>
      <c r="K36" s="94"/>
      <c r="L36" s="94"/>
      <c r="M36" s="64"/>
      <c r="N36" s="64"/>
      <c r="O36" s="60"/>
      <c r="P36" s="60">
        <v>0</v>
      </c>
      <c r="Q36" s="63">
        <v>5240.21</v>
      </c>
      <c r="R36" s="65">
        <v>524.02100000000007</v>
      </c>
      <c r="S36" s="63">
        <v>4716.1890000000003</v>
      </c>
      <c r="T36" s="66">
        <v>0</v>
      </c>
      <c r="U36" s="65" t="e">
        <v>#REF!</v>
      </c>
      <c r="V36" s="63" t="e">
        <v>#REF!</v>
      </c>
      <c r="W36" s="83"/>
      <c r="X36" s="77"/>
      <c r="Y36" s="82">
        <v>-4716.1890000000003</v>
      </c>
      <c r="Z36" s="67"/>
      <c r="AA36" s="67" t="s">
        <v>175</v>
      </c>
      <c r="AB36" s="31" t="str">
        <f t="shared" si="0"/>
        <v>SI</v>
      </c>
      <c r="AC36" s="2" t="s">
        <v>64</v>
      </c>
      <c r="AD36" s="1" t="s">
        <v>65</v>
      </c>
    </row>
    <row r="37" spans="1:42">
      <c r="A37" s="58" t="s">
        <v>131</v>
      </c>
      <c r="B37" s="67" t="s">
        <v>203</v>
      </c>
      <c r="C37" s="59" t="s">
        <v>176</v>
      </c>
      <c r="D37" s="81">
        <v>42030</v>
      </c>
      <c r="E37" s="58" t="s">
        <v>118</v>
      </c>
      <c r="F37" s="91">
        <v>12324.31</v>
      </c>
      <c r="G37" s="60"/>
      <c r="H37" s="60"/>
      <c r="I37" s="62">
        <v>45.13</v>
      </c>
      <c r="J37" s="63">
        <v>12279.18</v>
      </c>
      <c r="K37" s="94"/>
      <c r="L37" s="94"/>
      <c r="M37" s="64"/>
      <c r="N37" s="64"/>
      <c r="O37" s="60"/>
      <c r="P37" s="60">
        <v>0</v>
      </c>
      <c r="Q37" s="63">
        <v>12279.18</v>
      </c>
      <c r="R37" s="65">
        <v>1227.9180000000001</v>
      </c>
      <c r="S37" s="63">
        <v>11051.262000000001</v>
      </c>
      <c r="T37" s="66">
        <v>0</v>
      </c>
      <c r="U37" s="65" t="e">
        <v>#REF!</v>
      </c>
      <c r="V37" s="63" t="e">
        <v>#REF!</v>
      </c>
      <c r="W37" s="83"/>
      <c r="X37" s="78"/>
      <c r="Y37" s="82">
        <v>-11051.262000000001</v>
      </c>
      <c r="Z37" s="67"/>
      <c r="AA37" s="67" t="s">
        <v>177</v>
      </c>
      <c r="AB37" s="31" t="str">
        <f t="shared" si="0"/>
        <v>SI</v>
      </c>
      <c r="AC37" s="2" t="s">
        <v>66</v>
      </c>
      <c r="AD37" s="1" t="s">
        <v>67</v>
      </c>
    </row>
    <row r="38" spans="1:42">
      <c r="A38" s="58" t="s">
        <v>115</v>
      </c>
      <c r="B38" s="67" t="s">
        <v>178</v>
      </c>
      <c r="C38" s="59"/>
      <c r="D38" s="81">
        <v>42597</v>
      </c>
      <c r="E38" s="58" t="s">
        <v>118</v>
      </c>
      <c r="F38" s="91"/>
      <c r="G38" s="60"/>
      <c r="H38" s="60"/>
      <c r="I38" s="62">
        <v>45.13</v>
      </c>
      <c r="J38" s="63">
        <v>-45.13</v>
      </c>
      <c r="K38" s="94"/>
      <c r="L38" s="94"/>
      <c r="M38" s="64"/>
      <c r="N38" s="64"/>
      <c r="O38" s="60"/>
      <c r="P38" s="60"/>
      <c r="Q38" s="63">
        <v>-45.13</v>
      </c>
      <c r="R38" s="65">
        <v>0</v>
      </c>
      <c r="S38" s="63">
        <v>-45.13</v>
      </c>
      <c r="T38" s="66"/>
      <c r="U38" s="65"/>
      <c r="V38" s="63"/>
      <c r="W38" s="83"/>
      <c r="X38" s="78"/>
      <c r="Y38" s="82"/>
      <c r="Z38" s="67"/>
      <c r="AA38" s="69">
        <v>1148534756</v>
      </c>
      <c r="AB38" s="31" t="str">
        <f t="shared" si="0"/>
        <v>SI</v>
      </c>
      <c r="AC38" s="2" t="s">
        <v>68</v>
      </c>
      <c r="AD38" s="1" t="s">
        <v>69</v>
      </c>
    </row>
    <row r="39" spans="1:42">
      <c r="A39" s="67" t="s">
        <v>143</v>
      </c>
      <c r="B39" s="67" t="s">
        <v>179</v>
      </c>
      <c r="C39" s="70"/>
      <c r="D39" s="81">
        <v>42618</v>
      </c>
      <c r="E39" s="67" t="s">
        <v>146</v>
      </c>
      <c r="F39" s="92">
        <v>1100.1400000000001</v>
      </c>
      <c r="G39" s="68"/>
      <c r="H39" s="68"/>
      <c r="I39" s="62">
        <v>45.13</v>
      </c>
      <c r="J39" s="63">
        <v>1055.01</v>
      </c>
      <c r="K39" s="94"/>
      <c r="L39" s="94"/>
      <c r="M39" s="64"/>
      <c r="N39" s="64"/>
      <c r="O39" s="60"/>
      <c r="P39" s="60"/>
      <c r="Q39" s="63">
        <v>1055.01</v>
      </c>
      <c r="R39" s="65">
        <v>0</v>
      </c>
      <c r="S39" s="63">
        <v>1055.01</v>
      </c>
      <c r="T39" s="66"/>
      <c r="U39" s="65"/>
      <c r="V39" s="63"/>
      <c r="W39" s="83"/>
      <c r="X39" s="77"/>
      <c r="Y39" s="82"/>
      <c r="Z39" s="67"/>
      <c r="AA39" s="69">
        <v>1137834713</v>
      </c>
      <c r="AB39" s="31" t="str">
        <f t="shared" si="0"/>
        <v>SI</v>
      </c>
      <c r="AC39" s="2" t="s">
        <v>70</v>
      </c>
      <c r="AD39" s="1" t="s">
        <v>71</v>
      </c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>
      <c r="A40" s="58" t="s">
        <v>131</v>
      </c>
      <c r="B40" s="67" t="s">
        <v>204</v>
      </c>
      <c r="C40" s="59" t="s">
        <v>180</v>
      </c>
      <c r="D40" s="81">
        <v>41435</v>
      </c>
      <c r="E40" s="58" t="s">
        <v>118</v>
      </c>
      <c r="F40" s="84">
        <v>5026.21</v>
      </c>
      <c r="G40" s="60"/>
      <c r="H40" s="60"/>
      <c r="I40" s="62">
        <v>45.13</v>
      </c>
      <c r="J40" s="63">
        <v>4981.08</v>
      </c>
      <c r="K40" s="94"/>
      <c r="L40" s="94"/>
      <c r="M40" s="64"/>
      <c r="N40" s="64"/>
      <c r="O40" s="60"/>
      <c r="P40" s="95">
        <v>2400</v>
      </c>
      <c r="Q40" s="63">
        <v>2581.08</v>
      </c>
      <c r="R40" s="65">
        <v>498.108</v>
      </c>
      <c r="S40" s="63">
        <v>2082.9719999999998</v>
      </c>
      <c r="T40" s="66">
        <v>0</v>
      </c>
      <c r="U40" s="65" t="e">
        <v>#REF!</v>
      </c>
      <c r="V40" s="63" t="e">
        <v>#REF!</v>
      </c>
      <c r="W40" s="83"/>
      <c r="X40" s="78"/>
      <c r="Y40" s="82">
        <v>-2082.9719999999998</v>
      </c>
      <c r="Z40" s="67"/>
      <c r="AA40" s="67" t="s">
        <v>181</v>
      </c>
      <c r="AB40" s="31" t="str">
        <f t="shared" si="0"/>
        <v>SI</v>
      </c>
      <c r="AC40" s="2" t="s">
        <v>72</v>
      </c>
      <c r="AD40" s="1" t="s">
        <v>73</v>
      </c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>
      <c r="A41" s="67" t="s">
        <v>115</v>
      </c>
      <c r="B41" s="67" t="s">
        <v>205</v>
      </c>
      <c r="C41" s="70" t="s">
        <v>182</v>
      </c>
      <c r="D41" s="81">
        <v>41848</v>
      </c>
      <c r="E41" s="67" t="s">
        <v>118</v>
      </c>
      <c r="F41" s="90">
        <v>5415.53</v>
      </c>
      <c r="G41" s="68"/>
      <c r="H41" s="68"/>
      <c r="I41" s="62">
        <v>45.13</v>
      </c>
      <c r="J41" s="63">
        <v>5370.4</v>
      </c>
      <c r="K41" s="94"/>
      <c r="L41" s="94"/>
      <c r="M41" s="64"/>
      <c r="N41" s="64"/>
      <c r="O41" s="60"/>
      <c r="P41" s="95">
        <v>3000</v>
      </c>
      <c r="Q41" s="63">
        <v>2370.3999999999996</v>
      </c>
      <c r="R41" s="65">
        <v>537.04</v>
      </c>
      <c r="S41" s="72">
        <v>1833.3599999999997</v>
      </c>
      <c r="T41" s="66">
        <v>0</v>
      </c>
      <c r="U41" s="65" t="e">
        <v>#REF!</v>
      </c>
      <c r="V41" s="63" t="e">
        <v>#REF!</v>
      </c>
      <c r="W41" s="83"/>
      <c r="X41" s="77"/>
      <c r="Y41" s="82">
        <v>-1833.3599999999997</v>
      </c>
      <c r="Z41" s="67"/>
      <c r="AA41" s="67"/>
      <c r="AB41" s="31" t="str">
        <f t="shared" si="0"/>
        <v>SI</v>
      </c>
      <c r="AC41" s="2" t="s">
        <v>74</v>
      </c>
      <c r="AD41" s="1" t="s">
        <v>75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>
      <c r="A42" s="74" t="s">
        <v>115</v>
      </c>
      <c r="B42" s="74" t="s">
        <v>183</v>
      </c>
      <c r="C42" s="75"/>
      <c r="D42" s="81">
        <v>42496</v>
      </c>
      <c r="E42" s="67" t="s">
        <v>184</v>
      </c>
      <c r="F42" s="85"/>
      <c r="G42" s="68"/>
      <c r="H42" s="68"/>
      <c r="I42" s="62">
        <v>45.13</v>
      </c>
      <c r="J42" s="63">
        <v>-45.13</v>
      </c>
      <c r="K42" s="94"/>
      <c r="L42" s="94"/>
      <c r="M42" s="64"/>
      <c r="N42" s="64"/>
      <c r="O42" s="60"/>
      <c r="P42" s="60">
        <v>0</v>
      </c>
      <c r="Q42" s="63">
        <v>-45.13</v>
      </c>
      <c r="R42" s="65">
        <v>0</v>
      </c>
      <c r="S42" s="72">
        <v>-45.13</v>
      </c>
      <c r="T42" s="66">
        <v>-4.5130000000000008</v>
      </c>
      <c r="U42" s="65" t="e">
        <v>#REF!</v>
      </c>
      <c r="V42" s="63" t="e">
        <v>#REF!</v>
      </c>
      <c r="W42" s="83"/>
      <c r="X42" s="83"/>
      <c r="Y42" s="82">
        <v>45.13</v>
      </c>
      <c r="Z42" s="73"/>
      <c r="AA42" s="69">
        <v>1129582916</v>
      </c>
      <c r="AB42" s="31" t="str">
        <f t="shared" si="0"/>
        <v>SI</v>
      </c>
      <c r="AC42" s="2" t="s">
        <v>76</v>
      </c>
      <c r="AD42" s="1" t="s">
        <v>77</v>
      </c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>
      <c r="A43" s="58" t="s">
        <v>115</v>
      </c>
      <c r="B43" s="67" t="s">
        <v>185</v>
      </c>
      <c r="C43" s="59" t="s">
        <v>186</v>
      </c>
      <c r="D43" s="81">
        <v>42215</v>
      </c>
      <c r="E43" s="58" t="s">
        <v>118</v>
      </c>
      <c r="F43" s="92"/>
      <c r="G43" s="61"/>
      <c r="H43" s="61"/>
      <c r="I43" s="62">
        <v>45.13</v>
      </c>
      <c r="J43" s="63">
        <v>-45.13</v>
      </c>
      <c r="K43" s="94"/>
      <c r="L43" s="94"/>
      <c r="M43" s="64"/>
      <c r="N43" s="64"/>
      <c r="O43" s="60"/>
      <c r="P43" s="60">
        <v>0</v>
      </c>
      <c r="Q43" s="63">
        <v>-45.13</v>
      </c>
      <c r="R43" s="65">
        <v>0</v>
      </c>
      <c r="S43" s="63">
        <v>-45.13</v>
      </c>
      <c r="T43" s="66">
        <v>-4.5130000000000008</v>
      </c>
      <c r="U43" s="65" t="e">
        <v>#REF!</v>
      </c>
      <c r="V43" s="63" t="e">
        <v>#REF!</v>
      </c>
      <c r="W43" s="83"/>
      <c r="X43" s="77"/>
      <c r="Y43" s="82">
        <v>45.13</v>
      </c>
      <c r="Z43" s="76"/>
      <c r="AA43" s="67" t="s">
        <v>187</v>
      </c>
      <c r="AB43" s="31" t="str">
        <f>IF(B43=AD43,"SI","NO")</f>
        <v>SI</v>
      </c>
      <c r="AC43" s="2" t="s">
        <v>78</v>
      </c>
      <c r="AD43" s="1" t="s">
        <v>79</v>
      </c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>
      <c r="A44" s="48"/>
      <c r="B44" s="48"/>
      <c r="C44" s="49"/>
      <c r="D44" s="49"/>
      <c r="E44" s="48"/>
      <c r="F44" s="50"/>
      <c r="G44" s="51"/>
      <c r="H44" s="51"/>
      <c r="I44" s="52"/>
      <c r="J44" s="53"/>
      <c r="K44" s="54"/>
      <c r="L44" s="94"/>
      <c r="M44" s="55"/>
      <c r="N44" s="55"/>
      <c r="O44" s="50"/>
      <c r="P44" s="50"/>
      <c r="Q44" s="53"/>
      <c r="R44" s="56"/>
      <c r="S44" s="53"/>
      <c r="T44" s="57"/>
      <c r="U44" s="56"/>
      <c r="V44" s="53"/>
      <c r="W44" s="31"/>
      <c r="X44" s="31"/>
      <c r="Y44" s="32">
        <v>0</v>
      </c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</row>
    <row r="45" spans="1:42">
      <c r="A45" s="36"/>
      <c r="B45" s="24"/>
      <c r="C45" s="34"/>
      <c r="D45" s="34"/>
      <c r="E45" s="24"/>
      <c r="F45" s="5"/>
      <c r="G45" s="5"/>
      <c r="H45" s="5"/>
      <c r="I45" s="25"/>
      <c r="J45" s="26"/>
      <c r="K45" s="27"/>
      <c r="L45" s="94"/>
      <c r="M45" s="28"/>
      <c r="N45" s="28"/>
      <c r="O45" s="5"/>
      <c r="P45" s="5"/>
      <c r="Q45" s="26"/>
      <c r="R45" s="29"/>
      <c r="S45" s="26"/>
      <c r="T45" s="30"/>
      <c r="U45" s="29"/>
      <c r="V45" s="26"/>
      <c r="W45" s="31"/>
      <c r="X45" s="31"/>
      <c r="Y45" s="32">
        <v>0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</row>
    <row r="46" spans="1:42">
      <c r="A46" s="36"/>
      <c r="B46" s="24"/>
      <c r="C46" s="34"/>
      <c r="D46" s="34"/>
      <c r="E46" s="24"/>
      <c r="F46" s="5"/>
      <c r="G46" s="5"/>
      <c r="H46" s="5"/>
      <c r="I46" s="25"/>
      <c r="J46" s="26"/>
      <c r="K46" s="27"/>
      <c r="L46" s="94"/>
      <c r="M46" s="28"/>
      <c r="N46" s="28"/>
      <c r="O46" s="29"/>
      <c r="P46" s="29"/>
      <c r="Q46" s="26"/>
      <c r="R46" s="29"/>
      <c r="S46" s="26"/>
      <c r="T46" s="30"/>
      <c r="U46" s="29"/>
      <c r="V46" s="26"/>
      <c r="W46" s="31"/>
      <c r="X46" s="31"/>
      <c r="Y46" s="32">
        <v>0</v>
      </c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</row>
    <row r="47" spans="1:42">
      <c r="A47" s="36"/>
      <c r="B47" s="37"/>
      <c r="C47" s="37"/>
      <c r="D47" s="37"/>
      <c r="E47" s="37"/>
      <c r="F47" s="38"/>
      <c r="G47" s="38"/>
      <c r="H47" s="38"/>
      <c r="I47" s="38"/>
      <c r="J47" s="39"/>
      <c r="K47" s="38"/>
      <c r="L47" s="38"/>
      <c r="M47" s="29"/>
      <c r="N47" s="29"/>
      <c r="O47" s="29"/>
      <c r="P47" s="29"/>
      <c r="Q47" s="40"/>
      <c r="R47" s="29"/>
      <c r="S47" s="39"/>
      <c r="T47" s="29"/>
      <c r="U47" s="29"/>
      <c r="V47" s="39"/>
      <c r="W47" s="31"/>
      <c r="X47" s="31"/>
      <c r="Y47" s="32">
        <v>0</v>
      </c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ht="15.75" thickBot="1">
      <c r="A48" s="4"/>
      <c r="B48" s="41" t="s">
        <v>188</v>
      </c>
      <c r="C48" s="41"/>
      <c r="D48" s="41"/>
      <c r="E48" s="41"/>
      <c r="F48" s="42">
        <v>83134.17</v>
      </c>
      <c r="G48" s="42">
        <v>0</v>
      </c>
      <c r="H48" s="42">
        <v>0</v>
      </c>
      <c r="I48" s="42">
        <f>SUM(I13:I43)</f>
        <v>1399.0300000000009</v>
      </c>
      <c r="J48" s="42">
        <v>81735.139999999985</v>
      </c>
      <c r="K48" s="42">
        <v>0</v>
      </c>
      <c r="L48" s="42"/>
      <c r="M48" s="42">
        <v>215</v>
      </c>
      <c r="N48" s="42">
        <v>0</v>
      </c>
      <c r="O48" s="42">
        <v>0</v>
      </c>
      <c r="P48" s="42">
        <f>SUM(P13:P43)</f>
        <v>12289.6</v>
      </c>
      <c r="Q48" s="42">
        <v>69230.539999999994</v>
      </c>
      <c r="R48" s="42">
        <v>7621.2290000000003</v>
      </c>
      <c r="S48" s="42">
        <v>61609.311000000023</v>
      </c>
      <c r="T48" s="42">
        <v>464.83600000000007</v>
      </c>
      <c r="U48" s="42" t="e">
        <v>#REF!</v>
      </c>
      <c r="V48" s="42" t="e">
        <v>#REF!</v>
      </c>
      <c r="W48" s="31"/>
      <c r="X48" s="31"/>
      <c r="Y48" s="32"/>
      <c r="Z48" s="4"/>
      <c r="AA48" s="31"/>
      <c r="AB48" s="31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5.75" thickTop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89">
        <f>+SINDICATO!I48+INGENIERIA!L49</f>
        <v>30407.908000000003</v>
      </c>
      <c r="Q49" s="4"/>
      <c r="R49" s="4"/>
      <c r="S49" s="4"/>
      <c r="T49" s="4"/>
      <c r="U49" s="4"/>
      <c r="V49" s="19" t="e">
        <v>#REF!</v>
      </c>
      <c r="W49" s="31"/>
      <c r="X49" s="31"/>
      <c r="Y49" s="32">
        <v>0</v>
      </c>
      <c r="Z49" s="4"/>
      <c r="AA49" s="31"/>
      <c r="AB49" s="31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>
      <c r="A50" s="469" t="s">
        <v>189</v>
      </c>
      <c r="B50" s="469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7">
        <v>7621.2290000000003</v>
      </c>
      <c r="S50" s="4"/>
      <c r="T50" s="4"/>
      <c r="U50" s="4"/>
      <c r="V50" s="19" t="e">
        <v>#REF!</v>
      </c>
      <c r="W50" s="31"/>
      <c r="X50" s="31"/>
      <c r="Y50" s="32">
        <v>0</v>
      </c>
      <c r="Z50" s="7">
        <v>112981.14</v>
      </c>
      <c r="AA50" s="4"/>
      <c r="AB50" s="31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2" spans="1:42">
      <c r="A52" s="36"/>
      <c r="B52" s="34"/>
      <c r="C52" s="34"/>
      <c r="D52" s="34"/>
      <c r="E52" s="34"/>
      <c r="F52" s="6"/>
      <c r="G52" s="6"/>
      <c r="H52" s="6"/>
      <c r="I52" s="6"/>
      <c r="J52" s="26">
        <v>0</v>
      </c>
      <c r="K52" s="27"/>
      <c r="L52" s="27"/>
      <c r="M52" s="28"/>
      <c r="N52" s="28"/>
      <c r="O52" s="28"/>
      <c r="P52" s="28"/>
      <c r="Q52" s="26">
        <v>0</v>
      </c>
      <c r="R52" s="29">
        <v>0</v>
      </c>
      <c r="S52" s="26">
        <v>0</v>
      </c>
      <c r="T52" s="30">
        <v>0</v>
      </c>
      <c r="U52" s="29">
        <v>0</v>
      </c>
      <c r="V52" s="26">
        <v>0</v>
      </c>
      <c r="W52" s="31"/>
      <c r="X52" s="31"/>
      <c r="Y52" s="32">
        <v>0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9" t="e">
        <v>#REF!</v>
      </c>
      <c r="W53" s="31"/>
      <c r="X53" s="31"/>
      <c r="Y53" s="32">
        <v>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>
      <c r="A54" s="4"/>
      <c r="B54" s="43" t="s">
        <v>190</v>
      </c>
      <c r="C54" s="43"/>
      <c r="D54" s="4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9" t="e">
        <v>#REF!</v>
      </c>
      <c r="W54" s="31"/>
      <c r="X54" s="31"/>
      <c r="Y54" s="32">
        <v>0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>
      <c r="A55" s="4"/>
      <c r="B55" s="43"/>
      <c r="C55" s="43"/>
      <c r="D55" s="4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9" t="e">
        <v>#REF!</v>
      </c>
      <c r="W55" s="35"/>
      <c r="X55" s="35"/>
      <c r="Y55" s="32">
        <v>0</v>
      </c>
    </row>
    <row r="56" spans="1:42">
      <c r="A56" s="4"/>
      <c r="B56" s="43"/>
      <c r="C56" s="43"/>
      <c r="D56" s="4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1"/>
      <c r="X56" s="31"/>
      <c r="Y56" s="31"/>
    </row>
    <row r="57" spans="1:42">
      <c r="A57" s="4"/>
      <c r="B57" s="43" t="s">
        <v>191</v>
      </c>
      <c r="C57" s="43"/>
      <c r="D57" s="4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9" t="e">
        <v>#REF!</v>
      </c>
      <c r="W57" s="31"/>
      <c r="X57" s="31"/>
      <c r="Y57" s="31"/>
    </row>
    <row r="58" spans="1:42">
      <c r="A58" s="4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1"/>
      <c r="X58" s="31"/>
      <c r="Y58" s="31"/>
    </row>
    <row r="59" spans="1:42">
      <c r="A59" s="4"/>
      <c r="B59" s="3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1"/>
      <c r="X59" s="31"/>
      <c r="Y59" s="31"/>
    </row>
    <row r="60" spans="1:42">
      <c r="A60" s="4"/>
      <c r="B60" s="3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1"/>
      <c r="X60" s="31"/>
      <c r="Y60" s="31"/>
    </row>
    <row r="61" spans="1:42">
      <c r="A61" s="4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31"/>
      <c r="X61" s="31"/>
      <c r="Y61" s="31"/>
    </row>
    <row r="62" spans="1:4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1"/>
      <c r="X62" s="31"/>
      <c r="Y62" s="31"/>
    </row>
    <row r="63" spans="1:4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1"/>
      <c r="X63" s="31"/>
      <c r="Y63" s="31"/>
    </row>
    <row r="64" spans="1:42">
      <c r="A64" s="33" t="s">
        <v>192</v>
      </c>
      <c r="B64" s="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1"/>
      <c r="X64" s="31"/>
      <c r="Y64" s="31"/>
    </row>
    <row r="65" spans="1:25">
      <c r="A65" s="33" t="s">
        <v>193</v>
      </c>
      <c r="B65" s="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1"/>
      <c r="X65" s="31"/>
      <c r="Y65" s="31"/>
    </row>
    <row r="66" spans="1:25">
      <c r="A66" s="33" t="s">
        <v>194</v>
      </c>
      <c r="B66" s="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31"/>
      <c r="X66" s="31"/>
      <c r="Y66" s="31"/>
    </row>
    <row r="67" spans="1:25">
      <c r="A67" s="33" t="s">
        <v>195</v>
      </c>
      <c r="B67" s="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1"/>
      <c r="X67" s="31"/>
      <c r="Y67" s="31"/>
    </row>
    <row r="68" spans="1:25">
      <c r="A68" s="33" t="s">
        <v>196</v>
      </c>
      <c r="B68" s="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31"/>
      <c r="X68" s="31"/>
      <c r="Y68" s="31"/>
    </row>
    <row r="69" spans="1:25">
      <c r="A69" s="33" t="s">
        <v>197</v>
      </c>
      <c r="B69" s="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1"/>
      <c r="X69" s="31"/>
      <c r="Y69" s="31"/>
    </row>
    <row r="70" spans="1: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31"/>
      <c r="X70" s="31"/>
      <c r="Y70" s="31"/>
    </row>
    <row r="71" spans="1:25">
      <c r="W71" s="31"/>
      <c r="X71" s="31"/>
      <c r="Y71" s="31"/>
    </row>
    <row r="72" spans="1:25">
      <c r="W72" s="31"/>
      <c r="X72" s="31"/>
      <c r="Y72" s="31"/>
    </row>
    <row r="73" spans="1:25">
      <c r="W73" s="31"/>
      <c r="X73" s="31"/>
      <c r="Y73" s="31"/>
    </row>
    <row r="74" spans="1:25">
      <c r="W74" s="35"/>
      <c r="X74" s="35"/>
      <c r="Y74" s="35"/>
    </row>
    <row r="75" spans="1:25">
      <c r="W75" s="31"/>
      <c r="X75" s="31"/>
      <c r="Y75" s="31"/>
    </row>
    <row r="76" spans="1:25">
      <c r="W76" s="31"/>
      <c r="X76" s="31"/>
      <c r="Y76" s="31"/>
    </row>
    <row r="77" spans="1:25">
      <c r="W77" s="31"/>
      <c r="X77" s="31"/>
      <c r="Y77" s="31"/>
    </row>
    <row r="78" spans="1:25">
      <c r="W78" s="31"/>
      <c r="X78" s="31"/>
      <c r="Y78" s="31"/>
    </row>
    <row r="79" spans="1:25">
      <c r="W79" s="31"/>
      <c r="X79" s="31"/>
      <c r="Y79" s="31"/>
    </row>
    <row r="80" spans="1:25">
      <c r="W80" s="31"/>
      <c r="X80" s="31"/>
      <c r="Y80" s="31"/>
    </row>
    <row r="81" spans="23:25">
      <c r="W81" s="31"/>
      <c r="X81" s="31"/>
      <c r="Y81" s="31"/>
    </row>
    <row r="82" spans="23:25">
      <c r="W82" s="31"/>
      <c r="X82" s="31"/>
      <c r="Y82" s="31"/>
    </row>
    <row r="83" spans="23:25">
      <c r="W83" s="31"/>
      <c r="X83" s="31"/>
      <c r="Y83" s="31"/>
    </row>
    <row r="84" spans="23:25">
      <c r="W84" s="35"/>
      <c r="X84" s="35"/>
      <c r="Y84" s="35"/>
    </row>
    <row r="85" spans="23:25">
      <c r="W85" s="31"/>
      <c r="X85" s="31"/>
      <c r="Y85" s="31"/>
    </row>
    <row r="86" spans="23:25">
      <c r="W86" s="31"/>
      <c r="X86" s="31"/>
      <c r="Y86" s="31"/>
    </row>
    <row r="87" spans="23:25">
      <c r="W87" s="31"/>
      <c r="X87" s="31"/>
      <c r="Y87" s="31"/>
    </row>
    <row r="88" spans="23:25">
      <c r="W88" s="31"/>
      <c r="X88" s="31"/>
      <c r="Y88" s="31"/>
    </row>
    <row r="89" spans="23:25">
      <c r="W89" s="31"/>
      <c r="X89" s="31"/>
      <c r="Y89" s="31"/>
    </row>
    <row r="90" spans="23:25">
      <c r="W90" s="31"/>
      <c r="X90" s="31"/>
      <c r="Y90" s="31"/>
    </row>
    <row r="91" spans="23:25">
      <c r="W91" s="31"/>
      <c r="X91" s="31"/>
      <c r="Y91" s="31"/>
    </row>
    <row r="92" spans="23:25">
      <c r="W92" s="31"/>
      <c r="X92" s="31"/>
      <c r="Y92" s="31"/>
    </row>
    <row r="93" spans="23:25">
      <c r="W93" s="31"/>
      <c r="X93" s="31"/>
      <c r="Y93" s="31"/>
    </row>
    <row r="94" spans="23:25">
      <c r="W94" s="31"/>
      <c r="X94" s="31"/>
      <c r="Y94" s="31"/>
    </row>
    <row r="95" spans="23:25">
      <c r="W95" s="31"/>
      <c r="X95" s="31"/>
      <c r="Y95" s="31"/>
    </row>
    <row r="96" spans="23:25">
      <c r="W96" s="31"/>
      <c r="X96" s="31"/>
      <c r="Y96" s="31"/>
    </row>
    <row r="97" spans="23:25">
      <c r="W97" s="31"/>
      <c r="X97" s="31"/>
      <c r="Y97" s="31"/>
    </row>
    <row r="98" spans="23:25">
      <c r="W98" s="31"/>
      <c r="X98" s="31"/>
      <c r="Y98" s="31"/>
    </row>
    <row r="99" spans="23:25">
      <c r="W99" s="31"/>
      <c r="X99" s="31"/>
      <c r="Y99" s="31"/>
    </row>
    <row r="100" spans="23:25">
      <c r="W100" s="31"/>
      <c r="X100" s="31"/>
      <c r="Y100" s="31"/>
    </row>
    <row r="101" spans="23:25">
      <c r="W101" s="31"/>
      <c r="X101" s="31"/>
      <c r="Y101" s="31"/>
    </row>
    <row r="102" spans="23:25" ht="15.75" thickBot="1">
      <c r="W102" s="42">
        <v>0</v>
      </c>
      <c r="X102" s="42">
        <v>0</v>
      </c>
      <c r="Y102" s="44"/>
    </row>
    <row r="103" spans="23:25" ht="15.75" thickTop="1">
      <c r="W103" s="19"/>
      <c r="X103" s="19"/>
      <c r="Y103" s="19"/>
    </row>
    <row r="104" spans="23:25">
      <c r="W104" s="19"/>
      <c r="X104" s="19"/>
      <c r="Y104" s="19"/>
    </row>
    <row r="105" spans="23:25">
      <c r="W105" s="26" t="e">
        <v>#REF!</v>
      </c>
      <c r="X105" s="26" t="e">
        <v>#REF!</v>
      </c>
      <c r="Y105" s="45"/>
    </row>
    <row r="106" spans="23:25">
      <c r="W106" s="26" t="e">
        <v>#REF!</v>
      </c>
      <c r="X106" s="26" t="e">
        <v>#REF!</v>
      </c>
      <c r="Y106" s="45"/>
    </row>
  </sheetData>
  <mergeCells count="23">
    <mergeCell ref="AA5:AA6"/>
    <mergeCell ref="T5:T6"/>
    <mergeCell ref="Q5:Q6"/>
    <mergeCell ref="S5:S6"/>
    <mergeCell ref="W5:X5"/>
    <mergeCell ref="R5:R6"/>
    <mergeCell ref="Z5:Z6"/>
    <mergeCell ref="V5:V6"/>
    <mergeCell ref="U5:U6"/>
    <mergeCell ref="A50:B50"/>
    <mergeCell ref="P5:P6"/>
    <mergeCell ref="N5:N6"/>
    <mergeCell ref="H5:H6"/>
    <mergeCell ref="A5:A6"/>
    <mergeCell ref="G5:G6"/>
    <mergeCell ref="I5:I6"/>
    <mergeCell ref="E5:E6"/>
    <mergeCell ref="M5:M6"/>
    <mergeCell ref="O5:O6"/>
    <mergeCell ref="J5:J6"/>
    <mergeCell ref="C5:C6"/>
    <mergeCell ref="B5:B6"/>
    <mergeCell ref="K5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/>
  </sheetViews>
  <sheetFormatPr baseColWidth="10" defaultRowHeight="15"/>
  <cols>
    <col min="1" max="1" width="20.140625" style="338" customWidth="1"/>
    <col min="2" max="2" width="11.5703125" style="338" bestFit="1" customWidth="1"/>
    <col min="3" max="16384" width="11.42578125" style="338"/>
  </cols>
  <sheetData>
    <row r="1" spans="1:6">
      <c r="A1" s="478" t="s">
        <v>9129</v>
      </c>
      <c r="B1" s="478"/>
      <c r="C1" s="479"/>
      <c r="D1" s="480"/>
      <c r="E1" s="480"/>
      <c r="F1" s="481"/>
    </row>
    <row r="2" spans="1:6">
      <c r="A2" s="478" t="s">
        <v>9141</v>
      </c>
      <c r="B2" s="478"/>
      <c r="C2" s="479"/>
      <c r="D2" s="480"/>
      <c r="E2" s="480"/>
      <c r="F2" s="481"/>
    </row>
    <row r="3" spans="1:6">
      <c r="A3" s="478" t="s">
        <v>9130</v>
      </c>
      <c r="B3" s="482" t="s">
        <v>9142</v>
      </c>
      <c r="C3" s="479"/>
      <c r="D3" s="480"/>
      <c r="E3" s="480"/>
      <c r="F3" s="483" t="s">
        <v>9131</v>
      </c>
    </row>
    <row r="4" spans="1:6">
      <c r="A4" s="479"/>
      <c r="B4" s="479"/>
      <c r="C4" s="479"/>
      <c r="D4" s="480"/>
      <c r="E4" s="480"/>
      <c r="F4" s="481"/>
    </row>
    <row r="5" spans="1:6">
      <c r="A5" s="479" t="s">
        <v>9132</v>
      </c>
      <c r="B5" s="479" t="s">
        <v>224</v>
      </c>
      <c r="C5" s="479"/>
      <c r="D5" s="480"/>
      <c r="E5" s="480"/>
      <c r="F5" s="481"/>
    </row>
    <row r="6" spans="1:6">
      <c r="A6" s="480" t="s">
        <v>9133</v>
      </c>
      <c r="B6" s="484">
        <v>29851.5</v>
      </c>
      <c r="C6" s="480"/>
      <c r="D6" s="480"/>
      <c r="E6" s="480"/>
      <c r="F6" s="481"/>
    </row>
    <row r="7" spans="1:6">
      <c r="A7" s="480" t="s">
        <v>9134</v>
      </c>
      <c r="B7" s="484">
        <v>14104.52</v>
      </c>
      <c r="C7" s="480"/>
      <c r="D7" s="480"/>
      <c r="E7" s="480"/>
      <c r="F7" s="481"/>
    </row>
    <row r="8" spans="1:6">
      <c r="A8" s="480" t="s">
        <v>9135</v>
      </c>
      <c r="B8" s="484">
        <v>0</v>
      </c>
      <c r="C8" s="480"/>
      <c r="D8" s="480"/>
      <c r="E8" s="480"/>
      <c r="F8" s="481"/>
    </row>
    <row r="9" spans="1:6">
      <c r="A9" s="480" t="s">
        <v>9136</v>
      </c>
      <c r="B9" s="484">
        <v>1916.25</v>
      </c>
      <c r="C9" s="480"/>
      <c r="D9" s="480"/>
      <c r="E9" s="480"/>
      <c r="F9" s="481"/>
    </row>
    <row r="10" spans="1:6">
      <c r="A10" s="480" t="s">
        <v>9137</v>
      </c>
      <c r="B10" s="484">
        <v>0</v>
      </c>
      <c r="C10" s="480"/>
      <c r="D10" s="480"/>
      <c r="E10" s="480"/>
      <c r="F10" s="481"/>
    </row>
    <row r="11" spans="1:6">
      <c r="A11" s="480" t="s">
        <v>9138</v>
      </c>
      <c r="B11" s="484">
        <v>5110.33</v>
      </c>
      <c r="C11" s="480"/>
      <c r="D11" s="480"/>
      <c r="E11" s="480"/>
      <c r="F11" s="481"/>
    </row>
    <row r="12" spans="1:6" ht="15.75" thickBot="1">
      <c r="A12" s="480" t="s">
        <v>9139</v>
      </c>
      <c r="B12" s="485">
        <v>0</v>
      </c>
      <c r="C12" s="480"/>
      <c r="D12" s="480"/>
      <c r="E12" s="480"/>
      <c r="F12" s="481"/>
    </row>
    <row r="13" spans="1:6">
      <c r="A13" s="480"/>
      <c r="B13" s="486">
        <f>SUM(B6:B12)</f>
        <v>50982.600000000006</v>
      </c>
      <c r="C13" s="480"/>
      <c r="D13" s="480"/>
      <c r="E13" s="480"/>
      <c r="F13" s="481"/>
    </row>
    <row r="14" spans="1:6" ht="15.75" thickBot="1">
      <c r="A14" s="480"/>
      <c r="B14" s="487">
        <f>B13*0.16</f>
        <v>8157.2160000000013</v>
      </c>
      <c r="C14" s="480"/>
      <c r="D14" s="480"/>
      <c r="E14" s="480"/>
      <c r="F14" s="481"/>
    </row>
    <row r="15" spans="1:6" ht="15.75" thickTop="1">
      <c r="A15" s="480"/>
      <c r="B15" s="488">
        <f>+B13+B14</f>
        <v>59139.816000000006</v>
      </c>
      <c r="C15" s="480"/>
      <c r="D15" s="480"/>
      <c r="E15" s="480"/>
      <c r="F15" s="481"/>
    </row>
    <row r="16" spans="1:6">
      <c r="A16" s="480"/>
      <c r="B16" s="484">
        <v>59139.81</v>
      </c>
      <c r="C16" s="480"/>
      <c r="D16" s="480"/>
      <c r="E16" s="480"/>
      <c r="F16" s="481"/>
    </row>
    <row r="17" spans="1:6">
      <c r="A17" s="480"/>
      <c r="B17" s="484">
        <f>B15-B16</f>
        <v>6.0000000084983185E-3</v>
      </c>
      <c r="C17" s="480"/>
      <c r="D17" s="480"/>
      <c r="E17" s="480"/>
      <c r="F17" s="481"/>
    </row>
    <row r="18" spans="1:6">
      <c r="A18" s="480"/>
      <c r="B18" s="484"/>
      <c r="C18" s="480"/>
      <c r="D18" s="480"/>
      <c r="E18" s="480"/>
      <c r="F18" s="481"/>
    </row>
    <row r="19" spans="1:6">
      <c r="A19" s="480"/>
      <c r="B19" s="480"/>
      <c r="C19" s="480"/>
      <c r="D19" s="480"/>
      <c r="E19" s="480"/>
      <c r="F19" s="481"/>
    </row>
    <row r="22" spans="1:6">
      <c r="A22" s="478" t="s">
        <v>9129</v>
      </c>
      <c r="B22" s="478"/>
      <c r="C22" s="479"/>
      <c r="D22" s="480"/>
      <c r="E22" s="480"/>
      <c r="F22" s="481"/>
    </row>
    <row r="23" spans="1:6">
      <c r="A23" s="478" t="s">
        <v>9141</v>
      </c>
      <c r="B23" s="478"/>
      <c r="C23" s="479"/>
      <c r="D23" s="480"/>
      <c r="E23" s="480"/>
      <c r="F23" s="481"/>
    </row>
    <row r="24" spans="1:6">
      <c r="A24" s="478" t="s">
        <v>9130</v>
      </c>
      <c r="B24" s="482" t="s">
        <v>9142</v>
      </c>
      <c r="C24" s="479"/>
      <c r="D24" s="480"/>
      <c r="E24" s="480"/>
      <c r="F24" s="483" t="s">
        <v>9140</v>
      </c>
    </row>
    <row r="25" spans="1:6">
      <c r="A25" s="479"/>
      <c r="B25" s="479"/>
      <c r="C25" s="479"/>
      <c r="D25" s="480"/>
      <c r="E25" s="480"/>
      <c r="F25" s="481"/>
    </row>
    <row r="26" spans="1:6">
      <c r="A26" s="479" t="s">
        <v>9132</v>
      </c>
      <c r="B26" s="479" t="s">
        <v>224</v>
      </c>
      <c r="C26" s="479"/>
      <c r="D26" s="480"/>
      <c r="E26" s="480"/>
      <c r="F26" s="481"/>
    </row>
    <row r="27" spans="1:6">
      <c r="A27" s="480" t="s">
        <v>9133</v>
      </c>
      <c r="B27" s="484">
        <v>419153.02</v>
      </c>
      <c r="C27" s="480"/>
      <c r="D27" s="480"/>
      <c r="E27" s="480"/>
      <c r="F27" s="481"/>
    </row>
    <row r="28" spans="1:6">
      <c r="A28" s="480" t="s">
        <v>9134</v>
      </c>
      <c r="B28" s="484">
        <v>100594.51</v>
      </c>
      <c r="C28" s="480"/>
      <c r="D28" s="480"/>
      <c r="E28" s="480"/>
      <c r="F28" s="481"/>
    </row>
    <row r="29" spans="1:6">
      <c r="A29" s="480" t="s">
        <v>9135</v>
      </c>
      <c r="B29" s="484">
        <v>0</v>
      </c>
      <c r="C29" s="480"/>
      <c r="D29" s="480"/>
      <c r="E29" s="480"/>
      <c r="F29" s="481"/>
    </row>
    <row r="30" spans="1:6">
      <c r="A30" s="480" t="s">
        <v>9136</v>
      </c>
      <c r="B30" s="484">
        <v>0</v>
      </c>
      <c r="C30" s="480"/>
      <c r="D30" s="480"/>
      <c r="E30" s="480"/>
      <c r="F30" s="481"/>
    </row>
    <row r="31" spans="1:6">
      <c r="A31" s="480" t="s">
        <v>9137</v>
      </c>
      <c r="B31" s="484">
        <v>0</v>
      </c>
      <c r="C31" s="480"/>
      <c r="D31" s="480"/>
      <c r="E31" s="480"/>
      <c r="F31" s="481"/>
    </row>
    <row r="32" spans="1:6">
      <c r="A32" s="480" t="s">
        <v>9138</v>
      </c>
      <c r="B32" s="484">
        <v>23343.15</v>
      </c>
      <c r="C32" s="480"/>
      <c r="D32" s="480"/>
      <c r="E32" s="480"/>
      <c r="F32" s="481"/>
    </row>
    <row r="33" spans="1:6" ht="15.75" thickBot="1">
      <c r="A33" s="480" t="s">
        <v>9139</v>
      </c>
      <c r="B33" s="485">
        <v>0</v>
      </c>
      <c r="C33" s="480"/>
      <c r="D33" s="480"/>
      <c r="E33" s="480"/>
      <c r="F33" s="481"/>
    </row>
    <row r="34" spans="1:6">
      <c r="A34" s="480"/>
      <c r="B34" s="486">
        <f>SUM(B27:B33)</f>
        <v>543090.68000000005</v>
      </c>
      <c r="C34" s="480"/>
      <c r="D34" s="480"/>
      <c r="E34" s="480"/>
      <c r="F34" s="481"/>
    </row>
    <row r="35" spans="1:6" ht="15.75" thickBot="1">
      <c r="A35" s="480"/>
      <c r="B35" s="487">
        <f>B34*0.16</f>
        <v>86894.508800000011</v>
      </c>
      <c r="C35" s="480"/>
      <c r="D35" s="480"/>
      <c r="E35" s="480"/>
      <c r="F35" s="481"/>
    </row>
    <row r="36" spans="1:6" ht="15.75" thickTop="1">
      <c r="A36" s="480"/>
      <c r="B36" s="488">
        <f>+B34+B35</f>
        <v>629985.18880000012</v>
      </c>
      <c r="C36" s="480"/>
      <c r="D36" s="480"/>
      <c r="E36" s="480"/>
      <c r="F36" s="481"/>
    </row>
    <row r="37" spans="1:6">
      <c r="A37" s="480"/>
      <c r="B37" s="484">
        <v>629985.18999999994</v>
      </c>
      <c r="C37" s="480"/>
      <c r="D37" s="480"/>
      <c r="E37" s="480"/>
      <c r="F37" s="481"/>
    </row>
    <row r="38" spans="1:6">
      <c r="A38" s="480"/>
      <c r="B38" s="484">
        <f>B36-B37</f>
        <v>-1.1999998241662979E-3</v>
      </c>
      <c r="C38" s="480"/>
      <c r="D38" s="480"/>
      <c r="E38" s="480"/>
      <c r="F38" s="481"/>
    </row>
    <row r="39" spans="1:6">
      <c r="A39" s="480"/>
      <c r="B39" s="484"/>
      <c r="C39" s="480"/>
      <c r="D39" s="480"/>
      <c r="E39" s="480"/>
      <c r="F39" s="481"/>
    </row>
    <row r="40" spans="1:6">
      <c r="A40" s="480"/>
      <c r="B40" s="480"/>
      <c r="C40" s="480"/>
      <c r="D40" s="480"/>
      <c r="E40" s="480"/>
      <c r="F40" s="48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FACTURA</vt:lpstr>
      <vt:lpstr>INGENIERIA</vt:lpstr>
      <vt:lpstr>SINDICATO</vt:lpstr>
      <vt:lpstr>BANCOS</vt:lpstr>
      <vt:lpstr>BANCOS (2)</vt:lpstr>
      <vt:lpstr>Hoja2</vt:lpstr>
      <vt:lpstr>POLIZA</vt:lpstr>
      <vt:lpstr>BANCOS!Área_de_impresión</vt:lpstr>
      <vt:lpstr>'BANCOS (2)'!Área_de_impresión</vt:lpstr>
      <vt:lpstr>INGENIERIA!Área_de_impresión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2016-11-05T00:35:29Z</cp:lastPrinted>
  <dcterms:created xsi:type="dcterms:W3CDTF">2016-10-06T00:44:34Z</dcterms:created>
  <dcterms:modified xsi:type="dcterms:W3CDTF">2016-12-03T17:57:03Z</dcterms:modified>
</cp:coreProperties>
</file>