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115" windowHeight="4620"/>
  </bookViews>
  <sheets>
    <sheet name="ENE" sheetId="2" r:id="rId1"/>
    <sheet name="Hoja1" sheetId="3" r:id="rId2"/>
  </sheets>
  <definedNames>
    <definedName name="_xlnm._FilterDatabase" localSheetId="0" hidden="1">ENE!$A$6:$K$576</definedName>
  </definedNames>
  <calcPr calcId="144525"/>
</workbook>
</file>

<file path=xl/calcChain.xml><?xml version="1.0" encoding="utf-8"?>
<calcChain xmlns="http://schemas.openxmlformats.org/spreadsheetml/2006/main">
  <c r="I709" i="2" l="1"/>
  <c r="J709" i="2" s="1"/>
  <c r="K709" i="2"/>
  <c r="K578" i="2" l="1"/>
  <c r="K795" i="2" s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9" i="2"/>
  <c r="J290" i="2"/>
  <c r="J291" i="2"/>
  <c r="J292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7" i="2"/>
  <c r="I592" i="2"/>
  <c r="J592" i="2" s="1"/>
  <c r="K592" i="2"/>
  <c r="I593" i="2"/>
  <c r="J593" i="2" s="1"/>
  <c r="K593" i="2"/>
  <c r="I594" i="2"/>
  <c r="J594" i="2" s="1"/>
  <c r="K594" i="2"/>
  <c r="I595" i="2"/>
  <c r="J595" i="2" s="1"/>
  <c r="K595" i="2"/>
  <c r="I596" i="2"/>
  <c r="J596" i="2" s="1"/>
  <c r="K596" i="2"/>
  <c r="I597" i="2"/>
  <c r="J597" i="2" s="1"/>
  <c r="K597" i="2"/>
  <c r="I598" i="2"/>
  <c r="J598" i="2" s="1"/>
  <c r="K598" i="2"/>
  <c r="I599" i="2"/>
  <c r="J599" i="2" s="1"/>
  <c r="K599" i="2"/>
  <c r="I600" i="2"/>
  <c r="J600" i="2" s="1"/>
  <c r="K600" i="2"/>
  <c r="I601" i="2"/>
  <c r="J601" i="2" s="1"/>
  <c r="K601" i="2"/>
  <c r="I602" i="2"/>
  <c r="J602" i="2" s="1"/>
  <c r="K602" i="2"/>
  <c r="I603" i="2"/>
  <c r="J603" i="2" s="1"/>
  <c r="K603" i="2"/>
  <c r="I604" i="2"/>
  <c r="J604" i="2" s="1"/>
  <c r="K604" i="2"/>
  <c r="I605" i="2"/>
  <c r="J605" i="2" s="1"/>
  <c r="K605" i="2"/>
  <c r="I606" i="2"/>
  <c r="J606" i="2" s="1"/>
  <c r="K606" i="2"/>
  <c r="I607" i="2"/>
  <c r="J607" i="2" s="1"/>
  <c r="K607" i="2"/>
  <c r="I608" i="2"/>
  <c r="J608" i="2" s="1"/>
  <c r="K608" i="2"/>
  <c r="I609" i="2"/>
  <c r="J609" i="2" s="1"/>
  <c r="K609" i="2"/>
  <c r="I610" i="2"/>
  <c r="J610" i="2" s="1"/>
  <c r="K610" i="2"/>
  <c r="I611" i="2"/>
  <c r="J611" i="2" s="1"/>
  <c r="K611" i="2"/>
  <c r="I612" i="2"/>
  <c r="J612" i="2" s="1"/>
  <c r="K612" i="2"/>
  <c r="I613" i="2"/>
  <c r="J613" i="2" s="1"/>
  <c r="K613" i="2"/>
  <c r="I614" i="2"/>
  <c r="J614" i="2" s="1"/>
  <c r="K614" i="2"/>
  <c r="I615" i="2"/>
  <c r="J615" i="2" s="1"/>
  <c r="K615" i="2"/>
  <c r="I616" i="2"/>
  <c r="J616" i="2" s="1"/>
  <c r="K616" i="2"/>
  <c r="I617" i="2"/>
  <c r="J617" i="2" s="1"/>
  <c r="K617" i="2"/>
  <c r="I618" i="2"/>
  <c r="J618" i="2" s="1"/>
  <c r="K618" i="2"/>
  <c r="I619" i="2"/>
  <c r="J619" i="2" s="1"/>
  <c r="K619" i="2"/>
  <c r="I620" i="2"/>
  <c r="J620" i="2" s="1"/>
  <c r="K620" i="2"/>
  <c r="I621" i="2"/>
  <c r="J621" i="2" s="1"/>
  <c r="K621" i="2"/>
  <c r="I622" i="2"/>
  <c r="J622" i="2" s="1"/>
  <c r="K622" i="2"/>
  <c r="I623" i="2"/>
  <c r="J623" i="2" s="1"/>
  <c r="K623" i="2"/>
  <c r="I624" i="2"/>
  <c r="J624" i="2" s="1"/>
  <c r="K624" i="2"/>
  <c r="I625" i="2"/>
  <c r="J625" i="2" s="1"/>
  <c r="K625" i="2"/>
  <c r="I626" i="2"/>
  <c r="J626" i="2" s="1"/>
  <c r="K626" i="2"/>
  <c r="I627" i="2"/>
  <c r="J627" i="2" s="1"/>
  <c r="K627" i="2"/>
  <c r="I628" i="2"/>
  <c r="J628" i="2" s="1"/>
  <c r="K628" i="2"/>
  <c r="I629" i="2"/>
  <c r="J629" i="2" s="1"/>
  <c r="K629" i="2"/>
  <c r="I630" i="2"/>
  <c r="J630" i="2" s="1"/>
  <c r="K630" i="2"/>
  <c r="I631" i="2"/>
  <c r="J631" i="2" s="1"/>
  <c r="K631" i="2"/>
  <c r="I632" i="2"/>
  <c r="J632" i="2" s="1"/>
  <c r="K632" i="2"/>
  <c r="I633" i="2"/>
  <c r="J633" i="2" s="1"/>
  <c r="K633" i="2"/>
  <c r="I634" i="2"/>
  <c r="J634" i="2" s="1"/>
  <c r="K634" i="2"/>
  <c r="I635" i="2"/>
  <c r="J635" i="2" s="1"/>
  <c r="K635" i="2"/>
  <c r="I636" i="2"/>
  <c r="J636" i="2" s="1"/>
  <c r="K636" i="2"/>
  <c r="I637" i="2"/>
  <c r="J637" i="2" s="1"/>
  <c r="K637" i="2"/>
  <c r="I638" i="2"/>
  <c r="J638" i="2" s="1"/>
  <c r="K638" i="2"/>
  <c r="I639" i="2"/>
  <c r="J639" i="2" s="1"/>
  <c r="K639" i="2"/>
  <c r="I640" i="2"/>
  <c r="J640" i="2" s="1"/>
  <c r="K640" i="2"/>
  <c r="I641" i="2"/>
  <c r="J641" i="2" s="1"/>
  <c r="K641" i="2"/>
  <c r="I642" i="2"/>
  <c r="J642" i="2" s="1"/>
  <c r="K642" i="2"/>
  <c r="I643" i="2"/>
  <c r="J643" i="2" s="1"/>
  <c r="K643" i="2"/>
  <c r="I644" i="2"/>
  <c r="J644" i="2" s="1"/>
  <c r="K644" i="2"/>
  <c r="I645" i="2"/>
  <c r="J645" i="2" s="1"/>
  <c r="K645" i="2"/>
  <c r="I646" i="2"/>
  <c r="J646" i="2" s="1"/>
  <c r="K646" i="2"/>
  <c r="I647" i="2"/>
  <c r="J647" i="2" s="1"/>
  <c r="K647" i="2"/>
  <c r="I648" i="2"/>
  <c r="J648" i="2" s="1"/>
  <c r="K648" i="2"/>
  <c r="I649" i="2"/>
  <c r="J649" i="2" s="1"/>
  <c r="K649" i="2"/>
  <c r="I650" i="2"/>
  <c r="J650" i="2" s="1"/>
  <c r="K650" i="2"/>
  <c r="I651" i="2"/>
  <c r="J651" i="2" s="1"/>
  <c r="K651" i="2"/>
  <c r="I652" i="2"/>
  <c r="J652" i="2" s="1"/>
  <c r="K652" i="2"/>
  <c r="I653" i="2"/>
  <c r="J653" i="2" s="1"/>
  <c r="K653" i="2"/>
  <c r="I654" i="2"/>
  <c r="J654" i="2" s="1"/>
  <c r="K654" i="2"/>
  <c r="I655" i="2"/>
  <c r="J655" i="2" s="1"/>
  <c r="K655" i="2"/>
  <c r="I656" i="2"/>
  <c r="J656" i="2" s="1"/>
  <c r="K656" i="2"/>
  <c r="I657" i="2"/>
  <c r="J657" i="2" s="1"/>
  <c r="K657" i="2"/>
  <c r="I658" i="2"/>
  <c r="J658" i="2" s="1"/>
  <c r="K658" i="2"/>
  <c r="I659" i="2"/>
  <c r="J659" i="2" s="1"/>
  <c r="K659" i="2"/>
  <c r="I660" i="2"/>
  <c r="J660" i="2" s="1"/>
  <c r="K660" i="2"/>
  <c r="I661" i="2"/>
  <c r="J661" i="2" s="1"/>
  <c r="K661" i="2"/>
  <c r="I662" i="2"/>
  <c r="J662" i="2" s="1"/>
  <c r="K662" i="2"/>
  <c r="I663" i="2"/>
  <c r="J663" i="2" s="1"/>
  <c r="K663" i="2"/>
  <c r="I664" i="2"/>
  <c r="J664" i="2" s="1"/>
  <c r="K664" i="2"/>
  <c r="I665" i="2"/>
  <c r="J665" i="2" s="1"/>
  <c r="K665" i="2"/>
  <c r="K666" i="2"/>
  <c r="I667" i="2"/>
  <c r="J667" i="2" s="1"/>
  <c r="K667" i="2"/>
  <c r="I668" i="2"/>
  <c r="J668" i="2" s="1"/>
  <c r="K668" i="2"/>
  <c r="I669" i="2"/>
  <c r="J669" i="2" s="1"/>
  <c r="K669" i="2"/>
  <c r="I670" i="2"/>
  <c r="J670" i="2" s="1"/>
  <c r="K670" i="2"/>
  <c r="I671" i="2"/>
  <c r="J671" i="2" s="1"/>
  <c r="K671" i="2"/>
  <c r="I672" i="2"/>
  <c r="J672" i="2" s="1"/>
  <c r="K672" i="2"/>
  <c r="I673" i="2"/>
  <c r="J673" i="2" s="1"/>
  <c r="K673" i="2"/>
  <c r="I674" i="2"/>
  <c r="J674" i="2" s="1"/>
  <c r="K674" i="2"/>
  <c r="I675" i="2"/>
  <c r="J675" i="2" s="1"/>
  <c r="K675" i="2"/>
  <c r="I676" i="2"/>
  <c r="J676" i="2" s="1"/>
  <c r="K676" i="2"/>
  <c r="I677" i="2"/>
  <c r="J677" i="2" s="1"/>
  <c r="K677" i="2"/>
  <c r="I678" i="2"/>
  <c r="J678" i="2" s="1"/>
  <c r="K678" i="2"/>
  <c r="I679" i="2"/>
  <c r="J679" i="2" s="1"/>
  <c r="K679" i="2"/>
  <c r="I680" i="2"/>
  <c r="J680" i="2" s="1"/>
  <c r="K680" i="2"/>
  <c r="I681" i="2"/>
  <c r="J681" i="2" s="1"/>
  <c r="K681" i="2"/>
  <c r="I682" i="2"/>
  <c r="J682" i="2" s="1"/>
  <c r="K682" i="2"/>
  <c r="I683" i="2"/>
  <c r="J683" i="2" s="1"/>
  <c r="K683" i="2"/>
  <c r="I684" i="2"/>
  <c r="J684" i="2" s="1"/>
  <c r="K684" i="2"/>
  <c r="I685" i="2"/>
  <c r="J685" i="2" s="1"/>
  <c r="K685" i="2"/>
  <c r="I686" i="2"/>
  <c r="J686" i="2" s="1"/>
  <c r="K686" i="2"/>
  <c r="I687" i="2"/>
  <c r="J687" i="2" s="1"/>
  <c r="K687" i="2"/>
  <c r="I688" i="2"/>
  <c r="J688" i="2" s="1"/>
  <c r="K688" i="2"/>
  <c r="I689" i="2"/>
  <c r="J689" i="2" s="1"/>
  <c r="K689" i="2"/>
  <c r="I690" i="2"/>
  <c r="J690" i="2" s="1"/>
  <c r="K690" i="2"/>
  <c r="I691" i="2"/>
  <c r="J691" i="2" s="1"/>
  <c r="K691" i="2"/>
  <c r="I692" i="2"/>
  <c r="J692" i="2" s="1"/>
  <c r="K692" i="2"/>
  <c r="I693" i="2"/>
  <c r="J693" i="2" s="1"/>
  <c r="K693" i="2"/>
  <c r="I694" i="2"/>
  <c r="J694" i="2" s="1"/>
  <c r="K694" i="2"/>
  <c r="I695" i="2"/>
  <c r="J695" i="2" s="1"/>
  <c r="K695" i="2"/>
  <c r="I696" i="2"/>
  <c r="J696" i="2" s="1"/>
  <c r="K696" i="2"/>
  <c r="I697" i="2"/>
  <c r="J697" i="2" s="1"/>
  <c r="K697" i="2"/>
  <c r="I698" i="2"/>
  <c r="J698" i="2" s="1"/>
  <c r="K698" i="2"/>
  <c r="I699" i="2"/>
  <c r="J699" i="2" s="1"/>
  <c r="K699" i="2"/>
  <c r="K700" i="2"/>
  <c r="I701" i="2"/>
  <c r="J701" i="2" s="1"/>
  <c r="K701" i="2"/>
  <c r="I702" i="2"/>
  <c r="J702" i="2" s="1"/>
  <c r="K702" i="2"/>
  <c r="I703" i="2"/>
  <c r="J703" i="2" s="1"/>
  <c r="K703" i="2"/>
  <c r="I704" i="2"/>
  <c r="J704" i="2" s="1"/>
  <c r="K704" i="2"/>
  <c r="I705" i="2"/>
  <c r="J705" i="2" s="1"/>
  <c r="K705" i="2"/>
  <c r="I706" i="2"/>
  <c r="J706" i="2" s="1"/>
  <c r="K706" i="2"/>
  <c r="I707" i="2"/>
  <c r="J707" i="2" s="1"/>
  <c r="K707" i="2"/>
  <c r="I708" i="2"/>
  <c r="J708" i="2" s="1"/>
  <c r="K708" i="2"/>
  <c r="I710" i="2"/>
  <c r="J710" i="2" s="1"/>
  <c r="K710" i="2"/>
  <c r="I711" i="2"/>
  <c r="J711" i="2" s="1"/>
  <c r="K711" i="2"/>
  <c r="I712" i="2"/>
  <c r="J712" i="2" s="1"/>
  <c r="K712" i="2"/>
  <c r="I713" i="2"/>
  <c r="J713" i="2" s="1"/>
  <c r="K713" i="2"/>
  <c r="I714" i="2"/>
  <c r="J714" i="2" s="1"/>
  <c r="K714" i="2"/>
  <c r="I715" i="2"/>
  <c r="J715" i="2" s="1"/>
  <c r="K715" i="2"/>
  <c r="I716" i="2"/>
  <c r="J716" i="2" s="1"/>
  <c r="K716" i="2"/>
  <c r="I717" i="2"/>
  <c r="J717" i="2" s="1"/>
  <c r="K717" i="2"/>
  <c r="I718" i="2"/>
  <c r="J718" i="2" s="1"/>
  <c r="K718" i="2"/>
  <c r="I719" i="2"/>
  <c r="J719" i="2" s="1"/>
  <c r="K719" i="2"/>
  <c r="I720" i="2"/>
  <c r="J720" i="2" s="1"/>
  <c r="K720" i="2"/>
  <c r="I721" i="2"/>
  <c r="J721" i="2" s="1"/>
  <c r="K721" i="2"/>
  <c r="I722" i="2"/>
  <c r="J722" i="2" s="1"/>
  <c r="K722" i="2"/>
  <c r="I723" i="2"/>
  <c r="J723" i="2" s="1"/>
  <c r="K723" i="2"/>
  <c r="I724" i="2"/>
  <c r="J724" i="2" s="1"/>
  <c r="K724" i="2"/>
  <c r="I725" i="2"/>
  <c r="J725" i="2" s="1"/>
  <c r="K725" i="2"/>
  <c r="I726" i="2"/>
  <c r="J726" i="2" s="1"/>
  <c r="K726" i="2"/>
  <c r="I727" i="2"/>
  <c r="J727" i="2" s="1"/>
  <c r="K727" i="2"/>
  <c r="I728" i="2"/>
  <c r="J728" i="2" s="1"/>
  <c r="K728" i="2"/>
  <c r="I729" i="2"/>
  <c r="J729" i="2" s="1"/>
  <c r="K729" i="2"/>
  <c r="I730" i="2"/>
  <c r="J730" i="2" s="1"/>
  <c r="K730" i="2"/>
  <c r="I731" i="2"/>
  <c r="J731" i="2" s="1"/>
  <c r="K731" i="2"/>
  <c r="I732" i="2"/>
  <c r="J732" i="2" s="1"/>
  <c r="K732" i="2"/>
  <c r="I733" i="2"/>
  <c r="J733" i="2" s="1"/>
  <c r="K733" i="2"/>
  <c r="I734" i="2"/>
  <c r="J734" i="2" s="1"/>
  <c r="K734" i="2"/>
  <c r="I735" i="2"/>
  <c r="J735" i="2" s="1"/>
  <c r="K735" i="2"/>
  <c r="I736" i="2"/>
  <c r="J736" i="2" s="1"/>
  <c r="K736" i="2"/>
  <c r="I737" i="2"/>
  <c r="J737" i="2" s="1"/>
  <c r="K737" i="2"/>
  <c r="I738" i="2"/>
  <c r="J738" i="2" s="1"/>
  <c r="K738" i="2"/>
  <c r="I739" i="2"/>
  <c r="J739" i="2" s="1"/>
  <c r="K739" i="2"/>
  <c r="I740" i="2"/>
  <c r="J740" i="2" s="1"/>
  <c r="K740" i="2"/>
  <c r="K741" i="2"/>
  <c r="I742" i="2"/>
  <c r="J742" i="2" s="1"/>
  <c r="K742" i="2"/>
  <c r="I743" i="2"/>
  <c r="J743" i="2" s="1"/>
  <c r="K743" i="2"/>
  <c r="I744" i="2"/>
  <c r="J744" i="2" s="1"/>
  <c r="K744" i="2"/>
  <c r="I745" i="2"/>
  <c r="J745" i="2" s="1"/>
  <c r="K745" i="2"/>
  <c r="I746" i="2"/>
  <c r="J746" i="2" s="1"/>
  <c r="K746" i="2"/>
  <c r="I747" i="2"/>
  <c r="J747" i="2" s="1"/>
  <c r="K747" i="2"/>
  <c r="I748" i="2"/>
  <c r="J748" i="2" s="1"/>
  <c r="K748" i="2"/>
  <c r="I749" i="2"/>
  <c r="J749" i="2" s="1"/>
  <c r="K749" i="2"/>
  <c r="I750" i="2"/>
  <c r="J750" i="2" s="1"/>
  <c r="K750" i="2"/>
  <c r="I751" i="2"/>
  <c r="J751" i="2" s="1"/>
  <c r="K751" i="2"/>
  <c r="I752" i="2"/>
  <c r="J752" i="2" s="1"/>
  <c r="K752" i="2"/>
  <c r="K753" i="2"/>
  <c r="I754" i="2"/>
  <c r="J754" i="2" s="1"/>
  <c r="K754" i="2"/>
  <c r="I755" i="2"/>
  <c r="J755" i="2" s="1"/>
  <c r="K755" i="2"/>
  <c r="I756" i="2"/>
  <c r="J756" i="2" s="1"/>
  <c r="K756" i="2"/>
  <c r="I757" i="2"/>
  <c r="J757" i="2" s="1"/>
  <c r="K757" i="2"/>
  <c r="I758" i="2"/>
  <c r="J758" i="2" s="1"/>
  <c r="K758" i="2"/>
  <c r="I759" i="2"/>
  <c r="J759" i="2" s="1"/>
  <c r="K759" i="2"/>
  <c r="I760" i="2"/>
  <c r="J760" i="2" s="1"/>
  <c r="K760" i="2"/>
  <c r="I761" i="2"/>
  <c r="J761" i="2" s="1"/>
  <c r="K761" i="2"/>
  <c r="I762" i="2"/>
  <c r="J762" i="2" s="1"/>
  <c r="K762" i="2"/>
  <c r="I763" i="2"/>
  <c r="J763" i="2" s="1"/>
  <c r="K763" i="2"/>
  <c r="I764" i="2"/>
  <c r="J764" i="2" s="1"/>
  <c r="K764" i="2"/>
  <c r="K765" i="2"/>
  <c r="I766" i="2"/>
  <c r="J766" i="2" s="1"/>
  <c r="K766" i="2"/>
  <c r="I767" i="2"/>
  <c r="J767" i="2" s="1"/>
  <c r="K767" i="2"/>
  <c r="I768" i="2"/>
  <c r="J768" i="2" s="1"/>
  <c r="K768" i="2"/>
  <c r="I769" i="2"/>
  <c r="J769" i="2" s="1"/>
  <c r="K769" i="2"/>
  <c r="I770" i="2"/>
  <c r="J770" i="2" s="1"/>
  <c r="K770" i="2"/>
  <c r="I771" i="2"/>
  <c r="J771" i="2" s="1"/>
  <c r="K771" i="2"/>
  <c r="I772" i="2"/>
  <c r="J772" i="2" s="1"/>
  <c r="K772" i="2"/>
  <c r="I773" i="2"/>
  <c r="J773" i="2" s="1"/>
  <c r="K773" i="2"/>
  <c r="I774" i="2"/>
  <c r="J774" i="2" s="1"/>
  <c r="K774" i="2"/>
  <c r="I775" i="2"/>
  <c r="J775" i="2" s="1"/>
  <c r="K775" i="2"/>
  <c r="I776" i="2"/>
  <c r="J776" i="2" s="1"/>
  <c r="K776" i="2"/>
  <c r="I777" i="2"/>
  <c r="J777" i="2" s="1"/>
  <c r="K777" i="2"/>
  <c r="I778" i="2"/>
  <c r="J778" i="2" s="1"/>
  <c r="K778" i="2"/>
  <c r="I779" i="2"/>
  <c r="J779" i="2" s="1"/>
  <c r="K779" i="2"/>
  <c r="I780" i="2"/>
  <c r="J780" i="2" s="1"/>
  <c r="K780" i="2"/>
  <c r="I781" i="2"/>
  <c r="J781" i="2" s="1"/>
  <c r="K781" i="2"/>
  <c r="I782" i="2"/>
  <c r="J782" i="2" s="1"/>
  <c r="K782" i="2"/>
  <c r="I783" i="2"/>
  <c r="J783" i="2" s="1"/>
  <c r="K783" i="2"/>
  <c r="I784" i="2"/>
  <c r="J784" i="2" s="1"/>
  <c r="K784" i="2"/>
  <c r="I785" i="2"/>
  <c r="J785" i="2" s="1"/>
  <c r="K785" i="2"/>
  <c r="I786" i="2"/>
  <c r="J786" i="2" s="1"/>
  <c r="K786" i="2"/>
  <c r="I787" i="2"/>
  <c r="J787" i="2" s="1"/>
  <c r="K787" i="2"/>
  <c r="I788" i="2"/>
  <c r="J788" i="2" s="1"/>
  <c r="K788" i="2"/>
  <c r="I789" i="2"/>
  <c r="J789" i="2" s="1"/>
  <c r="K789" i="2"/>
  <c r="I790" i="2"/>
  <c r="J790" i="2" s="1"/>
  <c r="K790" i="2"/>
  <c r="I791" i="2"/>
  <c r="J791" i="2" s="1"/>
  <c r="K791" i="2"/>
  <c r="I792" i="2"/>
  <c r="J792" i="2" s="1"/>
  <c r="K792" i="2"/>
  <c r="I793" i="2"/>
  <c r="J793" i="2" s="1"/>
  <c r="K793" i="2"/>
  <c r="K591" i="2"/>
  <c r="I591" i="2"/>
  <c r="J591" i="2" l="1"/>
  <c r="K794" i="2"/>
  <c r="K796" i="2" s="1"/>
  <c r="I579" i="2" l="1"/>
  <c r="I21" i="2" l="1"/>
  <c r="I293" i="2"/>
  <c r="J293" i="2" s="1"/>
  <c r="I288" i="2"/>
  <c r="I482" i="2"/>
  <c r="I524" i="2"/>
  <c r="J524" i="2" s="1"/>
  <c r="I502" i="2"/>
  <c r="I455" i="2"/>
  <c r="I741" i="2" l="1"/>
  <c r="J741" i="2" s="1"/>
  <c r="J21" i="2"/>
  <c r="J482" i="2"/>
  <c r="I666" i="2"/>
  <c r="I753" i="2"/>
  <c r="J753" i="2" s="1"/>
  <c r="J455" i="2"/>
  <c r="J288" i="2"/>
  <c r="I700" i="2"/>
  <c r="J700" i="2" s="1"/>
  <c r="J502" i="2"/>
  <c r="I765" i="2"/>
  <c r="J765" i="2" s="1"/>
  <c r="I578" i="2"/>
  <c r="I794" i="2" l="1"/>
  <c r="I796" i="2" s="1"/>
  <c r="J666" i="2"/>
  <c r="I580" i="2"/>
  <c r="I795" i="2"/>
  <c r="J578" i="2"/>
  <c r="J795" i="2" s="1"/>
  <c r="J794" i="2" l="1"/>
  <c r="J796" i="2" s="1"/>
</calcChain>
</file>

<file path=xl/sharedStrings.xml><?xml version="1.0" encoding="utf-8"?>
<sst xmlns="http://schemas.openxmlformats.org/spreadsheetml/2006/main" count="4466" uniqueCount="1671">
  <si>
    <t>ALECSA CELAYA, SRL DE CV</t>
  </si>
  <si>
    <t>Cuenta  324-004              IVA ACREDITABLE</t>
  </si>
  <si>
    <t>POLIZA</t>
  </si>
  <si>
    <t>FECHA</t>
  </si>
  <si>
    <t>REFERENCIA</t>
  </si>
  <si>
    <t>RFC</t>
  </si>
  <si>
    <t>NOMBRE</t>
  </si>
  <si>
    <t>IVA</t>
  </si>
  <si>
    <t xml:space="preserve">SUBTOTAL </t>
  </si>
  <si>
    <t>RET</t>
  </si>
  <si>
    <t>Auxiliar del 01/01/18 AL 31/01/18</t>
  </si>
  <si>
    <t>D    118</t>
  </si>
  <si>
    <t>2017-TCN17</t>
  </si>
  <si>
    <t>XD06001-0001450</t>
  </si>
  <si>
    <t>BAJA DE COMPRA DE VE</t>
  </si>
  <si>
    <t>D    885</t>
  </si>
  <si>
    <t>S4536</t>
  </si>
  <si>
    <t>NA21001-0035660</t>
  </si>
  <si>
    <t>Poliza Contable de D</t>
  </si>
  <si>
    <t>RERM8507088A8</t>
  </si>
  <si>
    <t>D    886</t>
  </si>
  <si>
    <t>S4537</t>
  </si>
  <si>
    <t>NA21001-0035661</t>
  </si>
  <si>
    <t>D    888</t>
  </si>
  <si>
    <t>S4539</t>
  </si>
  <si>
    <t>NA21001-0035663</t>
  </si>
  <si>
    <t>RERM85070888A8</t>
  </si>
  <si>
    <t>D    889</t>
  </si>
  <si>
    <t>S4540</t>
  </si>
  <si>
    <t>NA21001-0035664</t>
  </si>
  <si>
    <t>D    890</t>
  </si>
  <si>
    <t>S4541</t>
  </si>
  <si>
    <t>NA21001-0035665</t>
  </si>
  <si>
    <t>D    891</t>
  </si>
  <si>
    <t>S4724</t>
  </si>
  <si>
    <t>NA21001-0035666</t>
  </si>
  <si>
    <t>VAMJ791202D32</t>
  </si>
  <si>
    <t>D    892</t>
  </si>
  <si>
    <t>S4725</t>
  </si>
  <si>
    <t>NA21001-0035667</t>
  </si>
  <si>
    <t>D    893</t>
  </si>
  <si>
    <t>S4734</t>
  </si>
  <si>
    <t>NA21001-0035668</t>
  </si>
  <si>
    <t>DUMA580801KN5</t>
  </si>
  <si>
    <t>D    895</t>
  </si>
  <si>
    <t>S4736</t>
  </si>
  <si>
    <t>NA21001-0035669</t>
  </si>
  <si>
    <t>LVB141009VE5</t>
  </si>
  <si>
    <t>D  1,657</t>
  </si>
  <si>
    <t>MENSPRIUS1</t>
  </si>
  <si>
    <t>XA12005-0021549</t>
  </si>
  <si>
    <t>Contrarecibo sin IVA</t>
  </si>
  <si>
    <t>D  2,622</t>
  </si>
  <si>
    <t>DEV P ROB</t>
  </si>
  <si>
    <t>NA21001-0035887</t>
  </si>
  <si>
    <t>D  2,696</t>
  </si>
  <si>
    <t>VIATICOS</t>
  </si>
  <si>
    <t>NA21001-0035899</t>
  </si>
  <si>
    <t>D  2,818</t>
  </si>
  <si>
    <t>P000021465</t>
  </si>
  <si>
    <t>XA12005-0021648</t>
  </si>
  <si>
    <t>D  2,827</t>
  </si>
  <si>
    <t>XA15005-0016980</t>
  </si>
  <si>
    <t>Compra sin IVA</t>
  </si>
  <si>
    <t>D  2,850</t>
  </si>
  <si>
    <t>NWD0002954</t>
  </si>
  <si>
    <t>XA15001-0016984</t>
  </si>
  <si>
    <t>Compra con IVA</t>
  </si>
  <si>
    <t>D  3,395</t>
  </si>
  <si>
    <t>XA15001-0017011</t>
  </si>
  <si>
    <t>D  3,443</t>
  </si>
  <si>
    <t>P000021513</t>
  </si>
  <si>
    <t>XA12005-0021762</t>
  </si>
  <si>
    <t>D  3,459</t>
  </si>
  <si>
    <t>NWD0002984</t>
  </si>
  <si>
    <t>XA15001-0017019</t>
  </si>
  <si>
    <t>D  3,461</t>
  </si>
  <si>
    <t>NWD0002976</t>
  </si>
  <si>
    <t>XA15001-0017020</t>
  </si>
  <si>
    <t>D  3,462</t>
  </si>
  <si>
    <t>NWD0002972</t>
  </si>
  <si>
    <t>XA15001-0017021</t>
  </si>
  <si>
    <t>D  3,463</t>
  </si>
  <si>
    <t>NWD0002969</t>
  </si>
  <si>
    <t>XA15001-0017022</t>
  </si>
  <si>
    <t>D  3,465</t>
  </si>
  <si>
    <t>P000021486</t>
  </si>
  <si>
    <t>XA12005-0021777</t>
  </si>
  <si>
    <t>D  3,466</t>
  </si>
  <si>
    <t>NWD0002965</t>
  </si>
  <si>
    <t>XA15001-0017023</t>
  </si>
  <si>
    <t>D  3,467</t>
  </si>
  <si>
    <t>P000021487</t>
  </si>
  <si>
    <t>XA12005-0021778</t>
  </si>
  <si>
    <t>D  3,468</t>
  </si>
  <si>
    <t>P000021488</t>
  </si>
  <si>
    <t>XA12005-0021779</t>
  </si>
  <si>
    <t>D  3,925</t>
  </si>
  <si>
    <t>XA06001-0012482</t>
  </si>
  <si>
    <t>COMPRA VEHICULOS NUE</t>
  </si>
  <si>
    <t>D  3,926</t>
  </si>
  <si>
    <t>0406-TCN18</t>
  </si>
  <si>
    <t>XA06001-0012483</t>
  </si>
  <si>
    <t>D  3,927</t>
  </si>
  <si>
    <t>0413-TCN18</t>
  </si>
  <si>
    <t>XA06001-0012484</t>
  </si>
  <si>
    <t>D  3,928</t>
  </si>
  <si>
    <t>0414-TCN18</t>
  </si>
  <si>
    <t>XA06001-0012485</t>
  </si>
  <si>
    <t>D  3,929</t>
  </si>
  <si>
    <t>0415-TCN18</t>
  </si>
  <si>
    <t>XA06001-0012486</t>
  </si>
  <si>
    <t>D  3,930</t>
  </si>
  <si>
    <t>0416-TCN18</t>
  </si>
  <si>
    <t>XA06001-0012487</t>
  </si>
  <si>
    <t>D  3,931</t>
  </si>
  <si>
    <t>0417-TCN18</t>
  </si>
  <si>
    <t>XA06001-0012488</t>
  </si>
  <si>
    <t>D  3,932</t>
  </si>
  <si>
    <t>0418-TCN18</t>
  </si>
  <si>
    <t>XA06001-0012489</t>
  </si>
  <si>
    <t>D  3,933</t>
  </si>
  <si>
    <t>0419-TCN18</t>
  </si>
  <si>
    <t>XA06001-0012490</t>
  </si>
  <si>
    <t>D  3,934</t>
  </si>
  <si>
    <t>0420-TCN18</t>
  </si>
  <si>
    <t>XA06001-0012491</t>
  </si>
  <si>
    <t>D  3,935</t>
  </si>
  <si>
    <t>0421-TCN18</t>
  </si>
  <si>
    <t>XA06001-0012492</t>
  </si>
  <si>
    <t>D  3,936</t>
  </si>
  <si>
    <t>0423-TCN18</t>
  </si>
  <si>
    <t>XA06001-0012493</t>
  </si>
  <si>
    <t>D  3,937</t>
  </si>
  <si>
    <t>0424-TCN18</t>
  </si>
  <si>
    <t>XA06001-0012494</t>
  </si>
  <si>
    <t>D  3,938</t>
  </si>
  <si>
    <t>0425-TCN18</t>
  </si>
  <si>
    <t>XA06001-0012495</t>
  </si>
  <si>
    <t>D  3,939</t>
  </si>
  <si>
    <t>0426-TCN18</t>
  </si>
  <si>
    <t>XA06001-0012496</t>
  </si>
  <si>
    <t>D  3,940</t>
  </si>
  <si>
    <t>0427-TCN18</t>
  </si>
  <si>
    <t>XA06001-0012497</t>
  </si>
  <si>
    <t>D  3,941</t>
  </si>
  <si>
    <t>0428-TCN18</t>
  </si>
  <si>
    <t>XA06001-0012498</t>
  </si>
  <si>
    <t>D  3,942</t>
  </si>
  <si>
    <t>0429-TCN18</t>
  </si>
  <si>
    <t>XA06001-0012499</t>
  </si>
  <si>
    <t>D  3,943</t>
  </si>
  <si>
    <t>0430-TCN18</t>
  </si>
  <si>
    <t>XA06001-0012500</t>
  </si>
  <si>
    <t>D  3,944</t>
  </si>
  <si>
    <t>0431-TCN18</t>
  </si>
  <si>
    <t>XA06001-0012501</t>
  </si>
  <si>
    <t>D  3,945</t>
  </si>
  <si>
    <t>0432-TCN18</t>
  </si>
  <si>
    <t>XA06001-0012502</t>
  </si>
  <si>
    <t>D  3,946</t>
  </si>
  <si>
    <t>0433-TCN18</t>
  </si>
  <si>
    <t>XA06001-0012503</t>
  </si>
  <si>
    <t>D  3,947</t>
  </si>
  <si>
    <t>0434-TCN18</t>
  </si>
  <si>
    <t>XA06001-0012504</t>
  </si>
  <si>
    <t>D  3,948</t>
  </si>
  <si>
    <t>0435-TCN18</t>
  </si>
  <si>
    <t>XA06001-0012505</t>
  </si>
  <si>
    <t>D  3,949</t>
  </si>
  <si>
    <t>0436-TCN18</t>
  </si>
  <si>
    <t>XA06001-0012506</t>
  </si>
  <si>
    <t>D  3,950</t>
  </si>
  <si>
    <t>0437-TCN18</t>
  </si>
  <si>
    <t>XA06001-0012507</t>
  </si>
  <si>
    <t>D  3,951</t>
  </si>
  <si>
    <t>0438-TCN18</t>
  </si>
  <si>
    <t>XA06001-0012508</t>
  </si>
  <si>
    <t>D  3,952</t>
  </si>
  <si>
    <t>0439-TCN18</t>
  </si>
  <si>
    <t>XA06001-0012509</t>
  </si>
  <si>
    <t>D  3,953</t>
  </si>
  <si>
    <t>0440-TCN18</t>
  </si>
  <si>
    <t>XA06001-0012510</t>
  </si>
  <si>
    <t>D  3,954</t>
  </si>
  <si>
    <t>0441-TCN18</t>
  </si>
  <si>
    <t>XA06001-0012511</t>
  </si>
  <si>
    <t>D  3,955</t>
  </si>
  <si>
    <t>0442-TCN18</t>
  </si>
  <si>
    <t>XA06001-0012512</t>
  </si>
  <si>
    <t>D  3,956</t>
  </si>
  <si>
    <t>0443-TCN18</t>
  </si>
  <si>
    <t>XA06001-0012513</t>
  </si>
  <si>
    <t>D  3,957</t>
  </si>
  <si>
    <t>0444-TCN18</t>
  </si>
  <si>
    <t>XA06001-0012514</t>
  </si>
  <si>
    <t>D  3,958</t>
  </si>
  <si>
    <t>0445-TCN18</t>
  </si>
  <si>
    <t>XA06001-0012515</t>
  </si>
  <si>
    <t>D  3,959</t>
  </si>
  <si>
    <t>0446-TCN18</t>
  </si>
  <si>
    <t>XA06001-0012516</t>
  </si>
  <si>
    <t>D  3,960</t>
  </si>
  <si>
    <t>0447-TCN18</t>
  </si>
  <si>
    <t>XA06001-0012517</t>
  </si>
  <si>
    <t>D  3,961</t>
  </si>
  <si>
    <t>0448-TCN18</t>
  </si>
  <si>
    <t>XA06001-0012518</t>
  </si>
  <si>
    <t>D  3,962</t>
  </si>
  <si>
    <t>0449-TCN18</t>
  </si>
  <si>
    <t>XA06001-0012519</t>
  </si>
  <si>
    <t>D  3,963</t>
  </si>
  <si>
    <t>0450-TCN18</t>
  </si>
  <si>
    <t>XA06001-0012520</t>
  </si>
  <si>
    <t>D  3,964</t>
  </si>
  <si>
    <t>0451-TCN18</t>
  </si>
  <si>
    <t>XA06001-0012521</t>
  </si>
  <si>
    <t>D  3,965</t>
  </si>
  <si>
    <t>0452-TCN18</t>
  </si>
  <si>
    <t>XA06001-0012522</t>
  </si>
  <si>
    <t>D  3,966</t>
  </si>
  <si>
    <t>0456-TCN18</t>
  </si>
  <si>
    <t>XA06001-0012523</t>
  </si>
  <si>
    <t>D  3,967</t>
  </si>
  <si>
    <t>0457-TCN18</t>
  </si>
  <si>
    <t>XA06001-0012524</t>
  </si>
  <si>
    <t>D  3,968</t>
  </si>
  <si>
    <t>0458-TCN18</t>
  </si>
  <si>
    <t>XA06001-0012525</t>
  </si>
  <si>
    <t>D  3,969</t>
  </si>
  <si>
    <t>0459-TCN18</t>
  </si>
  <si>
    <t>XA06001-0012526</t>
  </si>
  <si>
    <t>D  3,970</t>
  </si>
  <si>
    <t>0464-TCN18</t>
  </si>
  <si>
    <t>XA06001-0012527</t>
  </si>
  <si>
    <t>D  3,971</t>
  </si>
  <si>
    <t>0466-TCN18</t>
  </si>
  <si>
    <t>XA06001-0012528</t>
  </si>
  <si>
    <t>D  3,972</t>
  </si>
  <si>
    <t>0467-TCN18</t>
  </si>
  <si>
    <t>XA06001-0012529</t>
  </si>
  <si>
    <t>D  3,973</t>
  </si>
  <si>
    <t>0468-TCN18</t>
  </si>
  <si>
    <t>XA06001-0012530</t>
  </si>
  <si>
    <t>D  3,974</t>
  </si>
  <si>
    <t>0471-TCN18</t>
  </si>
  <si>
    <t>XA06001-0012531</t>
  </si>
  <si>
    <t>D  3,975</t>
  </si>
  <si>
    <t>0472-TCN18</t>
  </si>
  <si>
    <t>XA06001-0012532</t>
  </si>
  <si>
    <t>D  3,976</t>
  </si>
  <si>
    <t>0473-TCN18</t>
  </si>
  <si>
    <t>XA06001-0012533</t>
  </si>
  <si>
    <t>D  3,977</t>
  </si>
  <si>
    <t>0474-TCN18</t>
  </si>
  <si>
    <t>XA06001-0012534</t>
  </si>
  <si>
    <t>D  3,978</t>
  </si>
  <si>
    <t>0475-TCN18</t>
  </si>
  <si>
    <t>XA06001-0012535</t>
  </si>
  <si>
    <t>D  3,979</t>
  </si>
  <si>
    <t>0476-TCN18</t>
  </si>
  <si>
    <t>XA06001-0012536</t>
  </si>
  <si>
    <t>D  3,980</t>
  </si>
  <si>
    <t>0477-TCN18</t>
  </si>
  <si>
    <t>XA06001-0012537</t>
  </si>
  <si>
    <t>D  3,981</t>
  </si>
  <si>
    <t>0478-TCN18</t>
  </si>
  <si>
    <t>XA06001-0012538</t>
  </si>
  <si>
    <t>D  3,982</t>
  </si>
  <si>
    <t>0479-TCN18</t>
  </si>
  <si>
    <t>XA06001-0012539</t>
  </si>
  <si>
    <t>D  3,983</t>
  </si>
  <si>
    <t>0480-TCN18</t>
  </si>
  <si>
    <t>XA06001-0012540</t>
  </si>
  <si>
    <t>D  3,984</t>
  </si>
  <si>
    <t>XA06001-0012541</t>
  </si>
  <si>
    <t>D  3,985</t>
  </si>
  <si>
    <t>XA06001-0012542</t>
  </si>
  <si>
    <t>D  3,986</t>
  </si>
  <si>
    <t>0470-TCN18</t>
  </si>
  <si>
    <t>XA06001-0012543</t>
  </si>
  <si>
    <t>D  3,987</t>
  </si>
  <si>
    <t>0469-TCN18</t>
  </si>
  <si>
    <t>XA06001-0012544</t>
  </si>
  <si>
    <t>D  3,988</t>
  </si>
  <si>
    <t>0488-TCN18</t>
  </si>
  <si>
    <t>XA06001-0012545</t>
  </si>
  <si>
    <t>D  3,989</t>
  </si>
  <si>
    <t>0489-TCN18</t>
  </si>
  <si>
    <t>XA06001-0012546</t>
  </si>
  <si>
    <t>D  3,990</t>
  </si>
  <si>
    <t>0490-TCN18</t>
  </si>
  <si>
    <t>XA06001-0012547</t>
  </si>
  <si>
    <t>D  3,991</t>
  </si>
  <si>
    <t>0492-TCN18</t>
  </si>
  <si>
    <t>XA06001-0012548</t>
  </si>
  <si>
    <t>D  3,992</t>
  </si>
  <si>
    <t>0491-TCN18</t>
  </si>
  <si>
    <t>XA06001-0012549</t>
  </si>
  <si>
    <t>D  3,993</t>
  </si>
  <si>
    <t>0493-TCN18</t>
  </si>
  <si>
    <t>XA06001-0012550</t>
  </si>
  <si>
    <t>D  3,994</t>
  </si>
  <si>
    <t>0494-TCN18</t>
  </si>
  <si>
    <t>XA06001-0012551</t>
  </si>
  <si>
    <t>D  3,995</t>
  </si>
  <si>
    <t>0495-TCN18</t>
  </si>
  <si>
    <t>XA06001-0012552</t>
  </si>
  <si>
    <t>D  3,996</t>
  </si>
  <si>
    <t>0496-TCN18</t>
  </si>
  <si>
    <t>XA06001-0012553</t>
  </si>
  <si>
    <t>D  3,997</t>
  </si>
  <si>
    <t>0497-TCN18</t>
  </si>
  <si>
    <t>XA06001-0012554</t>
  </si>
  <si>
    <t>D  3,998</t>
  </si>
  <si>
    <t>0498-TCN18</t>
  </si>
  <si>
    <t>XA06001-0012555</t>
  </si>
  <si>
    <t>D  3,999</t>
  </si>
  <si>
    <t>0499-TCN18</t>
  </si>
  <si>
    <t>XA06001-0012556</t>
  </si>
  <si>
    <t>D  4,000</t>
  </si>
  <si>
    <t>0500-TCN18</t>
  </si>
  <si>
    <t>XA06001-0012557</t>
  </si>
  <si>
    <t>D  4,001</t>
  </si>
  <si>
    <t>0485-TCN18</t>
  </si>
  <si>
    <t>XA06001-0012558</t>
  </si>
  <si>
    <t>D  4,002</t>
  </si>
  <si>
    <t>0501-TCN18</t>
  </si>
  <si>
    <t>XA06001-0012559</t>
  </si>
  <si>
    <t>D  4,003</t>
  </si>
  <si>
    <t>0502-TCN18</t>
  </si>
  <si>
    <t>XA06001-0012560</t>
  </si>
  <si>
    <t>D  4,004</t>
  </si>
  <si>
    <t>0484-TCN18</t>
  </si>
  <si>
    <t>XA06001-0012561</t>
  </si>
  <si>
    <t>D  4,005</t>
  </si>
  <si>
    <t>0486-TCN18</t>
  </si>
  <si>
    <t>XA06001-0012562</t>
  </si>
  <si>
    <t>D  4,006</t>
  </si>
  <si>
    <t>0487-TCN18</t>
  </si>
  <si>
    <t>XA06001-0012563</t>
  </si>
  <si>
    <t>D  4,007</t>
  </si>
  <si>
    <t>0508-TCN18</t>
  </si>
  <si>
    <t>XA06001-0012564</t>
  </si>
  <si>
    <t>D  4,008</t>
  </si>
  <si>
    <t>0518-TCN18</t>
  </si>
  <si>
    <t>XA06001-0012565</t>
  </si>
  <si>
    <t>D  4,009</t>
  </si>
  <si>
    <t>0402-TCN18</t>
  </si>
  <si>
    <t>XA06002-0000838</t>
  </si>
  <si>
    <t>COMPRA VEHICULOS A A</t>
  </si>
  <si>
    <t>D  4,010</t>
  </si>
  <si>
    <t>0401-TCN18</t>
  </si>
  <si>
    <t>XA06002-0000839</t>
  </si>
  <si>
    <t>D  4,011</t>
  </si>
  <si>
    <t>0403-TCN18</t>
  </si>
  <si>
    <t>XA06002-0000840</t>
  </si>
  <si>
    <t>D  4,012</t>
  </si>
  <si>
    <t>0404-TCN18</t>
  </si>
  <si>
    <t>XA06002-0000841</t>
  </si>
  <si>
    <t>D  4,013</t>
  </si>
  <si>
    <t>0405-TCN18</t>
  </si>
  <si>
    <t>XA06002-0000842</t>
  </si>
  <si>
    <t>D  4,014</t>
  </si>
  <si>
    <t>XA06002-0000844</t>
  </si>
  <si>
    <t>TOY MOTORS SA. DE CV.</t>
  </si>
  <si>
    <t>TOYOMOTORS DE POLANCO, SRL DE CV</t>
  </si>
  <si>
    <t>D  4,016</t>
  </si>
  <si>
    <t>0408-TCN18</t>
  </si>
  <si>
    <t>XA06002-0000847</t>
  </si>
  <si>
    <t>AUTOMOTRIZ NIHON SA DE CV</t>
  </si>
  <si>
    <t>D  4,017</t>
  </si>
  <si>
    <t>0410-TCN18</t>
  </si>
  <si>
    <t>XA06002-0000848</t>
  </si>
  <si>
    <t>CEVER LOMAS VERDES S DE RL DE C.V</t>
  </si>
  <si>
    <t>D  4,018</t>
  </si>
  <si>
    <t>0411-TCN18</t>
  </si>
  <si>
    <t>XA06002-0000849</t>
  </si>
  <si>
    <t>D  4,019</t>
  </si>
  <si>
    <t>0412-TCN18</t>
  </si>
  <si>
    <t>XA06002-0000850</t>
  </si>
  <si>
    <t>D  4,020</t>
  </si>
  <si>
    <t>0422-TCN18</t>
  </si>
  <si>
    <t>XA06002-0000852</t>
  </si>
  <si>
    <t>UNITED AUTO DE AGUASCALIENTES S DE</t>
  </si>
  <si>
    <t>D  4,021</t>
  </si>
  <si>
    <t>2018-TCN17</t>
  </si>
  <si>
    <t>XA06002-0000853</t>
  </si>
  <si>
    <t>D  4,022</t>
  </si>
  <si>
    <t>2019-TCN17</t>
  </si>
  <si>
    <t>XA06002-0000854</t>
  </si>
  <si>
    <t>D  4,023</t>
  </si>
  <si>
    <t>0453-TCN18</t>
  </si>
  <si>
    <t>XA06002-0000855</t>
  </si>
  <si>
    <t>PREMIER DE ORIENTE S. DE R.L. DE C.</t>
  </si>
  <si>
    <t>D  4,024</t>
  </si>
  <si>
    <t>2020-TCN17</t>
  </si>
  <si>
    <t>XA06002-0000856</t>
  </si>
  <si>
    <t>AUTOMOVILES VALLEJO S DE RL DE CV.</t>
  </si>
  <si>
    <t>D  4,025</t>
  </si>
  <si>
    <t>0454-TCN18</t>
  </si>
  <si>
    <t>XA06002-0000857</t>
  </si>
  <si>
    <t>MEGAMOTORS NIPPON S. DE R.L. DE C.V</t>
  </si>
  <si>
    <t>D  4,026</t>
  </si>
  <si>
    <t>0455-TCN18</t>
  </si>
  <si>
    <t>XA06002-0000858</t>
  </si>
  <si>
    <t>D  4,027</t>
  </si>
  <si>
    <t>0460-TCN18</t>
  </si>
  <si>
    <t>XA06002-0000859</t>
  </si>
  <si>
    <t>SAMURAI MOTORS XALAPA S. DE R.L. DE</t>
  </si>
  <si>
    <t>D  4,028</t>
  </si>
  <si>
    <t>0461-TCN18</t>
  </si>
  <si>
    <t>XA06002-0000860</t>
  </si>
  <si>
    <t>AUTOMOTRIZ OAXACA DE ANTEQUERA S DE</t>
  </si>
  <si>
    <t>D  4,029</t>
  </si>
  <si>
    <t>0462-TCN18</t>
  </si>
  <si>
    <t>XA06002-0000861</t>
  </si>
  <si>
    <t>FAME PERISUR S DE R.L. DE C.V</t>
  </si>
  <si>
    <t>D  4,030</t>
  </si>
  <si>
    <t>0463-TCN18</t>
  </si>
  <si>
    <t>XA06002-0000862</t>
  </si>
  <si>
    <t>DURANGO AUTOMOTORES S. DE R.L. DE C</t>
  </si>
  <si>
    <t>D  4,031</t>
  </si>
  <si>
    <t>0465-TCN18</t>
  </si>
  <si>
    <t>XA06002-0000863</t>
  </si>
  <si>
    <t>VALOR FARRERA AUTOMOTRIZ, S DE RL D</t>
  </si>
  <si>
    <t>D  4,032</t>
  </si>
  <si>
    <t>0481-TCN18</t>
  </si>
  <si>
    <t>XA06002-0000864</t>
  </si>
  <si>
    <t>TOYOMOTORS DE IRAPUATO S DE RL DE C</t>
  </si>
  <si>
    <t>0483-TCN18</t>
  </si>
  <si>
    <t>D  4,034</t>
  </si>
  <si>
    <t>XA06002-0000866</t>
  </si>
  <si>
    <t>D  4,035</t>
  </si>
  <si>
    <t>0503-TCN18</t>
  </si>
  <si>
    <t>XA06002-0000867</t>
  </si>
  <si>
    <t>D  4,036</t>
  </si>
  <si>
    <t>0504-TCN18</t>
  </si>
  <si>
    <t>XA06002-0000868</t>
  </si>
  <si>
    <t>D  4,037</t>
  </si>
  <si>
    <t>0505-TCN18</t>
  </si>
  <si>
    <t>XA06002-0000869</t>
  </si>
  <si>
    <t>VALOR MOTRIZ S DE RL DE CV</t>
  </si>
  <si>
    <t>D  4,038</t>
  </si>
  <si>
    <t>0506-TCN18</t>
  </si>
  <si>
    <t>XA06002-0000870</t>
  </si>
  <si>
    <t>D  4,039</t>
  </si>
  <si>
    <t>0507-TCN18</t>
  </si>
  <si>
    <t>XA06002-0000871</t>
  </si>
  <si>
    <t>AUTOMOTRIZ TOY S.A DE C.V.</t>
  </si>
  <si>
    <t>D  4,040</t>
  </si>
  <si>
    <t>0509-TCN18</t>
  </si>
  <si>
    <t>XA06002-0000872</t>
  </si>
  <si>
    <t>D  4,041</t>
  </si>
  <si>
    <t>0510-TCN18</t>
  </si>
  <si>
    <t>XA06002-0000873</t>
  </si>
  <si>
    <t>AUTOMOTRIZ OAXACA DE ANTEQUERA S. D</t>
  </si>
  <si>
    <t>D  4,043</t>
  </si>
  <si>
    <t>0512-TCN18</t>
  </si>
  <si>
    <t>XA06002-0000875</t>
  </si>
  <si>
    <t>D  4,044</t>
  </si>
  <si>
    <t>0513-TCN18</t>
  </si>
  <si>
    <t>XA06002-0000876</t>
  </si>
  <si>
    <t>D  4,045</t>
  </si>
  <si>
    <t>0514-TCN18</t>
  </si>
  <si>
    <t>XA06002-0000877</t>
  </si>
  <si>
    <t>D  4,046</t>
  </si>
  <si>
    <t>0515-TCN18</t>
  </si>
  <si>
    <t>XA06002-0000878</t>
  </si>
  <si>
    <t>D  4,047</t>
  </si>
  <si>
    <t>0516-TCN18</t>
  </si>
  <si>
    <t>XA06002-0000879</t>
  </si>
  <si>
    <t>D  4,048</t>
  </si>
  <si>
    <t>0517-TCN18</t>
  </si>
  <si>
    <t>XA06002-0000880</t>
  </si>
  <si>
    <t>D  4,049</t>
  </si>
  <si>
    <t>0519-TCN18</t>
  </si>
  <si>
    <t>XA06002-0000881</t>
  </si>
  <si>
    <t>D  4,050</t>
  </si>
  <si>
    <t>0520-TCN18</t>
  </si>
  <si>
    <t>XA06002-0000882</t>
  </si>
  <si>
    <t>D  4,051</t>
  </si>
  <si>
    <t>XD06001-0001453</t>
  </si>
  <si>
    <t>D  4,052</t>
  </si>
  <si>
    <t>XD06001-0001454</t>
  </si>
  <si>
    <t>D  4,053</t>
  </si>
  <si>
    <t>XD06001-0001456</t>
  </si>
  <si>
    <t>D  4,057</t>
  </si>
  <si>
    <t>0521-TCN18</t>
  </si>
  <si>
    <t>XA06002-0000883</t>
  </si>
  <si>
    <t>D  4,058</t>
  </si>
  <si>
    <t>0522-TCN18</t>
  </si>
  <si>
    <t>XA06002-0000884</t>
  </si>
  <si>
    <t>D  4,059</t>
  </si>
  <si>
    <t>0523-TCN18</t>
  </si>
  <si>
    <t>XA06002-0000885</t>
  </si>
  <si>
    <t>D  4,097</t>
  </si>
  <si>
    <t>0524-TCN18</t>
  </si>
  <si>
    <t>XA06002-0000886</t>
  </si>
  <si>
    <t>D  4,101</t>
  </si>
  <si>
    <t>0525-TCN18</t>
  </si>
  <si>
    <t>XA06002-0000887</t>
  </si>
  <si>
    <t>D  4,109</t>
  </si>
  <si>
    <t>0526-TCN18</t>
  </si>
  <si>
    <t>XA06002-0000888</t>
  </si>
  <si>
    <t>CCD AUTOSALES PUERTO VALLARTA S DE</t>
  </si>
  <si>
    <t>D  4,113</t>
  </si>
  <si>
    <t>0527-TCN18</t>
  </si>
  <si>
    <t>XA06002-0000889</t>
  </si>
  <si>
    <t>D  4,114</t>
  </si>
  <si>
    <t>0528-TCN18</t>
  </si>
  <si>
    <t>XA06002-0000890</t>
  </si>
  <si>
    <t>ALDEN QUERETARO, S. DE R.L. DE C.V.</t>
  </si>
  <si>
    <t>D  4,117</t>
  </si>
  <si>
    <t>0529-TCN18</t>
  </si>
  <si>
    <t>XA06002-0000891</t>
  </si>
  <si>
    <t>D  4,118</t>
  </si>
  <si>
    <t>0530-TCN18</t>
  </si>
  <si>
    <t>XA06002-0000892</t>
  </si>
  <si>
    <t>D  4,151</t>
  </si>
  <si>
    <t>0531-TCN18</t>
  </si>
  <si>
    <t>XA06002-0000893</t>
  </si>
  <si>
    <t>ALDEN SATELITE S DE RL DE CV.</t>
  </si>
  <si>
    <t>D  4,152</t>
  </si>
  <si>
    <t>0532-TCN18</t>
  </si>
  <si>
    <t>XA06002-0000894</t>
  </si>
  <si>
    <t>D  4,154</t>
  </si>
  <si>
    <t>0533-TCN18</t>
  </si>
  <si>
    <t>XA06001-0012566</t>
  </si>
  <si>
    <t>D  4,155</t>
  </si>
  <si>
    <t>0534-TCN18</t>
  </si>
  <si>
    <t>XA06001-0012567</t>
  </si>
  <si>
    <t>D  4,156</t>
  </si>
  <si>
    <t>0535-TCN18</t>
  </si>
  <si>
    <t>XA06001-0012568</t>
  </si>
  <si>
    <t>D  4,179</t>
  </si>
  <si>
    <t>0536-TCN18</t>
  </si>
  <si>
    <t>XA06002-0000895</t>
  </si>
  <si>
    <t>AUTOMOTRIZ TOY DEL SURESTE S. DE R.</t>
  </si>
  <si>
    <t>D  4,181</t>
  </si>
  <si>
    <t>0537-TCN18</t>
  </si>
  <si>
    <t>XA06002-0000896</t>
  </si>
  <si>
    <t>D  4,218</t>
  </si>
  <si>
    <t>2021-TCN17</t>
  </si>
  <si>
    <t>XA06002-0000897</t>
  </si>
  <si>
    <t>D  4,228</t>
  </si>
  <si>
    <t>0538-TCN18</t>
  </si>
  <si>
    <t>XA06002-0000898</t>
  </si>
  <si>
    <t>D  4,247</t>
  </si>
  <si>
    <t>0539-TCN18</t>
  </si>
  <si>
    <t>XA06002-0000899</t>
  </si>
  <si>
    <t>D  4,255</t>
  </si>
  <si>
    <t>0541-TCN18</t>
  </si>
  <si>
    <t>XA06002-0000900</t>
  </si>
  <si>
    <t>TOYOMOTORS S.A DE C.V.</t>
  </si>
  <si>
    <t>D  4,264</t>
  </si>
  <si>
    <t>0542-TCN18</t>
  </si>
  <si>
    <t>XA06001-0012570</t>
  </si>
  <si>
    <t>D  4,270</t>
  </si>
  <si>
    <t>0543-TCN18</t>
  </si>
  <si>
    <t>XA06002-0000901</t>
  </si>
  <si>
    <t>D  4,326</t>
  </si>
  <si>
    <t>0540-TCN18</t>
  </si>
  <si>
    <t>XA06004-0012569</t>
  </si>
  <si>
    <t>COMPRA INTERCOMPAÑIA</t>
  </si>
  <si>
    <t>LJIMENEZ:ALECSA PACHUCA S DE RL DE</t>
  </si>
  <si>
    <t>D  4,337</t>
  </si>
  <si>
    <t>COMISIONES</t>
  </si>
  <si>
    <t>NA21001-0036110</t>
  </si>
  <si>
    <t>D  4,338</t>
  </si>
  <si>
    <t>NA21001-0000120</t>
  </si>
  <si>
    <t>D  4,344</t>
  </si>
  <si>
    <t>NA21001-0036111</t>
  </si>
  <si>
    <t>D  4,350</t>
  </si>
  <si>
    <t>2022-TCN17</t>
  </si>
  <si>
    <t>XA06002-0000902</t>
  </si>
  <si>
    <t>D  4,358</t>
  </si>
  <si>
    <t>P000021553</t>
  </si>
  <si>
    <t>XA12005-0021818</t>
  </si>
  <si>
    <t>D  4,379</t>
  </si>
  <si>
    <t>0544-TCN18</t>
  </si>
  <si>
    <t>XA06001-0012571</t>
  </si>
  <si>
    <t>D  4,380</t>
  </si>
  <si>
    <t>0545-TCN18</t>
  </si>
  <si>
    <t>XA06001-0012572</t>
  </si>
  <si>
    <t>D  4,381</t>
  </si>
  <si>
    <t>0547-TCN18</t>
  </si>
  <si>
    <t>XA06001-0012574</t>
  </si>
  <si>
    <t>D  4,382</t>
  </si>
  <si>
    <t>0548-TCN18</t>
  </si>
  <si>
    <t>XA06001-0012575</t>
  </si>
  <si>
    <t>D  4,383</t>
  </si>
  <si>
    <t>0549-TCN18</t>
  </si>
  <si>
    <t>XA06001-0012576</t>
  </si>
  <si>
    <t>D  4,384</t>
  </si>
  <si>
    <t>0550-TCN18</t>
  </si>
  <si>
    <t>XA06001-0012577</t>
  </si>
  <si>
    <t>D  4,385</t>
  </si>
  <si>
    <t>0551-TCN18</t>
  </si>
  <si>
    <t>XA06001-0012578</t>
  </si>
  <si>
    <t>D  4,386</t>
  </si>
  <si>
    <t>0552-TCN18</t>
  </si>
  <si>
    <t>XA06001-0012579</t>
  </si>
  <si>
    <t>D  4,387</t>
  </si>
  <si>
    <t>0553-TCN18</t>
  </si>
  <si>
    <t>XA06001-0012580</t>
  </si>
  <si>
    <t>D  4,388</t>
  </si>
  <si>
    <t>0554-TCN18</t>
  </si>
  <si>
    <t>XA06001-0012581</t>
  </si>
  <si>
    <t>D  4,389</t>
  </si>
  <si>
    <t>0555-TCN18</t>
  </si>
  <si>
    <t>XA06001-0012582</t>
  </si>
  <si>
    <t>D  4,390</t>
  </si>
  <si>
    <t>0556-TCN18</t>
  </si>
  <si>
    <t>XA06001-0012583</t>
  </si>
  <si>
    <t>D  4,391</t>
  </si>
  <si>
    <t>0557-TCN18</t>
  </si>
  <si>
    <t>XA06001-0012584</t>
  </si>
  <si>
    <t>D  4,392</t>
  </si>
  <si>
    <t>0558-TCN18</t>
  </si>
  <si>
    <t>XA06001-0012585</t>
  </si>
  <si>
    <t>D  4,393</t>
  </si>
  <si>
    <t>AMEXCO</t>
  </si>
  <si>
    <t>NA21001-0036125</t>
  </si>
  <si>
    <t>D  4,483</t>
  </si>
  <si>
    <t>p20881</t>
  </si>
  <si>
    <t>NA21001-0036182</t>
  </si>
  <si>
    <t>FDM9911259E3</t>
  </si>
  <si>
    <t>D  4,485</t>
  </si>
  <si>
    <t>P20884</t>
  </si>
  <si>
    <t>NA21001-0036184</t>
  </si>
  <si>
    <t>BARM9311227F1</t>
  </si>
  <si>
    <t>D  4,486</t>
  </si>
  <si>
    <t>P20885</t>
  </si>
  <si>
    <t>NA21001-0036185</t>
  </si>
  <si>
    <t>TRA060703EB4</t>
  </si>
  <si>
    <t>D  4,489</t>
  </si>
  <si>
    <t>P20890</t>
  </si>
  <si>
    <t>NA21001-0036188</t>
  </si>
  <si>
    <t>D  4,490</t>
  </si>
  <si>
    <t>P20923</t>
  </si>
  <si>
    <t>NA21001-0036189</t>
  </si>
  <si>
    <t>DEM8801152E9</t>
  </si>
  <si>
    <t>D  4,491</t>
  </si>
  <si>
    <t>P20924</t>
  </si>
  <si>
    <t>NA21001-0036190</t>
  </si>
  <si>
    <t>D  4,492</t>
  </si>
  <si>
    <t>P20925</t>
  </si>
  <si>
    <t>NA21001-0036191</t>
  </si>
  <si>
    <t>D  4,493</t>
  </si>
  <si>
    <t>P20926</t>
  </si>
  <si>
    <t>NA21001-0036192</t>
  </si>
  <si>
    <t>D  4,494</t>
  </si>
  <si>
    <t>P20927</t>
  </si>
  <si>
    <t>NA21001-0036193</t>
  </si>
  <si>
    <t>RIHA691010CX2</t>
  </si>
  <si>
    <t>D  4,495</t>
  </si>
  <si>
    <t>P20928</t>
  </si>
  <si>
    <t>NA21001-0036194</t>
  </si>
  <si>
    <t>TTI961202IM1</t>
  </si>
  <si>
    <t>D  4,496</t>
  </si>
  <si>
    <t>P20929</t>
  </si>
  <si>
    <t>NA21001-0036195</t>
  </si>
  <si>
    <t>D  4,497</t>
  </si>
  <si>
    <t>P20930</t>
  </si>
  <si>
    <t>NA21001-0036196</t>
  </si>
  <si>
    <t>D  4,498</t>
  </si>
  <si>
    <t>P20931</t>
  </si>
  <si>
    <t>NA21001-0036197</t>
  </si>
  <si>
    <t>D  4,499</t>
  </si>
  <si>
    <t>P20932</t>
  </si>
  <si>
    <t>NA21001-0036198</t>
  </si>
  <si>
    <t>D  4,500</t>
  </si>
  <si>
    <t>S4510</t>
  </si>
  <si>
    <t>NA21001-0036199</t>
  </si>
  <si>
    <t>D  4,501</t>
  </si>
  <si>
    <t>S4516</t>
  </si>
  <si>
    <t>NA21001-0036200</t>
  </si>
  <si>
    <t>SAVM660315AY6</t>
  </si>
  <si>
    <t>D  4,502</t>
  </si>
  <si>
    <t>S4517</t>
  </si>
  <si>
    <t>NA21001-0036201</t>
  </si>
  <si>
    <t>D  4,503</t>
  </si>
  <si>
    <t>S4518</t>
  </si>
  <si>
    <t>NA21001-0036202</t>
  </si>
  <si>
    <t>D  4,504</t>
  </si>
  <si>
    <t>S4521</t>
  </si>
  <si>
    <t>NA21001-0036203</t>
  </si>
  <si>
    <t>D  4,505</t>
  </si>
  <si>
    <t>S4522</t>
  </si>
  <si>
    <t>NA21001-0036204</t>
  </si>
  <si>
    <t>D  4,506</t>
  </si>
  <si>
    <t>S4525</t>
  </si>
  <si>
    <t>NA21001-0036205</t>
  </si>
  <si>
    <t>D  4,507</t>
  </si>
  <si>
    <t>S4729</t>
  </si>
  <si>
    <t>NA21001-0036206</t>
  </si>
  <si>
    <t>D  4,508</t>
  </si>
  <si>
    <t>S4768</t>
  </si>
  <si>
    <t>NA21001-0036207</t>
  </si>
  <si>
    <t>FMB871228QF7</t>
  </si>
  <si>
    <t>D  4,509</t>
  </si>
  <si>
    <t>S4774</t>
  </si>
  <si>
    <t>NA21001-0036208</t>
  </si>
  <si>
    <t>D  4,510</t>
  </si>
  <si>
    <t>S4798</t>
  </si>
  <si>
    <t>NA21001-0036209</t>
  </si>
  <si>
    <t>D  4,511</t>
  </si>
  <si>
    <t>S4864</t>
  </si>
  <si>
    <t>NA21001-0036210</t>
  </si>
  <si>
    <t>RALM711115KM7</t>
  </si>
  <si>
    <t>D  4,512</t>
  </si>
  <si>
    <t>S4886</t>
  </si>
  <si>
    <t>NA21001-0036211</t>
  </si>
  <si>
    <t>D  4,513</t>
  </si>
  <si>
    <t>S4908</t>
  </si>
  <si>
    <t>NA21001-0036212</t>
  </si>
  <si>
    <t>JUGJ631227RL8</t>
  </si>
  <si>
    <t>D  4,514</t>
  </si>
  <si>
    <t>P20869</t>
  </si>
  <si>
    <t>NA21001-0036214</t>
  </si>
  <si>
    <t>GAJA530403QE7</t>
  </si>
  <si>
    <t>D  4,515</t>
  </si>
  <si>
    <t>P20870</t>
  </si>
  <si>
    <t>NA21001-0036215</t>
  </si>
  <si>
    <t>D  4,516</t>
  </si>
  <si>
    <t>P20871</t>
  </si>
  <si>
    <t>NA21001-0036216</t>
  </si>
  <si>
    <t>GUPR7308269G1</t>
  </si>
  <si>
    <t>D  4,518</t>
  </si>
  <si>
    <t>P20872</t>
  </si>
  <si>
    <t>NA21001-0036217</t>
  </si>
  <si>
    <t>CAMM880825PU8</t>
  </si>
  <si>
    <t>D  4,519</t>
  </si>
  <si>
    <t>P20873</t>
  </si>
  <si>
    <t>NA21001-0036218</t>
  </si>
  <si>
    <t>D  4,520</t>
  </si>
  <si>
    <t>P20874</t>
  </si>
  <si>
    <t>NA21001-0036219</t>
  </si>
  <si>
    <t>BRS870126P22</t>
  </si>
  <si>
    <t>D  4,522</t>
  </si>
  <si>
    <t>P20876</t>
  </si>
  <si>
    <t>NA21001-0036221</t>
  </si>
  <si>
    <t>AME970109GW0</t>
  </si>
  <si>
    <t>D  4,523</t>
  </si>
  <si>
    <t>P20877</t>
  </si>
  <si>
    <t>NA21001-0036223</t>
  </si>
  <si>
    <t>NWM9709244W4</t>
  </si>
  <si>
    <t>D  4,525</t>
  </si>
  <si>
    <t>P20880</t>
  </si>
  <si>
    <t>NA21001-0036224</t>
  </si>
  <si>
    <t>CME910715UB9</t>
  </si>
  <si>
    <t>D  4,526</t>
  </si>
  <si>
    <t>P20891</t>
  </si>
  <si>
    <t>NA21001-0036225</t>
  </si>
  <si>
    <t>FNI970829JR9</t>
  </si>
  <si>
    <t>D  4,527</t>
  </si>
  <si>
    <t>P20892</t>
  </si>
  <si>
    <t>NA21001-0036226</t>
  </si>
  <si>
    <t>D  4,528</t>
  </si>
  <si>
    <t>P20893</t>
  </si>
  <si>
    <t>NA21001-0036227</t>
  </si>
  <si>
    <t>AQU121207FY2</t>
  </si>
  <si>
    <t>D  4,529</t>
  </si>
  <si>
    <t>P20894</t>
  </si>
  <si>
    <t>NA21001-0036228</t>
  </si>
  <si>
    <t>D  4,530</t>
  </si>
  <si>
    <t>P20897</t>
  </si>
  <si>
    <t>NA21001-0036229</t>
  </si>
  <si>
    <t>ITM8012013N0</t>
  </si>
  <si>
    <t>D  4,531</t>
  </si>
  <si>
    <t>P20898</t>
  </si>
  <si>
    <t>NA21001-0036230</t>
  </si>
  <si>
    <t>D  4,532</t>
  </si>
  <si>
    <t>P20899</t>
  </si>
  <si>
    <t>NA21001-0036231</t>
  </si>
  <si>
    <t>D  4,533</t>
  </si>
  <si>
    <t>P20900</t>
  </si>
  <si>
    <t>NA21001-0036232</t>
  </si>
  <si>
    <t>D  4,536</t>
  </si>
  <si>
    <t>S4552</t>
  </si>
  <si>
    <t>NA21001-0036235</t>
  </si>
  <si>
    <t>D  4,537</t>
  </si>
  <si>
    <t>S45553</t>
  </si>
  <si>
    <t>NA21001-0036236</t>
  </si>
  <si>
    <t>D  4,538</t>
  </si>
  <si>
    <t>S4554</t>
  </si>
  <si>
    <t>NA21001-0036237</t>
  </si>
  <si>
    <t>D  4,539</t>
  </si>
  <si>
    <t>S4555</t>
  </si>
  <si>
    <t>NA21001-0036238</t>
  </si>
  <si>
    <t>D  4,540</t>
  </si>
  <si>
    <t>S4556</t>
  </si>
  <si>
    <t>NA21001-0036239</t>
  </si>
  <si>
    <t>D  4,541</t>
  </si>
  <si>
    <t>S4632</t>
  </si>
  <si>
    <t>NA21001-0036240</t>
  </si>
  <si>
    <t>D  4,542</t>
  </si>
  <si>
    <t>S4947</t>
  </si>
  <si>
    <t>NA21001-0036241</t>
  </si>
  <si>
    <t>D  4,543</t>
  </si>
  <si>
    <t>P20955</t>
  </si>
  <si>
    <t>NA21001-0036242</t>
  </si>
  <si>
    <t>CCA00905UY6</t>
  </si>
  <si>
    <t>D  4,544</t>
  </si>
  <si>
    <t>P20956</t>
  </si>
  <si>
    <t>NA21001-0036243</t>
  </si>
  <si>
    <t>D  4,545</t>
  </si>
  <si>
    <t>P20957</t>
  </si>
  <si>
    <t>NA21001-0036244</t>
  </si>
  <si>
    <t>HPL970402EV7</t>
  </si>
  <si>
    <t>D  4,547</t>
  </si>
  <si>
    <t>P20959</t>
  </si>
  <si>
    <t>NA21001-0036246</t>
  </si>
  <si>
    <t>D  4,548</t>
  </si>
  <si>
    <t>P20960</t>
  </si>
  <si>
    <t>NA21001-0036247</t>
  </si>
  <si>
    <t>D  4,549</t>
  </si>
  <si>
    <t>P20961</t>
  </si>
  <si>
    <t>NA21001-0036248</t>
  </si>
  <si>
    <t>CTB000309B37</t>
  </si>
  <si>
    <t>D  4,550</t>
  </si>
  <si>
    <t>P20962</t>
  </si>
  <si>
    <t>NA21001-0036249</t>
  </si>
  <si>
    <t>D  4,551</t>
  </si>
  <si>
    <t>p20963</t>
  </si>
  <si>
    <t>NA21001-0036250</t>
  </si>
  <si>
    <t>LONA700127T42</t>
  </si>
  <si>
    <t>D  4,552</t>
  </si>
  <si>
    <t>P20964</t>
  </si>
  <si>
    <t>NA21001-0036251</t>
  </si>
  <si>
    <t>DFM9911259E3</t>
  </si>
  <si>
    <t>D  4,553</t>
  </si>
  <si>
    <t>P20981</t>
  </si>
  <si>
    <t>NA21001-0036252</t>
  </si>
  <si>
    <t>ELE011009716</t>
  </si>
  <si>
    <t>D  4,554</t>
  </si>
  <si>
    <t>P20982</t>
  </si>
  <si>
    <t>NA21001-0036253</t>
  </si>
  <si>
    <t>FNM000504R36</t>
  </si>
  <si>
    <t>D  4,555</t>
  </si>
  <si>
    <t>P20983</t>
  </si>
  <si>
    <t>NA21001-0036254</t>
  </si>
  <si>
    <t>D  4,556</t>
  </si>
  <si>
    <t>P20984</t>
  </si>
  <si>
    <t>NA21001-0036255</t>
  </si>
  <si>
    <t>DPF060126D85</t>
  </si>
  <si>
    <t>D  4,557</t>
  </si>
  <si>
    <t>P20985</t>
  </si>
  <si>
    <t>NA21001-0036256</t>
  </si>
  <si>
    <t>D  4,558</t>
  </si>
  <si>
    <t>P20986</t>
  </si>
  <si>
    <t>NA21001-0036258</t>
  </si>
  <si>
    <t>D  4,559</t>
  </si>
  <si>
    <t>P20987</t>
  </si>
  <si>
    <t>NA21001-0036259</t>
  </si>
  <si>
    <t>D  4,561</t>
  </si>
  <si>
    <t>P20970</t>
  </si>
  <si>
    <t>NA21001-0036261</t>
  </si>
  <si>
    <t>D  4,562</t>
  </si>
  <si>
    <t>P20969</t>
  </si>
  <si>
    <t>NA21001-0036262</t>
  </si>
  <si>
    <t>SCR100331515</t>
  </si>
  <si>
    <t>D  4,563</t>
  </si>
  <si>
    <t>P20968</t>
  </si>
  <si>
    <t>NA21001-0036263</t>
  </si>
  <si>
    <t>IIG090126G30</t>
  </si>
  <si>
    <t>D  4,564</t>
  </si>
  <si>
    <t>P20967</t>
  </si>
  <si>
    <t>NA21001-0036264</t>
  </si>
  <si>
    <t>D  4,565</t>
  </si>
  <si>
    <t>P20966</t>
  </si>
  <si>
    <t>NA21001-0036265</t>
  </si>
  <si>
    <t>D  4,566</t>
  </si>
  <si>
    <t>P20965</t>
  </si>
  <si>
    <t>NA21001-0036266</t>
  </si>
  <si>
    <t>D  4,569</t>
  </si>
  <si>
    <t>P20972</t>
  </si>
  <si>
    <t>NA21001-0036269</t>
  </si>
  <si>
    <t>ROMS530216186</t>
  </si>
  <si>
    <t>D  4,570</t>
  </si>
  <si>
    <t>P20977</t>
  </si>
  <si>
    <t>NA21001-0036270</t>
  </si>
  <si>
    <t>D  4,573</t>
  </si>
  <si>
    <t>R4524</t>
  </si>
  <si>
    <t>NA21001-0036276</t>
  </si>
  <si>
    <t>CDO0509296I9</t>
  </si>
  <si>
    <t>D  4,574</t>
  </si>
  <si>
    <t>R4559</t>
  </si>
  <si>
    <t>NA21001-0036277</t>
  </si>
  <si>
    <t>D  4,575</t>
  </si>
  <si>
    <t>R4581</t>
  </si>
  <si>
    <t>NA21001-0036278</t>
  </si>
  <si>
    <t>CDO0509299I9</t>
  </si>
  <si>
    <t>D  4,578</t>
  </si>
  <si>
    <t>S4756</t>
  </si>
  <si>
    <t>NA21001-0036279</t>
  </si>
  <si>
    <t>D  4,583</t>
  </si>
  <si>
    <t>NA21001-0036287</t>
  </si>
  <si>
    <t>D  4,584</t>
  </si>
  <si>
    <t>NA21001-0036288</t>
  </si>
  <si>
    <t>D  4,585</t>
  </si>
  <si>
    <t>NA21001-0036289</t>
  </si>
  <si>
    <t>0593-TCN18</t>
  </si>
  <si>
    <t>D  4,592</t>
  </si>
  <si>
    <t>XA06004-0000001</t>
  </si>
  <si>
    <t>ALECSA PACHUCA S DE RL DE CV</t>
  </si>
  <si>
    <t>D  4,594</t>
  </si>
  <si>
    <t>0540N/18</t>
  </si>
  <si>
    <t>NA21001-0036330</t>
  </si>
  <si>
    <t>D  4,601</t>
  </si>
  <si>
    <t>P20997</t>
  </si>
  <si>
    <t>NA21001-0036338</t>
  </si>
  <si>
    <t>CEX9809213U5</t>
  </si>
  <si>
    <t>D  4,604</t>
  </si>
  <si>
    <t>P21000</t>
  </si>
  <si>
    <t>NA21001-0036341</t>
  </si>
  <si>
    <t>D  4,605</t>
  </si>
  <si>
    <t>P21001</t>
  </si>
  <si>
    <t>NA21001-0036342</t>
  </si>
  <si>
    <t>D  4,608</t>
  </si>
  <si>
    <t>P21011</t>
  </si>
  <si>
    <t>NA21001-0036345</t>
  </si>
  <si>
    <t>API6609273E0</t>
  </si>
  <si>
    <t>CME030219B64</t>
  </si>
  <si>
    <t>DIM961031HP7</t>
  </si>
  <si>
    <t>SHC680813656</t>
  </si>
  <si>
    <t>D  4,611</t>
  </si>
  <si>
    <t>P21013</t>
  </si>
  <si>
    <t>NA21001-0036346</t>
  </si>
  <si>
    <t>D  4,612</t>
  </si>
  <si>
    <t>P21015</t>
  </si>
  <si>
    <t>NA21001-0036347</t>
  </si>
  <si>
    <t>AAN051220835</t>
  </si>
  <si>
    <t>APU640930KV9</t>
  </si>
  <si>
    <t>CAPN820703SY9</t>
  </si>
  <si>
    <t>CPF6307036N8</t>
  </si>
  <si>
    <t>ESG000418CS4</t>
  </si>
  <si>
    <t>GGR1202213G0</t>
  </si>
  <si>
    <t>HULA420421TQ8</t>
  </si>
  <si>
    <t>OES930222UMA</t>
  </si>
  <si>
    <t>PIG780309840</t>
  </si>
  <si>
    <t>POPR680813V88</t>
  </si>
  <si>
    <t>D  4,645</t>
  </si>
  <si>
    <t>P20860</t>
  </si>
  <si>
    <t>NA21001-0036384</t>
  </si>
  <si>
    <t>JILJ720828V81</t>
  </si>
  <si>
    <t>D  4,646</t>
  </si>
  <si>
    <t>P20975</t>
  </si>
  <si>
    <t>NA21001-0036385</t>
  </si>
  <si>
    <t>D  4,648</t>
  </si>
  <si>
    <t>P20868</t>
  </si>
  <si>
    <t>NA21001-0036387</t>
  </si>
  <si>
    <t>D  4,650</t>
  </si>
  <si>
    <t>P20865</t>
  </si>
  <si>
    <t>NA21001-0036389</t>
  </si>
  <si>
    <t>D  4,652</t>
  </si>
  <si>
    <t>P20863</t>
  </si>
  <si>
    <t>NA21001-0036391</t>
  </si>
  <si>
    <t>TABJ720124N78</t>
  </si>
  <si>
    <t>D  4,653</t>
  </si>
  <si>
    <t>P20862</t>
  </si>
  <si>
    <t>NA21001-0036392</t>
  </si>
  <si>
    <t>D  4,654</t>
  </si>
  <si>
    <t>P20861</t>
  </si>
  <si>
    <t>NA21001-0036393</t>
  </si>
  <si>
    <t>SGI140703AN8</t>
  </si>
  <si>
    <t>D  4,655</t>
  </si>
  <si>
    <t>P20859</t>
  </si>
  <si>
    <t>NA21001-0036394</t>
  </si>
  <si>
    <t>MNE0409226K9</t>
  </si>
  <si>
    <t>D  4,656</t>
  </si>
  <si>
    <t>P21006</t>
  </si>
  <si>
    <t>NA21001-0036395</t>
  </si>
  <si>
    <t>D  4,657</t>
  </si>
  <si>
    <t>P21017</t>
  </si>
  <si>
    <t>NA21001-0036396</t>
  </si>
  <si>
    <t>LJIMENEZ:API6609273E0</t>
  </si>
  <si>
    <t>LJIMENEZ:CCF121101KQ4</t>
  </si>
  <si>
    <t>LJIMENEZ:ESE930624B79</t>
  </si>
  <si>
    <t>D  4,658</t>
  </si>
  <si>
    <t>AO00000002</t>
  </si>
  <si>
    <t>XA15001-0017063</t>
  </si>
  <si>
    <t>D  4,683</t>
  </si>
  <si>
    <t>P21030</t>
  </si>
  <si>
    <t>NA21001-0036405</t>
  </si>
  <si>
    <t>SUL601206R87</t>
  </si>
  <si>
    <t>TCS070907QS5</t>
  </si>
  <si>
    <t>D  4,684</t>
  </si>
  <si>
    <t>P21024</t>
  </si>
  <si>
    <t>NA21001-0036406</t>
  </si>
  <si>
    <t>D  4,685</t>
  </si>
  <si>
    <t>P21026</t>
  </si>
  <si>
    <t>NA21001-0036407</t>
  </si>
  <si>
    <t>D  4,686</t>
  </si>
  <si>
    <t>P21028</t>
  </si>
  <si>
    <t>NA21001-0036408</t>
  </si>
  <si>
    <t>D  4,687</t>
  </si>
  <si>
    <t>P21033</t>
  </si>
  <si>
    <t>NA21001-0036409</t>
  </si>
  <si>
    <t>HEA120611U84</t>
  </si>
  <si>
    <t>MATG6407264Q9</t>
  </si>
  <si>
    <t>OGS9410276D3</t>
  </si>
  <si>
    <t>SOAM6512271K9</t>
  </si>
  <si>
    <t>D  4,689</t>
  </si>
  <si>
    <t>P21035</t>
  </si>
  <si>
    <t>NA21001-0036412</t>
  </si>
  <si>
    <t>AEB611030SN7</t>
  </si>
  <si>
    <t>GAN030926UU7</t>
  </si>
  <si>
    <t>PCS071026A78</t>
  </si>
  <si>
    <t>SOGD860114QBA</t>
  </si>
  <si>
    <t>TSC070907QS5</t>
  </si>
  <si>
    <t>D  4,690</t>
  </si>
  <si>
    <t>P21037</t>
  </si>
  <si>
    <t>NA21001-0036413</t>
  </si>
  <si>
    <t>ASC1104193JA</t>
  </si>
  <si>
    <t>OHE011012I25</t>
  </si>
  <si>
    <t>RCO0708136F7</t>
  </si>
  <si>
    <t>SSG080722688</t>
  </si>
  <si>
    <t>D  4,691</t>
  </si>
  <si>
    <t>P21039</t>
  </si>
  <si>
    <t>NA21001-0036414</t>
  </si>
  <si>
    <t>FEM950814619</t>
  </si>
  <si>
    <t>TSO991022PB6</t>
  </si>
  <si>
    <t>D  4,692</t>
  </si>
  <si>
    <t>P21041</t>
  </si>
  <si>
    <t>NA21001-0036415</t>
  </si>
  <si>
    <t>VEN930329559</t>
  </si>
  <si>
    <t>D  4,693</t>
  </si>
  <si>
    <t>P21043</t>
  </si>
  <si>
    <t>NA21001-0036416</t>
  </si>
  <si>
    <t>DGC170313257</t>
  </si>
  <si>
    <t>GPE121210ER8</t>
  </si>
  <si>
    <t>D  4,694</t>
  </si>
  <si>
    <t>P21045</t>
  </si>
  <si>
    <t>NA21001-0036417</t>
  </si>
  <si>
    <t>ROCM620808M6A</t>
  </si>
  <si>
    <t>D  4,696</t>
  </si>
  <si>
    <t>P21048</t>
  </si>
  <si>
    <t>NA21001-0036419</t>
  </si>
  <si>
    <t>AIZM5712204PA</t>
  </si>
  <si>
    <t>API960408UB8</t>
  </si>
  <si>
    <t>ARU021002QY7</t>
  </si>
  <si>
    <t>BILJ831002DU9</t>
  </si>
  <si>
    <t>DCO0703299B0</t>
  </si>
  <si>
    <t>GPR911122D69</t>
  </si>
  <si>
    <t>HVI990817C76</t>
  </si>
  <si>
    <t>OICJ790307PI8</t>
  </si>
  <si>
    <t>ROGO870522HL5</t>
  </si>
  <si>
    <t>SGM950714DC2</t>
  </si>
  <si>
    <t>SORC610101LB3</t>
  </si>
  <si>
    <t>D  4,697</t>
  </si>
  <si>
    <t>P21052</t>
  </si>
  <si>
    <t>NA21001-0036420</t>
  </si>
  <si>
    <t>AMS050630CN3</t>
  </si>
  <si>
    <t>CACH551220L47</t>
  </si>
  <si>
    <t>GOC9303301F4</t>
  </si>
  <si>
    <t>D  4,698</t>
  </si>
  <si>
    <t>P21053</t>
  </si>
  <si>
    <t>NA21001-0036421</t>
  </si>
  <si>
    <t>COF6307036N8</t>
  </si>
  <si>
    <t>ESC1412031E8</t>
  </si>
  <si>
    <t>JIPJ661011PD5</t>
  </si>
  <si>
    <t>OME561118AA8</t>
  </si>
  <si>
    <t>TGG070821IU8</t>
  </si>
  <si>
    <t>D  4,700</t>
  </si>
  <si>
    <t>P21050</t>
  </si>
  <si>
    <t>NA21001-0036425</t>
  </si>
  <si>
    <t>HEGS6204255W7</t>
  </si>
  <si>
    <t>OMC100818GZ7</t>
  </si>
  <si>
    <t>D  4,703</t>
  </si>
  <si>
    <t>P20912</t>
  </si>
  <si>
    <t>NA21001-0036435</t>
  </si>
  <si>
    <t>D  4,705</t>
  </si>
  <si>
    <t>P20973</t>
  </si>
  <si>
    <t>NA21001-0036437</t>
  </si>
  <si>
    <t>TCB7401303A4</t>
  </si>
  <si>
    <t>D  4,706</t>
  </si>
  <si>
    <t>P20980</t>
  </si>
  <si>
    <t>NA21001-0036438</t>
  </si>
  <si>
    <t>E     88</t>
  </si>
  <si>
    <t>T-5612</t>
  </si>
  <si>
    <t>NA21003-0035701</t>
  </si>
  <si>
    <t>Poliza Contable de E</t>
  </si>
  <si>
    <t>E     89</t>
  </si>
  <si>
    <t>T-5613</t>
  </si>
  <si>
    <t>NA21003-0035702</t>
  </si>
  <si>
    <t>E     90</t>
  </si>
  <si>
    <t>T-5614</t>
  </si>
  <si>
    <t>NA21003-0035703</t>
  </si>
  <si>
    <t>E     91</t>
  </si>
  <si>
    <t>T-5615</t>
  </si>
  <si>
    <t>NA21003-0035704</t>
  </si>
  <si>
    <t>E     92</t>
  </si>
  <si>
    <t>T-5616</t>
  </si>
  <si>
    <t>NA21003-0035705</t>
  </si>
  <si>
    <t>E     93</t>
  </si>
  <si>
    <t>T-5617</t>
  </si>
  <si>
    <t>NA21003-0035706</t>
  </si>
  <si>
    <t>E     94</t>
  </si>
  <si>
    <t>T-5618</t>
  </si>
  <si>
    <t>NA21003-0035707</t>
  </si>
  <si>
    <t>E     95</t>
  </si>
  <si>
    <t>T-5619</t>
  </si>
  <si>
    <t>NA21003-0035708</t>
  </si>
  <si>
    <t>E     96</t>
  </si>
  <si>
    <t>T-5620</t>
  </si>
  <si>
    <t>NA21003-0035709</t>
  </si>
  <si>
    <t>E     97</t>
  </si>
  <si>
    <t>T-5621</t>
  </si>
  <si>
    <t>NA21003-0035710</t>
  </si>
  <si>
    <t>E     98</t>
  </si>
  <si>
    <t>T-5622</t>
  </si>
  <si>
    <t>NA21003-0035711</t>
  </si>
  <si>
    <t>E     99</t>
  </si>
  <si>
    <t>T-5623</t>
  </si>
  <si>
    <t>NA21003-0035712</t>
  </si>
  <si>
    <t>E    100</t>
  </si>
  <si>
    <t>T-5624</t>
  </si>
  <si>
    <t>NA21003-0035713</t>
  </si>
  <si>
    <t>E    107</t>
  </si>
  <si>
    <t>T-5627</t>
  </si>
  <si>
    <t>NA21003-0035716</t>
  </si>
  <si>
    <t>E    108</t>
  </si>
  <si>
    <t>T-5628</t>
  </si>
  <si>
    <t>NA21003-0035717</t>
  </si>
  <si>
    <t>E    109</t>
  </si>
  <si>
    <t>T-5629</t>
  </si>
  <si>
    <t>NA21003-0035718</t>
  </si>
  <si>
    <t>E    110</t>
  </si>
  <si>
    <t>T-5630</t>
  </si>
  <si>
    <t>NA21003-0035719</t>
  </si>
  <si>
    <t>E    111</t>
  </si>
  <si>
    <t>T-5631</t>
  </si>
  <si>
    <t>NA21003-0035720</t>
  </si>
  <si>
    <t>E    112</t>
  </si>
  <si>
    <t>T-5632</t>
  </si>
  <si>
    <t>NA21003-0035721</t>
  </si>
  <si>
    <t>E    114</t>
  </si>
  <si>
    <t>T-5634</t>
  </si>
  <si>
    <t>NA21003-0000009</t>
  </si>
  <si>
    <t>E    115</t>
  </si>
  <si>
    <t>T-5635</t>
  </si>
  <si>
    <t>NA21003-0000010</t>
  </si>
  <si>
    <t>E    116</t>
  </si>
  <si>
    <t>T-5636</t>
  </si>
  <si>
    <t>NA21003-0000011</t>
  </si>
  <si>
    <t>E    117</t>
  </si>
  <si>
    <t>T-5637</t>
  </si>
  <si>
    <t>NA21003-0000012</t>
  </si>
  <si>
    <t>E    118</t>
  </si>
  <si>
    <t>T-5638</t>
  </si>
  <si>
    <t>NA21003-0000013</t>
  </si>
  <si>
    <t>E    119</t>
  </si>
  <si>
    <t>T-5639</t>
  </si>
  <si>
    <t>NA21003-0000014</t>
  </si>
  <si>
    <t>E    120</t>
  </si>
  <si>
    <t>T-5640</t>
  </si>
  <si>
    <t>NA21003-0000015</t>
  </si>
  <si>
    <t>E    121</t>
  </si>
  <si>
    <t>T-5641</t>
  </si>
  <si>
    <t>NA21003-0000016</t>
  </si>
  <si>
    <t>E    122</t>
  </si>
  <si>
    <t>T-5642</t>
  </si>
  <si>
    <t>NA21003-0000017</t>
  </si>
  <si>
    <t>E    124</t>
  </si>
  <si>
    <t>CH-724</t>
  </si>
  <si>
    <t>NA21003-0035724</t>
  </si>
  <si>
    <t>E    126</t>
  </si>
  <si>
    <t>CH-719</t>
  </si>
  <si>
    <t>NA21003-0035728</t>
  </si>
  <si>
    <t>E    127</t>
  </si>
  <si>
    <t>CH-720</t>
  </si>
  <si>
    <t>NA21003-0035729</t>
  </si>
  <si>
    <t>E    129</t>
  </si>
  <si>
    <t>CH-723</t>
  </si>
  <si>
    <t>NA21003-0035731</t>
  </si>
  <si>
    <t>E    140</t>
  </si>
  <si>
    <t>T-5646</t>
  </si>
  <si>
    <t>NA21003-0035749</t>
  </si>
  <si>
    <t>E    164</t>
  </si>
  <si>
    <t>T-5662</t>
  </si>
  <si>
    <t>NA21003-0035778</t>
  </si>
  <si>
    <t>E    169</t>
  </si>
  <si>
    <t>CH-725</t>
  </si>
  <si>
    <t>NA21003-0035781</t>
  </si>
  <si>
    <t>E    170</t>
  </si>
  <si>
    <t>CH-727</t>
  </si>
  <si>
    <t>NA21003-0035782</t>
  </si>
  <si>
    <t>E    183</t>
  </si>
  <si>
    <t>T-5667</t>
  </si>
  <si>
    <t>NA21003-0035794</t>
  </si>
  <si>
    <t>E    184</t>
  </si>
  <si>
    <t>T-5668</t>
  </si>
  <si>
    <t>NA21003-0035795</t>
  </si>
  <si>
    <t>E    185</t>
  </si>
  <si>
    <t>T-5669</t>
  </si>
  <si>
    <t>NA21003-0035796</t>
  </si>
  <si>
    <t>E    186</t>
  </si>
  <si>
    <t>T-5670</t>
  </si>
  <si>
    <t>NA21003-0035797</t>
  </si>
  <si>
    <t>E    199</t>
  </si>
  <si>
    <t>CH-18721</t>
  </si>
  <si>
    <t>NA21003-0035810</t>
  </si>
  <si>
    <t>E    200</t>
  </si>
  <si>
    <t>CH-18722</t>
  </si>
  <si>
    <t>NA21003-0035811</t>
  </si>
  <si>
    <t>E    201</t>
  </si>
  <si>
    <t>CH-18720</t>
  </si>
  <si>
    <t>NA21003-0035812</t>
  </si>
  <si>
    <t>E    202</t>
  </si>
  <si>
    <t>CH-18718</t>
  </si>
  <si>
    <t>NA21003-0035813</t>
  </si>
  <si>
    <t>E    203</t>
  </si>
  <si>
    <t>CH-18719</t>
  </si>
  <si>
    <t>NA21003-0035814</t>
  </si>
  <si>
    <t>E    211</t>
  </si>
  <si>
    <t>T-5673</t>
  </si>
  <si>
    <t>NA21003-0035829</t>
  </si>
  <si>
    <t>E    212</t>
  </si>
  <si>
    <t>T-5674</t>
  </si>
  <si>
    <t>NA21003-0035830</t>
  </si>
  <si>
    <t>E    213</t>
  </si>
  <si>
    <t>T-5675</t>
  </si>
  <si>
    <t>NA21003-0035831</t>
  </si>
  <si>
    <t>E    214</t>
  </si>
  <si>
    <t>T-5676</t>
  </si>
  <si>
    <t>NA21003-0035832</t>
  </si>
  <si>
    <t>E    266</t>
  </si>
  <si>
    <t>T-5690</t>
  </si>
  <si>
    <t>NA21003-0035848</t>
  </si>
  <si>
    <t>E    271</t>
  </si>
  <si>
    <t>T-5691</t>
  </si>
  <si>
    <t>NA21003-0035849</t>
  </si>
  <si>
    <t>E    295</t>
  </si>
  <si>
    <t>CH-728</t>
  </si>
  <si>
    <t>NA21003-0035855</t>
  </si>
  <si>
    <t>E    374</t>
  </si>
  <si>
    <t>T-5694</t>
  </si>
  <si>
    <t>NA21003-0035900</t>
  </si>
  <si>
    <t>E    375</t>
  </si>
  <si>
    <t>T-5695</t>
  </si>
  <si>
    <t>NA21003-0035901</t>
  </si>
  <si>
    <t>E    376</t>
  </si>
  <si>
    <t>T-5696</t>
  </si>
  <si>
    <t>NA21003-0035902</t>
  </si>
  <si>
    <t>E    377</t>
  </si>
  <si>
    <t>T-5697</t>
  </si>
  <si>
    <t>NA21003-0035903</t>
  </si>
  <si>
    <t>E    378</t>
  </si>
  <si>
    <t>T-5698</t>
  </si>
  <si>
    <t>NA21003-0035904</t>
  </si>
  <si>
    <t>E    379</t>
  </si>
  <si>
    <t>T-5699</t>
  </si>
  <si>
    <t>NA21003-0035905</t>
  </si>
  <si>
    <t>E    380</t>
  </si>
  <si>
    <t>T-5700</t>
  </si>
  <si>
    <t>NA21003-0035906</t>
  </si>
  <si>
    <t>E    391</t>
  </si>
  <si>
    <t>CH-730</t>
  </si>
  <si>
    <t>NA21003-0035915</t>
  </si>
  <si>
    <t>E    392</t>
  </si>
  <si>
    <t>CH-731</t>
  </si>
  <si>
    <t>NA21003-0035916</t>
  </si>
  <si>
    <t>E    395</t>
  </si>
  <si>
    <t>T-5710</t>
  </si>
  <si>
    <t>NA21003-0035926</t>
  </si>
  <si>
    <t>E    408</t>
  </si>
  <si>
    <t>T-5713</t>
  </si>
  <si>
    <t>NA21003-0035965</t>
  </si>
  <si>
    <t>E    409</t>
  </si>
  <si>
    <t>T-5714</t>
  </si>
  <si>
    <t>NA21003-0035966</t>
  </si>
  <si>
    <t>E    410</t>
  </si>
  <si>
    <t>T-5715</t>
  </si>
  <si>
    <t>NA21003-0035967</t>
  </si>
  <si>
    <t>E    411</t>
  </si>
  <si>
    <t>T-5716</t>
  </si>
  <si>
    <t>NA21003-0035969</t>
  </si>
  <si>
    <t>E    412</t>
  </si>
  <si>
    <t>T-5717</t>
  </si>
  <si>
    <t>NA21003-0035970</t>
  </si>
  <si>
    <t>E    413</t>
  </si>
  <si>
    <t>T-5718</t>
  </si>
  <si>
    <t>NA21003-0035972</t>
  </si>
  <si>
    <t>E    414</t>
  </si>
  <si>
    <t>T-5719</t>
  </si>
  <si>
    <t>NA21003-0035974</t>
  </si>
  <si>
    <t>E    415</t>
  </si>
  <si>
    <t>T-5720</t>
  </si>
  <si>
    <t>NA21003-0035975</t>
  </si>
  <si>
    <t>E    416</t>
  </si>
  <si>
    <t>T-5721</t>
  </si>
  <si>
    <t>NA21003-0035976</t>
  </si>
  <si>
    <t>E    417</t>
  </si>
  <si>
    <t>T-5722</t>
  </si>
  <si>
    <t>NA21003-0035977</t>
  </si>
  <si>
    <t>E    418</t>
  </si>
  <si>
    <t>T-5723</t>
  </si>
  <si>
    <t>NA21003-0035978</t>
  </si>
  <si>
    <t>E    419</t>
  </si>
  <si>
    <t>T-5724</t>
  </si>
  <si>
    <t>NA21003-0035979</t>
  </si>
  <si>
    <t>E    420</t>
  </si>
  <si>
    <t>T-5725</t>
  </si>
  <si>
    <t>NA21003-0035980</t>
  </si>
  <si>
    <t>E    421</t>
  </si>
  <si>
    <t>T-5726</t>
  </si>
  <si>
    <t>NA21003-0035981</t>
  </si>
  <si>
    <t>E    423</t>
  </si>
  <si>
    <t>T-5728</t>
  </si>
  <si>
    <t>NA21003-0035984</t>
  </si>
  <si>
    <t>E    424</t>
  </si>
  <si>
    <t>T-5729</t>
  </si>
  <si>
    <t>NA21003-0035985</t>
  </si>
  <si>
    <t>E    436</t>
  </si>
  <si>
    <t>CH-732</t>
  </si>
  <si>
    <t>NA21003-0035992</t>
  </si>
  <si>
    <t>E    453</t>
  </si>
  <si>
    <t>T-5737</t>
  </si>
  <si>
    <t>NA21003-0036008</t>
  </si>
  <si>
    <t>E    454</t>
  </si>
  <si>
    <t>T-5738</t>
  </si>
  <si>
    <t>NA21003-0036009</t>
  </si>
  <si>
    <t>E    457</t>
  </si>
  <si>
    <t>T-5741</t>
  </si>
  <si>
    <t>NA21003-0036012</t>
  </si>
  <si>
    <t>E    458</t>
  </si>
  <si>
    <t>T-5742</t>
  </si>
  <si>
    <t>NA21003-0036013</t>
  </si>
  <si>
    <t>E    459</t>
  </si>
  <si>
    <t>T-5743</t>
  </si>
  <si>
    <t>NA21003-0036014</t>
  </si>
  <si>
    <t>E    460</t>
  </si>
  <si>
    <t>T-5744</t>
  </si>
  <si>
    <t>NA21003-0036015</t>
  </si>
  <si>
    <t>E    461</t>
  </si>
  <si>
    <t>T-5745</t>
  </si>
  <si>
    <t>NA21003-0036016</t>
  </si>
  <si>
    <t>E    462</t>
  </si>
  <si>
    <t>T-5746</t>
  </si>
  <si>
    <t>NA21003-0036017</t>
  </si>
  <si>
    <t>E    463</t>
  </si>
  <si>
    <t>T-5747</t>
  </si>
  <si>
    <t>NA21003-0036018</t>
  </si>
  <si>
    <t>E    464</t>
  </si>
  <si>
    <t>T-5748</t>
  </si>
  <si>
    <t>NA21003-0036019</t>
  </si>
  <si>
    <t>E    465</t>
  </si>
  <si>
    <t>T-5749</t>
  </si>
  <si>
    <t>NA21003-0036020</t>
  </si>
  <si>
    <t>E    466</t>
  </si>
  <si>
    <t>T-5750</t>
  </si>
  <si>
    <t>NA21003-0036021</t>
  </si>
  <si>
    <t>E    467</t>
  </si>
  <si>
    <t>T-5751</t>
  </si>
  <si>
    <t>NA21003-0000047</t>
  </si>
  <si>
    <t>E    468</t>
  </si>
  <si>
    <t>T-5752</t>
  </si>
  <si>
    <t>NA21003-0000048</t>
  </si>
  <si>
    <t>E    469</t>
  </si>
  <si>
    <t>T-5753</t>
  </si>
  <si>
    <t>NA21003-0000049</t>
  </si>
  <si>
    <t>E    470</t>
  </si>
  <si>
    <t>T-5754</t>
  </si>
  <si>
    <t>NA21003-0000050</t>
  </si>
  <si>
    <t>E    471</t>
  </si>
  <si>
    <t>T-5755</t>
  </si>
  <si>
    <t>NA21003-0000051</t>
  </si>
  <si>
    <t>E    472</t>
  </si>
  <si>
    <t>T-5756</t>
  </si>
  <si>
    <t>NA21003-0000052</t>
  </si>
  <si>
    <t>E    473</t>
  </si>
  <si>
    <t>T-5757</t>
  </si>
  <si>
    <t>NA21003-0000053</t>
  </si>
  <si>
    <t>E    474</t>
  </si>
  <si>
    <t>T-5758</t>
  </si>
  <si>
    <t>NA21003-0000054</t>
  </si>
  <si>
    <t>E    475</t>
  </si>
  <si>
    <t>T-5759</t>
  </si>
  <si>
    <t>NA21003-0000055</t>
  </si>
  <si>
    <t>E    476</t>
  </si>
  <si>
    <t>T-5760</t>
  </si>
  <si>
    <t>NA21003-0000056</t>
  </si>
  <si>
    <t>E    477</t>
  </si>
  <si>
    <t>T-5761</t>
  </si>
  <si>
    <t>NA21003-0000057</t>
  </si>
  <si>
    <t>E    478</t>
  </si>
  <si>
    <t>T-5762</t>
  </si>
  <si>
    <t>NA21003-0000058</t>
  </si>
  <si>
    <t>E    479</t>
  </si>
  <si>
    <t>CH-733</t>
  </si>
  <si>
    <t>NA21003-0036022</t>
  </si>
  <si>
    <t>E    492</t>
  </si>
  <si>
    <t>T-5763</t>
  </si>
  <si>
    <t>NA21003-0036050</t>
  </si>
  <si>
    <t>E    499</t>
  </si>
  <si>
    <t>T-5770</t>
  </si>
  <si>
    <t>NA21003-0036057</t>
  </si>
  <si>
    <t>E    501</t>
  </si>
  <si>
    <t>T-5772</t>
  </si>
  <si>
    <t>NA21003-0036059</t>
  </si>
  <si>
    <t>E    516</t>
  </si>
  <si>
    <t>T-5776</t>
  </si>
  <si>
    <t>NA21003-0036071</t>
  </si>
  <si>
    <t>E    517</t>
  </si>
  <si>
    <t>T-5777</t>
  </si>
  <si>
    <t>NA21003-0036072</t>
  </si>
  <si>
    <t>E    518</t>
  </si>
  <si>
    <t>T-5778</t>
  </si>
  <si>
    <t>NA21003-0036073</t>
  </si>
  <si>
    <t>E    519</t>
  </si>
  <si>
    <t>T-5779</t>
  </si>
  <si>
    <t>NA21003-0036074</t>
  </si>
  <si>
    <t>E    521</t>
  </si>
  <si>
    <t>T-5781</t>
  </si>
  <si>
    <t>NA21003-0036076</t>
  </si>
  <si>
    <t>E    526</t>
  </si>
  <si>
    <t>T-5786</t>
  </si>
  <si>
    <t>NA21003-0036081</t>
  </si>
  <si>
    <t>E    528</t>
  </si>
  <si>
    <t>T-5788</t>
  </si>
  <si>
    <t>NA21003-0036083</t>
  </si>
  <si>
    <t>E    529</t>
  </si>
  <si>
    <t>T-5789</t>
  </si>
  <si>
    <t>NA21003-0036084</t>
  </si>
  <si>
    <t>E    530</t>
  </si>
  <si>
    <t>T-5790</t>
  </si>
  <si>
    <t>NA21003-0036085</t>
  </si>
  <si>
    <t>E    531</t>
  </si>
  <si>
    <t>T-5791</t>
  </si>
  <si>
    <t>NA21003-0036086</t>
  </si>
  <si>
    <t>E    532</t>
  </si>
  <si>
    <t>T-5792</t>
  </si>
  <si>
    <t>NA21003-0036087</t>
  </si>
  <si>
    <t>E    540</t>
  </si>
  <si>
    <t>T-5793</t>
  </si>
  <si>
    <t>NA21003-0036094</t>
  </si>
  <si>
    <t>E    562</t>
  </si>
  <si>
    <t>CH-735</t>
  </si>
  <si>
    <t>NA21003-0036106</t>
  </si>
  <si>
    <t>E    563</t>
  </si>
  <si>
    <t>T-5795</t>
  </si>
  <si>
    <t>NA21003-0036107</t>
  </si>
  <si>
    <t>E    596</t>
  </si>
  <si>
    <t>T-5798</t>
  </si>
  <si>
    <t>NA21003-0036114</t>
  </si>
  <si>
    <t>E    597</t>
  </si>
  <si>
    <t>T-5799</t>
  </si>
  <si>
    <t>NA21003-0036115</t>
  </si>
  <si>
    <t>E    603</t>
  </si>
  <si>
    <t>T-5805</t>
  </si>
  <si>
    <t>NA21003-0036121</t>
  </si>
  <si>
    <t>E    604</t>
  </si>
  <si>
    <t>T-5806</t>
  </si>
  <si>
    <t>NA21003-0036122</t>
  </si>
  <si>
    <t>E    605</t>
  </si>
  <si>
    <t>T-5807</t>
  </si>
  <si>
    <t>NA21003-0036123</t>
  </si>
  <si>
    <t>E    606</t>
  </si>
  <si>
    <t>T-5808</t>
  </si>
  <si>
    <t>NA21003-0036124</t>
  </si>
  <si>
    <t>E    610</t>
  </si>
  <si>
    <t>T-5811</t>
  </si>
  <si>
    <t>NA21003-0036222</t>
  </si>
  <si>
    <t>IFL130502TN8</t>
  </si>
  <si>
    <t>INGENIERIA FISCAL LABORAL SC</t>
  </si>
  <si>
    <t>APA030815MXA</t>
  </si>
  <si>
    <t>ANUNCIOS PATTINSON</t>
  </si>
  <si>
    <t>VAPM570921MV1</t>
  </si>
  <si>
    <t>VAZQUEZ PAREDEZ MATEO</t>
  </si>
  <si>
    <t>MAB070816NS7</t>
  </si>
  <si>
    <t>MHMG ABOGADOS</t>
  </si>
  <si>
    <t>AAMM891008B31</t>
  </si>
  <si>
    <t>AYALA MENDOZA MARTIN</t>
  </si>
  <si>
    <t>MCP080507DW0</t>
  </si>
  <si>
    <t>MCPA SA DE CV</t>
  </si>
  <si>
    <t>TMS010508RX0</t>
  </si>
  <si>
    <t>TOYOTA MOTOR SALES DE MEXICO S DE RL DE CV</t>
  </si>
  <si>
    <t>GEC091223SN6</t>
  </si>
  <si>
    <t>GRUPO ECOLOGICA</t>
  </si>
  <si>
    <t>TAO1703287W6</t>
  </si>
  <si>
    <t>TRASLADOS AUTOMOTRIZ ORTEGA</t>
  </si>
  <si>
    <t>DON110503C57</t>
  </si>
  <si>
    <t>DIEZ OCHENTA Y NUEVE SA DE CV</t>
  </si>
  <si>
    <t>MOEF731201TA1</t>
  </si>
  <si>
    <t>MONROY ESTRADA FELIPE</t>
  </si>
  <si>
    <t>IFC011107L9A</t>
  </si>
  <si>
    <t>IMPRESIONES FINAS DEL CENTRO SA DE CV</t>
  </si>
  <si>
    <t>SAU960320HC4</t>
  </si>
  <si>
    <t>SERVICIO AUDITORIO SA DE CV</t>
  </si>
  <si>
    <t>SPA810429PU2</t>
  </si>
  <si>
    <t xml:space="preserve">SERVICIO PANAMERICANO DE PROTECCION </t>
  </si>
  <si>
    <t>CME160818IL9</t>
  </si>
  <si>
    <t>CLEANDUSTRIES DE MEXICO SA DE CV</t>
  </si>
  <si>
    <t>JIA091120L52</t>
  </si>
  <si>
    <t>JC IMAGEN AUTOMOTRIZ</t>
  </si>
  <si>
    <t>RBA1611101P9</t>
  </si>
  <si>
    <t>RUTAS DEL BAJIO SA DE CV</t>
  </si>
  <si>
    <t>CEE090223D54</t>
  </si>
  <si>
    <t>CMG EXCELENCIA EN SERVICIO S DE RL DE CV</t>
  </si>
  <si>
    <t>VARA781017S79</t>
  </si>
  <si>
    <t>VAZQUEZ ROJAS ANA LAURA</t>
  </si>
  <si>
    <t>OONG650317SF9</t>
  </si>
  <si>
    <t>OCHOA NOLASCO GUILLERMO</t>
  </si>
  <si>
    <t>GUAL710916HC4</t>
  </si>
  <si>
    <t>GUEVARA ARIAS JOSE LUIS</t>
  </si>
  <si>
    <t>LOAD760726P95</t>
  </si>
  <si>
    <t>LOPEZ ALVAREZ OSCAR MARTIN</t>
  </si>
  <si>
    <t xml:space="preserve">CORREA SOTO LUIS FELIPE </t>
  </si>
  <si>
    <t>COSL9411143M3</t>
  </si>
  <si>
    <t>VEOA530811AY3</t>
  </si>
  <si>
    <t>VELASCO ORTEGA ARTURO JOSE</t>
  </si>
  <si>
    <t>ETP1501216EA</t>
  </si>
  <si>
    <t>ENLACE TPE SA DE CV</t>
  </si>
  <si>
    <t>EIE0209109X9</t>
  </si>
  <si>
    <t>EVOLUCION E INOVACION EMPRESARIAL SC</t>
  </si>
  <si>
    <t>SSL040309B32</t>
  </si>
  <si>
    <t>SUPER  SERVICIO LAJA BAJIO  SA DE CV</t>
  </si>
  <si>
    <t>EUN1504089J7</t>
  </si>
  <si>
    <t>EDIFICACIONES UNIX S DE RL DE CV</t>
  </si>
  <si>
    <t>ALT030210LV9</t>
  </si>
  <si>
    <t>AUDATEX LTN S DE RL DE CV</t>
  </si>
  <si>
    <t>BFE030305C39</t>
  </si>
  <si>
    <t>BAJA FERRIES SA DECV</t>
  </si>
  <si>
    <t>CAHV7307184T2</t>
  </si>
  <si>
    <t>CASTILLO HERRERA VICTOR MANUEL</t>
  </si>
  <si>
    <t>HECM721222IU6</t>
  </si>
  <si>
    <t>HERNANDEZ CAÑADA MARTHA ELBA</t>
  </si>
  <si>
    <t>ASA020131VB9</t>
  </si>
  <si>
    <t>AQU030811UM4</t>
  </si>
  <si>
    <t>PMO1401218Y1</t>
  </si>
  <si>
    <t>PRODUCTOS MOBILES SA DECV</t>
  </si>
  <si>
    <t>EMO99060242A</t>
  </si>
  <si>
    <t>ELITE MOTORS SA DE CV</t>
  </si>
  <si>
    <t>T-5739</t>
  </si>
  <si>
    <t>T-5740</t>
  </si>
  <si>
    <t>ODM950324V2A</t>
  </si>
  <si>
    <t>OFFICE DEPOT DE MEXICO SA DE CV</t>
  </si>
  <si>
    <t>PLH1504279H9</t>
  </si>
  <si>
    <t>PROFESIONALES EN LIMPIEZA E HIGIENE DEL BAJIO SA DE CV</t>
  </si>
  <si>
    <t>RDY131009N83</t>
  </si>
  <si>
    <t>REPRESANTACIONES DYCO Y ASOCIADOS SA DE CV</t>
  </si>
  <si>
    <t>BIM850201QI0</t>
  </si>
  <si>
    <t>IPSOS SA DE CV</t>
  </si>
  <si>
    <t>ROMC8904254B7</t>
  </si>
  <si>
    <t>RODRIGUEZ MEDINA CESAR</t>
  </si>
  <si>
    <t>IDA8609228I7</t>
  </si>
  <si>
    <t>INDUSTRIA DISELADORA DE AUTOPARTES SA DECV</t>
  </si>
  <si>
    <t>GUME640225R54</t>
  </si>
  <si>
    <t>GUERRERO MARQUEZ EDUARDO</t>
  </si>
  <si>
    <t>LBA880808D36</t>
  </si>
  <si>
    <t>LUBRICANTES DEL BAJIO SA DECV</t>
  </si>
  <si>
    <t>AMD891005M19</t>
  </si>
  <si>
    <t>ASOCIACION MEXICANA DE DISTRIBUIDORES DE AUTOMOTORES</t>
  </si>
  <si>
    <t>LPM110608NV6</t>
  </si>
  <si>
    <t>LAMINAS PERFILES Y MANIFACTURAS S DE RL DE CV</t>
  </si>
  <si>
    <t>LAIR6204051H1</t>
  </si>
  <si>
    <t>DE LARRACOECHEA IBARRECHE RICARDO</t>
  </si>
  <si>
    <t>GUAF631205DI2</t>
  </si>
  <si>
    <t>GUENECHEA ANDRINUA FERNANDO</t>
  </si>
  <si>
    <t>PEFJ820611L18</t>
  </si>
  <si>
    <t>PEREZ FUENTES JORGE</t>
  </si>
  <si>
    <t>GCA150706JP4</t>
  </si>
  <si>
    <t xml:space="preserve">GRUPO CALETTO AUTOMOTRIZ ORIENTAL DEL ALECSA CELAYA </t>
  </si>
  <si>
    <t>T-5809</t>
  </si>
  <si>
    <t>CCR1606079P6</t>
  </si>
  <si>
    <t>CONSTRUCCIONES CROCHEN SA DE CV</t>
  </si>
  <si>
    <t>BMN930209927</t>
  </si>
  <si>
    <t>BANCO MERCANTIL DEL NORTE</t>
  </si>
  <si>
    <t>CSS160330CP7</t>
  </si>
  <si>
    <t>CFE SUMINISTRADOR DE SERVICIOS BASICOS</t>
  </si>
  <si>
    <t>LEAL CORONA JOSE ANTONIO</t>
  </si>
  <si>
    <t>MULDOON BABLOT CECILIA</t>
  </si>
  <si>
    <t>LECA340720JN4</t>
  </si>
  <si>
    <t>MUBC4112283F2</t>
  </si>
  <si>
    <t>TME840315KT6</t>
  </si>
  <si>
    <t>TELEFONOS DE MEXICO SAB DE CV</t>
  </si>
  <si>
    <t>VCU170327LL7</t>
  </si>
  <si>
    <t>VENTANA CULINARIA S DE RL DE CV</t>
  </si>
  <si>
    <t>ESE930624B79</t>
  </si>
  <si>
    <t>ESTACIONES DE SERVICIO SA DE CV</t>
  </si>
  <si>
    <t>ABC AEROLINEAS SA DE CV -G</t>
  </si>
  <si>
    <t>AAE050309FM0</t>
  </si>
  <si>
    <t>CAP0801114GMA</t>
  </si>
  <si>
    <t>CGA010307N18</t>
  </si>
  <si>
    <t>CGR1202213G0</t>
  </si>
  <si>
    <t>CRS141126AK5</t>
  </si>
  <si>
    <t>DRO940516GC2</t>
  </si>
  <si>
    <t>CRO1701233E7</t>
  </si>
  <si>
    <t>GIN970606Q58</t>
  </si>
  <si>
    <t>GFR000921N93</t>
  </si>
  <si>
    <t>APA040128N75</t>
  </si>
  <si>
    <t>ANI140616N87</t>
  </si>
  <si>
    <t>ELIMINAR</t>
  </si>
  <si>
    <t>AOA040608H65</t>
  </si>
  <si>
    <t>ATS020806JZ3</t>
  </si>
  <si>
    <t>ATO0108161E1</t>
  </si>
  <si>
    <t>AVA040106CP7</t>
  </si>
  <si>
    <t>CAP070517CC3</t>
  </si>
  <si>
    <t>CLV0602102I4</t>
  </si>
  <si>
    <t>DAU0511111HA</t>
  </si>
  <si>
    <t>FPE010903R76</t>
  </si>
  <si>
    <t>ALECSA PACHUCA S DE RL DE</t>
  </si>
  <si>
    <t>MNI040607T43</t>
  </si>
  <si>
    <t>OAU021125H84</t>
  </si>
  <si>
    <t>OZ AUTOMOTRIZ S DE RL DE CV</t>
  </si>
  <si>
    <t>POR040121LI8</t>
  </si>
  <si>
    <t>SMX060828MD9</t>
  </si>
  <si>
    <t>TMO141008CP6</t>
  </si>
  <si>
    <t>TIR140519LT8</t>
  </si>
  <si>
    <t>TPO0701266T0</t>
  </si>
  <si>
    <t>TOY030128DM7</t>
  </si>
  <si>
    <t>UAA011124IL4</t>
  </si>
  <si>
    <t>UAM011124U83</t>
  </si>
  <si>
    <t>UNITED AUTO DE MONTERREY S DE RL DE CV</t>
  </si>
  <si>
    <t>AUT040825SV4</t>
  </si>
  <si>
    <t>VMT060106JC7</t>
  </si>
  <si>
    <t>QMO710112RH2</t>
  </si>
  <si>
    <t>QUERETARO MOTORS SA</t>
  </si>
  <si>
    <t>PRO840423SG8</t>
  </si>
  <si>
    <t>PROPIMEX S. DE R.L. DE C.V.</t>
  </si>
  <si>
    <t>AIQ070917FVA</t>
  </si>
  <si>
    <t>ALECSA ITALIANOS DE QUERETARO SA DE CV</t>
  </si>
  <si>
    <t>TFS011012M18</t>
  </si>
  <si>
    <t>TOYOTA FINANCIAL SERVICES DE MEXICO S.A. DE C.V.</t>
  </si>
  <si>
    <t>FEDEX DE MEXICO S DE RL DE CV</t>
  </si>
  <si>
    <t>BBA830831LJ2</t>
  </si>
  <si>
    <t>BBVA BANCOMER, S A</t>
  </si>
  <si>
    <t>BNM840515VB1</t>
  </si>
  <si>
    <t>BANCO NACIONAL DE MEXICO, S.A.</t>
  </si>
  <si>
    <t>AEC810901298</t>
  </si>
  <si>
    <t>AMERICAN EXPRESS COMPANY (MEXICO), S.A. DE C.V.</t>
  </si>
  <si>
    <t>AUTOBUSES DE LA PIEDAD SA DE CV</t>
  </si>
  <si>
    <t>IPO640805KU9</t>
  </si>
  <si>
    <t>INVERSIONES POTOSINAS SA DE CV</t>
  </si>
  <si>
    <t>RPP760101966</t>
  </si>
  <si>
    <t xml:space="preserve">RESTAURANTE LA PARROQUIA POTOSINA SA </t>
  </si>
  <si>
    <t>MVI890109558</t>
  </si>
  <si>
    <t>MESIN DEL VIRREY S DE RL DE CV</t>
  </si>
  <si>
    <t>OCE1309254G7</t>
  </si>
  <si>
    <t>LA ORUGA Y LA CEBADA</t>
  </si>
  <si>
    <t>CCO130605R24</t>
  </si>
  <si>
    <t>COMERCIALIZADORA LA CONSAGRADA SA DE CV</t>
  </si>
  <si>
    <t>TAIF7406084A3</t>
  </si>
  <si>
    <t>FRANCISCO TAFOYA ITURBE</t>
  </si>
  <si>
    <t>D-4708</t>
  </si>
  <si>
    <t>SUELDOS</t>
  </si>
  <si>
    <t>D  4,710</t>
  </si>
  <si>
    <t>WS00038574</t>
  </si>
  <si>
    <t>XA12011-0022008</t>
  </si>
  <si>
    <t>Cargo al Costo Unida</t>
  </si>
  <si>
    <t>D  4,711</t>
  </si>
  <si>
    <t>WS00038572</t>
  </si>
  <si>
    <t>XA12011-0022009</t>
  </si>
  <si>
    <t>D  4,712</t>
  </si>
  <si>
    <t>WS00038576</t>
  </si>
  <si>
    <t>XA12001-0022011</t>
  </si>
  <si>
    <t>Contrarecibo con IVA</t>
  </si>
  <si>
    <t>D  4,713</t>
  </si>
  <si>
    <t>wr7298</t>
  </si>
  <si>
    <t>NA21001-0036453</t>
  </si>
  <si>
    <t>ZSE950306M48</t>
  </si>
  <si>
    <t>ZURICH COMPAÑÍA DE SEGUROS, S.A.</t>
  </si>
  <si>
    <t>SE DA DE BAJA EN FEB</t>
  </si>
  <si>
    <t>NO SE PRESENTA</t>
  </si>
  <si>
    <t>04</t>
  </si>
  <si>
    <t>06</t>
  </si>
  <si>
    <t>CAP080114GMA</t>
  </si>
  <si>
    <t>CCA000905UY6</t>
  </si>
  <si>
    <t>CCF121101KQ4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</si>
</sst>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43" fontId="2" fillId="0" borderId="0" applyFont="0" applyFill="0" applyBorder="0" applyAlignment="0" applyProtection="0"/>
    <xf numFmtId="0" fontId="2" fillId="23" borderId="4" applyNumberFormat="0" applyFont="0" applyAlignment="0" applyProtection="0"/>
    <xf numFmtId="43" fontId="1" fillId="0" borderId="0" applyFont="0" applyFill="0" applyBorder="0" applyAlignment="0" applyProtection="0"/>
    <xf numFmtId="0" fontId="2" fillId="23" borderId="4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3" borderId="4" applyNumberFormat="0" applyFont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2" fillId="0" borderId="0" xfId="1" applyBorder="1"/>
    <xf numFmtId="164" fontId="2" fillId="0" borderId="0" xfId="33" applyNumberFormat="1" applyFont="1"/>
    <xf numFmtId="0" fontId="2" fillId="0" borderId="0" xfId="1" applyBorder="1" applyAlignment="1">
      <alignment horizontal="left"/>
    </xf>
    <xf numFmtId="14" fontId="0" fillId="0" borderId="0" xfId="0" applyNumberFormat="1"/>
    <xf numFmtId="4" fontId="0" fillId="0" borderId="0" xfId="0" applyNumberFormat="1"/>
    <xf numFmtId="0" fontId="21" fillId="24" borderId="10" xfId="1" applyFont="1" applyFill="1" applyBorder="1"/>
    <xf numFmtId="0" fontId="21" fillId="24" borderId="10" xfId="33" applyNumberFormat="1" applyFont="1" applyFill="1" applyBorder="1" applyAlignment="1" applyProtection="1">
      <alignment horizontal="left" vertical="center"/>
    </xf>
    <xf numFmtId="0" fontId="21" fillId="24" borderId="10" xfId="1" applyNumberFormat="1" applyFont="1" applyFill="1" applyBorder="1" applyAlignment="1" applyProtection="1">
      <alignment horizontal="center" vertical="center"/>
    </xf>
    <xf numFmtId="4" fontId="21" fillId="24" borderId="10" xfId="33" applyNumberFormat="1" applyFont="1" applyFill="1" applyBorder="1" applyAlignment="1" applyProtection="1">
      <alignment horizontal="center"/>
    </xf>
    <xf numFmtId="0" fontId="22" fillId="0" borderId="0" xfId="1" applyFont="1"/>
    <xf numFmtId="4" fontId="0" fillId="0" borderId="0" xfId="0" applyNumberFormat="1" applyFill="1"/>
    <xf numFmtId="0" fontId="20" fillId="0" borderId="0" xfId="0" applyFont="1" applyProtection="1">
      <protection locked="0"/>
    </xf>
    <xf numFmtId="4" fontId="24" fillId="0" borderId="0" xfId="0" applyNumberFormat="1" applyFont="1"/>
    <xf numFmtId="0" fontId="20" fillId="0" borderId="0" xfId="0" applyFont="1" applyProtection="1">
      <protection locked="0"/>
    </xf>
    <xf numFmtId="0" fontId="0" fillId="0" borderId="0" xfId="0"/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6" fontId="0" fillId="0" borderId="0" xfId="0" applyNumberFormat="1"/>
    <xf numFmtId="14" fontId="0" fillId="0" borderId="0" xfId="0" applyNumberFormat="1"/>
    <xf numFmtId="0" fontId="25" fillId="0" borderId="0" xfId="0" applyFont="1" applyProtection="1">
      <protection locked="0"/>
    </xf>
    <xf numFmtId="0" fontId="0" fillId="0" borderId="0" xfId="0" applyFill="1"/>
    <xf numFmtId="0" fontId="24" fillId="0" borderId="0" xfId="0" applyFont="1"/>
    <xf numFmtId="0" fontId="23" fillId="0" borderId="0" xfId="0" applyFont="1" applyProtection="1">
      <protection locked="0"/>
    </xf>
    <xf numFmtId="14" fontId="0" fillId="0" borderId="0" xfId="0" applyNumberForma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24" fillId="0" borderId="0" xfId="0" applyNumberFormat="1" applyFont="1" applyFill="1"/>
    <xf numFmtId="0" fontId="24" fillId="0" borderId="0" xfId="0" applyFont="1" applyFill="1"/>
    <xf numFmtId="0" fontId="0" fillId="0" borderId="0" xfId="0"/>
    <xf numFmtId="0" fontId="24" fillId="0" borderId="0" xfId="0" applyNumberFormat="1" applyFont="1" applyFill="1"/>
    <xf numFmtId="0" fontId="24" fillId="0" borderId="0" xfId="0" applyFont="1" applyFill="1"/>
    <xf numFmtId="0" fontId="0" fillId="0" borderId="0" xfId="0"/>
    <xf numFmtId="0" fontId="20" fillId="0" borderId="0" xfId="0" applyFont="1" applyProtection="1">
      <protection locked="0"/>
    </xf>
    <xf numFmtId="14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2" fontId="0" fillId="0" borderId="0" xfId="0" applyNumberFormat="1"/>
    <xf numFmtId="0" fontId="20" fillId="25" borderId="0" xfId="0" applyFont="1" applyFill="1" applyProtection="1">
      <protection locked="0"/>
    </xf>
    <xf numFmtId="4" fontId="0" fillId="0" borderId="0" xfId="0" applyNumberFormat="1"/>
    <xf numFmtId="0" fontId="20" fillId="25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0" xfId="0"/>
    <xf numFmtId="0" fontId="20" fillId="0" borderId="0" xfId="0" applyFont="1" applyProtection="1">
      <protection locked="0"/>
    </xf>
    <xf numFmtId="14" fontId="0" fillId="0" borderId="0" xfId="0" applyNumberFormat="1"/>
    <xf numFmtId="0" fontId="20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16" fontId="0" fillId="0" borderId="0" xfId="0" applyNumberFormat="1"/>
    <xf numFmtId="0" fontId="0" fillId="0" borderId="0" xfId="0" applyFill="1"/>
    <xf numFmtId="0" fontId="0" fillId="0" borderId="0" xfId="0"/>
    <xf numFmtId="4" fontId="0" fillId="0" borderId="0" xfId="0" applyNumberFormat="1"/>
    <xf numFmtId="0" fontId="0" fillId="0" borderId="0" xfId="0" quotePrefix="1" applyFill="1" applyAlignment="1">
      <alignment horizontal="right"/>
    </xf>
    <xf numFmtId="4" fontId="28" fillId="0" borderId="11" xfId="0" applyNumberFormat="1" applyFont="1" applyBorder="1"/>
    <xf numFmtId="4" fontId="21" fillId="24" borderId="10" xfId="33" applyNumberFormat="1" applyFont="1" applyFill="1" applyBorder="1" applyAlignment="1" applyProtection="1">
      <alignment horizontal="center" vertical="center"/>
    </xf>
    <xf numFmtId="0" fontId="28" fillId="0" borderId="11" xfId="0" applyFont="1" applyBorder="1"/>
    <xf numFmtId="0" fontId="0" fillId="0" borderId="0" xfId="0" applyFill="1" applyAlignment="1">
      <alignment horizontal="right"/>
    </xf>
    <xf numFmtId="0" fontId="27" fillId="0" borderId="0" xfId="0" applyFont="1" applyFill="1" applyAlignment="1">
      <alignment horizontal="right"/>
    </xf>
    <xf numFmtId="0" fontId="27" fillId="0" borderId="0" xfId="0" applyFont="1"/>
    <xf numFmtId="2" fontId="0" fillId="0" borderId="0" xfId="0" applyNumberFormat="1" applyFill="1"/>
    <xf numFmtId="165" fontId="20" fillId="0" borderId="0" xfId="61" applyFont="1" applyProtection="1">
      <protection locked="0"/>
    </xf>
    <xf numFmtId="0" fontId="0" fillId="26" borderId="0" xfId="0" applyFill="1"/>
    <xf numFmtId="0" fontId="2" fillId="0" borderId="0" xfId="0" quotePrefix="1" applyFont="1" applyFill="1"/>
    <xf numFmtId="0" fontId="27" fillId="0" borderId="0" xfId="0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4" borderId="0" xfId="0" applyFill="1"/>
    <xf numFmtId="4" fontId="0" fillId="24" borderId="0" xfId="0" applyNumberFormat="1" applyFill="1"/>
    <xf numFmtId="14" fontId="0" fillId="24" borderId="0" xfId="0" applyNumberFormat="1" applyFill="1"/>
  </cellXfs>
  <cellStyles count="6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58"/>
    <cellStyle name="Incorrecto 2" xfId="32"/>
    <cellStyle name="Millares 2" xfId="34"/>
    <cellStyle name="Millares 2 2" xfId="46"/>
    <cellStyle name="Millares 2 3" xfId="51"/>
    <cellStyle name="Millares 2 4" xfId="50"/>
    <cellStyle name="Millares 2 5" xfId="55"/>
    <cellStyle name="Millares 3" xfId="33"/>
    <cellStyle name="Millares 3 2" xfId="48"/>
    <cellStyle name="Millares 3 2 2" xfId="61"/>
    <cellStyle name="Millares 3 3" xfId="57"/>
    <cellStyle name="Millares 4" xfId="59"/>
    <cellStyle name="Millares 4 2" xfId="60"/>
    <cellStyle name="Millares 5" xfId="53"/>
    <cellStyle name="Millares 6" xfId="62"/>
    <cellStyle name="Millares 7" xfId="54"/>
    <cellStyle name="Neutral 2" xfId="35"/>
    <cellStyle name="Normal" xfId="0" builtinId="0"/>
    <cellStyle name="Normal 2" xfId="36"/>
    <cellStyle name="Normal 2 2" xfId="56"/>
    <cellStyle name="Normal 3" xfId="1"/>
    <cellStyle name="Normal 7" xfId="63"/>
    <cellStyle name="Notas 2" xfId="37"/>
    <cellStyle name="Notas 2 2" xfId="47"/>
    <cellStyle name="Notas 2 3" xfId="52"/>
    <cellStyle name="Notas 2 4" xfId="49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6"/>
  <sheetViews>
    <sheetView tabSelected="1" topLeftCell="A571" workbookViewId="0">
      <selection activeCell="N578" sqref="N578"/>
    </sheetView>
  </sheetViews>
  <sheetFormatPr baseColWidth="10" defaultRowHeight="15" x14ac:dyDescent="0.25"/>
  <cols>
    <col min="3" max="6" width="2.85546875" customWidth="1"/>
    <col min="7" max="7" width="16.28515625" customWidth="1"/>
    <col min="8" max="8" width="39.7109375" bestFit="1" customWidth="1"/>
    <col min="9" max="9" width="11.7109375" bestFit="1" customWidth="1"/>
    <col min="10" max="10" width="15.85546875" bestFit="1" customWidth="1"/>
  </cols>
  <sheetData>
    <row r="1" spans="1:11" s="1" customFormat="1" x14ac:dyDescent="0.25">
      <c r="B1" s="2"/>
      <c r="C1" s="2"/>
      <c r="D1" s="2"/>
      <c r="E1" s="2"/>
      <c r="F1" s="2"/>
      <c r="G1" s="13" t="s">
        <v>0</v>
      </c>
      <c r="H1" s="2"/>
      <c r="I1" s="2"/>
      <c r="J1" s="2"/>
      <c r="K1" s="5"/>
    </row>
    <row r="2" spans="1:11" s="1" customFormat="1" x14ac:dyDescent="0.25">
      <c r="B2" s="2"/>
      <c r="C2" s="2"/>
      <c r="D2" s="2"/>
      <c r="E2" s="2"/>
      <c r="F2" s="2"/>
      <c r="G2" s="13" t="s">
        <v>10</v>
      </c>
      <c r="H2" s="2"/>
      <c r="I2" s="2"/>
      <c r="J2" s="2"/>
      <c r="K2" s="5"/>
    </row>
    <row r="3" spans="1:11" s="1" customFormat="1" x14ac:dyDescent="0.25">
      <c r="B3" s="2"/>
      <c r="C3" s="2"/>
      <c r="D3" s="2"/>
      <c r="E3" s="2"/>
      <c r="F3" s="2"/>
      <c r="G3" s="13" t="s">
        <v>1</v>
      </c>
      <c r="H3" s="2"/>
      <c r="I3" s="2"/>
      <c r="J3" s="2"/>
      <c r="K3" s="5"/>
    </row>
    <row r="4" spans="1:11" s="1" customFormat="1" x14ac:dyDescent="0.25"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s="1" customFormat="1" x14ac:dyDescent="0.25">
      <c r="B5" s="2"/>
      <c r="C5" s="2"/>
      <c r="D5" s="2"/>
      <c r="E5" s="2"/>
      <c r="F5" s="2"/>
      <c r="G5" s="6"/>
      <c r="H5" s="4"/>
      <c r="I5" s="4"/>
      <c r="J5" s="4"/>
      <c r="K5" s="4"/>
    </row>
    <row r="6" spans="1:11" s="1" customFormat="1" ht="17.25" thickBot="1" x14ac:dyDescent="0.35">
      <c r="A6" s="9" t="s">
        <v>2</v>
      </c>
      <c r="B6" s="9" t="s">
        <v>3</v>
      </c>
      <c r="C6" s="9" t="s">
        <v>4</v>
      </c>
      <c r="D6" s="9"/>
      <c r="E6" s="9"/>
      <c r="F6" s="9"/>
      <c r="G6" s="10" t="s">
        <v>5</v>
      </c>
      <c r="H6" s="11" t="s">
        <v>6</v>
      </c>
      <c r="I6" s="12" t="s">
        <v>7</v>
      </c>
      <c r="J6" s="12" t="s">
        <v>8</v>
      </c>
      <c r="K6" s="12" t="s">
        <v>9</v>
      </c>
    </row>
    <row r="7" spans="1:11" x14ac:dyDescent="0.25">
      <c r="A7" t="s">
        <v>11</v>
      </c>
      <c r="B7" s="7">
        <v>43103</v>
      </c>
      <c r="C7" t="s">
        <v>12</v>
      </c>
      <c r="D7">
        <v>1</v>
      </c>
      <c r="E7" t="s">
        <v>13</v>
      </c>
      <c r="F7" t="s">
        <v>14</v>
      </c>
      <c r="G7" s="59" t="s">
        <v>1477</v>
      </c>
      <c r="H7" s="59" t="s">
        <v>1478</v>
      </c>
      <c r="I7" s="8">
        <v>-48072.13</v>
      </c>
      <c r="J7" s="58">
        <f>+I7/0.16</f>
        <v>-300450.8125</v>
      </c>
      <c r="K7" s="8"/>
    </row>
    <row r="8" spans="1:11" x14ac:dyDescent="0.25">
      <c r="A8" t="s">
        <v>15</v>
      </c>
      <c r="B8" s="7">
        <v>43111</v>
      </c>
      <c r="C8" t="s">
        <v>16</v>
      </c>
      <c r="D8">
        <v>1</v>
      </c>
      <c r="E8" t="s">
        <v>17</v>
      </c>
      <c r="F8" t="s">
        <v>18</v>
      </c>
      <c r="G8" s="53" t="s">
        <v>19</v>
      </c>
      <c r="H8" t="s">
        <v>19</v>
      </c>
      <c r="I8">
        <v>56</v>
      </c>
      <c r="J8" s="58">
        <f t="shared" ref="J8:J71" si="0">+I8/0.16</f>
        <v>350</v>
      </c>
      <c r="K8" s="8"/>
    </row>
    <row r="9" spans="1:11" x14ac:dyDescent="0.25">
      <c r="A9" t="s">
        <v>20</v>
      </c>
      <c r="B9" s="7">
        <v>43111</v>
      </c>
      <c r="C9" t="s">
        <v>21</v>
      </c>
      <c r="D9">
        <v>1</v>
      </c>
      <c r="E9" t="s">
        <v>22</v>
      </c>
      <c r="F9" t="s">
        <v>18</v>
      </c>
      <c r="G9" s="53" t="s">
        <v>19</v>
      </c>
      <c r="H9" t="s">
        <v>19</v>
      </c>
      <c r="I9">
        <v>56</v>
      </c>
      <c r="J9" s="58">
        <f t="shared" si="0"/>
        <v>350</v>
      </c>
      <c r="K9" s="8"/>
    </row>
    <row r="10" spans="1:11" x14ac:dyDescent="0.25">
      <c r="A10" t="s">
        <v>23</v>
      </c>
      <c r="B10" s="7">
        <v>43111</v>
      </c>
      <c r="C10" t="s">
        <v>24</v>
      </c>
      <c r="D10">
        <v>1</v>
      </c>
      <c r="E10" t="s">
        <v>25</v>
      </c>
      <c r="F10" t="s">
        <v>18</v>
      </c>
      <c r="G10" s="164" t="s">
        <v>19</v>
      </c>
      <c r="H10" s="164" t="s">
        <v>19</v>
      </c>
      <c r="I10">
        <v>56</v>
      </c>
      <c r="J10" s="58">
        <f t="shared" si="0"/>
        <v>350</v>
      </c>
      <c r="K10" s="8"/>
    </row>
    <row r="11" spans="1:11" x14ac:dyDescent="0.25">
      <c r="A11" t="s">
        <v>27</v>
      </c>
      <c r="B11" s="7">
        <v>43111</v>
      </c>
      <c r="C11" t="s">
        <v>28</v>
      </c>
      <c r="D11">
        <v>1</v>
      </c>
      <c r="E11" t="s">
        <v>29</v>
      </c>
      <c r="F11" t="s">
        <v>18</v>
      </c>
      <c r="G11" s="53" t="s">
        <v>19</v>
      </c>
      <c r="H11" t="s">
        <v>19</v>
      </c>
      <c r="I11">
        <v>56</v>
      </c>
      <c r="J11" s="58">
        <f t="shared" si="0"/>
        <v>350</v>
      </c>
      <c r="K11" s="8"/>
    </row>
    <row r="12" spans="1:11" x14ac:dyDescent="0.25">
      <c r="A12" t="s">
        <v>30</v>
      </c>
      <c r="B12" s="7">
        <v>43111</v>
      </c>
      <c r="C12" t="s">
        <v>31</v>
      </c>
      <c r="D12">
        <v>1</v>
      </c>
      <c r="E12" t="s">
        <v>32</v>
      </c>
      <c r="F12" t="s">
        <v>18</v>
      </c>
      <c r="G12" s="53" t="s">
        <v>19</v>
      </c>
      <c r="H12" t="s">
        <v>19</v>
      </c>
      <c r="I12">
        <v>40</v>
      </c>
      <c r="J12" s="58">
        <f t="shared" si="0"/>
        <v>250</v>
      </c>
      <c r="K12" s="8"/>
    </row>
    <row r="13" spans="1:11" x14ac:dyDescent="0.25">
      <c r="A13" t="s">
        <v>33</v>
      </c>
      <c r="B13" s="7">
        <v>43111</v>
      </c>
      <c r="C13" t="s">
        <v>34</v>
      </c>
      <c r="D13">
        <v>1</v>
      </c>
      <c r="E13" t="s">
        <v>35</v>
      </c>
      <c r="F13" t="s">
        <v>18</v>
      </c>
      <c r="G13" s="53" t="s">
        <v>36</v>
      </c>
      <c r="H13" t="s">
        <v>36</v>
      </c>
      <c r="I13">
        <v>136</v>
      </c>
      <c r="J13" s="58">
        <f t="shared" si="0"/>
        <v>850</v>
      </c>
      <c r="K13" s="8"/>
    </row>
    <row r="14" spans="1:11" x14ac:dyDescent="0.25">
      <c r="A14" t="s">
        <v>37</v>
      </c>
      <c r="B14" s="7">
        <v>43111</v>
      </c>
      <c r="C14" t="s">
        <v>38</v>
      </c>
      <c r="D14">
        <v>1</v>
      </c>
      <c r="E14" t="s">
        <v>39</v>
      </c>
      <c r="F14" t="s">
        <v>18</v>
      </c>
      <c r="G14" s="53" t="s">
        <v>36</v>
      </c>
      <c r="H14" t="s">
        <v>36</v>
      </c>
      <c r="I14">
        <v>136</v>
      </c>
      <c r="J14" s="58">
        <f t="shared" si="0"/>
        <v>850</v>
      </c>
      <c r="K14" s="8"/>
    </row>
    <row r="15" spans="1:11" x14ac:dyDescent="0.25">
      <c r="A15" t="s">
        <v>40</v>
      </c>
      <c r="B15" s="7">
        <v>43111</v>
      </c>
      <c r="C15" t="s">
        <v>41</v>
      </c>
      <c r="D15">
        <v>1</v>
      </c>
      <c r="E15" t="s">
        <v>42</v>
      </c>
      <c r="F15" t="s">
        <v>18</v>
      </c>
      <c r="G15" s="53" t="s">
        <v>43</v>
      </c>
      <c r="H15" t="s">
        <v>43</v>
      </c>
      <c r="I15">
        <v>40</v>
      </c>
      <c r="J15" s="58">
        <f t="shared" si="0"/>
        <v>250</v>
      </c>
      <c r="K15" s="8"/>
    </row>
    <row r="16" spans="1:11" x14ac:dyDescent="0.25">
      <c r="A16" t="s">
        <v>44</v>
      </c>
      <c r="B16" s="7">
        <v>43111</v>
      </c>
      <c r="C16" t="s">
        <v>45</v>
      </c>
      <c r="D16">
        <v>1</v>
      </c>
      <c r="E16" t="s">
        <v>46</v>
      </c>
      <c r="F16" t="s">
        <v>18</v>
      </c>
      <c r="G16" s="53" t="s">
        <v>47</v>
      </c>
      <c r="H16" t="s">
        <v>47</v>
      </c>
      <c r="I16">
        <v>59.59</v>
      </c>
      <c r="J16" s="58">
        <f t="shared" si="0"/>
        <v>372.4375</v>
      </c>
      <c r="K16" s="8"/>
    </row>
    <row r="17" spans="1:11" x14ac:dyDescent="0.25">
      <c r="A17" t="s">
        <v>48</v>
      </c>
      <c r="B17" s="7">
        <v>43116</v>
      </c>
      <c r="C17" t="s">
        <v>49</v>
      </c>
      <c r="D17">
        <v>1</v>
      </c>
      <c r="E17" t="s">
        <v>50</v>
      </c>
      <c r="F17" t="s">
        <v>51</v>
      </c>
      <c r="G17" s="129" t="s">
        <v>1624</v>
      </c>
      <c r="H17" s="129" t="s">
        <v>1625</v>
      </c>
      <c r="I17">
        <v>890.69</v>
      </c>
      <c r="J17" s="58">
        <f t="shared" si="0"/>
        <v>5566.8125</v>
      </c>
      <c r="K17" s="8"/>
    </row>
    <row r="18" spans="1:11" x14ac:dyDescent="0.25">
      <c r="A18" t="s">
        <v>52</v>
      </c>
      <c r="B18" s="7">
        <v>43123</v>
      </c>
      <c r="C18" t="s">
        <v>53</v>
      </c>
      <c r="D18">
        <v>1</v>
      </c>
      <c r="E18" t="s">
        <v>54</v>
      </c>
      <c r="F18" t="s">
        <v>18</v>
      </c>
      <c r="G18" s="130" t="s">
        <v>1477</v>
      </c>
      <c r="H18" s="131" t="s">
        <v>1478</v>
      </c>
      <c r="I18">
        <v>208.26</v>
      </c>
      <c r="J18" s="58">
        <f t="shared" si="0"/>
        <v>1301.625</v>
      </c>
      <c r="K18" s="8"/>
    </row>
    <row r="19" spans="1:11" x14ac:dyDescent="0.25">
      <c r="A19" t="s">
        <v>58</v>
      </c>
      <c r="B19" s="7">
        <v>43124</v>
      </c>
      <c r="C19" t="s">
        <v>59</v>
      </c>
      <c r="D19">
        <v>1</v>
      </c>
      <c r="E19" t="s">
        <v>60</v>
      </c>
      <c r="F19" t="s">
        <v>51</v>
      </c>
      <c r="G19" s="50" t="s">
        <v>1570</v>
      </c>
      <c r="H19" t="s">
        <v>1571</v>
      </c>
      <c r="I19" s="8">
        <v>4966.3599999999997</v>
      </c>
      <c r="J19" s="58">
        <f t="shared" si="0"/>
        <v>31039.749999999996</v>
      </c>
      <c r="K19" s="8"/>
    </row>
    <row r="20" spans="1:11" x14ac:dyDescent="0.25">
      <c r="A20" t="s">
        <v>61</v>
      </c>
      <c r="B20" s="7">
        <v>43124</v>
      </c>
      <c r="C20">
        <v>6313198</v>
      </c>
      <c r="D20">
        <v>1</v>
      </c>
      <c r="E20" t="s">
        <v>62</v>
      </c>
      <c r="F20" t="s">
        <v>63</v>
      </c>
      <c r="G20" t="s">
        <v>1583</v>
      </c>
      <c r="H20" t="s">
        <v>1582</v>
      </c>
      <c r="I20">
        <v>420.55</v>
      </c>
      <c r="J20" s="58">
        <f t="shared" si="0"/>
        <v>2628.4375</v>
      </c>
      <c r="K20" s="8"/>
    </row>
    <row r="21" spans="1:11" x14ac:dyDescent="0.25">
      <c r="A21" t="s">
        <v>64</v>
      </c>
      <c r="B21" s="7">
        <v>43124</v>
      </c>
      <c r="C21" t="s">
        <v>65</v>
      </c>
      <c r="D21">
        <v>1</v>
      </c>
      <c r="E21" t="s">
        <v>66</v>
      </c>
      <c r="F21" t="s">
        <v>67</v>
      </c>
      <c r="G21" s="121" t="s">
        <v>1618</v>
      </c>
      <c r="H21" s="122" t="s">
        <v>1619</v>
      </c>
      <c r="I21">
        <f>574.72+1000.52</f>
        <v>1575.24</v>
      </c>
      <c r="J21" s="58">
        <f t="shared" si="0"/>
        <v>9845.25</v>
      </c>
      <c r="K21" s="8"/>
    </row>
    <row r="22" spans="1:11" x14ac:dyDescent="0.25">
      <c r="A22" t="s">
        <v>68</v>
      </c>
      <c r="B22" s="7">
        <v>43129</v>
      </c>
      <c r="C22">
        <v>9</v>
      </c>
      <c r="D22">
        <v>1</v>
      </c>
      <c r="E22" t="s">
        <v>69</v>
      </c>
      <c r="F22" t="s">
        <v>67</v>
      </c>
      <c r="G22" s="120" t="s">
        <v>1622</v>
      </c>
      <c r="H22" s="120" t="s">
        <v>1623</v>
      </c>
      <c r="I22" s="8">
        <v>3351.42</v>
      </c>
      <c r="J22" s="58">
        <f t="shared" si="0"/>
        <v>20946.375</v>
      </c>
      <c r="K22" s="8"/>
    </row>
    <row r="23" spans="1:11" x14ac:dyDescent="0.25">
      <c r="A23" t="s">
        <v>70</v>
      </c>
      <c r="B23" s="7">
        <v>43129</v>
      </c>
      <c r="C23" t="s">
        <v>71</v>
      </c>
      <c r="D23">
        <v>1</v>
      </c>
      <c r="E23" t="s">
        <v>72</v>
      </c>
      <c r="F23" t="s">
        <v>51</v>
      </c>
      <c r="G23" s="119" t="s">
        <v>1620</v>
      </c>
      <c r="H23" s="119" t="s">
        <v>1621</v>
      </c>
      <c r="I23">
        <v>132.41</v>
      </c>
      <c r="J23" s="58">
        <f t="shared" si="0"/>
        <v>827.5625</v>
      </c>
      <c r="K23" s="8"/>
    </row>
    <row r="24" spans="1:11" x14ac:dyDescent="0.25">
      <c r="A24" t="s">
        <v>70</v>
      </c>
      <c r="B24" s="7">
        <v>43129</v>
      </c>
      <c r="C24" t="s">
        <v>71</v>
      </c>
      <c r="D24">
        <v>1</v>
      </c>
      <c r="E24" t="s">
        <v>72</v>
      </c>
      <c r="F24" t="s">
        <v>51</v>
      </c>
      <c r="G24" s="119" t="s">
        <v>1620</v>
      </c>
      <c r="H24" s="119" t="s">
        <v>1621</v>
      </c>
      <c r="I24">
        <v>132.41</v>
      </c>
      <c r="J24" s="58">
        <f t="shared" si="0"/>
        <v>827.5625</v>
      </c>
      <c r="K24" s="8"/>
    </row>
    <row r="25" spans="1:11" x14ac:dyDescent="0.25">
      <c r="A25" t="s">
        <v>70</v>
      </c>
      <c r="B25" s="7">
        <v>43129</v>
      </c>
      <c r="C25" t="s">
        <v>71</v>
      </c>
      <c r="D25">
        <v>1</v>
      </c>
      <c r="E25" t="s">
        <v>72</v>
      </c>
      <c r="F25" t="s">
        <v>51</v>
      </c>
      <c r="G25" s="119" t="s">
        <v>1620</v>
      </c>
      <c r="H25" s="119" t="s">
        <v>1621</v>
      </c>
      <c r="I25">
        <v>132.41</v>
      </c>
      <c r="J25" s="58">
        <f t="shared" si="0"/>
        <v>827.5625</v>
      </c>
      <c r="K25" s="8"/>
    </row>
    <row r="26" spans="1:11" x14ac:dyDescent="0.25">
      <c r="A26" t="s">
        <v>70</v>
      </c>
      <c r="B26" s="7">
        <v>43129</v>
      </c>
      <c r="C26" t="s">
        <v>71</v>
      </c>
      <c r="D26">
        <v>1</v>
      </c>
      <c r="E26" t="s">
        <v>72</v>
      </c>
      <c r="F26" t="s">
        <v>51</v>
      </c>
      <c r="G26" s="119" t="s">
        <v>1620</v>
      </c>
      <c r="H26" s="119" t="s">
        <v>1621</v>
      </c>
      <c r="I26">
        <v>132.41</v>
      </c>
      <c r="J26" s="58">
        <f t="shared" si="0"/>
        <v>827.5625</v>
      </c>
      <c r="K26" s="8"/>
    </row>
    <row r="27" spans="1:11" x14ac:dyDescent="0.25">
      <c r="A27" t="s">
        <v>70</v>
      </c>
      <c r="B27" s="7">
        <v>43129</v>
      </c>
      <c r="C27" t="s">
        <v>71</v>
      </c>
      <c r="D27">
        <v>1</v>
      </c>
      <c r="E27" t="s">
        <v>72</v>
      </c>
      <c r="F27" t="s">
        <v>51</v>
      </c>
      <c r="G27" s="119" t="s">
        <v>1620</v>
      </c>
      <c r="H27" s="119" t="s">
        <v>1621</v>
      </c>
      <c r="I27">
        <v>132.41</v>
      </c>
      <c r="J27" s="58">
        <f t="shared" si="0"/>
        <v>827.5625</v>
      </c>
      <c r="K27" s="8"/>
    </row>
    <row r="28" spans="1:11" x14ac:dyDescent="0.25">
      <c r="A28" t="s">
        <v>73</v>
      </c>
      <c r="B28" s="7">
        <v>43129</v>
      </c>
      <c r="C28" t="s">
        <v>74</v>
      </c>
      <c r="D28">
        <v>1</v>
      </c>
      <c r="E28" t="s">
        <v>75</v>
      </c>
      <c r="F28" t="s">
        <v>67</v>
      </c>
      <c r="G28" s="117" t="s">
        <v>1618</v>
      </c>
      <c r="H28" s="118" t="s">
        <v>1619</v>
      </c>
      <c r="I28">
        <v>110.27</v>
      </c>
      <c r="J28" s="58">
        <f t="shared" si="0"/>
        <v>689.1875</v>
      </c>
      <c r="K28" s="8"/>
    </row>
    <row r="29" spans="1:11" x14ac:dyDescent="0.25">
      <c r="A29" t="s">
        <v>76</v>
      </c>
      <c r="B29" s="7">
        <v>43129</v>
      </c>
      <c r="C29" t="s">
        <v>77</v>
      </c>
      <c r="D29">
        <v>1</v>
      </c>
      <c r="E29" t="s">
        <v>78</v>
      </c>
      <c r="F29" t="s">
        <v>67</v>
      </c>
      <c r="G29" s="118" t="s">
        <v>1618</v>
      </c>
      <c r="H29" s="118" t="s">
        <v>1619</v>
      </c>
      <c r="I29">
        <v>75.52</v>
      </c>
      <c r="J29" s="58">
        <f t="shared" si="0"/>
        <v>471.99999999999994</v>
      </c>
      <c r="K29" s="8"/>
    </row>
    <row r="30" spans="1:11" x14ac:dyDescent="0.25">
      <c r="A30" t="s">
        <v>79</v>
      </c>
      <c r="B30" s="7">
        <v>43129</v>
      </c>
      <c r="C30" t="s">
        <v>80</v>
      </c>
      <c r="D30">
        <v>1</v>
      </c>
      <c r="E30" t="s">
        <v>81</v>
      </c>
      <c r="F30" t="s">
        <v>67</v>
      </c>
      <c r="G30" s="118" t="s">
        <v>1618</v>
      </c>
      <c r="H30" s="118" t="s">
        <v>1619</v>
      </c>
      <c r="I30">
        <v>254.02</v>
      </c>
      <c r="J30" s="58">
        <f t="shared" si="0"/>
        <v>1587.625</v>
      </c>
      <c r="K30" s="8"/>
    </row>
    <row r="31" spans="1:11" x14ac:dyDescent="0.25">
      <c r="A31" t="s">
        <v>82</v>
      </c>
      <c r="B31" s="7">
        <v>43129</v>
      </c>
      <c r="C31" t="s">
        <v>83</v>
      </c>
      <c r="D31">
        <v>1</v>
      </c>
      <c r="E31" t="s">
        <v>84</v>
      </c>
      <c r="F31" t="s">
        <v>67</v>
      </c>
      <c r="G31" s="118" t="s">
        <v>1618</v>
      </c>
      <c r="H31" s="118" t="s">
        <v>1619</v>
      </c>
      <c r="I31">
        <v>571.38</v>
      </c>
      <c r="J31" s="58">
        <f t="shared" si="0"/>
        <v>3571.125</v>
      </c>
      <c r="K31" s="8"/>
    </row>
    <row r="32" spans="1:11" x14ac:dyDescent="0.25">
      <c r="A32" t="s">
        <v>85</v>
      </c>
      <c r="B32" s="7">
        <v>43129</v>
      </c>
      <c r="C32" t="s">
        <v>86</v>
      </c>
      <c r="D32">
        <v>1</v>
      </c>
      <c r="E32" t="s">
        <v>87</v>
      </c>
      <c r="F32" t="s">
        <v>51</v>
      </c>
      <c r="G32" s="123" t="s">
        <v>1624</v>
      </c>
      <c r="H32" s="124" t="s">
        <v>1625</v>
      </c>
      <c r="I32" s="8">
        <v>2857.68</v>
      </c>
      <c r="J32" s="58">
        <f t="shared" si="0"/>
        <v>17860.5</v>
      </c>
      <c r="K32" s="8"/>
    </row>
    <row r="33" spans="1:11" x14ac:dyDescent="0.25">
      <c r="A33" t="s">
        <v>88</v>
      </c>
      <c r="B33" s="7">
        <v>43129</v>
      </c>
      <c r="C33" t="s">
        <v>89</v>
      </c>
      <c r="D33">
        <v>1</v>
      </c>
      <c r="E33" t="s">
        <v>90</v>
      </c>
      <c r="F33" t="s">
        <v>67</v>
      </c>
      <c r="G33" s="118" t="s">
        <v>1618</v>
      </c>
      <c r="H33" s="118" t="s">
        <v>1619</v>
      </c>
      <c r="I33">
        <v>53.66</v>
      </c>
      <c r="J33" s="58">
        <f t="shared" si="0"/>
        <v>335.375</v>
      </c>
      <c r="K33" s="8"/>
    </row>
    <row r="34" spans="1:11" x14ac:dyDescent="0.25">
      <c r="A34" t="s">
        <v>91</v>
      </c>
      <c r="B34" s="7">
        <v>43129</v>
      </c>
      <c r="C34" t="s">
        <v>92</v>
      </c>
      <c r="D34">
        <v>1</v>
      </c>
      <c r="E34" t="s">
        <v>93</v>
      </c>
      <c r="F34" t="s">
        <v>51</v>
      </c>
      <c r="G34" s="125" t="s">
        <v>1624</v>
      </c>
      <c r="H34" s="126" t="s">
        <v>1625</v>
      </c>
      <c r="I34" s="8">
        <v>2518.7199999999998</v>
      </c>
      <c r="J34" s="58">
        <f t="shared" si="0"/>
        <v>15741.999999999998</v>
      </c>
      <c r="K34" s="8"/>
    </row>
    <row r="35" spans="1:11" x14ac:dyDescent="0.25">
      <c r="A35" t="s">
        <v>94</v>
      </c>
      <c r="B35" s="7">
        <v>43129</v>
      </c>
      <c r="C35" t="s">
        <v>95</v>
      </c>
      <c r="D35">
        <v>1</v>
      </c>
      <c r="E35" t="s">
        <v>96</v>
      </c>
      <c r="F35" t="s">
        <v>51</v>
      </c>
      <c r="G35" s="127" t="s">
        <v>1624</v>
      </c>
      <c r="H35" s="127" t="s">
        <v>1625</v>
      </c>
      <c r="I35" s="8">
        <v>1297.74</v>
      </c>
      <c r="J35" s="58">
        <f t="shared" si="0"/>
        <v>8110.875</v>
      </c>
      <c r="K35" s="8"/>
    </row>
    <row r="36" spans="1:11" x14ac:dyDescent="0.25">
      <c r="A36" t="s">
        <v>97</v>
      </c>
      <c r="B36" s="7">
        <v>43103</v>
      </c>
      <c r="C36" t="s">
        <v>12</v>
      </c>
      <c r="D36">
        <v>1</v>
      </c>
      <c r="E36" t="s">
        <v>98</v>
      </c>
      <c r="F36" t="s">
        <v>99</v>
      </c>
      <c r="G36" s="61" t="s">
        <v>1477</v>
      </c>
      <c r="H36" s="61" t="s">
        <v>1478</v>
      </c>
      <c r="I36" s="8">
        <v>48072.13</v>
      </c>
      <c r="J36" s="58">
        <f t="shared" si="0"/>
        <v>300450.8125</v>
      </c>
      <c r="K36" s="8"/>
    </row>
    <row r="37" spans="1:11" x14ac:dyDescent="0.25">
      <c r="A37" t="s">
        <v>100</v>
      </c>
      <c r="B37" s="7">
        <v>43104</v>
      </c>
      <c r="C37" t="s">
        <v>101</v>
      </c>
      <c r="D37">
        <v>1</v>
      </c>
      <c r="E37" t="s">
        <v>102</v>
      </c>
      <c r="F37" t="s">
        <v>99</v>
      </c>
      <c r="G37" s="61" t="s">
        <v>1477</v>
      </c>
      <c r="H37" s="61" t="s">
        <v>1478</v>
      </c>
      <c r="I37" s="8">
        <v>67235.89</v>
      </c>
      <c r="J37" s="58">
        <f t="shared" si="0"/>
        <v>420224.3125</v>
      </c>
      <c r="K37" s="8"/>
    </row>
    <row r="38" spans="1:11" x14ac:dyDescent="0.25">
      <c r="A38" t="s">
        <v>103</v>
      </c>
      <c r="B38" s="7">
        <v>43105</v>
      </c>
      <c r="C38" t="s">
        <v>104</v>
      </c>
      <c r="D38">
        <v>1</v>
      </c>
      <c r="E38" t="s">
        <v>105</v>
      </c>
      <c r="F38" t="s">
        <v>99</v>
      </c>
      <c r="G38" s="61" t="s">
        <v>1477</v>
      </c>
      <c r="H38" s="61" t="s">
        <v>1478</v>
      </c>
      <c r="I38" s="8">
        <v>33998.51</v>
      </c>
      <c r="J38" s="58">
        <f t="shared" si="0"/>
        <v>212490.6875</v>
      </c>
      <c r="K38" s="8"/>
    </row>
    <row r="39" spans="1:11" x14ac:dyDescent="0.25">
      <c r="A39" t="s">
        <v>106</v>
      </c>
      <c r="B39" s="7">
        <v>43105</v>
      </c>
      <c r="C39" t="s">
        <v>107</v>
      </c>
      <c r="D39">
        <v>1</v>
      </c>
      <c r="E39" t="s">
        <v>108</v>
      </c>
      <c r="F39" t="s">
        <v>99</v>
      </c>
      <c r="G39" s="61" t="s">
        <v>1477</v>
      </c>
      <c r="H39" s="61" t="s">
        <v>1478</v>
      </c>
      <c r="I39" s="8">
        <v>50484.03</v>
      </c>
      <c r="J39" s="58">
        <f t="shared" si="0"/>
        <v>315525.1875</v>
      </c>
      <c r="K39" s="8"/>
    </row>
    <row r="40" spans="1:11" x14ac:dyDescent="0.25">
      <c r="A40" t="s">
        <v>109</v>
      </c>
      <c r="B40" s="7">
        <v>43105</v>
      </c>
      <c r="C40" t="s">
        <v>110</v>
      </c>
      <c r="D40">
        <v>1</v>
      </c>
      <c r="E40" t="s">
        <v>111</v>
      </c>
      <c r="F40" t="s">
        <v>99</v>
      </c>
      <c r="G40" s="61" t="s">
        <v>1477</v>
      </c>
      <c r="H40" s="61" t="s">
        <v>1478</v>
      </c>
      <c r="I40" s="8">
        <v>50484.03</v>
      </c>
      <c r="J40" s="58">
        <f t="shared" si="0"/>
        <v>315525.1875</v>
      </c>
      <c r="K40" s="8"/>
    </row>
    <row r="41" spans="1:11" x14ac:dyDescent="0.25">
      <c r="A41" t="s">
        <v>112</v>
      </c>
      <c r="B41" s="7">
        <v>43105</v>
      </c>
      <c r="C41" t="s">
        <v>113</v>
      </c>
      <c r="D41">
        <v>1</v>
      </c>
      <c r="E41" t="s">
        <v>114</v>
      </c>
      <c r="F41" t="s">
        <v>99</v>
      </c>
      <c r="G41" s="61" t="s">
        <v>1477</v>
      </c>
      <c r="H41" s="61" t="s">
        <v>1478</v>
      </c>
      <c r="I41" s="8">
        <v>68479.820000000007</v>
      </c>
      <c r="J41" s="58">
        <f t="shared" si="0"/>
        <v>427998.87500000006</v>
      </c>
      <c r="K41" s="8"/>
    </row>
    <row r="42" spans="1:11" x14ac:dyDescent="0.25">
      <c r="A42" t="s">
        <v>115</v>
      </c>
      <c r="B42" s="7">
        <v>43105</v>
      </c>
      <c r="C42" t="s">
        <v>116</v>
      </c>
      <c r="D42">
        <v>1</v>
      </c>
      <c r="E42" t="s">
        <v>117</v>
      </c>
      <c r="F42" t="s">
        <v>99</v>
      </c>
      <c r="G42" s="61" t="s">
        <v>1477</v>
      </c>
      <c r="H42" s="61" t="s">
        <v>1478</v>
      </c>
      <c r="I42" s="8">
        <v>75741.83</v>
      </c>
      <c r="J42" s="58">
        <f t="shared" si="0"/>
        <v>473386.4375</v>
      </c>
      <c r="K42" s="8"/>
    </row>
    <row r="43" spans="1:11" x14ac:dyDescent="0.25">
      <c r="A43" t="s">
        <v>118</v>
      </c>
      <c r="B43" s="7">
        <v>43105</v>
      </c>
      <c r="C43" t="s">
        <v>119</v>
      </c>
      <c r="D43">
        <v>1</v>
      </c>
      <c r="E43" t="s">
        <v>120</v>
      </c>
      <c r="F43" t="s">
        <v>99</v>
      </c>
      <c r="G43" s="61" t="s">
        <v>1477</v>
      </c>
      <c r="H43" s="61" t="s">
        <v>1478</v>
      </c>
      <c r="I43" s="8">
        <v>75741.83</v>
      </c>
      <c r="J43" s="58">
        <f t="shared" si="0"/>
        <v>473386.4375</v>
      </c>
      <c r="K43" s="8"/>
    </row>
    <row r="44" spans="1:11" x14ac:dyDescent="0.25">
      <c r="A44" t="s">
        <v>121</v>
      </c>
      <c r="B44" s="7">
        <v>43105</v>
      </c>
      <c r="C44" t="s">
        <v>122</v>
      </c>
      <c r="D44">
        <v>1</v>
      </c>
      <c r="E44" t="s">
        <v>123</v>
      </c>
      <c r="F44" t="s">
        <v>99</v>
      </c>
      <c r="G44" s="61" t="s">
        <v>1477</v>
      </c>
      <c r="H44" s="61" t="s">
        <v>1478</v>
      </c>
      <c r="I44" s="8">
        <v>84345.55</v>
      </c>
      <c r="J44" s="58">
        <f t="shared" si="0"/>
        <v>527159.6875</v>
      </c>
      <c r="K44" s="8"/>
    </row>
    <row r="45" spans="1:11" x14ac:dyDescent="0.25">
      <c r="A45" t="s">
        <v>124</v>
      </c>
      <c r="B45" s="7">
        <v>43105</v>
      </c>
      <c r="C45" t="s">
        <v>125</v>
      </c>
      <c r="D45">
        <v>1</v>
      </c>
      <c r="E45" t="s">
        <v>126</v>
      </c>
      <c r="F45" t="s">
        <v>99</v>
      </c>
      <c r="G45" s="61" t="s">
        <v>1477</v>
      </c>
      <c r="H45" s="61" t="s">
        <v>1478</v>
      </c>
      <c r="I45" s="8">
        <v>75386.600000000006</v>
      </c>
      <c r="J45" s="58">
        <f t="shared" si="0"/>
        <v>471166.25</v>
      </c>
      <c r="K45" s="8"/>
    </row>
    <row r="46" spans="1:11" x14ac:dyDescent="0.25">
      <c r="A46" t="s">
        <v>127</v>
      </c>
      <c r="B46" s="7">
        <v>43105</v>
      </c>
      <c r="C46" t="s">
        <v>128</v>
      </c>
      <c r="D46">
        <v>1</v>
      </c>
      <c r="E46" t="s">
        <v>129</v>
      </c>
      <c r="F46" t="s">
        <v>99</v>
      </c>
      <c r="G46" s="61" t="s">
        <v>1477</v>
      </c>
      <c r="H46" s="61" t="s">
        <v>1478</v>
      </c>
      <c r="I46" s="8">
        <v>75386.600000000006</v>
      </c>
      <c r="J46" s="58">
        <f t="shared" si="0"/>
        <v>471166.25</v>
      </c>
      <c r="K46" s="8"/>
    </row>
    <row r="47" spans="1:11" x14ac:dyDescent="0.25">
      <c r="A47" t="s">
        <v>130</v>
      </c>
      <c r="B47" s="7">
        <v>43109</v>
      </c>
      <c r="C47" t="s">
        <v>131</v>
      </c>
      <c r="D47">
        <v>1</v>
      </c>
      <c r="E47" t="s">
        <v>132</v>
      </c>
      <c r="F47" t="s">
        <v>99</v>
      </c>
      <c r="G47" s="61" t="s">
        <v>1477</v>
      </c>
      <c r="H47" s="61" t="s">
        <v>1478</v>
      </c>
      <c r="I47" s="8">
        <v>55550.95</v>
      </c>
      <c r="J47" s="58">
        <f t="shared" si="0"/>
        <v>347193.4375</v>
      </c>
      <c r="K47" s="8"/>
    </row>
    <row r="48" spans="1:11" x14ac:dyDescent="0.25">
      <c r="A48" t="s">
        <v>133</v>
      </c>
      <c r="B48" s="7">
        <v>43109</v>
      </c>
      <c r="C48" t="s">
        <v>134</v>
      </c>
      <c r="D48">
        <v>1</v>
      </c>
      <c r="E48" t="s">
        <v>135</v>
      </c>
      <c r="F48" t="s">
        <v>99</v>
      </c>
      <c r="G48" s="61" t="s">
        <v>1477</v>
      </c>
      <c r="H48" s="61" t="s">
        <v>1478</v>
      </c>
      <c r="I48" s="8">
        <v>55858.45</v>
      </c>
      <c r="J48" s="58">
        <f t="shared" si="0"/>
        <v>349115.3125</v>
      </c>
      <c r="K48" s="8"/>
    </row>
    <row r="49" spans="1:11" x14ac:dyDescent="0.25">
      <c r="A49" t="s">
        <v>136</v>
      </c>
      <c r="B49" s="7">
        <v>43109</v>
      </c>
      <c r="C49" t="s">
        <v>137</v>
      </c>
      <c r="D49">
        <v>1</v>
      </c>
      <c r="E49" t="s">
        <v>138</v>
      </c>
      <c r="F49" t="s">
        <v>99</v>
      </c>
      <c r="G49" s="61" t="s">
        <v>1477</v>
      </c>
      <c r="H49" s="61" t="s">
        <v>1478</v>
      </c>
      <c r="I49" s="8">
        <v>48855.6</v>
      </c>
      <c r="J49" s="58">
        <f t="shared" si="0"/>
        <v>305347.5</v>
      </c>
      <c r="K49" s="8"/>
    </row>
    <row r="50" spans="1:11" x14ac:dyDescent="0.25">
      <c r="A50" t="s">
        <v>139</v>
      </c>
      <c r="B50" s="7">
        <v>43109</v>
      </c>
      <c r="C50" t="s">
        <v>140</v>
      </c>
      <c r="D50">
        <v>1</v>
      </c>
      <c r="E50" t="s">
        <v>141</v>
      </c>
      <c r="F50" t="s">
        <v>99</v>
      </c>
      <c r="G50" s="61" t="s">
        <v>1477</v>
      </c>
      <c r="H50" s="61" t="s">
        <v>1478</v>
      </c>
      <c r="I50" s="8">
        <v>67235.89</v>
      </c>
      <c r="J50" s="58">
        <f t="shared" si="0"/>
        <v>420224.3125</v>
      </c>
      <c r="K50" s="8"/>
    </row>
    <row r="51" spans="1:11" x14ac:dyDescent="0.25">
      <c r="A51" t="s">
        <v>142</v>
      </c>
      <c r="B51" s="7">
        <v>43109</v>
      </c>
      <c r="C51" t="s">
        <v>143</v>
      </c>
      <c r="D51">
        <v>1</v>
      </c>
      <c r="E51" t="s">
        <v>144</v>
      </c>
      <c r="F51" t="s">
        <v>99</v>
      </c>
      <c r="G51" s="61" t="s">
        <v>1477</v>
      </c>
      <c r="H51" s="61" t="s">
        <v>1478</v>
      </c>
      <c r="I51" s="8">
        <v>67235.89</v>
      </c>
      <c r="J51" s="58">
        <f t="shared" si="0"/>
        <v>420224.3125</v>
      </c>
      <c r="K51" s="8"/>
    </row>
    <row r="52" spans="1:11" x14ac:dyDescent="0.25">
      <c r="A52" t="s">
        <v>145</v>
      </c>
      <c r="B52" s="7">
        <v>43109</v>
      </c>
      <c r="C52" t="s">
        <v>146</v>
      </c>
      <c r="D52">
        <v>1</v>
      </c>
      <c r="E52" t="s">
        <v>147</v>
      </c>
      <c r="F52" t="s">
        <v>99</v>
      </c>
      <c r="G52" s="61" t="s">
        <v>1477</v>
      </c>
      <c r="H52" s="61" t="s">
        <v>1478</v>
      </c>
      <c r="I52" s="8">
        <v>67235.89</v>
      </c>
      <c r="J52" s="58">
        <f t="shared" si="0"/>
        <v>420224.3125</v>
      </c>
      <c r="K52" s="8"/>
    </row>
    <row r="53" spans="1:11" x14ac:dyDescent="0.25">
      <c r="A53" t="s">
        <v>148</v>
      </c>
      <c r="B53" s="7">
        <v>43109</v>
      </c>
      <c r="C53" t="s">
        <v>149</v>
      </c>
      <c r="D53">
        <v>1</v>
      </c>
      <c r="E53" t="s">
        <v>150</v>
      </c>
      <c r="F53" t="s">
        <v>99</v>
      </c>
      <c r="G53" s="61" t="s">
        <v>1477</v>
      </c>
      <c r="H53" s="61" t="s">
        <v>1478</v>
      </c>
      <c r="I53" s="8">
        <v>67235.89</v>
      </c>
      <c r="J53" s="58">
        <f t="shared" si="0"/>
        <v>420224.3125</v>
      </c>
      <c r="K53" s="8"/>
    </row>
    <row r="54" spans="1:11" x14ac:dyDescent="0.25">
      <c r="A54" t="s">
        <v>151</v>
      </c>
      <c r="B54" s="7">
        <v>43109</v>
      </c>
      <c r="C54" t="s">
        <v>152</v>
      </c>
      <c r="D54">
        <v>1</v>
      </c>
      <c r="E54" t="s">
        <v>153</v>
      </c>
      <c r="F54" t="s">
        <v>99</v>
      </c>
      <c r="G54" s="61" t="s">
        <v>1477</v>
      </c>
      <c r="H54" s="61" t="s">
        <v>1478</v>
      </c>
      <c r="I54" s="8">
        <v>67235.89</v>
      </c>
      <c r="J54" s="58">
        <f t="shared" si="0"/>
        <v>420224.3125</v>
      </c>
      <c r="K54" s="8"/>
    </row>
    <row r="55" spans="1:11" x14ac:dyDescent="0.25">
      <c r="A55" t="s">
        <v>154</v>
      </c>
      <c r="B55" s="7">
        <v>43109</v>
      </c>
      <c r="C55" t="s">
        <v>155</v>
      </c>
      <c r="D55">
        <v>1</v>
      </c>
      <c r="E55" t="s">
        <v>156</v>
      </c>
      <c r="F55" t="s">
        <v>99</v>
      </c>
      <c r="G55" s="61" t="s">
        <v>1477</v>
      </c>
      <c r="H55" s="61" t="s">
        <v>1478</v>
      </c>
      <c r="I55" s="8">
        <v>42763.51</v>
      </c>
      <c r="J55" s="58">
        <f t="shared" si="0"/>
        <v>267271.9375</v>
      </c>
      <c r="K55" s="8"/>
    </row>
    <row r="56" spans="1:11" x14ac:dyDescent="0.25">
      <c r="A56" t="s">
        <v>157</v>
      </c>
      <c r="B56" s="7">
        <v>43109</v>
      </c>
      <c r="C56" t="s">
        <v>158</v>
      </c>
      <c r="D56">
        <v>1</v>
      </c>
      <c r="E56" t="s">
        <v>159</v>
      </c>
      <c r="F56" t="s">
        <v>99</v>
      </c>
      <c r="G56" s="61" t="s">
        <v>1477</v>
      </c>
      <c r="H56" s="61" t="s">
        <v>1478</v>
      </c>
      <c r="I56" s="8">
        <v>41101.699999999997</v>
      </c>
      <c r="J56" s="58">
        <f t="shared" si="0"/>
        <v>256885.62499999997</v>
      </c>
      <c r="K56" s="8"/>
    </row>
    <row r="57" spans="1:11" x14ac:dyDescent="0.25">
      <c r="A57" t="s">
        <v>160</v>
      </c>
      <c r="B57" s="7">
        <v>43109</v>
      </c>
      <c r="C57" t="s">
        <v>161</v>
      </c>
      <c r="D57">
        <v>1</v>
      </c>
      <c r="E57" t="s">
        <v>162</v>
      </c>
      <c r="F57" t="s">
        <v>99</v>
      </c>
      <c r="G57" s="61" t="s">
        <v>1477</v>
      </c>
      <c r="H57" s="61" t="s">
        <v>1478</v>
      </c>
      <c r="I57" s="8">
        <v>37196.410000000003</v>
      </c>
      <c r="J57" s="58">
        <f t="shared" si="0"/>
        <v>232477.56250000003</v>
      </c>
      <c r="K57" s="8"/>
    </row>
    <row r="58" spans="1:11" x14ac:dyDescent="0.25">
      <c r="A58" t="s">
        <v>163</v>
      </c>
      <c r="B58" s="7">
        <v>43109</v>
      </c>
      <c r="C58" t="s">
        <v>164</v>
      </c>
      <c r="D58">
        <v>1</v>
      </c>
      <c r="E58" t="s">
        <v>165</v>
      </c>
      <c r="F58" t="s">
        <v>99</v>
      </c>
      <c r="G58" s="61" t="s">
        <v>1477</v>
      </c>
      <c r="H58" s="61" t="s">
        <v>1478</v>
      </c>
      <c r="I58" s="8">
        <v>34992.75</v>
      </c>
      <c r="J58" s="58">
        <f t="shared" si="0"/>
        <v>218704.6875</v>
      </c>
      <c r="K58" s="8"/>
    </row>
    <row r="59" spans="1:11" x14ac:dyDescent="0.25">
      <c r="A59" t="s">
        <v>166</v>
      </c>
      <c r="B59" s="7">
        <v>43109</v>
      </c>
      <c r="C59" t="s">
        <v>167</v>
      </c>
      <c r="D59">
        <v>1</v>
      </c>
      <c r="E59" t="s">
        <v>168</v>
      </c>
      <c r="F59" t="s">
        <v>99</v>
      </c>
      <c r="G59" s="61" t="s">
        <v>1477</v>
      </c>
      <c r="H59" s="61" t="s">
        <v>1478</v>
      </c>
      <c r="I59" s="8">
        <v>34992.75</v>
      </c>
      <c r="J59" s="58">
        <f t="shared" si="0"/>
        <v>218704.6875</v>
      </c>
      <c r="K59" s="8"/>
    </row>
    <row r="60" spans="1:11" x14ac:dyDescent="0.25">
      <c r="A60" t="s">
        <v>169</v>
      </c>
      <c r="B60" s="7">
        <v>43109</v>
      </c>
      <c r="C60" t="s">
        <v>170</v>
      </c>
      <c r="D60">
        <v>1</v>
      </c>
      <c r="E60" t="s">
        <v>171</v>
      </c>
      <c r="F60" t="s">
        <v>99</v>
      </c>
      <c r="G60" s="61" t="s">
        <v>1477</v>
      </c>
      <c r="H60" s="61" t="s">
        <v>1478</v>
      </c>
      <c r="I60" s="8">
        <v>34992.75</v>
      </c>
      <c r="J60" s="58">
        <f t="shared" si="0"/>
        <v>218704.6875</v>
      </c>
      <c r="K60" s="8"/>
    </row>
    <row r="61" spans="1:11" x14ac:dyDescent="0.25">
      <c r="A61" t="s">
        <v>172</v>
      </c>
      <c r="B61" s="7">
        <v>43109</v>
      </c>
      <c r="C61" t="s">
        <v>173</v>
      </c>
      <c r="D61">
        <v>1</v>
      </c>
      <c r="E61" t="s">
        <v>174</v>
      </c>
      <c r="F61" t="s">
        <v>99</v>
      </c>
      <c r="G61" s="61" t="s">
        <v>1477</v>
      </c>
      <c r="H61" s="61" t="s">
        <v>1478</v>
      </c>
      <c r="I61" s="8">
        <v>42763.51</v>
      </c>
      <c r="J61" s="58">
        <f t="shared" si="0"/>
        <v>267271.9375</v>
      </c>
      <c r="K61" s="8"/>
    </row>
    <row r="62" spans="1:11" x14ac:dyDescent="0.25">
      <c r="A62" t="s">
        <v>175</v>
      </c>
      <c r="B62" s="7">
        <v>43109</v>
      </c>
      <c r="C62" t="s">
        <v>176</v>
      </c>
      <c r="D62">
        <v>1</v>
      </c>
      <c r="E62" t="s">
        <v>177</v>
      </c>
      <c r="F62" t="s">
        <v>99</v>
      </c>
      <c r="G62" s="61" t="s">
        <v>1477</v>
      </c>
      <c r="H62" s="61" t="s">
        <v>1478</v>
      </c>
      <c r="I62" s="8">
        <v>42763.51</v>
      </c>
      <c r="J62" s="58">
        <f t="shared" si="0"/>
        <v>267271.9375</v>
      </c>
      <c r="K62" s="8"/>
    </row>
    <row r="63" spans="1:11" x14ac:dyDescent="0.25">
      <c r="A63" t="s">
        <v>178</v>
      </c>
      <c r="B63" s="7">
        <v>43109</v>
      </c>
      <c r="C63" t="s">
        <v>179</v>
      </c>
      <c r="D63">
        <v>1</v>
      </c>
      <c r="E63" t="s">
        <v>180</v>
      </c>
      <c r="F63" t="s">
        <v>99</v>
      </c>
      <c r="G63" s="61" t="s">
        <v>1477</v>
      </c>
      <c r="H63" s="61" t="s">
        <v>1478</v>
      </c>
      <c r="I63" s="8">
        <v>42763.51</v>
      </c>
      <c r="J63" s="58">
        <f t="shared" si="0"/>
        <v>267271.9375</v>
      </c>
      <c r="K63" s="8"/>
    </row>
    <row r="64" spans="1:11" x14ac:dyDescent="0.25">
      <c r="A64" t="s">
        <v>181</v>
      </c>
      <c r="B64" s="7">
        <v>43109</v>
      </c>
      <c r="C64" t="s">
        <v>182</v>
      </c>
      <c r="D64">
        <v>1</v>
      </c>
      <c r="E64" t="s">
        <v>183</v>
      </c>
      <c r="F64" t="s">
        <v>99</v>
      </c>
      <c r="G64" s="61" t="s">
        <v>1477</v>
      </c>
      <c r="H64" s="61" t="s">
        <v>1478</v>
      </c>
      <c r="I64" s="8">
        <v>42763.51</v>
      </c>
      <c r="J64" s="58">
        <f t="shared" si="0"/>
        <v>267271.9375</v>
      </c>
      <c r="K64" s="8"/>
    </row>
    <row r="65" spans="1:11" x14ac:dyDescent="0.25">
      <c r="A65" t="s">
        <v>184</v>
      </c>
      <c r="B65" s="7">
        <v>43109</v>
      </c>
      <c r="C65" t="s">
        <v>185</v>
      </c>
      <c r="D65">
        <v>1</v>
      </c>
      <c r="E65" t="s">
        <v>186</v>
      </c>
      <c r="F65" t="s">
        <v>99</v>
      </c>
      <c r="G65" s="61" t="s">
        <v>1477</v>
      </c>
      <c r="H65" s="61" t="s">
        <v>1478</v>
      </c>
      <c r="I65" s="8">
        <v>42763.51</v>
      </c>
      <c r="J65" s="58">
        <f t="shared" si="0"/>
        <v>267271.9375</v>
      </c>
      <c r="K65" s="8"/>
    </row>
    <row r="66" spans="1:11" x14ac:dyDescent="0.25">
      <c r="A66" t="s">
        <v>187</v>
      </c>
      <c r="B66" s="7">
        <v>43109</v>
      </c>
      <c r="C66" t="s">
        <v>188</v>
      </c>
      <c r="D66">
        <v>1</v>
      </c>
      <c r="E66" t="s">
        <v>189</v>
      </c>
      <c r="F66" t="s">
        <v>99</v>
      </c>
      <c r="G66" s="61" t="s">
        <v>1477</v>
      </c>
      <c r="H66" s="61" t="s">
        <v>1478</v>
      </c>
      <c r="I66" s="8">
        <v>42763.51</v>
      </c>
      <c r="J66" s="58">
        <f t="shared" si="0"/>
        <v>267271.9375</v>
      </c>
      <c r="K66" s="8"/>
    </row>
    <row r="67" spans="1:11" x14ac:dyDescent="0.25">
      <c r="A67" t="s">
        <v>190</v>
      </c>
      <c r="B67" s="7">
        <v>43109</v>
      </c>
      <c r="C67" t="s">
        <v>191</v>
      </c>
      <c r="D67">
        <v>1</v>
      </c>
      <c r="E67" t="s">
        <v>192</v>
      </c>
      <c r="F67" t="s">
        <v>99</v>
      </c>
      <c r="G67" s="61" t="s">
        <v>1477</v>
      </c>
      <c r="H67" s="61" t="s">
        <v>1478</v>
      </c>
      <c r="I67" s="8">
        <v>42763.51</v>
      </c>
      <c r="J67" s="58">
        <f t="shared" si="0"/>
        <v>267271.9375</v>
      </c>
      <c r="K67" s="8"/>
    </row>
    <row r="68" spans="1:11" x14ac:dyDescent="0.25">
      <c r="A68" t="s">
        <v>193</v>
      </c>
      <c r="B68" s="7">
        <v>43109</v>
      </c>
      <c r="C68" t="s">
        <v>194</v>
      </c>
      <c r="D68">
        <v>1</v>
      </c>
      <c r="E68" t="s">
        <v>195</v>
      </c>
      <c r="F68" t="s">
        <v>99</v>
      </c>
      <c r="G68" s="61" t="s">
        <v>1477</v>
      </c>
      <c r="H68" s="61" t="s">
        <v>1478</v>
      </c>
      <c r="I68" s="8">
        <v>42763.51</v>
      </c>
      <c r="J68" s="58">
        <f t="shared" si="0"/>
        <v>267271.9375</v>
      </c>
      <c r="K68" s="8"/>
    </row>
    <row r="69" spans="1:11" x14ac:dyDescent="0.25">
      <c r="A69" t="s">
        <v>196</v>
      </c>
      <c r="B69" s="7">
        <v>43109</v>
      </c>
      <c r="C69" t="s">
        <v>197</v>
      </c>
      <c r="D69">
        <v>1</v>
      </c>
      <c r="E69" t="s">
        <v>198</v>
      </c>
      <c r="F69" t="s">
        <v>99</v>
      </c>
      <c r="G69" s="61" t="s">
        <v>1477</v>
      </c>
      <c r="H69" s="61" t="s">
        <v>1478</v>
      </c>
      <c r="I69" s="8">
        <v>42763.51</v>
      </c>
      <c r="J69" s="58">
        <f t="shared" si="0"/>
        <v>267271.9375</v>
      </c>
      <c r="K69" s="8"/>
    </row>
    <row r="70" spans="1:11" x14ac:dyDescent="0.25">
      <c r="A70" t="s">
        <v>199</v>
      </c>
      <c r="B70" s="7">
        <v>43109</v>
      </c>
      <c r="C70" t="s">
        <v>200</v>
      </c>
      <c r="D70">
        <v>1</v>
      </c>
      <c r="E70" t="s">
        <v>201</v>
      </c>
      <c r="F70" t="s">
        <v>99</v>
      </c>
      <c r="G70" s="61" t="s">
        <v>1477</v>
      </c>
      <c r="H70" s="61" t="s">
        <v>1478</v>
      </c>
      <c r="I70" s="8">
        <v>42763.51</v>
      </c>
      <c r="J70" s="58">
        <f t="shared" si="0"/>
        <v>267271.9375</v>
      </c>
      <c r="K70" s="8"/>
    </row>
    <row r="71" spans="1:11" x14ac:dyDescent="0.25">
      <c r="A71" t="s">
        <v>202</v>
      </c>
      <c r="B71" s="7">
        <v>43109</v>
      </c>
      <c r="C71" t="s">
        <v>203</v>
      </c>
      <c r="D71">
        <v>1</v>
      </c>
      <c r="E71" t="s">
        <v>204</v>
      </c>
      <c r="F71" t="s">
        <v>99</v>
      </c>
      <c r="G71" s="61" t="s">
        <v>1477</v>
      </c>
      <c r="H71" s="61" t="s">
        <v>1478</v>
      </c>
      <c r="I71" s="8">
        <v>42763.51</v>
      </c>
      <c r="J71" s="58">
        <f t="shared" si="0"/>
        <v>267271.9375</v>
      </c>
      <c r="K71" s="8"/>
    </row>
    <row r="72" spans="1:11" x14ac:dyDescent="0.25">
      <c r="A72" t="s">
        <v>205</v>
      </c>
      <c r="B72" s="7">
        <v>43110</v>
      </c>
      <c r="C72" t="s">
        <v>206</v>
      </c>
      <c r="D72">
        <v>1</v>
      </c>
      <c r="E72" t="s">
        <v>207</v>
      </c>
      <c r="F72" t="s">
        <v>99</v>
      </c>
      <c r="G72" s="61" t="s">
        <v>1477</v>
      </c>
      <c r="H72" s="61" t="s">
        <v>1478</v>
      </c>
      <c r="I72" s="8">
        <v>34456.120000000003</v>
      </c>
      <c r="J72" s="58">
        <f t="shared" ref="J72:J135" si="1">+I72/0.16</f>
        <v>215350.75</v>
      </c>
      <c r="K72" s="8"/>
    </row>
    <row r="73" spans="1:11" x14ac:dyDescent="0.25">
      <c r="A73" t="s">
        <v>208</v>
      </c>
      <c r="B73" s="7">
        <v>43110</v>
      </c>
      <c r="C73" t="s">
        <v>209</v>
      </c>
      <c r="D73">
        <v>1</v>
      </c>
      <c r="E73" t="s">
        <v>210</v>
      </c>
      <c r="F73" t="s">
        <v>99</v>
      </c>
      <c r="G73" s="61" t="s">
        <v>1477</v>
      </c>
      <c r="H73" s="61" t="s">
        <v>1478</v>
      </c>
      <c r="I73" s="8">
        <v>34456.120000000003</v>
      </c>
      <c r="J73" s="58">
        <f t="shared" si="1"/>
        <v>215350.75</v>
      </c>
      <c r="K73" s="8"/>
    </row>
    <row r="74" spans="1:11" x14ac:dyDescent="0.25">
      <c r="A74" t="s">
        <v>211</v>
      </c>
      <c r="B74" s="7">
        <v>43110</v>
      </c>
      <c r="C74" t="s">
        <v>212</v>
      </c>
      <c r="D74">
        <v>1</v>
      </c>
      <c r="E74" t="s">
        <v>213</v>
      </c>
      <c r="F74" t="s">
        <v>99</v>
      </c>
      <c r="G74" s="61" t="s">
        <v>1477</v>
      </c>
      <c r="H74" s="61" t="s">
        <v>1478</v>
      </c>
      <c r="I74" s="8">
        <v>50484.03</v>
      </c>
      <c r="J74" s="58">
        <f t="shared" si="1"/>
        <v>315525.1875</v>
      </c>
      <c r="K74" s="8"/>
    </row>
    <row r="75" spans="1:11" x14ac:dyDescent="0.25">
      <c r="A75" t="s">
        <v>214</v>
      </c>
      <c r="B75" s="7">
        <v>43110</v>
      </c>
      <c r="C75" t="s">
        <v>215</v>
      </c>
      <c r="D75">
        <v>1</v>
      </c>
      <c r="E75" t="s">
        <v>216</v>
      </c>
      <c r="F75" t="s">
        <v>99</v>
      </c>
      <c r="G75" s="61" t="s">
        <v>1477</v>
      </c>
      <c r="H75" s="61" t="s">
        <v>1478</v>
      </c>
      <c r="I75" s="8">
        <v>50484.03</v>
      </c>
      <c r="J75" s="58">
        <f t="shared" si="1"/>
        <v>315525.1875</v>
      </c>
      <c r="K75" s="8"/>
    </row>
    <row r="76" spans="1:11" x14ac:dyDescent="0.25">
      <c r="A76" t="s">
        <v>217</v>
      </c>
      <c r="B76" s="7">
        <v>43110</v>
      </c>
      <c r="C76" t="s">
        <v>218</v>
      </c>
      <c r="D76">
        <v>1</v>
      </c>
      <c r="E76" t="s">
        <v>219</v>
      </c>
      <c r="F76" t="s">
        <v>99</v>
      </c>
      <c r="G76" s="61" t="s">
        <v>1477</v>
      </c>
      <c r="H76" s="61" t="s">
        <v>1478</v>
      </c>
      <c r="I76" s="8">
        <v>50484.03</v>
      </c>
      <c r="J76" s="58">
        <f t="shared" si="1"/>
        <v>315525.1875</v>
      </c>
      <c r="K76" s="8"/>
    </row>
    <row r="77" spans="1:11" x14ac:dyDescent="0.25">
      <c r="A77" t="s">
        <v>220</v>
      </c>
      <c r="B77" s="7">
        <v>43115</v>
      </c>
      <c r="C77" t="s">
        <v>221</v>
      </c>
      <c r="D77">
        <v>1</v>
      </c>
      <c r="E77" t="s">
        <v>222</v>
      </c>
      <c r="F77" t="s">
        <v>99</v>
      </c>
      <c r="G77" s="61" t="s">
        <v>1477</v>
      </c>
      <c r="H77" s="61" t="s">
        <v>1478</v>
      </c>
      <c r="I77" s="8">
        <v>84345.55</v>
      </c>
      <c r="J77" s="58">
        <f t="shared" si="1"/>
        <v>527159.6875</v>
      </c>
      <c r="K77" s="8"/>
    </row>
    <row r="78" spans="1:11" x14ac:dyDescent="0.25">
      <c r="A78" t="s">
        <v>223</v>
      </c>
      <c r="B78" s="7">
        <v>43115</v>
      </c>
      <c r="C78" t="s">
        <v>224</v>
      </c>
      <c r="D78">
        <v>1</v>
      </c>
      <c r="E78" t="s">
        <v>225</v>
      </c>
      <c r="F78" t="s">
        <v>99</v>
      </c>
      <c r="G78" s="61" t="s">
        <v>1477</v>
      </c>
      <c r="H78" s="61" t="s">
        <v>1478</v>
      </c>
      <c r="I78" s="8">
        <v>75386.600000000006</v>
      </c>
      <c r="J78" s="58">
        <f t="shared" si="1"/>
        <v>471166.25</v>
      </c>
      <c r="K78" s="8"/>
    </row>
    <row r="79" spans="1:11" x14ac:dyDescent="0.25">
      <c r="A79" t="s">
        <v>226</v>
      </c>
      <c r="B79" s="7">
        <v>43115</v>
      </c>
      <c r="C79" t="s">
        <v>227</v>
      </c>
      <c r="D79">
        <v>1</v>
      </c>
      <c r="E79" t="s">
        <v>228</v>
      </c>
      <c r="F79" t="s">
        <v>99</v>
      </c>
      <c r="G79" s="61" t="s">
        <v>1477</v>
      </c>
      <c r="H79" s="61" t="s">
        <v>1478</v>
      </c>
      <c r="I79" s="8">
        <v>89124.67</v>
      </c>
      <c r="J79" s="58">
        <f t="shared" si="1"/>
        <v>557029.1875</v>
      </c>
      <c r="K79" s="8"/>
    </row>
    <row r="80" spans="1:11" x14ac:dyDescent="0.25">
      <c r="A80" t="s">
        <v>229</v>
      </c>
      <c r="B80" s="7">
        <v>43115</v>
      </c>
      <c r="C80" t="s">
        <v>230</v>
      </c>
      <c r="D80">
        <v>1</v>
      </c>
      <c r="E80" t="s">
        <v>231</v>
      </c>
      <c r="F80" t="s">
        <v>99</v>
      </c>
      <c r="G80" s="61" t="s">
        <v>1477</v>
      </c>
      <c r="H80" s="61" t="s">
        <v>1478</v>
      </c>
      <c r="I80" s="8">
        <v>59364.03</v>
      </c>
      <c r="J80" s="58">
        <f t="shared" si="1"/>
        <v>371025.1875</v>
      </c>
      <c r="K80" s="8"/>
    </row>
    <row r="81" spans="1:11" x14ac:dyDescent="0.25">
      <c r="A81" t="s">
        <v>232</v>
      </c>
      <c r="B81" s="7">
        <v>43118</v>
      </c>
      <c r="C81" t="s">
        <v>233</v>
      </c>
      <c r="D81">
        <v>1</v>
      </c>
      <c r="E81" t="s">
        <v>234</v>
      </c>
      <c r="F81" t="s">
        <v>99</v>
      </c>
      <c r="G81" s="61" t="s">
        <v>1477</v>
      </c>
      <c r="H81" s="61" t="s">
        <v>1478</v>
      </c>
      <c r="I81" s="8">
        <v>41101.699999999997</v>
      </c>
      <c r="J81" s="58">
        <f t="shared" si="1"/>
        <v>256885.62499999997</v>
      </c>
      <c r="K81" s="8"/>
    </row>
    <row r="82" spans="1:11" x14ac:dyDescent="0.25">
      <c r="A82" t="s">
        <v>235</v>
      </c>
      <c r="B82" s="7">
        <v>43119</v>
      </c>
      <c r="C82" t="s">
        <v>236</v>
      </c>
      <c r="D82">
        <v>1</v>
      </c>
      <c r="E82" t="s">
        <v>237</v>
      </c>
      <c r="F82" t="s">
        <v>99</v>
      </c>
      <c r="G82" s="61" t="s">
        <v>1477</v>
      </c>
      <c r="H82" s="61" t="s">
        <v>1478</v>
      </c>
      <c r="I82" s="8">
        <v>50484.03</v>
      </c>
      <c r="J82" s="58">
        <f t="shared" si="1"/>
        <v>315525.1875</v>
      </c>
      <c r="K82" s="8"/>
    </row>
    <row r="83" spans="1:11" x14ac:dyDescent="0.25">
      <c r="A83" t="s">
        <v>238</v>
      </c>
      <c r="B83" s="7">
        <v>43119</v>
      </c>
      <c r="C83" t="s">
        <v>239</v>
      </c>
      <c r="D83">
        <v>1</v>
      </c>
      <c r="E83" t="s">
        <v>240</v>
      </c>
      <c r="F83" t="s">
        <v>99</v>
      </c>
      <c r="G83" s="61" t="s">
        <v>1477</v>
      </c>
      <c r="H83" s="61" t="s">
        <v>1478</v>
      </c>
      <c r="I83" s="8">
        <v>44841.25</v>
      </c>
      <c r="J83" s="58">
        <f t="shared" si="1"/>
        <v>280257.8125</v>
      </c>
      <c r="K83" s="8"/>
    </row>
    <row r="84" spans="1:11" x14ac:dyDescent="0.25">
      <c r="A84" t="s">
        <v>241</v>
      </c>
      <c r="B84" s="7">
        <v>43119</v>
      </c>
      <c r="C84" t="s">
        <v>242</v>
      </c>
      <c r="D84">
        <v>1</v>
      </c>
      <c r="E84" t="s">
        <v>243</v>
      </c>
      <c r="F84" t="s">
        <v>99</v>
      </c>
      <c r="G84" s="61" t="s">
        <v>1477</v>
      </c>
      <c r="H84" s="61" t="s">
        <v>1478</v>
      </c>
      <c r="I84" s="8">
        <v>62877.55</v>
      </c>
      <c r="J84" s="58">
        <f t="shared" si="1"/>
        <v>392984.6875</v>
      </c>
      <c r="K84" s="8"/>
    </row>
    <row r="85" spans="1:11" x14ac:dyDescent="0.25">
      <c r="A85" t="s">
        <v>244</v>
      </c>
      <c r="B85" s="7">
        <v>43119</v>
      </c>
      <c r="C85" t="s">
        <v>245</v>
      </c>
      <c r="D85">
        <v>1</v>
      </c>
      <c r="E85" t="s">
        <v>246</v>
      </c>
      <c r="F85" t="s">
        <v>99</v>
      </c>
      <c r="G85" s="61" t="s">
        <v>1477</v>
      </c>
      <c r="H85" s="61" t="s">
        <v>1478</v>
      </c>
      <c r="I85" s="8">
        <v>29700.05</v>
      </c>
      <c r="J85" s="58">
        <f t="shared" si="1"/>
        <v>185625.3125</v>
      </c>
      <c r="K85" s="8"/>
    </row>
    <row r="86" spans="1:11" x14ac:dyDescent="0.25">
      <c r="A86" t="s">
        <v>247</v>
      </c>
      <c r="B86" s="7">
        <v>43119</v>
      </c>
      <c r="C86" t="s">
        <v>248</v>
      </c>
      <c r="D86">
        <v>1</v>
      </c>
      <c r="E86" t="s">
        <v>249</v>
      </c>
      <c r="F86" t="s">
        <v>99</v>
      </c>
      <c r="G86" s="61" t="s">
        <v>1477</v>
      </c>
      <c r="H86" s="61" t="s">
        <v>1478</v>
      </c>
      <c r="I86" s="8">
        <v>29700.05</v>
      </c>
      <c r="J86" s="58">
        <f t="shared" si="1"/>
        <v>185625.3125</v>
      </c>
      <c r="K86" s="8"/>
    </row>
    <row r="87" spans="1:11" x14ac:dyDescent="0.25">
      <c r="A87" t="s">
        <v>250</v>
      </c>
      <c r="B87" s="7">
        <v>43119</v>
      </c>
      <c r="C87" t="s">
        <v>251</v>
      </c>
      <c r="D87">
        <v>1</v>
      </c>
      <c r="E87" t="s">
        <v>252</v>
      </c>
      <c r="F87" t="s">
        <v>99</v>
      </c>
      <c r="G87" s="61" t="s">
        <v>1477</v>
      </c>
      <c r="H87" s="61" t="s">
        <v>1478</v>
      </c>
      <c r="I87" s="8">
        <v>30357.98</v>
      </c>
      <c r="J87" s="58">
        <f t="shared" si="1"/>
        <v>189737.375</v>
      </c>
      <c r="K87" s="8"/>
    </row>
    <row r="88" spans="1:11" x14ac:dyDescent="0.25">
      <c r="A88" t="s">
        <v>253</v>
      </c>
      <c r="B88" s="7">
        <v>43119</v>
      </c>
      <c r="C88" t="s">
        <v>254</v>
      </c>
      <c r="D88">
        <v>1</v>
      </c>
      <c r="E88" t="s">
        <v>255</v>
      </c>
      <c r="F88" t="s">
        <v>99</v>
      </c>
      <c r="G88" s="61" t="s">
        <v>1477</v>
      </c>
      <c r="H88" s="61" t="s">
        <v>1478</v>
      </c>
      <c r="I88" s="8">
        <v>30357.98</v>
      </c>
      <c r="J88" s="58">
        <f t="shared" si="1"/>
        <v>189737.375</v>
      </c>
      <c r="K88" s="8"/>
    </row>
    <row r="89" spans="1:11" x14ac:dyDescent="0.25">
      <c r="A89" t="s">
        <v>256</v>
      </c>
      <c r="B89" s="7">
        <v>43119</v>
      </c>
      <c r="C89" t="s">
        <v>257</v>
      </c>
      <c r="D89">
        <v>1</v>
      </c>
      <c r="E89" t="s">
        <v>258</v>
      </c>
      <c r="F89" t="s">
        <v>99</v>
      </c>
      <c r="G89" s="61" t="s">
        <v>1477</v>
      </c>
      <c r="H89" s="61" t="s">
        <v>1478</v>
      </c>
      <c r="I89" s="8">
        <v>55870.95</v>
      </c>
      <c r="J89" s="58">
        <f t="shared" si="1"/>
        <v>349193.4375</v>
      </c>
      <c r="K89" s="8"/>
    </row>
    <row r="90" spans="1:11" x14ac:dyDescent="0.25">
      <c r="A90" t="s">
        <v>259</v>
      </c>
      <c r="B90" s="7">
        <v>43119</v>
      </c>
      <c r="C90" t="s">
        <v>260</v>
      </c>
      <c r="D90">
        <v>1</v>
      </c>
      <c r="E90" t="s">
        <v>261</v>
      </c>
      <c r="F90" t="s">
        <v>99</v>
      </c>
      <c r="G90" s="61" t="s">
        <v>1477</v>
      </c>
      <c r="H90" s="61" t="s">
        <v>1478</v>
      </c>
      <c r="I90" s="8">
        <v>42763.51</v>
      </c>
      <c r="J90" s="58">
        <f t="shared" si="1"/>
        <v>267271.9375</v>
      </c>
      <c r="K90" s="8"/>
    </row>
    <row r="91" spans="1:11" x14ac:dyDescent="0.25">
      <c r="A91" t="s">
        <v>262</v>
      </c>
      <c r="B91" s="7">
        <v>43119</v>
      </c>
      <c r="C91" t="s">
        <v>263</v>
      </c>
      <c r="D91">
        <v>1</v>
      </c>
      <c r="E91" t="s">
        <v>264</v>
      </c>
      <c r="F91" t="s">
        <v>99</v>
      </c>
      <c r="G91" s="61" t="s">
        <v>1477</v>
      </c>
      <c r="H91" s="61" t="s">
        <v>1478</v>
      </c>
      <c r="I91" s="8">
        <v>42763.51</v>
      </c>
      <c r="J91" s="58">
        <f t="shared" si="1"/>
        <v>267271.9375</v>
      </c>
      <c r="K91" s="8"/>
    </row>
    <row r="92" spans="1:11" x14ac:dyDescent="0.25">
      <c r="A92" t="s">
        <v>265</v>
      </c>
      <c r="B92" s="7">
        <v>43119</v>
      </c>
      <c r="C92" t="s">
        <v>266</v>
      </c>
      <c r="D92">
        <v>1</v>
      </c>
      <c r="E92" t="s">
        <v>267</v>
      </c>
      <c r="F92" t="s">
        <v>99</v>
      </c>
      <c r="G92" s="61" t="s">
        <v>1477</v>
      </c>
      <c r="H92" s="61" t="s">
        <v>1478</v>
      </c>
      <c r="I92" s="8">
        <v>30357.98</v>
      </c>
      <c r="J92" s="58">
        <f t="shared" si="1"/>
        <v>189737.375</v>
      </c>
      <c r="K92" s="8"/>
    </row>
    <row r="93" spans="1:11" x14ac:dyDescent="0.25">
      <c r="A93" t="s">
        <v>268</v>
      </c>
      <c r="B93" s="7">
        <v>43119</v>
      </c>
      <c r="C93" t="s">
        <v>269</v>
      </c>
      <c r="D93">
        <v>1</v>
      </c>
      <c r="E93" t="s">
        <v>270</v>
      </c>
      <c r="F93" t="s">
        <v>99</v>
      </c>
      <c r="G93" s="61" t="s">
        <v>1477</v>
      </c>
      <c r="H93" s="61" t="s">
        <v>1478</v>
      </c>
      <c r="I93" s="8">
        <v>30357.98</v>
      </c>
      <c r="J93" s="58">
        <f t="shared" si="1"/>
        <v>189737.375</v>
      </c>
      <c r="K93" s="8"/>
    </row>
    <row r="94" spans="1:11" x14ac:dyDescent="0.25">
      <c r="A94" t="s">
        <v>271</v>
      </c>
      <c r="B94" s="7">
        <v>43119</v>
      </c>
      <c r="C94" t="s">
        <v>272</v>
      </c>
      <c r="D94">
        <v>1</v>
      </c>
      <c r="E94" t="s">
        <v>273</v>
      </c>
      <c r="F94" t="s">
        <v>99</v>
      </c>
      <c r="G94" s="61" t="s">
        <v>1477</v>
      </c>
      <c r="H94" s="61" t="s">
        <v>1478</v>
      </c>
      <c r="I94" s="8">
        <v>67235.89</v>
      </c>
      <c r="J94" s="58">
        <f t="shared" si="1"/>
        <v>420224.3125</v>
      </c>
      <c r="K94" s="8"/>
    </row>
    <row r="95" spans="1:11" x14ac:dyDescent="0.25">
      <c r="A95" t="s">
        <v>274</v>
      </c>
      <c r="B95" s="7">
        <v>43119</v>
      </c>
      <c r="C95" t="s">
        <v>251</v>
      </c>
      <c r="D95">
        <v>1</v>
      </c>
      <c r="E95" t="s">
        <v>275</v>
      </c>
      <c r="F95" t="s">
        <v>99</v>
      </c>
      <c r="G95" s="61" t="s">
        <v>1477</v>
      </c>
      <c r="H95" s="61" t="s">
        <v>1478</v>
      </c>
      <c r="I95" s="8">
        <v>30357.98</v>
      </c>
      <c r="J95" s="58">
        <f t="shared" si="1"/>
        <v>189737.375</v>
      </c>
      <c r="K95" s="8"/>
    </row>
    <row r="96" spans="1:11" x14ac:dyDescent="0.25">
      <c r="A96" t="s">
        <v>276</v>
      </c>
      <c r="B96" s="7">
        <v>43119</v>
      </c>
      <c r="C96" t="s">
        <v>254</v>
      </c>
      <c r="D96">
        <v>1</v>
      </c>
      <c r="E96" t="s">
        <v>277</v>
      </c>
      <c r="F96" t="s">
        <v>99</v>
      </c>
      <c r="G96" s="61" t="s">
        <v>1477</v>
      </c>
      <c r="H96" s="61" t="s">
        <v>1478</v>
      </c>
      <c r="I96" s="8">
        <v>30357.98</v>
      </c>
      <c r="J96" s="58">
        <f t="shared" si="1"/>
        <v>189737.375</v>
      </c>
      <c r="K96" s="8"/>
    </row>
    <row r="97" spans="1:11" x14ac:dyDescent="0.25">
      <c r="A97" t="s">
        <v>278</v>
      </c>
      <c r="B97" s="7">
        <v>43122</v>
      </c>
      <c r="C97" t="s">
        <v>279</v>
      </c>
      <c r="D97">
        <v>1</v>
      </c>
      <c r="E97" t="s">
        <v>280</v>
      </c>
      <c r="F97" t="s">
        <v>99</v>
      </c>
      <c r="G97" s="61" t="s">
        <v>1477</v>
      </c>
      <c r="H97" s="61" t="s">
        <v>1478</v>
      </c>
      <c r="I97" s="8">
        <v>40070.42</v>
      </c>
      <c r="J97" s="58">
        <f t="shared" si="1"/>
        <v>250440.12499999997</v>
      </c>
      <c r="K97" s="8"/>
    </row>
    <row r="98" spans="1:11" x14ac:dyDescent="0.25">
      <c r="A98" t="s">
        <v>281</v>
      </c>
      <c r="B98" s="7">
        <v>43122</v>
      </c>
      <c r="C98" t="s">
        <v>282</v>
      </c>
      <c r="D98">
        <v>1</v>
      </c>
      <c r="E98" t="s">
        <v>283</v>
      </c>
      <c r="F98" t="s">
        <v>99</v>
      </c>
      <c r="G98" s="61" t="s">
        <v>1477</v>
      </c>
      <c r="H98" s="61" t="s">
        <v>1478</v>
      </c>
      <c r="I98" s="8">
        <v>40070.42</v>
      </c>
      <c r="J98" s="58">
        <f t="shared" si="1"/>
        <v>250440.12499999997</v>
      </c>
      <c r="K98" s="8"/>
    </row>
    <row r="99" spans="1:11" x14ac:dyDescent="0.25">
      <c r="A99" t="s">
        <v>284</v>
      </c>
      <c r="B99" s="7">
        <v>43122</v>
      </c>
      <c r="C99" t="s">
        <v>285</v>
      </c>
      <c r="D99">
        <v>1</v>
      </c>
      <c r="E99" t="s">
        <v>286</v>
      </c>
      <c r="F99" t="s">
        <v>99</v>
      </c>
      <c r="G99" s="61" t="s">
        <v>1477</v>
      </c>
      <c r="H99" s="61" t="s">
        <v>1478</v>
      </c>
      <c r="I99" s="8">
        <v>29700.05</v>
      </c>
      <c r="J99" s="58">
        <f t="shared" si="1"/>
        <v>185625.3125</v>
      </c>
      <c r="K99" s="8"/>
    </row>
    <row r="100" spans="1:11" x14ac:dyDescent="0.25">
      <c r="A100" t="s">
        <v>287</v>
      </c>
      <c r="B100" s="7">
        <v>43122</v>
      </c>
      <c r="C100" t="s">
        <v>288</v>
      </c>
      <c r="D100">
        <v>1</v>
      </c>
      <c r="E100" t="s">
        <v>289</v>
      </c>
      <c r="F100" t="s">
        <v>99</v>
      </c>
      <c r="G100" s="61" t="s">
        <v>1477</v>
      </c>
      <c r="H100" s="61" t="s">
        <v>1478</v>
      </c>
      <c r="I100" s="8">
        <v>30357.98</v>
      </c>
      <c r="J100" s="58">
        <f t="shared" si="1"/>
        <v>189737.375</v>
      </c>
      <c r="K100" s="8"/>
    </row>
    <row r="101" spans="1:11" x14ac:dyDescent="0.25">
      <c r="A101" t="s">
        <v>290</v>
      </c>
      <c r="B101" s="7">
        <v>43122</v>
      </c>
      <c r="C101" t="s">
        <v>291</v>
      </c>
      <c r="D101">
        <v>1</v>
      </c>
      <c r="E101" t="s">
        <v>292</v>
      </c>
      <c r="F101" t="s">
        <v>99</v>
      </c>
      <c r="G101" s="61" t="s">
        <v>1477</v>
      </c>
      <c r="H101" s="61" t="s">
        <v>1478</v>
      </c>
      <c r="I101" s="8">
        <v>30357.98</v>
      </c>
      <c r="J101" s="58">
        <f t="shared" si="1"/>
        <v>189737.375</v>
      </c>
      <c r="K101" s="8"/>
    </row>
    <row r="102" spans="1:11" x14ac:dyDescent="0.25">
      <c r="A102" t="s">
        <v>293</v>
      </c>
      <c r="B102" s="7">
        <v>43122</v>
      </c>
      <c r="C102" t="s">
        <v>294</v>
      </c>
      <c r="D102">
        <v>1</v>
      </c>
      <c r="E102" t="s">
        <v>295</v>
      </c>
      <c r="F102" t="s">
        <v>99</v>
      </c>
      <c r="G102" s="61" t="s">
        <v>1477</v>
      </c>
      <c r="H102" s="61" t="s">
        <v>1478</v>
      </c>
      <c r="I102" s="8">
        <v>33648.129999999997</v>
      </c>
      <c r="J102" s="58">
        <f t="shared" si="1"/>
        <v>210300.81249999997</v>
      </c>
      <c r="K102" s="8"/>
    </row>
    <row r="103" spans="1:11" x14ac:dyDescent="0.25">
      <c r="A103" t="s">
        <v>296</v>
      </c>
      <c r="B103" s="7">
        <v>43122</v>
      </c>
      <c r="C103" t="s">
        <v>297</v>
      </c>
      <c r="D103">
        <v>1</v>
      </c>
      <c r="E103" t="s">
        <v>298</v>
      </c>
      <c r="F103" t="s">
        <v>99</v>
      </c>
      <c r="G103" s="61" t="s">
        <v>1477</v>
      </c>
      <c r="H103" s="61" t="s">
        <v>1478</v>
      </c>
      <c r="I103" s="8">
        <v>30357.98</v>
      </c>
      <c r="J103" s="58">
        <f t="shared" si="1"/>
        <v>189737.375</v>
      </c>
      <c r="K103" s="8"/>
    </row>
    <row r="104" spans="1:11" x14ac:dyDescent="0.25">
      <c r="A104" t="s">
        <v>299</v>
      </c>
      <c r="B104" s="7">
        <v>43122</v>
      </c>
      <c r="C104" t="s">
        <v>300</v>
      </c>
      <c r="D104">
        <v>1</v>
      </c>
      <c r="E104" t="s">
        <v>301</v>
      </c>
      <c r="F104" t="s">
        <v>99</v>
      </c>
      <c r="G104" s="61" t="s">
        <v>1477</v>
      </c>
      <c r="H104" s="61" t="s">
        <v>1478</v>
      </c>
      <c r="I104" s="8">
        <v>67235.89</v>
      </c>
      <c r="J104" s="58">
        <f t="shared" si="1"/>
        <v>420224.3125</v>
      </c>
      <c r="K104" s="8"/>
    </row>
    <row r="105" spans="1:11" x14ac:dyDescent="0.25">
      <c r="A105" t="s">
        <v>302</v>
      </c>
      <c r="B105" s="7">
        <v>43122</v>
      </c>
      <c r="C105" t="s">
        <v>303</v>
      </c>
      <c r="D105">
        <v>1</v>
      </c>
      <c r="E105" t="s">
        <v>304</v>
      </c>
      <c r="F105" t="s">
        <v>99</v>
      </c>
      <c r="G105" s="61" t="s">
        <v>1477</v>
      </c>
      <c r="H105" s="61" t="s">
        <v>1478</v>
      </c>
      <c r="I105" s="8">
        <v>67235.89</v>
      </c>
      <c r="J105" s="58">
        <f t="shared" si="1"/>
        <v>420224.3125</v>
      </c>
      <c r="K105" s="8"/>
    </row>
    <row r="106" spans="1:11" x14ac:dyDescent="0.25">
      <c r="A106" t="s">
        <v>305</v>
      </c>
      <c r="B106" s="7">
        <v>43122</v>
      </c>
      <c r="C106" t="s">
        <v>306</v>
      </c>
      <c r="D106">
        <v>1</v>
      </c>
      <c r="E106" t="s">
        <v>307</v>
      </c>
      <c r="F106" t="s">
        <v>99</v>
      </c>
      <c r="G106" s="61" t="s">
        <v>1477</v>
      </c>
      <c r="H106" s="61" t="s">
        <v>1478</v>
      </c>
      <c r="I106" s="8">
        <v>67235.89</v>
      </c>
      <c r="J106" s="58">
        <f t="shared" si="1"/>
        <v>420224.3125</v>
      </c>
      <c r="K106" s="8"/>
    </row>
    <row r="107" spans="1:11" x14ac:dyDescent="0.25">
      <c r="A107" t="s">
        <v>308</v>
      </c>
      <c r="B107" s="7">
        <v>43122</v>
      </c>
      <c r="C107" t="s">
        <v>309</v>
      </c>
      <c r="D107">
        <v>1</v>
      </c>
      <c r="E107" t="s">
        <v>310</v>
      </c>
      <c r="F107" t="s">
        <v>99</v>
      </c>
      <c r="G107" s="61" t="s">
        <v>1477</v>
      </c>
      <c r="H107" s="61" t="s">
        <v>1478</v>
      </c>
      <c r="I107" s="8">
        <v>37196.410000000003</v>
      </c>
      <c r="J107" s="58">
        <f t="shared" si="1"/>
        <v>232477.56250000003</v>
      </c>
      <c r="K107" s="8"/>
    </row>
    <row r="108" spans="1:11" x14ac:dyDescent="0.25">
      <c r="A108" t="s">
        <v>311</v>
      </c>
      <c r="B108" s="7">
        <v>43122</v>
      </c>
      <c r="C108" t="s">
        <v>312</v>
      </c>
      <c r="D108">
        <v>1</v>
      </c>
      <c r="E108" t="s">
        <v>313</v>
      </c>
      <c r="F108" t="s">
        <v>99</v>
      </c>
      <c r="G108" s="61" t="s">
        <v>1477</v>
      </c>
      <c r="H108" s="61" t="s">
        <v>1478</v>
      </c>
      <c r="I108" s="8">
        <v>50484.03</v>
      </c>
      <c r="J108" s="58">
        <f t="shared" si="1"/>
        <v>315525.1875</v>
      </c>
      <c r="K108" s="8"/>
    </row>
    <row r="109" spans="1:11" x14ac:dyDescent="0.25">
      <c r="A109" t="s">
        <v>314</v>
      </c>
      <c r="B109" s="7">
        <v>43122</v>
      </c>
      <c r="C109" t="s">
        <v>315</v>
      </c>
      <c r="D109">
        <v>1</v>
      </c>
      <c r="E109" t="s">
        <v>316</v>
      </c>
      <c r="F109" t="s">
        <v>99</v>
      </c>
      <c r="G109" s="61" t="s">
        <v>1477</v>
      </c>
      <c r="H109" s="61" t="s">
        <v>1478</v>
      </c>
      <c r="I109" s="8">
        <v>89124.67</v>
      </c>
      <c r="J109" s="58">
        <f t="shared" si="1"/>
        <v>557029.1875</v>
      </c>
      <c r="K109" s="8"/>
    </row>
    <row r="110" spans="1:11" x14ac:dyDescent="0.25">
      <c r="A110" t="s">
        <v>317</v>
      </c>
      <c r="B110" s="7">
        <v>43122</v>
      </c>
      <c r="C110" t="s">
        <v>318</v>
      </c>
      <c r="D110">
        <v>1</v>
      </c>
      <c r="E110" t="s">
        <v>319</v>
      </c>
      <c r="F110" t="s">
        <v>99</v>
      </c>
      <c r="G110" s="61" t="s">
        <v>1477</v>
      </c>
      <c r="H110" s="61" t="s">
        <v>1478</v>
      </c>
      <c r="I110" s="8">
        <v>84345.55</v>
      </c>
      <c r="J110" s="58">
        <f t="shared" si="1"/>
        <v>527159.6875</v>
      </c>
      <c r="K110" s="8"/>
    </row>
    <row r="111" spans="1:11" x14ac:dyDescent="0.25">
      <c r="A111" t="s">
        <v>320</v>
      </c>
      <c r="B111" s="7">
        <v>43122</v>
      </c>
      <c r="C111" t="s">
        <v>321</v>
      </c>
      <c r="D111">
        <v>1</v>
      </c>
      <c r="E111" t="s">
        <v>322</v>
      </c>
      <c r="F111" t="s">
        <v>99</v>
      </c>
      <c r="G111" s="61" t="s">
        <v>1477</v>
      </c>
      <c r="H111" s="61" t="s">
        <v>1478</v>
      </c>
      <c r="I111" s="8">
        <v>84345.55</v>
      </c>
      <c r="J111" s="58">
        <f t="shared" si="1"/>
        <v>527159.6875</v>
      </c>
      <c r="K111" s="8"/>
    </row>
    <row r="112" spans="1:11" x14ac:dyDescent="0.25">
      <c r="A112" t="s">
        <v>323</v>
      </c>
      <c r="B112" s="7">
        <v>43123</v>
      </c>
      <c r="C112" t="s">
        <v>324</v>
      </c>
      <c r="D112">
        <v>1</v>
      </c>
      <c r="E112" t="s">
        <v>325</v>
      </c>
      <c r="F112" t="s">
        <v>99</v>
      </c>
      <c r="G112" s="61" t="s">
        <v>1477</v>
      </c>
      <c r="H112" s="61" t="s">
        <v>1478</v>
      </c>
      <c r="I112" s="8">
        <v>33211.49</v>
      </c>
      <c r="J112" s="58">
        <f t="shared" si="1"/>
        <v>207571.81249999997</v>
      </c>
      <c r="K112" s="8"/>
    </row>
    <row r="113" spans="1:11" x14ac:dyDescent="0.25">
      <c r="A113" t="s">
        <v>326</v>
      </c>
      <c r="B113" s="7">
        <v>43123</v>
      </c>
      <c r="C113" t="s">
        <v>327</v>
      </c>
      <c r="D113">
        <v>1</v>
      </c>
      <c r="E113" t="s">
        <v>328</v>
      </c>
      <c r="F113" t="s">
        <v>99</v>
      </c>
      <c r="G113" s="61" t="s">
        <v>1477</v>
      </c>
      <c r="H113" s="61" t="s">
        <v>1478</v>
      </c>
      <c r="I113" s="8">
        <v>44042.15</v>
      </c>
      <c r="J113" s="58">
        <f t="shared" si="1"/>
        <v>275263.4375</v>
      </c>
      <c r="K113" s="8"/>
    </row>
    <row r="114" spans="1:11" x14ac:dyDescent="0.25">
      <c r="A114" t="s">
        <v>329</v>
      </c>
      <c r="B114" s="7">
        <v>43123</v>
      </c>
      <c r="C114" t="s">
        <v>330</v>
      </c>
      <c r="D114">
        <v>1</v>
      </c>
      <c r="E114" t="s">
        <v>331</v>
      </c>
      <c r="F114" t="s">
        <v>99</v>
      </c>
      <c r="G114" s="61" t="s">
        <v>1477</v>
      </c>
      <c r="H114" s="61" t="s">
        <v>1478</v>
      </c>
      <c r="I114" s="8">
        <v>44042.15</v>
      </c>
      <c r="J114" s="58">
        <f t="shared" si="1"/>
        <v>275263.4375</v>
      </c>
      <c r="K114" s="8"/>
    </row>
    <row r="115" spans="1:11" x14ac:dyDescent="0.25">
      <c r="A115" t="s">
        <v>332</v>
      </c>
      <c r="B115" s="7">
        <v>43123</v>
      </c>
      <c r="C115" t="s">
        <v>333</v>
      </c>
      <c r="D115">
        <v>1</v>
      </c>
      <c r="E115" t="s">
        <v>334</v>
      </c>
      <c r="F115" t="s">
        <v>99</v>
      </c>
      <c r="G115" s="61" t="s">
        <v>1477</v>
      </c>
      <c r="H115" s="61" t="s">
        <v>1478</v>
      </c>
      <c r="I115" s="8">
        <v>30962.1</v>
      </c>
      <c r="J115" s="58">
        <f t="shared" si="1"/>
        <v>193513.125</v>
      </c>
      <c r="K115" s="8"/>
    </row>
    <row r="116" spans="1:11" x14ac:dyDescent="0.25">
      <c r="A116" t="s">
        <v>335</v>
      </c>
      <c r="B116" s="7">
        <v>43123</v>
      </c>
      <c r="C116" t="s">
        <v>336</v>
      </c>
      <c r="D116">
        <v>1</v>
      </c>
      <c r="E116" t="s">
        <v>337</v>
      </c>
      <c r="F116" t="s">
        <v>99</v>
      </c>
      <c r="G116" s="61" t="s">
        <v>1477</v>
      </c>
      <c r="H116" s="61" t="s">
        <v>1478</v>
      </c>
      <c r="I116" s="8">
        <v>27097.119999999999</v>
      </c>
      <c r="J116" s="58">
        <f t="shared" si="1"/>
        <v>169357</v>
      </c>
      <c r="K116" s="8"/>
    </row>
    <row r="117" spans="1:11" x14ac:dyDescent="0.25">
      <c r="A117" t="s">
        <v>338</v>
      </c>
      <c r="B117" s="7">
        <v>43123</v>
      </c>
      <c r="C117" t="s">
        <v>339</v>
      </c>
      <c r="D117">
        <v>1</v>
      </c>
      <c r="E117" t="s">
        <v>340</v>
      </c>
      <c r="F117" t="s">
        <v>99</v>
      </c>
      <c r="G117" s="61" t="s">
        <v>1477</v>
      </c>
      <c r="H117" s="61" t="s">
        <v>1478</v>
      </c>
      <c r="I117" s="8">
        <v>30551.99</v>
      </c>
      <c r="J117" s="58">
        <f t="shared" si="1"/>
        <v>190949.9375</v>
      </c>
      <c r="K117" s="8"/>
    </row>
    <row r="118" spans="1:11" x14ac:dyDescent="0.25">
      <c r="A118" t="s">
        <v>341</v>
      </c>
      <c r="B118" s="7">
        <v>43126</v>
      </c>
      <c r="C118" t="s">
        <v>342</v>
      </c>
      <c r="D118">
        <v>1</v>
      </c>
      <c r="E118" t="s">
        <v>343</v>
      </c>
      <c r="F118" t="s">
        <v>99</v>
      </c>
      <c r="G118" s="61" t="s">
        <v>1477</v>
      </c>
      <c r="H118" s="61" t="s">
        <v>1478</v>
      </c>
      <c r="I118" s="8">
        <v>42763.51</v>
      </c>
      <c r="J118" s="58">
        <f t="shared" si="1"/>
        <v>267271.9375</v>
      </c>
      <c r="K118" s="8"/>
    </row>
    <row r="119" spans="1:11" x14ac:dyDescent="0.25">
      <c r="A119" t="s">
        <v>344</v>
      </c>
      <c r="B119" s="7">
        <v>43130</v>
      </c>
      <c r="C119" t="s">
        <v>345</v>
      </c>
      <c r="D119">
        <v>1</v>
      </c>
      <c r="E119" t="s">
        <v>346</v>
      </c>
      <c r="F119" t="s">
        <v>99</v>
      </c>
      <c r="G119" s="61" t="s">
        <v>1477</v>
      </c>
      <c r="H119" s="61" t="s">
        <v>1478</v>
      </c>
      <c r="I119" s="8">
        <v>37253.129999999997</v>
      </c>
      <c r="J119" s="58">
        <f t="shared" si="1"/>
        <v>232832.06249999997</v>
      </c>
      <c r="K119" s="8"/>
    </row>
    <row r="120" spans="1:11" x14ac:dyDescent="0.25">
      <c r="A120" t="s">
        <v>347</v>
      </c>
      <c r="B120" s="7">
        <v>43102</v>
      </c>
      <c r="C120" t="s">
        <v>348</v>
      </c>
      <c r="D120">
        <v>1</v>
      </c>
      <c r="E120" t="s">
        <v>349</v>
      </c>
      <c r="F120" t="s">
        <v>350</v>
      </c>
      <c r="G120" s="61" t="s">
        <v>1477</v>
      </c>
      <c r="H120" s="61" t="s">
        <v>1478</v>
      </c>
      <c r="I120" s="8">
        <v>47348.65</v>
      </c>
      <c r="J120" s="58">
        <f t="shared" si="1"/>
        <v>295929.0625</v>
      </c>
      <c r="K120" s="8"/>
    </row>
    <row r="121" spans="1:11" x14ac:dyDescent="0.25">
      <c r="A121" t="s">
        <v>351</v>
      </c>
      <c r="B121" s="7">
        <v>43102</v>
      </c>
      <c r="C121" t="s">
        <v>352</v>
      </c>
      <c r="D121">
        <v>1</v>
      </c>
      <c r="E121" t="s">
        <v>353</v>
      </c>
      <c r="F121" t="s">
        <v>350</v>
      </c>
      <c r="G121" s="61" t="s">
        <v>1477</v>
      </c>
      <c r="H121" s="61" t="s">
        <v>1478</v>
      </c>
      <c r="I121" s="8">
        <v>82640.740000000005</v>
      </c>
      <c r="J121" s="58">
        <f t="shared" si="1"/>
        <v>516504.625</v>
      </c>
      <c r="K121" s="8"/>
    </row>
    <row r="122" spans="1:11" x14ac:dyDescent="0.25">
      <c r="A122" t="s">
        <v>354</v>
      </c>
      <c r="B122" s="7">
        <v>43102</v>
      </c>
      <c r="C122" t="s">
        <v>355</v>
      </c>
      <c r="D122">
        <v>1</v>
      </c>
      <c r="E122" t="s">
        <v>356</v>
      </c>
      <c r="F122" t="s">
        <v>350</v>
      </c>
      <c r="G122" s="61" t="s">
        <v>1477</v>
      </c>
      <c r="H122" s="61" t="s">
        <v>1478</v>
      </c>
      <c r="I122" s="8">
        <v>68479.820000000007</v>
      </c>
      <c r="J122" s="58">
        <f t="shared" si="1"/>
        <v>427998.87500000006</v>
      </c>
      <c r="K122" s="8"/>
    </row>
    <row r="123" spans="1:11" x14ac:dyDescent="0.25">
      <c r="A123" t="s">
        <v>357</v>
      </c>
      <c r="B123" s="7">
        <v>43102</v>
      </c>
      <c r="C123" t="s">
        <v>358</v>
      </c>
      <c r="D123">
        <v>1</v>
      </c>
      <c r="E123" t="s">
        <v>359</v>
      </c>
      <c r="F123" t="s">
        <v>350</v>
      </c>
      <c r="G123" s="61" t="s">
        <v>1477</v>
      </c>
      <c r="H123" s="61" t="s">
        <v>1478</v>
      </c>
      <c r="I123" s="8">
        <v>75741.83</v>
      </c>
      <c r="J123" s="58">
        <f t="shared" si="1"/>
        <v>473386.4375</v>
      </c>
      <c r="K123" s="8"/>
    </row>
    <row r="124" spans="1:11" x14ac:dyDescent="0.25">
      <c r="A124" t="s">
        <v>360</v>
      </c>
      <c r="B124" s="7">
        <v>43102</v>
      </c>
      <c r="C124" t="s">
        <v>361</v>
      </c>
      <c r="D124">
        <v>1</v>
      </c>
      <c r="E124" t="s">
        <v>362</v>
      </c>
      <c r="F124" t="s">
        <v>350</v>
      </c>
      <c r="G124" s="61" t="s">
        <v>1477</v>
      </c>
      <c r="H124" s="61" t="s">
        <v>1478</v>
      </c>
      <c r="I124" s="8">
        <v>89124.67</v>
      </c>
      <c r="J124" s="58">
        <f t="shared" si="1"/>
        <v>557029.1875</v>
      </c>
      <c r="K124" s="8"/>
    </row>
    <row r="125" spans="1:11" x14ac:dyDescent="0.25">
      <c r="A125" t="s">
        <v>363</v>
      </c>
      <c r="B125" s="7">
        <v>43103</v>
      </c>
      <c r="C125" t="s">
        <v>12</v>
      </c>
      <c r="D125">
        <v>1</v>
      </c>
      <c r="E125" t="s">
        <v>364</v>
      </c>
      <c r="F125" t="s">
        <v>350</v>
      </c>
      <c r="G125" s="102" t="s">
        <v>1609</v>
      </c>
      <c r="H125" t="s">
        <v>365</v>
      </c>
      <c r="I125" s="8">
        <v>48072.13</v>
      </c>
      <c r="J125" s="58">
        <f t="shared" si="1"/>
        <v>300450.8125</v>
      </c>
      <c r="K125" s="8"/>
    </row>
    <row r="126" spans="1:11" x14ac:dyDescent="0.25">
      <c r="A126" t="s">
        <v>367</v>
      </c>
      <c r="B126" s="7">
        <v>43105</v>
      </c>
      <c r="C126" t="s">
        <v>368</v>
      </c>
      <c r="D126">
        <v>1</v>
      </c>
      <c r="E126" t="s">
        <v>369</v>
      </c>
      <c r="F126" t="s">
        <v>350</v>
      </c>
      <c r="G126" s="65" t="s">
        <v>1593</v>
      </c>
      <c r="H126" t="s">
        <v>370</v>
      </c>
      <c r="I126" s="8">
        <v>55927.82</v>
      </c>
      <c r="J126" s="58">
        <f t="shared" si="1"/>
        <v>349548.875</v>
      </c>
      <c r="K126" s="8"/>
    </row>
    <row r="127" spans="1:11" x14ac:dyDescent="0.25">
      <c r="A127" t="s">
        <v>371</v>
      </c>
      <c r="B127" s="7">
        <v>43105</v>
      </c>
      <c r="C127" t="s">
        <v>372</v>
      </c>
      <c r="D127">
        <v>1</v>
      </c>
      <c r="E127" t="s">
        <v>373</v>
      </c>
      <c r="F127" t="s">
        <v>350</v>
      </c>
      <c r="G127" s="75" t="s">
        <v>1600</v>
      </c>
      <c r="H127" t="s">
        <v>374</v>
      </c>
      <c r="I127" s="8">
        <v>55927.82</v>
      </c>
      <c r="J127" s="58">
        <f t="shared" si="1"/>
        <v>349548.875</v>
      </c>
      <c r="K127" s="8"/>
    </row>
    <row r="128" spans="1:11" x14ac:dyDescent="0.25">
      <c r="A128" t="s">
        <v>375</v>
      </c>
      <c r="B128" s="7">
        <v>43105</v>
      </c>
      <c r="C128" t="s">
        <v>376</v>
      </c>
      <c r="D128">
        <v>1</v>
      </c>
      <c r="E128" t="s">
        <v>377</v>
      </c>
      <c r="F128" t="s">
        <v>350</v>
      </c>
      <c r="G128" s="84" t="s">
        <v>1605</v>
      </c>
      <c r="H128" s="91" t="s">
        <v>1606</v>
      </c>
      <c r="I128" s="8">
        <v>48912.480000000003</v>
      </c>
      <c r="J128" s="58">
        <f t="shared" si="1"/>
        <v>305703</v>
      </c>
      <c r="K128" s="8"/>
    </row>
    <row r="129" spans="1:11" x14ac:dyDescent="0.25">
      <c r="A129" t="s">
        <v>378</v>
      </c>
      <c r="B129" s="7">
        <v>43105</v>
      </c>
      <c r="C129" t="s">
        <v>379</v>
      </c>
      <c r="D129">
        <v>1</v>
      </c>
      <c r="E129" t="s">
        <v>380</v>
      </c>
      <c r="F129" t="s">
        <v>350</v>
      </c>
      <c r="G129" s="85" t="s">
        <v>1605</v>
      </c>
      <c r="H129" s="92" t="s">
        <v>1606</v>
      </c>
      <c r="I129" s="8">
        <v>31613.79</v>
      </c>
      <c r="J129" s="58">
        <f t="shared" si="1"/>
        <v>197586.1875</v>
      </c>
      <c r="K129" s="8"/>
    </row>
    <row r="130" spans="1:11" x14ac:dyDescent="0.25">
      <c r="A130" t="s">
        <v>381</v>
      </c>
      <c r="B130" s="7">
        <v>43109</v>
      </c>
      <c r="C130" t="s">
        <v>382</v>
      </c>
      <c r="D130">
        <v>1</v>
      </c>
      <c r="E130" t="s">
        <v>383</v>
      </c>
      <c r="F130" t="s">
        <v>350</v>
      </c>
      <c r="G130" s="109" t="s">
        <v>1613</v>
      </c>
      <c r="H130" t="s">
        <v>384</v>
      </c>
      <c r="I130" s="8">
        <v>42820.39</v>
      </c>
      <c r="J130" s="58">
        <f t="shared" si="1"/>
        <v>267627.4375</v>
      </c>
      <c r="K130" s="8"/>
    </row>
    <row r="131" spans="1:11" x14ac:dyDescent="0.25">
      <c r="A131" t="s">
        <v>385</v>
      </c>
      <c r="B131" s="7">
        <v>43109</v>
      </c>
      <c r="C131" t="s">
        <v>386</v>
      </c>
      <c r="D131">
        <v>1</v>
      </c>
      <c r="E131" t="s">
        <v>387</v>
      </c>
      <c r="F131" t="s">
        <v>350</v>
      </c>
      <c r="G131" s="108" t="s">
        <v>1611</v>
      </c>
      <c r="H131" t="s">
        <v>366</v>
      </c>
      <c r="I131" s="8">
        <v>29440.65</v>
      </c>
      <c r="J131" s="58">
        <f t="shared" si="1"/>
        <v>184004.0625</v>
      </c>
      <c r="K131" s="8"/>
    </row>
    <row r="132" spans="1:11" x14ac:dyDescent="0.25">
      <c r="A132" t="s">
        <v>388</v>
      </c>
      <c r="B132" s="7">
        <v>43110</v>
      </c>
      <c r="C132" t="s">
        <v>389</v>
      </c>
      <c r="D132">
        <v>1</v>
      </c>
      <c r="E132" t="s">
        <v>390</v>
      </c>
      <c r="F132" t="s">
        <v>350</v>
      </c>
      <c r="G132" s="76" t="s">
        <v>1600</v>
      </c>
      <c r="H132" t="s">
        <v>374</v>
      </c>
      <c r="I132" s="8">
        <v>29440.67</v>
      </c>
      <c r="J132" s="58">
        <f t="shared" si="1"/>
        <v>184004.18749999997</v>
      </c>
      <c r="K132" s="8"/>
    </row>
    <row r="133" spans="1:11" x14ac:dyDescent="0.25">
      <c r="A133" t="s">
        <v>391</v>
      </c>
      <c r="B133" s="7">
        <v>43110</v>
      </c>
      <c r="C133" t="s">
        <v>392</v>
      </c>
      <c r="D133">
        <v>1</v>
      </c>
      <c r="E133" t="s">
        <v>393</v>
      </c>
      <c r="F133" t="s">
        <v>350</v>
      </c>
      <c r="G133" s="98" t="s">
        <v>1607</v>
      </c>
      <c r="H133" t="s">
        <v>394</v>
      </c>
      <c r="I133" s="8">
        <v>55927.8</v>
      </c>
      <c r="J133" s="58">
        <f t="shared" si="1"/>
        <v>349548.75</v>
      </c>
      <c r="K133" s="8"/>
    </row>
    <row r="134" spans="1:11" x14ac:dyDescent="0.25">
      <c r="A134" t="s">
        <v>395</v>
      </c>
      <c r="B134" s="7">
        <v>43111</v>
      </c>
      <c r="C134" t="s">
        <v>396</v>
      </c>
      <c r="D134">
        <v>1</v>
      </c>
      <c r="E134" t="s">
        <v>397</v>
      </c>
      <c r="F134" t="s">
        <v>350</v>
      </c>
      <c r="G134" s="72" t="s">
        <v>1598</v>
      </c>
      <c r="H134" t="s">
        <v>398</v>
      </c>
      <c r="I134" s="8">
        <v>29440.67</v>
      </c>
      <c r="J134" s="58">
        <f t="shared" si="1"/>
        <v>184004.18749999997</v>
      </c>
      <c r="K134" s="8"/>
    </row>
    <row r="135" spans="1:11" x14ac:dyDescent="0.25">
      <c r="A135" t="s">
        <v>399</v>
      </c>
      <c r="B135" s="7">
        <v>43111</v>
      </c>
      <c r="C135" t="s">
        <v>400</v>
      </c>
      <c r="D135">
        <v>1</v>
      </c>
      <c r="E135" t="s">
        <v>401</v>
      </c>
      <c r="F135" t="s">
        <v>350</v>
      </c>
      <c r="G135" s="83" t="s">
        <v>1604</v>
      </c>
      <c r="H135" t="s">
        <v>402</v>
      </c>
      <c r="I135" s="8">
        <v>35049.47</v>
      </c>
      <c r="J135" s="58">
        <f t="shared" si="1"/>
        <v>219059.1875</v>
      </c>
      <c r="K135" s="8"/>
    </row>
    <row r="136" spans="1:11" x14ac:dyDescent="0.25">
      <c r="A136" t="s">
        <v>403</v>
      </c>
      <c r="B136" s="7">
        <v>43111</v>
      </c>
      <c r="C136" t="s">
        <v>404</v>
      </c>
      <c r="D136">
        <v>1</v>
      </c>
      <c r="E136" t="s">
        <v>405</v>
      </c>
      <c r="F136" t="s">
        <v>350</v>
      </c>
      <c r="G136" s="82" t="s">
        <v>1604</v>
      </c>
      <c r="H136" t="s">
        <v>402</v>
      </c>
      <c r="I136" s="8">
        <v>68536.69</v>
      </c>
      <c r="J136" s="58">
        <f t="shared" ref="J136:J199" si="2">+I136/0.16</f>
        <v>428354.3125</v>
      </c>
      <c r="K136" s="8"/>
    </row>
    <row r="137" spans="1:11" x14ac:dyDescent="0.25">
      <c r="A137" t="s">
        <v>406</v>
      </c>
      <c r="B137" s="7">
        <v>43117</v>
      </c>
      <c r="C137" t="s">
        <v>407</v>
      </c>
      <c r="D137">
        <v>1</v>
      </c>
      <c r="E137" t="s">
        <v>408</v>
      </c>
      <c r="F137" t="s">
        <v>350</v>
      </c>
      <c r="G137" s="101" t="s">
        <v>1608</v>
      </c>
      <c r="H137" t="s">
        <v>409</v>
      </c>
      <c r="I137" s="8">
        <v>35049.47</v>
      </c>
      <c r="J137" s="58">
        <f t="shared" si="2"/>
        <v>219059.1875</v>
      </c>
      <c r="K137" s="8"/>
    </row>
    <row r="138" spans="1:11" x14ac:dyDescent="0.25">
      <c r="A138" t="s">
        <v>410</v>
      </c>
      <c r="B138" s="7">
        <v>43117</v>
      </c>
      <c r="C138" t="s">
        <v>411</v>
      </c>
      <c r="D138">
        <v>1</v>
      </c>
      <c r="E138" t="s">
        <v>412</v>
      </c>
      <c r="F138" t="s">
        <v>350</v>
      </c>
      <c r="G138" s="67" t="s">
        <v>1595</v>
      </c>
      <c r="H138" t="s">
        <v>413</v>
      </c>
      <c r="I138" s="8">
        <v>55927.8</v>
      </c>
      <c r="J138" s="58">
        <f t="shared" si="2"/>
        <v>349548.75</v>
      </c>
      <c r="K138" s="8"/>
    </row>
    <row r="139" spans="1:11" x14ac:dyDescent="0.25">
      <c r="A139" t="s">
        <v>414</v>
      </c>
      <c r="B139" s="7">
        <v>43117</v>
      </c>
      <c r="C139" t="s">
        <v>415</v>
      </c>
      <c r="D139">
        <v>1</v>
      </c>
      <c r="E139" t="s">
        <v>416</v>
      </c>
      <c r="F139" t="s">
        <v>350</v>
      </c>
      <c r="G139" s="80" t="s">
        <v>1602</v>
      </c>
      <c r="H139" t="s">
        <v>417</v>
      </c>
      <c r="I139" s="8">
        <v>35049.47</v>
      </c>
      <c r="J139" s="58">
        <f t="shared" si="2"/>
        <v>219059.1875</v>
      </c>
      <c r="K139" s="8"/>
    </row>
    <row r="140" spans="1:11" x14ac:dyDescent="0.25">
      <c r="A140" t="s">
        <v>418</v>
      </c>
      <c r="B140" s="7">
        <v>43117</v>
      </c>
      <c r="C140" t="s">
        <v>419</v>
      </c>
      <c r="D140">
        <v>1</v>
      </c>
      <c r="E140" t="s">
        <v>420</v>
      </c>
      <c r="F140" t="s">
        <v>350</v>
      </c>
      <c r="G140" s="78" t="s">
        <v>1601</v>
      </c>
      <c r="H140" t="s">
        <v>421</v>
      </c>
      <c r="I140" s="8">
        <v>35049.629999999997</v>
      </c>
      <c r="J140" s="58">
        <f t="shared" si="2"/>
        <v>219060.18749999997</v>
      </c>
      <c r="K140" s="8"/>
    </row>
    <row r="141" spans="1:11" x14ac:dyDescent="0.25">
      <c r="A141" t="s">
        <v>422</v>
      </c>
      <c r="B141" s="7">
        <v>43118</v>
      </c>
      <c r="C141" t="s">
        <v>423</v>
      </c>
      <c r="D141">
        <v>1</v>
      </c>
      <c r="E141" t="s">
        <v>424</v>
      </c>
      <c r="F141" t="s">
        <v>350</v>
      </c>
      <c r="G141" s="115" t="s">
        <v>1616</v>
      </c>
      <c r="H141" t="s">
        <v>425</v>
      </c>
      <c r="I141" s="8">
        <v>69443.88</v>
      </c>
      <c r="J141" s="58">
        <f t="shared" si="2"/>
        <v>434024.25</v>
      </c>
      <c r="K141" s="8"/>
    </row>
    <row r="142" spans="1:11" x14ac:dyDescent="0.25">
      <c r="A142" t="s">
        <v>426</v>
      </c>
      <c r="B142" s="7">
        <v>43119</v>
      </c>
      <c r="C142" t="s">
        <v>427</v>
      </c>
      <c r="D142">
        <v>1</v>
      </c>
      <c r="E142" t="s">
        <v>428</v>
      </c>
      <c r="F142" t="s">
        <v>350</v>
      </c>
      <c r="G142" s="103" t="s">
        <v>1610</v>
      </c>
      <c r="H142" t="s">
        <v>429</v>
      </c>
      <c r="I142" s="8">
        <v>46344.33</v>
      </c>
      <c r="J142" s="58">
        <f t="shared" si="2"/>
        <v>289652.0625</v>
      </c>
      <c r="K142" s="8"/>
    </row>
    <row r="143" spans="1:11" x14ac:dyDescent="0.25">
      <c r="A143" t="s">
        <v>431</v>
      </c>
      <c r="B143" s="7">
        <v>43122</v>
      </c>
      <c r="C143" t="s">
        <v>430</v>
      </c>
      <c r="D143">
        <v>1</v>
      </c>
      <c r="E143" t="s">
        <v>432</v>
      </c>
      <c r="F143" t="s">
        <v>350</v>
      </c>
      <c r="G143" s="86" t="s">
        <v>1605</v>
      </c>
      <c r="H143" s="93" t="s">
        <v>1606</v>
      </c>
      <c r="I143" s="8">
        <v>40127.279999999999</v>
      </c>
      <c r="J143" s="58">
        <f t="shared" si="2"/>
        <v>250795.5</v>
      </c>
      <c r="K143" s="8"/>
    </row>
    <row r="144" spans="1:11" x14ac:dyDescent="0.25">
      <c r="A144" t="s">
        <v>433</v>
      </c>
      <c r="B144" s="7">
        <v>43122</v>
      </c>
      <c r="C144" t="s">
        <v>434</v>
      </c>
      <c r="D144">
        <v>1</v>
      </c>
      <c r="E144" t="s">
        <v>435</v>
      </c>
      <c r="F144" t="s">
        <v>350</v>
      </c>
      <c r="G144" s="81" t="s">
        <v>1604</v>
      </c>
      <c r="H144" t="s">
        <v>402</v>
      </c>
      <c r="I144" s="8">
        <v>33704.839999999997</v>
      </c>
      <c r="J144" s="58">
        <f t="shared" si="2"/>
        <v>210655.24999999997</v>
      </c>
      <c r="K144" s="8"/>
    </row>
    <row r="145" spans="1:11" x14ac:dyDescent="0.25">
      <c r="A145" t="s">
        <v>436</v>
      </c>
      <c r="B145" s="7">
        <v>43123</v>
      </c>
      <c r="C145" t="s">
        <v>437</v>
      </c>
      <c r="D145">
        <v>1</v>
      </c>
      <c r="E145" t="s">
        <v>438</v>
      </c>
      <c r="F145" t="s">
        <v>350</v>
      </c>
      <c r="G145" s="100" t="s">
        <v>1608</v>
      </c>
      <c r="H145" t="s">
        <v>409</v>
      </c>
      <c r="I145" s="8">
        <v>89181.39</v>
      </c>
      <c r="J145" s="58">
        <f t="shared" si="2"/>
        <v>557383.6875</v>
      </c>
      <c r="K145" s="8"/>
    </row>
    <row r="146" spans="1:11" x14ac:dyDescent="0.25">
      <c r="A146" t="s">
        <v>439</v>
      </c>
      <c r="B146" s="7">
        <v>43124</v>
      </c>
      <c r="C146" t="s">
        <v>440</v>
      </c>
      <c r="D146">
        <v>1</v>
      </c>
      <c r="E146" t="s">
        <v>441</v>
      </c>
      <c r="F146" t="s">
        <v>350</v>
      </c>
      <c r="G146" s="116" t="s">
        <v>1617</v>
      </c>
      <c r="H146" t="s">
        <v>442</v>
      </c>
      <c r="I146" s="8">
        <v>55927.66</v>
      </c>
      <c r="J146" s="58">
        <f t="shared" si="2"/>
        <v>349547.875</v>
      </c>
      <c r="K146" s="8"/>
    </row>
    <row r="147" spans="1:11" x14ac:dyDescent="0.25">
      <c r="A147" t="s">
        <v>443</v>
      </c>
      <c r="B147" s="7">
        <v>43124</v>
      </c>
      <c r="C147" t="s">
        <v>444</v>
      </c>
      <c r="D147">
        <v>1</v>
      </c>
      <c r="E147" t="s">
        <v>445</v>
      </c>
      <c r="F147" t="s">
        <v>350</v>
      </c>
      <c r="G147" s="66" t="s">
        <v>1593</v>
      </c>
      <c r="H147" t="s">
        <v>370</v>
      </c>
      <c r="I147" s="8">
        <v>30608.87</v>
      </c>
      <c r="J147" s="58">
        <f t="shared" si="2"/>
        <v>191305.4375</v>
      </c>
      <c r="K147" s="8"/>
    </row>
    <row r="148" spans="1:11" x14ac:dyDescent="0.25">
      <c r="A148" t="s">
        <v>446</v>
      </c>
      <c r="B148" s="7">
        <v>43125</v>
      </c>
      <c r="C148" t="s">
        <v>447</v>
      </c>
      <c r="D148">
        <v>1</v>
      </c>
      <c r="E148" t="s">
        <v>448</v>
      </c>
      <c r="F148" t="s">
        <v>350</v>
      </c>
      <c r="G148" s="70" t="s">
        <v>1597</v>
      </c>
      <c r="H148" t="s">
        <v>449</v>
      </c>
      <c r="I148" s="8">
        <v>37253.29</v>
      </c>
      <c r="J148" s="58">
        <f t="shared" si="2"/>
        <v>232833.0625</v>
      </c>
      <c r="K148" s="8"/>
    </row>
    <row r="149" spans="1:11" x14ac:dyDescent="0.25">
      <c r="A149" t="s">
        <v>450</v>
      </c>
      <c r="B149" s="7">
        <v>43126</v>
      </c>
      <c r="C149" t="s">
        <v>451</v>
      </c>
      <c r="D149">
        <v>1</v>
      </c>
      <c r="E149" t="s">
        <v>452</v>
      </c>
      <c r="F149" t="s">
        <v>350</v>
      </c>
      <c r="G149" s="87" t="s">
        <v>1605</v>
      </c>
      <c r="H149" s="94" t="s">
        <v>1606</v>
      </c>
      <c r="I149" s="8">
        <v>33705</v>
      </c>
      <c r="J149" s="58">
        <f t="shared" si="2"/>
        <v>210656.25</v>
      </c>
      <c r="K149" s="8"/>
    </row>
    <row r="150" spans="1:11" x14ac:dyDescent="0.25">
      <c r="A150" t="s">
        <v>453</v>
      </c>
      <c r="B150" s="7">
        <v>43126</v>
      </c>
      <c r="C150" t="s">
        <v>454</v>
      </c>
      <c r="D150">
        <v>1</v>
      </c>
      <c r="E150" t="s">
        <v>455</v>
      </c>
      <c r="F150" t="s">
        <v>350</v>
      </c>
      <c r="G150" s="68" t="s">
        <v>1595</v>
      </c>
      <c r="H150" t="s">
        <v>413</v>
      </c>
      <c r="I150" s="8">
        <v>33704.980000000003</v>
      </c>
      <c r="J150" s="58">
        <f t="shared" si="2"/>
        <v>210656.12500000003</v>
      </c>
      <c r="K150" s="8"/>
    </row>
    <row r="151" spans="1:11" s="139" customFormat="1" x14ac:dyDescent="0.25">
      <c r="A151" s="139" t="s">
        <v>55</v>
      </c>
      <c r="B151" s="141">
        <v>43124</v>
      </c>
      <c r="C151" s="139" t="s">
        <v>56</v>
      </c>
      <c r="D151" s="139">
        <v>1</v>
      </c>
      <c r="E151" s="139" t="s">
        <v>57</v>
      </c>
      <c r="F151" s="139" t="s">
        <v>18</v>
      </c>
      <c r="G151" s="140" t="s">
        <v>923</v>
      </c>
      <c r="H151" s="139" t="s">
        <v>1633</v>
      </c>
      <c r="I151" s="60">
        <v>103.72</v>
      </c>
      <c r="J151" s="58">
        <f t="shared" si="2"/>
        <v>648.25</v>
      </c>
      <c r="K151" s="60"/>
    </row>
    <row r="152" spans="1:11" s="139" customFormat="1" x14ac:dyDescent="0.25">
      <c r="A152" s="139" t="s">
        <v>55</v>
      </c>
      <c r="B152" s="141">
        <v>43124</v>
      </c>
      <c r="C152" s="139" t="s">
        <v>56</v>
      </c>
      <c r="D152" s="139">
        <v>1</v>
      </c>
      <c r="E152" s="139" t="s">
        <v>57</v>
      </c>
      <c r="F152" s="139" t="s">
        <v>18</v>
      </c>
      <c r="G152" s="140" t="s">
        <v>1634</v>
      </c>
      <c r="H152" s="139" t="s">
        <v>1635</v>
      </c>
      <c r="I152" s="60">
        <v>516.38</v>
      </c>
      <c r="J152" s="58">
        <f t="shared" si="2"/>
        <v>3227.375</v>
      </c>
      <c r="K152" s="60"/>
    </row>
    <row r="153" spans="1:11" x14ac:dyDescent="0.25">
      <c r="A153" t="s">
        <v>460</v>
      </c>
      <c r="B153" s="7">
        <v>43129</v>
      </c>
      <c r="C153" t="s">
        <v>461</v>
      </c>
      <c r="D153">
        <v>1</v>
      </c>
      <c r="E153" t="s">
        <v>462</v>
      </c>
      <c r="F153" t="s">
        <v>350</v>
      </c>
      <c r="G153" s="110" t="s">
        <v>1613</v>
      </c>
      <c r="H153" t="s">
        <v>384</v>
      </c>
      <c r="I153" s="8">
        <v>41158.58</v>
      </c>
      <c r="J153" s="58">
        <f t="shared" si="2"/>
        <v>257241.125</v>
      </c>
      <c r="K153" s="8"/>
    </row>
    <row r="154" spans="1:11" x14ac:dyDescent="0.25">
      <c r="A154" t="s">
        <v>463</v>
      </c>
      <c r="B154" s="7">
        <v>43129</v>
      </c>
      <c r="C154" t="s">
        <v>464</v>
      </c>
      <c r="D154">
        <v>1</v>
      </c>
      <c r="E154" t="s">
        <v>465</v>
      </c>
      <c r="F154" t="s">
        <v>350</v>
      </c>
      <c r="G154" s="88" t="s">
        <v>1605</v>
      </c>
      <c r="H154" s="95" t="s">
        <v>1606</v>
      </c>
      <c r="I154" s="8">
        <v>35776.400000000001</v>
      </c>
      <c r="J154" s="58">
        <f t="shared" si="2"/>
        <v>223602.5</v>
      </c>
      <c r="K154" s="8"/>
    </row>
    <row r="155" spans="1:11" x14ac:dyDescent="0.25">
      <c r="A155" t="s">
        <v>466</v>
      </c>
      <c r="B155" s="7">
        <v>43130</v>
      </c>
      <c r="C155" t="s">
        <v>467</v>
      </c>
      <c r="D155">
        <v>1</v>
      </c>
      <c r="E155" t="s">
        <v>468</v>
      </c>
      <c r="F155" t="s">
        <v>350</v>
      </c>
      <c r="G155" s="107" t="s">
        <v>1611</v>
      </c>
      <c r="H155" t="s">
        <v>366</v>
      </c>
      <c r="I155" s="8">
        <v>29756.9</v>
      </c>
      <c r="J155" s="58">
        <f t="shared" si="2"/>
        <v>185980.625</v>
      </c>
      <c r="K155" s="8"/>
    </row>
    <row r="156" spans="1:11" x14ac:dyDescent="0.25">
      <c r="A156" t="s">
        <v>469</v>
      </c>
      <c r="B156" s="7">
        <v>43130</v>
      </c>
      <c r="C156" t="s">
        <v>470</v>
      </c>
      <c r="D156">
        <v>1</v>
      </c>
      <c r="E156" t="s">
        <v>471</v>
      </c>
      <c r="F156" t="s">
        <v>350</v>
      </c>
      <c r="G156" s="112" t="s">
        <v>1614</v>
      </c>
      <c r="H156" s="113" t="s">
        <v>1615</v>
      </c>
      <c r="I156" s="8">
        <v>41158.42</v>
      </c>
      <c r="J156" s="58">
        <f t="shared" si="2"/>
        <v>257240.12499999997</v>
      </c>
      <c r="K156" s="8"/>
    </row>
    <row r="157" spans="1:11" x14ac:dyDescent="0.25">
      <c r="A157" t="s">
        <v>472</v>
      </c>
      <c r="B157" s="7">
        <v>43130</v>
      </c>
      <c r="C157" t="s">
        <v>473</v>
      </c>
      <c r="D157">
        <v>1</v>
      </c>
      <c r="E157" t="s">
        <v>474</v>
      </c>
      <c r="F157" t="s">
        <v>350</v>
      </c>
      <c r="G157" s="79" t="s">
        <v>1601</v>
      </c>
      <c r="H157" t="s">
        <v>421</v>
      </c>
      <c r="I157" s="8">
        <v>51552.959999999999</v>
      </c>
      <c r="J157" s="58">
        <f t="shared" si="2"/>
        <v>322206</v>
      </c>
      <c r="K157" s="8"/>
    </row>
    <row r="158" spans="1:11" x14ac:dyDescent="0.25">
      <c r="A158" t="s">
        <v>475</v>
      </c>
      <c r="B158" s="7">
        <v>43130</v>
      </c>
      <c r="C158" t="s">
        <v>476</v>
      </c>
      <c r="D158">
        <v>1</v>
      </c>
      <c r="E158" t="s">
        <v>477</v>
      </c>
      <c r="F158" t="s">
        <v>350</v>
      </c>
      <c r="G158" s="106" t="s">
        <v>1611</v>
      </c>
      <c r="H158" t="s">
        <v>366</v>
      </c>
      <c r="I158" s="8">
        <v>41158.559999999998</v>
      </c>
      <c r="J158" s="58">
        <f t="shared" si="2"/>
        <v>257240.99999999997</v>
      </c>
      <c r="K158" s="8"/>
    </row>
    <row r="159" spans="1:11" x14ac:dyDescent="0.25">
      <c r="A159" t="s">
        <v>478</v>
      </c>
      <c r="B159" s="7">
        <v>43130</v>
      </c>
      <c r="C159" t="s">
        <v>479</v>
      </c>
      <c r="D159">
        <v>1</v>
      </c>
      <c r="E159" t="s">
        <v>480</v>
      </c>
      <c r="F159" t="s">
        <v>350</v>
      </c>
      <c r="G159" s="105" t="s">
        <v>1611</v>
      </c>
      <c r="H159" t="s">
        <v>366</v>
      </c>
      <c r="I159" s="8">
        <v>40127.279999999999</v>
      </c>
      <c r="J159" s="58">
        <f t="shared" si="2"/>
        <v>250795.5</v>
      </c>
      <c r="K159" s="8"/>
    </row>
    <row r="160" spans="1:11" x14ac:dyDescent="0.25">
      <c r="A160" t="s">
        <v>481</v>
      </c>
      <c r="B160" s="7">
        <v>43119</v>
      </c>
      <c r="C160" t="s">
        <v>254</v>
      </c>
      <c r="D160">
        <v>1</v>
      </c>
      <c r="E160" t="s">
        <v>482</v>
      </c>
      <c r="F160" t="s">
        <v>14</v>
      </c>
      <c r="G160" s="61" t="s">
        <v>1477</v>
      </c>
      <c r="H160" s="61" t="s">
        <v>1478</v>
      </c>
      <c r="I160" s="8">
        <v>-30357.98</v>
      </c>
      <c r="J160" s="58">
        <f t="shared" si="2"/>
        <v>-189737.375</v>
      </c>
      <c r="K160" s="8"/>
    </row>
    <row r="161" spans="1:11" x14ac:dyDescent="0.25">
      <c r="A161" t="s">
        <v>483</v>
      </c>
      <c r="B161" s="7">
        <v>43119</v>
      </c>
      <c r="C161" t="s">
        <v>251</v>
      </c>
      <c r="D161">
        <v>1</v>
      </c>
      <c r="E161" t="s">
        <v>484</v>
      </c>
      <c r="F161" t="s">
        <v>14</v>
      </c>
      <c r="G161" s="61" t="s">
        <v>1477</v>
      </c>
      <c r="H161" s="61" t="s">
        <v>1478</v>
      </c>
      <c r="I161" s="8">
        <v>-30357.98</v>
      </c>
      <c r="J161" s="58">
        <f t="shared" si="2"/>
        <v>-189737.375</v>
      </c>
      <c r="K161" s="8"/>
    </row>
    <row r="162" spans="1:11" x14ac:dyDescent="0.25">
      <c r="A162" t="s">
        <v>485</v>
      </c>
      <c r="B162" s="7">
        <v>43130</v>
      </c>
      <c r="C162" t="s">
        <v>309</v>
      </c>
      <c r="D162">
        <v>1</v>
      </c>
      <c r="E162" t="s">
        <v>486</v>
      </c>
      <c r="F162" t="s">
        <v>14</v>
      </c>
      <c r="G162" s="61" t="s">
        <v>1477</v>
      </c>
      <c r="H162" s="61" t="s">
        <v>1478</v>
      </c>
      <c r="I162" s="8">
        <v>-37196.410000000003</v>
      </c>
      <c r="J162" s="58">
        <f t="shared" si="2"/>
        <v>-232477.56250000003</v>
      </c>
      <c r="K162" s="8"/>
    </row>
    <row r="163" spans="1:11" x14ac:dyDescent="0.25">
      <c r="A163" t="s">
        <v>487</v>
      </c>
      <c r="B163" s="7">
        <v>43131</v>
      </c>
      <c r="C163" t="s">
        <v>488</v>
      </c>
      <c r="D163">
        <v>1</v>
      </c>
      <c r="E163" t="s">
        <v>489</v>
      </c>
      <c r="F163" t="s">
        <v>350</v>
      </c>
      <c r="G163" s="99" t="s">
        <v>1608</v>
      </c>
      <c r="H163" t="s">
        <v>409</v>
      </c>
      <c r="I163" s="8">
        <v>41158.42</v>
      </c>
      <c r="J163" s="58">
        <f t="shared" si="2"/>
        <v>257240.12499999997</v>
      </c>
      <c r="K163" s="8"/>
    </row>
    <row r="164" spans="1:11" x14ac:dyDescent="0.25">
      <c r="A164" t="s">
        <v>490</v>
      </c>
      <c r="B164" s="7">
        <v>43131</v>
      </c>
      <c r="C164" t="s">
        <v>491</v>
      </c>
      <c r="D164">
        <v>1</v>
      </c>
      <c r="E164" t="s">
        <v>492</v>
      </c>
      <c r="F164" t="s">
        <v>350</v>
      </c>
      <c r="G164" s="71" t="s">
        <v>1597</v>
      </c>
      <c r="H164" t="s">
        <v>449</v>
      </c>
      <c r="I164" s="8">
        <v>54516.56</v>
      </c>
      <c r="J164" s="58">
        <f t="shared" si="2"/>
        <v>340728.5</v>
      </c>
      <c r="K164" s="8"/>
    </row>
    <row r="165" spans="1:11" x14ac:dyDescent="0.25">
      <c r="A165" t="s">
        <v>493</v>
      </c>
      <c r="B165" s="7">
        <v>43131</v>
      </c>
      <c r="C165" t="s">
        <v>494</v>
      </c>
      <c r="D165">
        <v>1</v>
      </c>
      <c r="E165" t="s">
        <v>495</v>
      </c>
      <c r="F165" t="s">
        <v>350</v>
      </c>
      <c r="G165" s="104" t="s">
        <v>1611</v>
      </c>
      <c r="H165" t="s">
        <v>366</v>
      </c>
      <c r="I165" s="8">
        <v>48912.45</v>
      </c>
      <c r="J165" s="58">
        <f t="shared" si="2"/>
        <v>305702.8125</v>
      </c>
      <c r="K165" s="8"/>
    </row>
    <row r="166" spans="1:11" x14ac:dyDescent="0.25">
      <c r="A166" t="s">
        <v>496</v>
      </c>
      <c r="B166" s="7">
        <v>43131</v>
      </c>
      <c r="C166" t="s">
        <v>497</v>
      </c>
      <c r="D166">
        <v>1</v>
      </c>
      <c r="E166" t="s">
        <v>498</v>
      </c>
      <c r="F166" t="s">
        <v>350</v>
      </c>
      <c r="G166" s="111" t="s">
        <v>1614</v>
      </c>
      <c r="H166" s="114" t="s">
        <v>1615</v>
      </c>
      <c r="I166" s="8">
        <v>30414.7</v>
      </c>
      <c r="J166" s="58">
        <f t="shared" si="2"/>
        <v>190091.875</v>
      </c>
      <c r="K166" s="8"/>
    </row>
    <row r="167" spans="1:11" x14ac:dyDescent="0.25">
      <c r="A167" t="s">
        <v>499</v>
      </c>
      <c r="B167" s="7">
        <v>43131</v>
      </c>
      <c r="C167" t="s">
        <v>500</v>
      </c>
      <c r="D167">
        <v>1</v>
      </c>
      <c r="E167" t="s">
        <v>501</v>
      </c>
      <c r="F167" t="s">
        <v>350</v>
      </c>
      <c r="G167" s="73" t="s">
        <v>1598</v>
      </c>
      <c r="H167" t="s">
        <v>398</v>
      </c>
      <c r="I167" s="8">
        <v>40109.589999999997</v>
      </c>
      <c r="J167" s="58">
        <f t="shared" si="2"/>
        <v>250684.93749999997</v>
      </c>
      <c r="K167" s="8"/>
    </row>
    <row r="168" spans="1:11" x14ac:dyDescent="0.25">
      <c r="A168" t="s">
        <v>502</v>
      </c>
      <c r="B168" s="7">
        <v>43131</v>
      </c>
      <c r="C168" t="s">
        <v>503</v>
      </c>
      <c r="D168">
        <v>1</v>
      </c>
      <c r="E168" t="s">
        <v>504</v>
      </c>
      <c r="F168" t="s">
        <v>350</v>
      </c>
      <c r="G168" s="74" t="s">
        <v>1599</v>
      </c>
      <c r="H168" t="s">
        <v>505</v>
      </c>
      <c r="I168" s="8">
        <v>29756.77</v>
      </c>
      <c r="J168" s="58">
        <f t="shared" si="2"/>
        <v>185979.8125</v>
      </c>
      <c r="K168" s="8"/>
    </row>
    <row r="169" spans="1:11" x14ac:dyDescent="0.25">
      <c r="A169" t="s">
        <v>506</v>
      </c>
      <c r="B169" s="7">
        <v>43131</v>
      </c>
      <c r="C169" t="s">
        <v>507</v>
      </c>
      <c r="D169">
        <v>1</v>
      </c>
      <c r="E169" t="s">
        <v>508</v>
      </c>
      <c r="F169" t="s">
        <v>350</v>
      </c>
      <c r="G169" s="89" t="s">
        <v>1605</v>
      </c>
      <c r="H169" s="96" t="s">
        <v>1606</v>
      </c>
      <c r="I169" s="8">
        <v>44898.13</v>
      </c>
      <c r="J169" s="58">
        <f t="shared" si="2"/>
        <v>280613.3125</v>
      </c>
      <c r="K169" s="8"/>
    </row>
    <row r="170" spans="1:11" x14ac:dyDescent="0.25">
      <c r="A170" t="s">
        <v>509</v>
      </c>
      <c r="B170" s="7">
        <v>43131</v>
      </c>
      <c r="C170" t="s">
        <v>510</v>
      </c>
      <c r="D170">
        <v>1</v>
      </c>
      <c r="E170" t="s">
        <v>511</v>
      </c>
      <c r="F170" t="s">
        <v>350</v>
      </c>
      <c r="G170" s="62" t="s">
        <v>1530</v>
      </c>
      <c r="H170" t="s">
        <v>512</v>
      </c>
      <c r="I170" s="8">
        <v>48912.480000000003</v>
      </c>
      <c r="J170" s="58">
        <f t="shared" si="2"/>
        <v>305703</v>
      </c>
      <c r="K170" s="8"/>
    </row>
    <row r="171" spans="1:11" x14ac:dyDescent="0.25">
      <c r="A171" t="s">
        <v>513</v>
      </c>
      <c r="B171" s="7">
        <v>43131</v>
      </c>
      <c r="C171" t="s">
        <v>514</v>
      </c>
      <c r="D171">
        <v>1</v>
      </c>
      <c r="E171" t="s">
        <v>515</v>
      </c>
      <c r="F171" t="s">
        <v>350</v>
      </c>
      <c r="G171" s="63" t="s">
        <v>1530</v>
      </c>
      <c r="H171" t="s">
        <v>512</v>
      </c>
      <c r="I171" s="8">
        <v>48912.480000000003</v>
      </c>
      <c r="J171" s="58">
        <f t="shared" si="2"/>
        <v>305703</v>
      </c>
      <c r="K171" s="8"/>
    </row>
    <row r="172" spans="1:11" x14ac:dyDescent="0.25">
      <c r="A172" t="s">
        <v>516</v>
      </c>
      <c r="B172" s="7">
        <v>43131</v>
      </c>
      <c r="C172" t="s">
        <v>517</v>
      </c>
      <c r="D172">
        <v>1</v>
      </c>
      <c r="E172" t="s">
        <v>518</v>
      </c>
      <c r="F172" t="s">
        <v>350</v>
      </c>
      <c r="G172" s="69" t="s">
        <v>1595</v>
      </c>
      <c r="H172" t="s">
        <v>456</v>
      </c>
      <c r="I172" s="8">
        <v>27153.98</v>
      </c>
      <c r="J172" s="58">
        <f t="shared" si="2"/>
        <v>169712.375</v>
      </c>
      <c r="K172" s="8"/>
    </row>
    <row r="173" spans="1:11" x14ac:dyDescent="0.25">
      <c r="A173" t="s">
        <v>519</v>
      </c>
      <c r="B173" s="7">
        <v>43131</v>
      </c>
      <c r="C173" t="s">
        <v>520</v>
      </c>
      <c r="D173">
        <v>1</v>
      </c>
      <c r="E173" t="s">
        <v>521</v>
      </c>
      <c r="F173" t="s">
        <v>350</v>
      </c>
      <c r="G173" s="64" t="s">
        <v>1529</v>
      </c>
      <c r="H173" t="s">
        <v>522</v>
      </c>
      <c r="I173" s="8">
        <v>48912.480000000003</v>
      </c>
      <c r="J173" s="58">
        <f t="shared" si="2"/>
        <v>305703</v>
      </c>
      <c r="K173" s="8"/>
    </row>
    <row r="174" spans="1:11" x14ac:dyDescent="0.25">
      <c r="A174" t="s">
        <v>523</v>
      </c>
      <c r="B174" s="7">
        <v>43131</v>
      </c>
      <c r="C174" t="s">
        <v>524</v>
      </c>
      <c r="D174">
        <v>1</v>
      </c>
      <c r="E174" t="s">
        <v>525</v>
      </c>
      <c r="F174" t="s">
        <v>350</v>
      </c>
      <c r="G174" s="90" t="s">
        <v>1605</v>
      </c>
      <c r="H174" s="97" t="s">
        <v>1606</v>
      </c>
      <c r="I174" s="8">
        <v>48912.45</v>
      </c>
      <c r="J174" s="58">
        <f t="shared" si="2"/>
        <v>305702.8125</v>
      </c>
      <c r="K174" s="8"/>
    </row>
    <row r="175" spans="1:11" x14ac:dyDescent="0.25">
      <c r="A175" t="s">
        <v>526</v>
      </c>
      <c r="B175" s="7">
        <v>43131</v>
      </c>
      <c r="C175" t="s">
        <v>527</v>
      </c>
      <c r="D175">
        <v>1</v>
      </c>
      <c r="E175" t="s">
        <v>528</v>
      </c>
      <c r="F175" t="s">
        <v>99</v>
      </c>
      <c r="G175" s="61" t="s">
        <v>1477</v>
      </c>
      <c r="H175" s="61" t="s">
        <v>1478</v>
      </c>
      <c r="I175" s="8">
        <v>30962.1</v>
      </c>
      <c r="J175" s="58">
        <f t="shared" si="2"/>
        <v>193513.125</v>
      </c>
      <c r="K175" s="8"/>
    </row>
    <row r="176" spans="1:11" x14ac:dyDescent="0.25">
      <c r="A176" t="s">
        <v>529</v>
      </c>
      <c r="B176" s="7">
        <v>43131</v>
      </c>
      <c r="C176" t="s">
        <v>530</v>
      </c>
      <c r="D176">
        <v>1</v>
      </c>
      <c r="E176" t="s">
        <v>531</v>
      </c>
      <c r="F176" t="s">
        <v>99</v>
      </c>
      <c r="G176" s="61" t="s">
        <v>1477</v>
      </c>
      <c r="H176" s="61" t="s">
        <v>1478</v>
      </c>
      <c r="I176" s="8">
        <v>27153.84</v>
      </c>
      <c r="J176" s="58">
        <f t="shared" si="2"/>
        <v>169711.5</v>
      </c>
      <c r="K176" s="8"/>
    </row>
    <row r="177" spans="1:11" x14ac:dyDescent="0.25">
      <c r="A177" t="s">
        <v>532</v>
      </c>
      <c r="B177" s="7">
        <v>43131</v>
      </c>
      <c r="C177" t="s">
        <v>533</v>
      </c>
      <c r="D177">
        <v>1</v>
      </c>
      <c r="E177" t="s">
        <v>534</v>
      </c>
      <c r="F177" t="s">
        <v>99</v>
      </c>
      <c r="G177" s="61" t="s">
        <v>1477</v>
      </c>
      <c r="H177" s="61" t="s">
        <v>1478</v>
      </c>
      <c r="I177" s="8">
        <v>27097.119999999999</v>
      </c>
      <c r="J177" s="58">
        <f t="shared" si="2"/>
        <v>169357</v>
      </c>
      <c r="K177" s="8"/>
    </row>
    <row r="178" spans="1:11" x14ac:dyDescent="0.25">
      <c r="A178" s="146" t="s">
        <v>535</v>
      </c>
      <c r="B178" s="27">
        <v>43131</v>
      </c>
      <c r="C178" s="146" t="s">
        <v>536</v>
      </c>
      <c r="D178" s="146">
        <v>1</v>
      </c>
      <c r="E178" s="146" t="s">
        <v>537</v>
      </c>
      <c r="F178" s="146" t="s">
        <v>350</v>
      </c>
      <c r="G178" s="143" t="s">
        <v>1596</v>
      </c>
      <c r="H178" s="146" t="s">
        <v>538</v>
      </c>
      <c r="I178" s="57">
        <v>75443.460000000006</v>
      </c>
      <c r="J178" s="58">
        <f t="shared" si="2"/>
        <v>471521.62500000006</v>
      </c>
      <c r="K178" s="8"/>
    </row>
    <row r="179" spans="1:11" x14ac:dyDescent="0.25">
      <c r="A179" s="146" t="s">
        <v>539</v>
      </c>
      <c r="B179" s="27">
        <v>43131</v>
      </c>
      <c r="C179" s="146" t="s">
        <v>540</v>
      </c>
      <c r="D179" s="146">
        <v>1</v>
      </c>
      <c r="E179" s="146" t="s">
        <v>541</v>
      </c>
      <c r="F179" s="146" t="s">
        <v>350</v>
      </c>
      <c r="G179" s="143" t="s">
        <v>1604</v>
      </c>
      <c r="H179" s="146" t="s">
        <v>402</v>
      </c>
      <c r="I179" s="57">
        <v>48912.480000000003</v>
      </c>
      <c r="J179" s="58">
        <f t="shared" si="2"/>
        <v>305703</v>
      </c>
      <c r="K179" s="8"/>
    </row>
    <row r="180" spans="1:11" x14ac:dyDescent="0.25">
      <c r="A180" s="146" t="s">
        <v>542</v>
      </c>
      <c r="B180" s="27">
        <v>43131</v>
      </c>
      <c r="C180" s="146" t="s">
        <v>543</v>
      </c>
      <c r="D180" s="146">
        <v>1</v>
      </c>
      <c r="E180" s="146" t="s">
        <v>544</v>
      </c>
      <c r="F180" s="146" t="s">
        <v>350</v>
      </c>
      <c r="G180" s="143" t="s">
        <v>1609</v>
      </c>
      <c r="H180" s="146" t="s">
        <v>365</v>
      </c>
      <c r="I180" s="57">
        <v>75397.240000000005</v>
      </c>
      <c r="J180" s="58">
        <f t="shared" si="2"/>
        <v>471232.75</v>
      </c>
      <c r="K180" s="8"/>
    </row>
    <row r="181" spans="1:11" x14ac:dyDescent="0.25">
      <c r="A181" s="146" t="s">
        <v>545</v>
      </c>
      <c r="B181" s="27">
        <v>43131</v>
      </c>
      <c r="C181" s="146" t="s">
        <v>546</v>
      </c>
      <c r="D181" s="146">
        <v>1</v>
      </c>
      <c r="E181" s="146" t="s">
        <v>547</v>
      </c>
      <c r="F181" s="146" t="s">
        <v>350</v>
      </c>
      <c r="G181" s="143" t="s">
        <v>1614</v>
      </c>
      <c r="H181" s="143" t="s">
        <v>1615</v>
      </c>
      <c r="I181" s="57">
        <v>44098.86</v>
      </c>
      <c r="J181" s="58">
        <f t="shared" si="2"/>
        <v>275617.875</v>
      </c>
      <c r="K181" s="8"/>
    </row>
    <row r="182" spans="1:11" x14ac:dyDescent="0.25">
      <c r="A182" s="146" t="s">
        <v>548</v>
      </c>
      <c r="B182" s="27">
        <v>43131</v>
      </c>
      <c r="C182" s="146" t="s">
        <v>549</v>
      </c>
      <c r="D182" s="146">
        <v>1</v>
      </c>
      <c r="E182" s="146" t="s">
        <v>550</v>
      </c>
      <c r="F182" s="146" t="s">
        <v>350</v>
      </c>
      <c r="G182" s="143" t="s">
        <v>1599</v>
      </c>
      <c r="H182" s="146" t="s">
        <v>505</v>
      </c>
      <c r="I182" s="57">
        <v>75443.320000000007</v>
      </c>
      <c r="J182" s="58">
        <f t="shared" si="2"/>
        <v>471520.75000000006</v>
      </c>
      <c r="K182" s="8"/>
    </row>
    <row r="183" spans="1:11" x14ac:dyDescent="0.25">
      <c r="A183" s="146" t="s">
        <v>551</v>
      </c>
      <c r="B183" s="27">
        <v>43131</v>
      </c>
      <c r="C183" s="146" t="s">
        <v>552</v>
      </c>
      <c r="D183" s="146">
        <v>1</v>
      </c>
      <c r="E183" s="146" t="s">
        <v>553</v>
      </c>
      <c r="F183" s="146" t="s">
        <v>350</v>
      </c>
      <c r="G183" s="143" t="s">
        <v>1612</v>
      </c>
      <c r="H183" s="146" t="s">
        <v>554</v>
      </c>
      <c r="I183" s="57">
        <v>48912.45</v>
      </c>
      <c r="J183" s="58">
        <f t="shared" si="2"/>
        <v>305702.8125</v>
      </c>
      <c r="K183" s="8"/>
    </row>
    <row r="184" spans="1:11" x14ac:dyDescent="0.25">
      <c r="A184" s="146" t="s">
        <v>555</v>
      </c>
      <c r="B184" s="27">
        <v>43131</v>
      </c>
      <c r="C184" s="146" t="s">
        <v>556</v>
      </c>
      <c r="D184" s="146">
        <v>1</v>
      </c>
      <c r="E184" s="146" t="s">
        <v>557</v>
      </c>
      <c r="F184" s="146" t="s">
        <v>99</v>
      </c>
      <c r="G184" s="143" t="s">
        <v>1477</v>
      </c>
      <c r="H184" s="143" t="s">
        <v>1478</v>
      </c>
      <c r="I184" s="57">
        <v>55927.66</v>
      </c>
      <c r="J184" s="58">
        <f t="shared" si="2"/>
        <v>349547.875</v>
      </c>
      <c r="K184" s="8"/>
    </row>
    <row r="185" spans="1:11" x14ac:dyDescent="0.25">
      <c r="A185" s="146" t="s">
        <v>558</v>
      </c>
      <c r="B185" s="27">
        <v>43131</v>
      </c>
      <c r="C185" s="146" t="s">
        <v>559</v>
      </c>
      <c r="D185" s="146">
        <v>1</v>
      </c>
      <c r="E185" s="146" t="s">
        <v>560</v>
      </c>
      <c r="F185" s="146" t="s">
        <v>350</v>
      </c>
      <c r="G185" s="143" t="s">
        <v>1614</v>
      </c>
      <c r="H185" s="143" t="s">
        <v>1615</v>
      </c>
      <c r="I185" s="57">
        <v>80269.87</v>
      </c>
      <c r="J185" s="58">
        <f t="shared" si="2"/>
        <v>501686.68749999994</v>
      </c>
      <c r="K185" s="8"/>
    </row>
    <row r="186" spans="1:11" x14ac:dyDescent="0.25">
      <c r="A186" s="146" t="s">
        <v>561</v>
      </c>
      <c r="B186" s="27">
        <v>43131</v>
      </c>
      <c r="C186" s="146" t="s">
        <v>562</v>
      </c>
      <c r="D186" s="146">
        <v>1</v>
      </c>
      <c r="E186" s="146" t="s">
        <v>563</v>
      </c>
      <c r="F186" s="146" t="s">
        <v>564</v>
      </c>
      <c r="G186" s="143" t="s">
        <v>1592</v>
      </c>
      <c r="H186" s="146" t="s">
        <v>1603</v>
      </c>
      <c r="I186" s="57">
        <v>75443.320000000007</v>
      </c>
      <c r="J186" s="58">
        <f t="shared" si="2"/>
        <v>471520.75000000006</v>
      </c>
      <c r="K186" s="8"/>
    </row>
    <row r="187" spans="1:11" x14ac:dyDescent="0.25">
      <c r="A187" t="s">
        <v>566</v>
      </c>
      <c r="B187" s="7">
        <v>43131</v>
      </c>
      <c r="C187" t="s">
        <v>567</v>
      </c>
      <c r="D187">
        <v>1</v>
      </c>
      <c r="E187" t="s">
        <v>568</v>
      </c>
      <c r="F187" t="s">
        <v>18</v>
      </c>
      <c r="G187" s="132" t="s">
        <v>1627</v>
      </c>
      <c r="H187" s="133" t="s">
        <v>1628</v>
      </c>
      <c r="I187" s="8">
        <v>17665.060000000001</v>
      </c>
      <c r="J187" s="58">
        <f t="shared" si="2"/>
        <v>110406.625</v>
      </c>
      <c r="K187" s="8"/>
    </row>
    <row r="188" spans="1:11" x14ac:dyDescent="0.25">
      <c r="A188" t="s">
        <v>569</v>
      </c>
      <c r="B188" s="7">
        <v>43131</v>
      </c>
      <c r="C188" t="s">
        <v>567</v>
      </c>
      <c r="D188">
        <v>2</v>
      </c>
      <c r="E188" t="s">
        <v>570</v>
      </c>
      <c r="F188" t="s">
        <v>18</v>
      </c>
      <c r="G188" s="134" t="s">
        <v>1629</v>
      </c>
      <c r="H188" s="135" t="s">
        <v>1630</v>
      </c>
      <c r="I188" s="8">
        <v>1902.13</v>
      </c>
      <c r="J188" s="58">
        <f t="shared" si="2"/>
        <v>11888.3125</v>
      </c>
    </row>
    <row r="189" spans="1:11" x14ac:dyDescent="0.25">
      <c r="A189" t="s">
        <v>571</v>
      </c>
      <c r="B189" s="7">
        <v>43131</v>
      </c>
      <c r="C189" t="s">
        <v>567</v>
      </c>
      <c r="D189">
        <v>1</v>
      </c>
      <c r="E189" t="s">
        <v>572</v>
      </c>
      <c r="F189" t="s">
        <v>18</v>
      </c>
      <c r="G189" s="51" t="s">
        <v>1568</v>
      </c>
      <c r="H189" s="52" t="s">
        <v>1569</v>
      </c>
      <c r="I189">
        <v>131.52000000000001</v>
      </c>
      <c r="J189" s="58">
        <f t="shared" si="2"/>
        <v>822</v>
      </c>
      <c r="K189" s="8"/>
    </row>
    <row r="190" spans="1:11" x14ac:dyDescent="0.25">
      <c r="A190" t="s">
        <v>573</v>
      </c>
      <c r="B190" s="7">
        <v>43131</v>
      </c>
      <c r="C190" t="s">
        <v>574</v>
      </c>
      <c r="D190">
        <v>1</v>
      </c>
      <c r="E190" t="s">
        <v>575</v>
      </c>
      <c r="F190" t="s">
        <v>350</v>
      </c>
      <c r="G190" s="77" t="s">
        <v>1600</v>
      </c>
      <c r="H190" t="s">
        <v>374</v>
      </c>
      <c r="I190" s="8">
        <v>55241.31</v>
      </c>
      <c r="J190" s="58">
        <f t="shared" si="2"/>
        <v>345258.1875</v>
      </c>
      <c r="K190" s="8"/>
    </row>
    <row r="191" spans="1:11" x14ac:dyDescent="0.25">
      <c r="A191" t="s">
        <v>576</v>
      </c>
      <c r="B191" s="7">
        <v>43130</v>
      </c>
      <c r="C191" t="s">
        <v>577</v>
      </c>
      <c r="D191">
        <v>1</v>
      </c>
      <c r="E191" t="s">
        <v>578</v>
      </c>
      <c r="F191" t="s">
        <v>51</v>
      </c>
      <c r="G191" s="119" t="s">
        <v>1620</v>
      </c>
      <c r="H191" s="119" t="s">
        <v>1621</v>
      </c>
      <c r="I191">
        <v>132.41</v>
      </c>
      <c r="J191" s="58">
        <f t="shared" si="2"/>
        <v>827.5625</v>
      </c>
      <c r="K191" s="8"/>
    </row>
    <row r="192" spans="1:11" x14ac:dyDescent="0.25">
      <c r="A192" t="s">
        <v>576</v>
      </c>
      <c r="B192" s="7">
        <v>43130</v>
      </c>
      <c r="C192" t="s">
        <v>577</v>
      </c>
      <c r="D192">
        <v>1</v>
      </c>
      <c r="E192" t="s">
        <v>578</v>
      </c>
      <c r="F192" t="s">
        <v>51</v>
      </c>
      <c r="G192" s="119" t="s">
        <v>1620</v>
      </c>
      <c r="H192" s="119" t="s">
        <v>1621</v>
      </c>
      <c r="I192">
        <v>132.41</v>
      </c>
      <c r="J192" s="58">
        <f t="shared" si="2"/>
        <v>827.5625</v>
      </c>
      <c r="K192" s="8"/>
    </row>
    <row r="193" spans="1:11" x14ac:dyDescent="0.25">
      <c r="A193" t="s">
        <v>579</v>
      </c>
      <c r="B193" s="7">
        <v>43131</v>
      </c>
      <c r="C193" t="s">
        <v>580</v>
      </c>
      <c r="D193">
        <v>1</v>
      </c>
      <c r="E193" t="s">
        <v>581</v>
      </c>
      <c r="F193" t="s">
        <v>99</v>
      </c>
      <c r="G193" s="61" t="s">
        <v>1477</v>
      </c>
      <c r="H193" s="61" t="s">
        <v>1478</v>
      </c>
      <c r="I193" s="8">
        <v>30962.1</v>
      </c>
      <c r="J193" s="58">
        <f t="shared" si="2"/>
        <v>193513.125</v>
      </c>
      <c r="K193" s="8"/>
    </row>
    <row r="194" spans="1:11" x14ac:dyDescent="0.25">
      <c r="A194" t="s">
        <v>582</v>
      </c>
      <c r="B194" s="7">
        <v>43131</v>
      </c>
      <c r="C194" t="s">
        <v>583</v>
      </c>
      <c r="D194">
        <v>1</v>
      </c>
      <c r="E194" t="s">
        <v>584</v>
      </c>
      <c r="F194" t="s">
        <v>99</v>
      </c>
      <c r="G194" s="61" t="s">
        <v>1477</v>
      </c>
      <c r="H194" s="61" t="s">
        <v>1478</v>
      </c>
      <c r="I194" s="8">
        <v>30962.1</v>
      </c>
      <c r="J194" s="58">
        <f t="shared" si="2"/>
        <v>193513.125</v>
      </c>
      <c r="K194" s="8"/>
    </row>
    <row r="195" spans="1:11" x14ac:dyDescent="0.25">
      <c r="A195" t="s">
        <v>585</v>
      </c>
      <c r="B195" s="7">
        <v>43131</v>
      </c>
      <c r="C195" t="s">
        <v>586</v>
      </c>
      <c r="D195">
        <v>1</v>
      </c>
      <c r="E195" t="s">
        <v>587</v>
      </c>
      <c r="F195" t="s">
        <v>99</v>
      </c>
      <c r="G195" s="61" t="s">
        <v>1477</v>
      </c>
      <c r="H195" s="61" t="s">
        <v>1478</v>
      </c>
      <c r="I195" s="8">
        <v>30962.1</v>
      </c>
      <c r="J195" s="58">
        <f t="shared" si="2"/>
        <v>193513.125</v>
      </c>
      <c r="K195" s="8"/>
    </row>
    <row r="196" spans="1:11" x14ac:dyDescent="0.25">
      <c r="A196" t="s">
        <v>588</v>
      </c>
      <c r="B196" s="7">
        <v>43131</v>
      </c>
      <c r="C196" t="s">
        <v>589</v>
      </c>
      <c r="D196">
        <v>1</v>
      </c>
      <c r="E196" t="s">
        <v>590</v>
      </c>
      <c r="F196" t="s">
        <v>99</v>
      </c>
      <c r="G196" s="61" t="s">
        <v>1477</v>
      </c>
      <c r="H196" s="61" t="s">
        <v>1478</v>
      </c>
      <c r="I196" s="8">
        <v>33211.49</v>
      </c>
      <c r="J196" s="58">
        <f t="shared" si="2"/>
        <v>207571.81249999997</v>
      </c>
      <c r="K196" s="8"/>
    </row>
    <row r="197" spans="1:11" x14ac:dyDescent="0.25">
      <c r="A197" t="s">
        <v>591</v>
      </c>
      <c r="B197" s="7">
        <v>43131</v>
      </c>
      <c r="C197" t="s">
        <v>592</v>
      </c>
      <c r="D197">
        <v>1</v>
      </c>
      <c r="E197" t="s">
        <v>593</v>
      </c>
      <c r="F197" t="s">
        <v>99</v>
      </c>
      <c r="G197" s="61" t="s">
        <v>1477</v>
      </c>
      <c r="H197" s="61" t="s">
        <v>1478</v>
      </c>
      <c r="I197" s="8">
        <v>33211.49</v>
      </c>
      <c r="J197" s="58">
        <f t="shared" si="2"/>
        <v>207571.81249999997</v>
      </c>
      <c r="K197" s="8"/>
    </row>
    <row r="198" spans="1:11" x14ac:dyDescent="0.25">
      <c r="A198" t="s">
        <v>594</v>
      </c>
      <c r="B198" s="7">
        <v>43131</v>
      </c>
      <c r="C198" t="s">
        <v>595</v>
      </c>
      <c r="D198">
        <v>1</v>
      </c>
      <c r="E198" t="s">
        <v>596</v>
      </c>
      <c r="F198" t="s">
        <v>99</v>
      </c>
      <c r="G198" s="61" t="s">
        <v>1477</v>
      </c>
      <c r="H198" s="61" t="s">
        <v>1478</v>
      </c>
      <c r="I198" s="8">
        <v>33211.49</v>
      </c>
      <c r="J198" s="58">
        <f t="shared" si="2"/>
        <v>207571.81249999997</v>
      </c>
      <c r="K198" s="8"/>
    </row>
    <row r="199" spans="1:11" x14ac:dyDescent="0.25">
      <c r="A199" t="s">
        <v>597</v>
      </c>
      <c r="B199" s="7">
        <v>43131</v>
      </c>
      <c r="C199" t="s">
        <v>598</v>
      </c>
      <c r="D199">
        <v>1</v>
      </c>
      <c r="E199" t="s">
        <v>599</v>
      </c>
      <c r="F199" t="s">
        <v>99</v>
      </c>
      <c r="G199" s="61" t="s">
        <v>1477</v>
      </c>
      <c r="H199" s="61" t="s">
        <v>1478</v>
      </c>
      <c r="I199" s="8">
        <v>30551.99</v>
      </c>
      <c r="J199" s="58">
        <f t="shared" si="2"/>
        <v>190949.9375</v>
      </c>
      <c r="K199" s="8"/>
    </row>
    <row r="200" spans="1:11" x14ac:dyDescent="0.25">
      <c r="A200" t="s">
        <v>600</v>
      </c>
      <c r="B200" s="7">
        <v>43131</v>
      </c>
      <c r="C200" t="s">
        <v>601</v>
      </c>
      <c r="D200">
        <v>1</v>
      </c>
      <c r="E200" t="s">
        <v>602</v>
      </c>
      <c r="F200" t="s">
        <v>99</v>
      </c>
      <c r="G200" s="61" t="s">
        <v>1477</v>
      </c>
      <c r="H200" s="61" t="s">
        <v>1478</v>
      </c>
      <c r="I200" s="8">
        <v>40070.42</v>
      </c>
      <c r="J200" s="58">
        <f t="shared" ref="J200:J263" si="3">+I200/0.16</f>
        <v>250440.12499999997</v>
      </c>
      <c r="K200" s="8"/>
    </row>
    <row r="201" spans="1:11" x14ac:dyDescent="0.25">
      <c r="A201" t="s">
        <v>603</v>
      </c>
      <c r="B201" s="7">
        <v>43131</v>
      </c>
      <c r="C201" t="s">
        <v>604</v>
      </c>
      <c r="D201">
        <v>1</v>
      </c>
      <c r="E201" t="s">
        <v>605</v>
      </c>
      <c r="F201" t="s">
        <v>99</v>
      </c>
      <c r="G201" s="61" t="s">
        <v>1477</v>
      </c>
      <c r="H201" s="61" t="s">
        <v>1478</v>
      </c>
      <c r="I201" s="8">
        <v>40070.42</v>
      </c>
      <c r="J201" s="58">
        <f t="shared" si="3"/>
        <v>250440.12499999997</v>
      </c>
      <c r="K201" s="8"/>
    </row>
    <row r="202" spans="1:11" x14ac:dyDescent="0.25">
      <c r="A202" t="s">
        <v>606</v>
      </c>
      <c r="B202" s="7">
        <v>43131</v>
      </c>
      <c r="C202" t="s">
        <v>607</v>
      </c>
      <c r="D202">
        <v>1</v>
      </c>
      <c r="E202" t="s">
        <v>608</v>
      </c>
      <c r="F202" t="s">
        <v>99</v>
      </c>
      <c r="G202" s="61" t="s">
        <v>1477</v>
      </c>
      <c r="H202" s="61" t="s">
        <v>1478</v>
      </c>
      <c r="I202" s="8">
        <v>30962.1</v>
      </c>
      <c r="J202" s="58">
        <f t="shared" si="3"/>
        <v>193513.125</v>
      </c>
      <c r="K202" s="8"/>
    </row>
    <row r="203" spans="1:11" x14ac:dyDescent="0.25">
      <c r="A203" t="s">
        <v>609</v>
      </c>
      <c r="B203" s="7">
        <v>43131</v>
      </c>
      <c r="C203" t="s">
        <v>610</v>
      </c>
      <c r="D203">
        <v>1</v>
      </c>
      <c r="E203" t="s">
        <v>611</v>
      </c>
      <c r="F203" t="s">
        <v>99</v>
      </c>
      <c r="G203" s="61" t="s">
        <v>1477</v>
      </c>
      <c r="H203" s="61" t="s">
        <v>1478</v>
      </c>
      <c r="I203" s="8">
        <v>33648.129999999997</v>
      </c>
      <c r="J203" s="58">
        <f t="shared" si="3"/>
        <v>210300.81249999997</v>
      </c>
      <c r="K203" s="8"/>
    </row>
    <row r="204" spans="1:11" x14ac:dyDescent="0.25">
      <c r="A204" t="s">
        <v>612</v>
      </c>
      <c r="B204" s="7">
        <v>43131</v>
      </c>
      <c r="C204" t="s">
        <v>613</v>
      </c>
      <c r="D204">
        <v>1</v>
      </c>
      <c r="E204" t="s">
        <v>614</v>
      </c>
      <c r="F204" t="s">
        <v>99</v>
      </c>
      <c r="G204" s="61" t="s">
        <v>1477</v>
      </c>
      <c r="H204" s="61" t="s">
        <v>1478</v>
      </c>
      <c r="I204" s="8">
        <v>46287.45</v>
      </c>
      <c r="J204" s="58">
        <f t="shared" si="3"/>
        <v>289296.5625</v>
      </c>
      <c r="K204" s="8"/>
    </row>
    <row r="205" spans="1:11" x14ac:dyDescent="0.25">
      <c r="A205" t="s">
        <v>615</v>
      </c>
      <c r="B205" s="7">
        <v>43131</v>
      </c>
      <c r="C205" t="s">
        <v>616</v>
      </c>
      <c r="D205">
        <v>1</v>
      </c>
      <c r="E205" t="s">
        <v>617</v>
      </c>
      <c r="F205" t="s">
        <v>99</v>
      </c>
      <c r="G205" s="61" t="s">
        <v>1477</v>
      </c>
      <c r="H205" s="61" t="s">
        <v>1478</v>
      </c>
      <c r="I205" s="8">
        <v>46287.45</v>
      </c>
      <c r="J205" s="58">
        <f t="shared" si="3"/>
        <v>289296.5625</v>
      </c>
      <c r="K205" s="8"/>
    </row>
    <row r="206" spans="1:11" x14ac:dyDescent="0.25">
      <c r="A206" t="s">
        <v>618</v>
      </c>
      <c r="B206" s="7">
        <v>43131</v>
      </c>
      <c r="C206" t="s">
        <v>619</v>
      </c>
      <c r="D206">
        <v>1</v>
      </c>
      <c r="E206" t="s">
        <v>620</v>
      </c>
      <c r="F206" t="s">
        <v>99</v>
      </c>
      <c r="G206" s="61" t="s">
        <v>1477</v>
      </c>
      <c r="H206" s="61" t="s">
        <v>1478</v>
      </c>
      <c r="I206" s="8">
        <v>46287.45</v>
      </c>
      <c r="J206" s="58">
        <f t="shared" si="3"/>
        <v>289296.5625</v>
      </c>
      <c r="K206" s="8"/>
    </row>
    <row r="207" spans="1:11" x14ac:dyDescent="0.25">
      <c r="A207" t="s">
        <v>621</v>
      </c>
      <c r="B207" s="7">
        <v>43131</v>
      </c>
      <c r="C207" t="s">
        <v>622</v>
      </c>
      <c r="D207">
        <v>1</v>
      </c>
      <c r="E207" t="s">
        <v>623</v>
      </c>
      <c r="F207" t="s">
        <v>18</v>
      </c>
      <c r="G207" s="137" t="s">
        <v>1631</v>
      </c>
      <c r="H207" s="136" t="s">
        <v>1632</v>
      </c>
      <c r="I207">
        <v>144.29</v>
      </c>
      <c r="J207" s="58">
        <f t="shared" si="3"/>
        <v>901.81249999999989</v>
      </c>
      <c r="K207" s="8"/>
    </row>
    <row r="208" spans="1:11" x14ac:dyDescent="0.25">
      <c r="A208" t="s">
        <v>624</v>
      </c>
      <c r="B208" s="7">
        <v>43131</v>
      </c>
      <c r="C208" t="s">
        <v>625</v>
      </c>
      <c r="D208">
        <v>1</v>
      </c>
      <c r="E208" t="s">
        <v>626</v>
      </c>
      <c r="F208" t="s">
        <v>18</v>
      </c>
      <c r="G208" s="53" t="s">
        <v>627</v>
      </c>
      <c r="H208" t="s">
        <v>627</v>
      </c>
      <c r="I208">
        <v>27.86</v>
      </c>
      <c r="J208" s="58">
        <f t="shared" si="3"/>
        <v>174.125</v>
      </c>
      <c r="K208" s="8"/>
    </row>
    <row r="209" spans="1:11" x14ac:dyDescent="0.25">
      <c r="A209" t="s">
        <v>628</v>
      </c>
      <c r="B209" s="7">
        <v>43131</v>
      </c>
      <c r="C209" t="s">
        <v>629</v>
      </c>
      <c r="D209">
        <v>1</v>
      </c>
      <c r="E209" t="s">
        <v>630</v>
      </c>
      <c r="F209" t="s">
        <v>18</v>
      </c>
      <c r="G209" s="53" t="s">
        <v>631</v>
      </c>
      <c r="H209" t="s">
        <v>631</v>
      </c>
      <c r="I209">
        <v>93.1</v>
      </c>
      <c r="J209" s="58">
        <f t="shared" si="3"/>
        <v>581.875</v>
      </c>
      <c r="K209" s="8"/>
    </row>
    <row r="210" spans="1:11" x14ac:dyDescent="0.25">
      <c r="A210" t="s">
        <v>632</v>
      </c>
      <c r="B210" s="7">
        <v>43131</v>
      </c>
      <c r="C210" t="s">
        <v>633</v>
      </c>
      <c r="D210">
        <v>1</v>
      </c>
      <c r="E210" t="s">
        <v>634</v>
      </c>
      <c r="F210" t="s">
        <v>18</v>
      </c>
      <c r="G210" s="53" t="s">
        <v>635</v>
      </c>
      <c r="H210" t="s">
        <v>635</v>
      </c>
      <c r="I210">
        <v>54</v>
      </c>
      <c r="J210" s="58">
        <f t="shared" si="3"/>
        <v>337.5</v>
      </c>
      <c r="K210" s="8"/>
    </row>
    <row r="211" spans="1:11" x14ac:dyDescent="0.25">
      <c r="A211" t="s">
        <v>636</v>
      </c>
      <c r="B211" s="7">
        <v>43131</v>
      </c>
      <c r="C211" t="s">
        <v>637</v>
      </c>
      <c r="D211">
        <v>1</v>
      </c>
      <c r="E211" t="s">
        <v>638</v>
      </c>
      <c r="F211" t="s">
        <v>18</v>
      </c>
      <c r="G211" s="53" t="s">
        <v>627</v>
      </c>
      <c r="H211" t="s">
        <v>627</v>
      </c>
      <c r="I211">
        <v>31.53</v>
      </c>
      <c r="J211" s="58">
        <f t="shared" si="3"/>
        <v>197.0625</v>
      </c>
      <c r="K211" s="8"/>
    </row>
    <row r="212" spans="1:11" x14ac:dyDescent="0.25">
      <c r="A212" t="s">
        <v>639</v>
      </c>
      <c r="B212" s="7">
        <v>43131</v>
      </c>
      <c r="C212" t="s">
        <v>640</v>
      </c>
      <c r="D212">
        <v>1</v>
      </c>
      <c r="E212" t="s">
        <v>641</v>
      </c>
      <c r="F212" t="s">
        <v>18</v>
      </c>
      <c r="G212" s="53" t="s">
        <v>642</v>
      </c>
      <c r="H212" t="s">
        <v>642</v>
      </c>
      <c r="I212">
        <v>31.45</v>
      </c>
      <c r="J212" s="58">
        <f t="shared" si="3"/>
        <v>196.5625</v>
      </c>
      <c r="K212" s="8"/>
    </row>
    <row r="213" spans="1:11" x14ac:dyDescent="0.25">
      <c r="A213" t="s">
        <v>643</v>
      </c>
      <c r="B213" s="7">
        <v>43131</v>
      </c>
      <c r="C213" t="s">
        <v>644</v>
      </c>
      <c r="D213">
        <v>1</v>
      </c>
      <c r="E213" t="s">
        <v>645</v>
      </c>
      <c r="F213" t="s">
        <v>18</v>
      </c>
      <c r="G213" s="53" t="s">
        <v>627</v>
      </c>
      <c r="H213" t="s">
        <v>627</v>
      </c>
      <c r="I213">
        <v>31.53</v>
      </c>
      <c r="J213" s="58">
        <f t="shared" si="3"/>
        <v>197.0625</v>
      </c>
      <c r="K213" s="8"/>
    </row>
    <row r="214" spans="1:11" x14ac:dyDescent="0.25">
      <c r="A214" t="s">
        <v>646</v>
      </c>
      <c r="B214" s="7">
        <v>43131</v>
      </c>
      <c r="C214" t="s">
        <v>647</v>
      </c>
      <c r="D214">
        <v>1</v>
      </c>
      <c r="E214" t="s">
        <v>648</v>
      </c>
      <c r="F214" t="s">
        <v>18</v>
      </c>
      <c r="G214" s="53" t="s">
        <v>627</v>
      </c>
      <c r="H214" t="s">
        <v>627</v>
      </c>
      <c r="I214">
        <v>27.86</v>
      </c>
      <c r="J214" s="58">
        <f t="shared" si="3"/>
        <v>174.125</v>
      </c>
      <c r="K214" s="8"/>
    </row>
    <row r="215" spans="1:11" x14ac:dyDescent="0.25">
      <c r="A215" t="s">
        <v>649</v>
      </c>
      <c r="B215" s="7">
        <v>43131</v>
      </c>
      <c r="C215" t="s">
        <v>650</v>
      </c>
      <c r="D215">
        <v>1</v>
      </c>
      <c r="E215" t="s">
        <v>651</v>
      </c>
      <c r="F215" t="s">
        <v>18</v>
      </c>
      <c r="G215" s="53" t="s">
        <v>642</v>
      </c>
      <c r="H215" t="s">
        <v>642</v>
      </c>
      <c r="I215">
        <v>46.72</v>
      </c>
      <c r="J215" s="58">
        <f t="shared" si="3"/>
        <v>292</v>
      </c>
      <c r="K215" s="8"/>
    </row>
    <row r="216" spans="1:11" x14ac:dyDescent="0.25">
      <c r="A216" t="s">
        <v>652</v>
      </c>
      <c r="B216" s="7">
        <v>43131</v>
      </c>
      <c r="C216" t="s">
        <v>653</v>
      </c>
      <c r="D216">
        <v>1</v>
      </c>
      <c r="E216" t="s">
        <v>654</v>
      </c>
      <c r="F216" t="s">
        <v>18</v>
      </c>
      <c r="G216" s="53" t="s">
        <v>655</v>
      </c>
      <c r="H216" t="s">
        <v>655</v>
      </c>
      <c r="I216">
        <v>16.45</v>
      </c>
      <c r="J216" s="58">
        <f t="shared" si="3"/>
        <v>102.8125</v>
      </c>
      <c r="K216" s="8"/>
    </row>
    <row r="217" spans="1:11" x14ac:dyDescent="0.25">
      <c r="A217" t="s">
        <v>656</v>
      </c>
      <c r="B217" s="7">
        <v>43131</v>
      </c>
      <c r="C217" t="s">
        <v>657</v>
      </c>
      <c r="D217">
        <v>1</v>
      </c>
      <c r="E217" t="s">
        <v>658</v>
      </c>
      <c r="F217" t="s">
        <v>18</v>
      </c>
      <c r="G217" s="53" t="s">
        <v>659</v>
      </c>
      <c r="H217" t="s">
        <v>659</v>
      </c>
      <c r="I217">
        <v>162.76</v>
      </c>
      <c r="J217" s="58">
        <f t="shared" si="3"/>
        <v>1017.2499999999999</v>
      </c>
      <c r="K217" s="8"/>
    </row>
    <row r="218" spans="1:11" x14ac:dyDescent="0.25">
      <c r="A218" t="s">
        <v>660</v>
      </c>
      <c r="B218" s="7">
        <v>43131</v>
      </c>
      <c r="C218" t="s">
        <v>661</v>
      </c>
      <c r="D218">
        <v>1</v>
      </c>
      <c r="E218" t="s">
        <v>662</v>
      </c>
      <c r="F218" t="s">
        <v>18</v>
      </c>
      <c r="G218" s="53" t="s">
        <v>627</v>
      </c>
      <c r="H218" t="s">
        <v>627</v>
      </c>
      <c r="I218">
        <v>27.86</v>
      </c>
      <c r="J218" s="58">
        <f t="shared" si="3"/>
        <v>174.125</v>
      </c>
      <c r="K218" s="8"/>
    </row>
    <row r="219" spans="1:11" x14ac:dyDescent="0.25">
      <c r="A219" t="s">
        <v>663</v>
      </c>
      <c r="B219" s="7">
        <v>43131</v>
      </c>
      <c r="C219" t="s">
        <v>664</v>
      </c>
      <c r="D219">
        <v>1</v>
      </c>
      <c r="E219" t="s">
        <v>665</v>
      </c>
      <c r="F219" t="s">
        <v>18</v>
      </c>
      <c r="G219" s="53" t="s">
        <v>627</v>
      </c>
      <c r="H219" t="s">
        <v>627</v>
      </c>
      <c r="I219">
        <v>27.86</v>
      </c>
      <c r="J219" s="58">
        <f t="shared" si="3"/>
        <v>174.125</v>
      </c>
      <c r="K219" s="8"/>
    </row>
    <row r="220" spans="1:11" x14ac:dyDescent="0.25">
      <c r="A220" t="s">
        <v>666</v>
      </c>
      <c r="B220" s="7">
        <v>43131</v>
      </c>
      <c r="C220" t="s">
        <v>667</v>
      </c>
      <c r="D220">
        <v>1</v>
      </c>
      <c r="E220" t="s">
        <v>668</v>
      </c>
      <c r="F220" t="s">
        <v>18</v>
      </c>
      <c r="G220" s="53" t="s">
        <v>627</v>
      </c>
      <c r="H220" t="s">
        <v>627</v>
      </c>
      <c r="I220">
        <v>27.86</v>
      </c>
      <c r="J220" s="58">
        <f t="shared" si="3"/>
        <v>174.125</v>
      </c>
      <c r="K220" s="8"/>
    </row>
    <row r="221" spans="1:11" x14ac:dyDescent="0.25">
      <c r="A221" t="s">
        <v>669</v>
      </c>
      <c r="B221" s="7">
        <v>43131</v>
      </c>
      <c r="C221" t="s">
        <v>670</v>
      </c>
      <c r="D221">
        <v>1</v>
      </c>
      <c r="E221" t="s">
        <v>671</v>
      </c>
      <c r="F221" t="s">
        <v>18</v>
      </c>
      <c r="G221" s="53" t="s">
        <v>642</v>
      </c>
      <c r="H221" t="s">
        <v>642</v>
      </c>
      <c r="I221">
        <v>33.520000000000003</v>
      </c>
      <c r="J221" s="58">
        <f t="shared" si="3"/>
        <v>209.50000000000003</v>
      </c>
      <c r="K221" s="8"/>
    </row>
    <row r="222" spans="1:11" x14ac:dyDescent="0.25">
      <c r="A222" t="s">
        <v>672</v>
      </c>
      <c r="B222" s="7">
        <v>43131</v>
      </c>
      <c r="C222" t="s">
        <v>673</v>
      </c>
      <c r="D222">
        <v>1</v>
      </c>
      <c r="E222" t="s">
        <v>674</v>
      </c>
      <c r="F222" t="s">
        <v>18</v>
      </c>
      <c r="G222" s="53" t="s">
        <v>47</v>
      </c>
      <c r="H222" t="s">
        <v>47</v>
      </c>
      <c r="I222">
        <v>84.96</v>
      </c>
      <c r="J222" s="58">
        <f t="shared" si="3"/>
        <v>531</v>
      </c>
      <c r="K222" s="8"/>
    </row>
    <row r="223" spans="1:11" x14ac:dyDescent="0.25">
      <c r="A223" t="s">
        <v>675</v>
      </c>
      <c r="B223" s="7">
        <v>43131</v>
      </c>
      <c r="C223" t="s">
        <v>676</v>
      </c>
      <c r="D223">
        <v>1</v>
      </c>
      <c r="E223" t="s">
        <v>677</v>
      </c>
      <c r="F223" t="s">
        <v>18</v>
      </c>
      <c r="G223" s="53" t="s">
        <v>678</v>
      </c>
      <c r="H223" t="s">
        <v>678</v>
      </c>
      <c r="I223">
        <v>112</v>
      </c>
      <c r="J223" s="58">
        <f t="shared" si="3"/>
        <v>700</v>
      </c>
      <c r="K223" s="8"/>
    </row>
    <row r="224" spans="1:11" x14ac:dyDescent="0.25">
      <c r="A224" t="s">
        <v>679</v>
      </c>
      <c r="B224" s="7">
        <v>43131</v>
      </c>
      <c r="C224" t="s">
        <v>680</v>
      </c>
      <c r="D224">
        <v>1</v>
      </c>
      <c r="E224" t="s">
        <v>681</v>
      </c>
      <c r="F224" t="s">
        <v>18</v>
      </c>
      <c r="G224" s="53" t="s">
        <v>19</v>
      </c>
      <c r="H224" t="s">
        <v>19</v>
      </c>
      <c r="I224">
        <v>56</v>
      </c>
      <c r="J224" s="58">
        <f t="shared" si="3"/>
        <v>350</v>
      </c>
      <c r="K224" s="8"/>
    </row>
    <row r="225" spans="1:11" x14ac:dyDescent="0.25">
      <c r="A225" t="s">
        <v>682</v>
      </c>
      <c r="B225" s="7">
        <v>43131</v>
      </c>
      <c r="C225" t="s">
        <v>683</v>
      </c>
      <c r="D225">
        <v>1</v>
      </c>
      <c r="E225" t="s">
        <v>684</v>
      </c>
      <c r="F225" t="s">
        <v>18</v>
      </c>
      <c r="G225" s="53" t="s">
        <v>19</v>
      </c>
      <c r="H225" t="s">
        <v>19</v>
      </c>
      <c r="I225">
        <v>56</v>
      </c>
      <c r="J225" s="58">
        <f t="shared" si="3"/>
        <v>350</v>
      </c>
      <c r="K225" s="8"/>
    </row>
    <row r="226" spans="1:11" x14ac:dyDescent="0.25">
      <c r="A226" t="s">
        <v>685</v>
      </c>
      <c r="B226" s="7">
        <v>43131</v>
      </c>
      <c r="C226" t="s">
        <v>686</v>
      </c>
      <c r="D226">
        <v>1</v>
      </c>
      <c r="E226" t="s">
        <v>687</v>
      </c>
      <c r="F226" t="s">
        <v>18</v>
      </c>
      <c r="G226" s="53" t="s">
        <v>19</v>
      </c>
      <c r="H226" t="s">
        <v>19</v>
      </c>
      <c r="I226">
        <v>56</v>
      </c>
      <c r="J226" s="58">
        <f t="shared" si="3"/>
        <v>350</v>
      </c>
      <c r="K226" s="8"/>
    </row>
    <row r="227" spans="1:11" x14ac:dyDescent="0.25">
      <c r="A227" t="s">
        <v>688</v>
      </c>
      <c r="B227" s="7">
        <v>43131</v>
      </c>
      <c r="C227" t="s">
        <v>689</v>
      </c>
      <c r="D227">
        <v>1</v>
      </c>
      <c r="E227" t="s">
        <v>690</v>
      </c>
      <c r="F227" t="s">
        <v>18</v>
      </c>
      <c r="G227" s="53" t="s">
        <v>19</v>
      </c>
      <c r="H227" t="s">
        <v>19</v>
      </c>
      <c r="I227">
        <v>56</v>
      </c>
      <c r="J227" s="58">
        <f t="shared" si="3"/>
        <v>350</v>
      </c>
      <c r="K227" s="8"/>
    </row>
    <row r="228" spans="1:11" x14ac:dyDescent="0.25">
      <c r="A228" t="s">
        <v>691</v>
      </c>
      <c r="B228" s="7">
        <v>43131</v>
      </c>
      <c r="C228" t="s">
        <v>692</v>
      </c>
      <c r="D228">
        <v>1</v>
      </c>
      <c r="E228" t="s">
        <v>693</v>
      </c>
      <c r="F228" t="s">
        <v>18</v>
      </c>
      <c r="G228" s="53" t="s">
        <v>19</v>
      </c>
      <c r="H228" t="s">
        <v>19</v>
      </c>
      <c r="I228">
        <v>56</v>
      </c>
      <c r="J228" s="58">
        <f t="shared" si="3"/>
        <v>350</v>
      </c>
      <c r="K228" s="8"/>
    </row>
    <row r="229" spans="1:11" x14ac:dyDescent="0.25">
      <c r="A229" t="s">
        <v>694</v>
      </c>
      <c r="B229" s="7">
        <v>43131</v>
      </c>
      <c r="C229" t="s">
        <v>695</v>
      </c>
      <c r="D229">
        <v>1</v>
      </c>
      <c r="E229" t="s">
        <v>696</v>
      </c>
      <c r="F229" t="s">
        <v>18</v>
      </c>
      <c r="G229" s="53" t="s">
        <v>47</v>
      </c>
      <c r="H229" t="s">
        <v>47</v>
      </c>
      <c r="I229">
        <v>30.9</v>
      </c>
      <c r="J229" s="58">
        <f t="shared" si="3"/>
        <v>193.125</v>
      </c>
      <c r="K229" s="8"/>
    </row>
    <row r="230" spans="1:11" x14ac:dyDescent="0.25">
      <c r="A230" t="s">
        <v>697</v>
      </c>
      <c r="B230" s="7">
        <v>43131</v>
      </c>
      <c r="C230" t="s">
        <v>698</v>
      </c>
      <c r="D230">
        <v>1</v>
      </c>
      <c r="E230" t="s">
        <v>699</v>
      </c>
      <c r="F230" t="s">
        <v>18</v>
      </c>
      <c r="G230" s="53" t="s">
        <v>700</v>
      </c>
      <c r="H230" t="s">
        <v>700</v>
      </c>
      <c r="I230">
        <v>29.17</v>
      </c>
      <c r="J230" s="58">
        <f t="shared" si="3"/>
        <v>182.3125</v>
      </c>
      <c r="K230" s="8"/>
    </row>
    <row r="231" spans="1:11" x14ac:dyDescent="0.25">
      <c r="A231" t="s">
        <v>701</v>
      </c>
      <c r="B231" s="7">
        <v>43131</v>
      </c>
      <c r="C231" t="s">
        <v>702</v>
      </c>
      <c r="D231">
        <v>1</v>
      </c>
      <c r="E231" t="s">
        <v>703</v>
      </c>
      <c r="F231" t="s">
        <v>18</v>
      </c>
      <c r="G231" s="53" t="s">
        <v>43</v>
      </c>
      <c r="H231" t="s">
        <v>43</v>
      </c>
      <c r="I231">
        <v>40</v>
      </c>
      <c r="J231" s="58">
        <f t="shared" si="3"/>
        <v>250</v>
      </c>
      <c r="K231" s="8"/>
    </row>
    <row r="232" spans="1:11" x14ac:dyDescent="0.25">
      <c r="A232" t="s">
        <v>704</v>
      </c>
      <c r="B232" s="7">
        <v>43131</v>
      </c>
      <c r="C232" t="s">
        <v>705</v>
      </c>
      <c r="D232">
        <v>1</v>
      </c>
      <c r="E232" t="s">
        <v>706</v>
      </c>
      <c r="F232" t="s">
        <v>18</v>
      </c>
      <c r="G232" s="53" t="s">
        <v>47</v>
      </c>
      <c r="H232" t="s">
        <v>47</v>
      </c>
      <c r="I232">
        <v>59.59</v>
      </c>
      <c r="J232" s="58">
        <f t="shared" si="3"/>
        <v>372.4375</v>
      </c>
      <c r="K232" s="8"/>
    </row>
    <row r="233" spans="1:11" x14ac:dyDescent="0.25">
      <c r="A233" t="s">
        <v>707</v>
      </c>
      <c r="B233" s="7">
        <v>43131</v>
      </c>
      <c r="C233" t="s">
        <v>708</v>
      </c>
      <c r="D233">
        <v>1</v>
      </c>
      <c r="E233" t="s">
        <v>709</v>
      </c>
      <c r="F233" t="s">
        <v>18</v>
      </c>
      <c r="G233" s="53" t="s">
        <v>710</v>
      </c>
      <c r="H233" t="s">
        <v>710</v>
      </c>
      <c r="I233">
        <v>55.17</v>
      </c>
      <c r="J233" s="58">
        <f t="shared" si="3"/>
        <v>344.8125</v>
      </c>
      <c r="K233" s="8"/>
    </row>
    <row r="234" spans="1:11" x14ac:dyDescent="0.25">
      <c r="A234" t="s">
        <v>711</v>
      </c>
      <c r="B234" s="7">
        <v>43131</v>
      </c>
      <c r="C234" t="s">
        <v>712</v>
      </c>
      <c r="D234">
        <v>1</v>
      </c>
      <c r="E234" t="s">
        <v>713</v>
      </c>
      <c r="F234" t="s">
        <v>18</v>
      </c>
      <c r="G234" s="53" t="s">
        <v>710</v>
      </c>
      <c r="H234" t="s">
        <v>710</v>
      </c>
      <c r="I234">
        <v>16.55</v>
      </c>
      <c r="J234" s="58">
        <f t="shared" si="3"/>
        <v>103.4375</v>
      </c>
      <c r="K234" s="8"/>
    </row>
    <row r="235" spans="1:11" x14ac:dyDescent="0.25">
      <c r="A235" t="s">
        <v>714</v>
      </c>
      <c r="B235" s="7">
        <v>43131</v>
      </c>
      <c r="C235" t="s">
        <v>715</v>
      </c>
      <c r="D235">
        <v>1</v>
      </c>
      <c r="E235" t="s">
        <v>716</v>
      </c>
      <c r="F235" t="s">
        <v>18</v>
      </c>
      <c r="G235" s="53" t="s">
        <v>717</v>
      </c>
      <c r="H235" t="s">
        <v>717</v>
      </c>
      <c r="I235">
        <v>80</v>
      </c>
      <c r="J235" s="58">
        <f t="shared" si="3"/>
        <v>500</v>
      </c>
      <c r="K235" s="8"/>
    </row>
    <row r="236" spans="1:11" x14ac:dyDescent="0.25">
      <c r="A236" t="s">
        <v>718</v>
      </c>
      <c r="B236" s="7">
        <v>43131</v>
      </c>
      <c r="C236" t="s">
        <v>719</v>
      </c>
      <c r="D236">
        <v>1</v>
      </c>
      <c r="E236" t="s">
        <v>720</v>
      </c>
      <c r="F236" t="s">
        <v>18</v>
      </c>
      <c r="G236" s="53" t="s">
        <v>721</v>
      </c>
      <c r="H236" t="s">
        <v>721</v>
      </c>
      <c r="I236">
        <v>7.17</v>
      </c>
      <c r="J236" s="58">
        <f t="shared" si="3"/>
        <v>44.8125</v>
      </c>
      <c r="K236" s="8"/>
    </row>
    <row r="237" spans="1:11" x14ac:dyDescent="0.25">
      <c r="A237" t="s">
        <v>722</v>
      </c>
      <c r="B237" s="7">
        <v>43131</v>
      </c>
      <c r="C237" t="s">
        <v>723</v>
      </c>
      <c r="D237">
        <v>1</v>
      </c>
      <c r="E237" t="s">
        <v>724</v>
      </c>
      <c r="F237" t="s">
        <v>18</v>
      </c>
      <c r="G237" s="53" t="s">
        <v>721</v>
      </c>
      <c r="H237" t="s">
        <v>721</v>
      </c>
      <c r="I237">
        <v>30.9</v>
      </c>
      <c r="J237" s="58">
        <f t="shared" si="3"/>
        <v>193.125</v>
      </c>
      <c r="K237" s="8"/>
    </row>
    <row r="238" spans="1:11" x14ac:dyDescent="0.25">
      <c r="A238" t="s">
        <v>725</v>
      </c>
      <c r="B238" s="7">
        <v>43131</v>
      </c>
      <c r="C238" t="s">
        <v>726</v>
      </c>
      <c r="D238">
        <v>1</v>
      </c>
      <c r="E238" t="s">
        <v>727</v>
      </c>
      <c r="F238" t="s">
        <v>18</v>
      </c>
      <c r="G238" s="53" t="s">
        <v>728</v>
      </c>
      <c r="H238" t="s">
        <v>728</v>
      </c>
      <c r="I238">
        <v>12.44</v>
      </c>
      <c r="J238" s="58">
        <f t="shared" si="3"/>
        <v>77.75</v>
      </c>
      <c r="K238" s="8"/>
    </row>
    <row r="239" spans="1:11" x14ac:dyDescent="0.25">
      <c r="A239" t="s">
        <v>729</v>
      </c>
      <c r="B239" s="7">
        <v>43131</v>
      </c>
      <c r="C239" t="s">
        <v>730</v>
      </c>
      <c r="D239">
        <v>1</v>
      </c>
      <c r="E239" t="s">
        <v>731</v>
      </c>
      <c r="F239" t="s">
        <v>18</v>
      </c>
      <c r="G239" s="53" t="s">
        <v>732</v>
      </c>
      <c r="H239" t="s">
        <v>732</v>
      </c>
      <c r="I239">
        <v>15.17</v>
      </c>
      <c r="J239" s="58">
        <f t="shared" si="3"/>
        <v>94.8125</v>
      </c>
      <c r="K239" s="8"/>
    </row>
    <row r="240" spans="1:11" x14ac:dyDescent="0.25">
      <c r="A240" t="s">
        <v>733</v>
      </c>
      <c r="B240" s="7">
        <v>43131</v>
      </c>
      <c r="C240" t="s">
        <v>734</v>
      </c>
      <c r="D240">
        <v>1</v>
      </c>
      <c r="E240" t="s">
        <v>735</v>
      </c>
      <c r="F240" t="s">
        <v>18</v>
      </c>
      <c r="G240" s="53" t="s">
        <v>728</v>
      </c>
      <c r="H240" t="s">
        <v>728</v>
      </c>
      <c r="I240">
        <v>8.41</v>
      </c>
      <c r="J240" s="58">
        <f t="shared" si="3"/>
        <v>52.5625</v>
      </c>
      <c r="K240" s="8"/>
    </row>
    <row r="241" spans="1:11" x14ac:dyDescent="0.25">
      <c r="A241" t="s">
        <v>736</v>
      </c>
      <c r="B241" s="7">
        <v>43131</v>
      </c>
      <c r="C241" t="s">
        <v>737</v>
      </c>
      <c r="D241">
        <v>1</v>
      </c>
      <c r="E241" t="s">
        <v>738</v>
      </c>
      <c r="F241" t="s">
        <v>18</v>
      </c>
      <c r="G241" s="53" t="s">
        <v>739</v>
      </c>
      <c r="H241" t="s">
        <v>739</v>
      </c>
      <c r="I241">
        <v>144.84</v>
      </c>
      <c r="J241" s="58">
        <f t="shared" si="3"/>
        <v>905.25</v>
      </c>
      <c r="K241" s="8"/>
    </row>
    <row r="242" spans="1:11" x14ac:dyDescent="0.25">
      <c r="A242" t="s">
        <v>740</v>
      </c>
      <c r="B242" s="7">
        <v>43131</v>
      </c>
      <c r="C242" t="s">
        <v>741</v>
      </c>
      <c r="D242">
        <v>1</v>
      </c>
      <c r="E242" t="s">
        <v>742</v>
      </c>
      <c r="F242" t="s">
        <v>18</v>
      </c>
      <c r="G242" s="53" t="s">
        <v>743</v>
      </c>
      <c r="H242" t="s">
        <v>743</v>
      </c>
      <c r="I242">
        <v>59.28</v>
      </c>
      <c r="J242" s="58">
        <f t="shared" si="3"/>
        <v>370.5</v>
      </c>
      <c r="K242" s="8"/>
    </row>
    <row r="243" spans="1:11" x14ac:dyDescent="0.25">
      <c r="A243" t="s">
        <v>744</v>
      </c>
      <c r="B243" s="7">
        <v>43131</v>
      </c>
      <c r="C243" t="s">
        <v>745</v>
      </c>
      <c r="D243">
        <v>1</v>
      </c>
      <c r="E243" t="s">
        <v>746</v>
      </c>
      <c r="F243" t="s">
        <v>18</v>
      </c>
      <c r="G243" s="53" t="s">
        <v>747</v>
      </c>
      <c r="H243" t="s">
        <v>747</v>
      </c>
      <c r="I243">
        <v>130.47999999999999</v>
      </c>
      <c r="J243" s="58">
        <f t="shared" si="3"/>
        <v>815.49999999999989</v>
      </c>
      <c r="K243" s="8"/>
    </row>
    <row r="244" spans="1:11" x14ac:dyDescent="0.25">
      <c r="A244" t="s">
        <v>748</v>
      </c>
      <c r="B244" s="7">
        <v>43131</v>
      </c>
      <c r="C244" t="s">
        <v>749</v>
      </c>
      <c r="D244">
        <v>1</v>
      </c>
      <c r="E244" t="s">
        <v>750</v>
      </c>
      <c r="F244" t="s">
        <v>18</v>
      </c>
      <c r="G244" s="53" t="s">
        <v>751</v>
      </c>
      <c r="H244" t="s">
        <v>751</v>
      </c>
      <c r="I244">
        <v>29.54</v>
      </c>
      <c r="J244" s="58">
        <f t="shared" si="3"/>
        <v>184.625</v>
      </c>
      <c r="K244" s="8"/>
    </row>
    <row r="245" spans="1:11" x14ac:dyDescent="0.25">
      <c r="A245" t="s">
        <v>752</v>
      </c>
      <c r="B245" s="7">
        <v>43131</v>
      </c>
      <c r="C245" t="s">
        <v>753</v>
      </c>
      <c r="D245">
        <v>1</v>
      </c>
      <c r="E245" t="s">
        <v>754</v>
      </c>
      <c r="F245" t="s">
        <v>18</v>
      </c>
      <c r="G245" s="53" t="s">
        <v>755</v>
      </c>
      <c r="H245" t="s">
        <v>755</v>
      </c>
      <c r="I245">
        <v>9.7899999999999991</v>
      </c>
      <c r="J245" s="58">
        <f t="shared" si="3"/>
        <v>61.187499999999993</v>
      </c>
      <c r="K245" s="8"/>
    </row>
    <row r="246" spans="1:11" x14ac:dyDescent="0.25">
      <c r="A246" t="s">
        <v>756</v>
      </c>
      <c r="B246" s="7">
        <v>43131</v>
      </c>
      <c r="C246" t="s">
        <v>757</v>
      </c>
      <c r="D246">
        <v>1</v>
      </c>
      <c r="E246" t="s">
        <v>758</v>
      </c>
      <c r="F246" t="s">
        <v>18</v>
      </c>
      <c r="G246" s="53" t="s">
        <v>755</v>
      </c>
      <c r="H246" t="s">
        <v>755</v>
      </c>
      <c r="I246">
        <v>9.7899999999999991</v>
      </c>
      <c r="J246" s="58">
        <f t="shared" si="3"/>
        <v>61.187499999999993</v>
      </c>
      <c r="K246" s="8"/>
    </row>
    <row r="247" spans="1:11" x14ac:dyDescent="0.25">
      <c r="A247" t="s">
        <v>759</v>
      </c>
      <c r="B247" s="7">
        <v>43131</v>
      </c>
      <c r="C247" t="s">
        <v>760</v>
      </c>
      <c r="D247">
        <v>1</v>
      </c>
      <c r="E247" t="s">
        <v>761</v>
      </c>
      <c r="F247" t="s">
        <v>18</v>
      </c>
      <c r="G247" s="53" t="s">
        <v>762</v>
      </c>
      <c r="H247" t="s">
        <v>762</v>
      </c>
      <c r="I247">
        <v>15.17</v>
      </c>
      <c r="J247" s="58">
        <f t="shared" si="3"/>
        <v>94.8125</v>
      </c>
      <c r="K247" s="8"/>
    </row>
    <row r="248" spans="1:11" x14ac:dyDescent="0.25">
      <c r="A248" t="s">
        <v>763</v>
      </c>
      <c r="B248" s="7">
        <v>43131</v>
      </c>
      <c r="C248" t="s">
        <v>764</v>
      </c>
      <c r="D248">
        <v>1</v>
      </c>
      <c r="E248" t="s">
        <v>765</v>
      </c>
      <c r="F248" t="s">
        <v>18</v>
      </c>
      <c r="G248" s="53" t="s">
        <v>762</v>
      </c>
      <c r="H248" t="s">
        <v>762</v>
      </c>
      <c r="I248">
        <v>15.17</v>
      </c>
      <c r="J248" s="58">
        <f t="shared" si="3"/>
        <v>94.8125</v>
      </c>
      <c r="K248" s="8"/>
    </row>
    <row r="249" spans="1:11" x14ac:dyDescent="0.25">
      <c r="A249" t="s">
        <v>766</v>
      </c>
      <c r="B249" s="7">
        <v>43131</v>
      </c>
      <c r="C249" t="s">
        <v>767</v>
      </c>
      <c r="D249">
        <v>1</v>
      </c>
      <c r="E249" t="s">
        <v>768</v>
      </c>
      <c r="F249" t="s">
        <v>18</v>
      </c>
      <c r="G249" s="53" t="s">
        <v>769</v>
      </c>
      <c r="H249" t="s">
        <v>769</v>
      </c>
      <c r="I249">
        <v>27.88</v>
      </c>
      <c r="J249" s="58">
        <f t="shared" si="3"/>
        <v>174.25</v>
      </c>
      <c r="K249" s="157">
        <v>3.01</v>
      </c>
    </row>
    <row r="250" spans="1:11" x14ac:dyDescent="0.25">
      <c r="A250" t="s">
        <v>770</v>
      </c>
      <c r="B250" s="7">
        <v>43131</v>
      </c>
      <c r="C250" t="s">
        <v>771</v>
      </c>
      <c r="D250">
        <v>1</v>
      </c>
      <c r="E250" t="s">
        <v>772</v>
      </c>
      <c r="F250" t="s">
        <v>18</v>
      </c>
      <c r="G250" s="53" t="s">
        <v>627</v>
      </c>
      <c r="H250" t="s">
        <v>627</v>
      </c>
      <c r="I250">
        <v>27.86</v>
      </c>
      <c r="J250" s="58">
        <f t="shared" si="3"/>
        <v>174.125</v>
      </c>
      <c r="K250" s="8"/>
    </row>
    <row r="251" spans="1:11" x14ac:dyDescent="0.25">
      <c r="A251" t="s">
        <v>773</v>
      </c>
      <c r="B251" s="7">
        <v>43131</v>
      </c>
      <c r="C251" t="s">
        <v>774</v>
      </c>
      <c r="D251">
        <v>1</v>
      </c>
      <c r="E251" t="s">
        <v>775</v>
      </c>
      <c r="F251" t="s">
        <v>18</v>
      </c>
      <c r="G251" s="53" t="s">
        <v>769</v>
      </c>
      <c r="H251" t="s">
        <v>769</v>
      </c>
      <c r="I251">
        <v>27.88</v>
      </c>
      <c r="J251" s="58">
        <f t="shared" si="3"/>
        <v>174.25</v>
      </c>
      <c r="K251" s="157">
        <v>3.01</v>
      </c>
    </row>
    <row r="252" spans="1:11" x14ac:dyDescent="0.25">
      <c r="A252" t="s">
        <v>776</v>
      </c>
      <c r="B252" s="7">
        <v>43131</v>
      </c>
      <c r="C252" t="s">
        <v>777</v>
      </c>
      <c r="D252">
        <v>1</v>
      </c>
      <c r="E252" t="s">
        <v>778</v>
      </c>
      <c r="F252" t="s">
        <v>18</v>
      </c>
      <c r="G252" s="53" t="s">
        <v>627</v>
      </c>
      <c r="H252" t="s">
        <v>627</v>
      </c>
      <c r="I252">
        <v>27.86</v>
      </c>
      <c r="J252" s="58">
        <f t="shared" si="3"/>
        <v>174.125</v>
      </c>
      <c r="K252" s="8"/>
    </row>
    <row r="253" spans="1:11" x14ac:dyDescent="0.25">
      <c r="A253" t="s">
        <v>779</v>
      </c>
      <c r="B253" s="7">
        <v>43131</v>
      </c>
      <c r="C253" t="s">
        <v>780</v>
      </c>
      <c r="D253">
        <v>1</v>
      </c>
      <c r="E253" t="s">
        <v>781</v>
      </c>
      <c r="F253" t="s">
        <v>18</v>
      </c>
      <c r="G253" s="53" t="s">
        <v>19</v>
      </c>
      <c r="H253" t="s">
        <v>19</v>
      </c>
      <c r="I253">
        <v>56</v>
      </c>
      <c r="J253" s="58">
        <f t="shared" si="3"/>
        <v>350</v>
      </c>
      <c r="K253" s="8"/>
    </row>
    <row r="254" spans="1:11" x14ac:dyDescent="0.25">
      <c r="A254" t="s">
        <v>782</v>
      </c>
      <c r="B254" s="7">
        <v>43131</v>
      </c>
      <c r="C254" t="s">
        <v>783</v>
      </c>
      <c r="D254">
        <v>1</v>
      </c>
      <c r="E254" t="s">
        <v>784</v>
      </c>
      <c r="F254" t="s">
        <v>18</v>
      </c>
      <c r="G254" s="53" t="s">
        <v>19</v>
      </c>
      <c r="H254" t="s">
        <v>19</v>
      </c>
      <c r="I254">
        <v>80</v>
      </c>
      <c r="J254" s="58">
        <f t="shared" si="3"/>
        <v>500</v>
      </c>
      <c r="K254" s="8"/>
    </row>
    <row r="255" spans="1:11" x14ac:dyDescent="0.25">
      <c r="A255" t="s">
        <v>785</v>
      </c>
      <c r="B255" s="7">
        <v>43131</v>
      </c>
      <c r="C255" t="s">
        <v>786</v>
      </c>
      <c r="D255">
        <v>1</v>
      </c>
      <c r="E255" t="s">
        <v>787</v>
      </c>
      <c r="F255" t="s">
        <v>18</v>
      </c>
      <c r="G255" s="53" t="s">
        <v>19</v>
      </c>
      <c r="H255" t="s">
        <v>19</v>
      </c>
      <c r="I255">
        <v>56</v>
      </c>
      <c r="J255" s="58">
        <f t="shared" si="3"/>
        <v>350</v>
      </c>
      <c r="K255" s="8"/>
    </row>
    <row r="256" spans="1:11" x14ac:dyDescent="0.25">
      <c r="A256" t="s">
        <v>788</v>
      </c>
      <c r="B256" s="7">
        <v>43131</v>
      </c>
      <c r="C256" t="s">
        <v>789</v>
      </c>
      <c r="D256">
        <v>1</v>
      </c>
      <c r="E256" t="s">
        <v>790</v>
      </c>
      <c r="F256" t="s">
        <v>18</v>
      </c>
      <c r="G256" s="53" t="s">
        <v>19</v>
      </c>
      <c r="H256" t="s">
        <v>19</v>
      </c>
      <c r="I256">
        <v>56</v>
      </c>
      <c r="J256" s="58">
        <f t="shared" si="3"/>
        <v>350</v>
      </c>
      <c r="K256" s="8"/>
    </row>
    <row r="257" spans="1:11" x14ac:dyDescent="0.25">
      <c r="A257" t="s">
        <v>791</v>
      </c>
      <c r="B257" s="7">
        <v>43131</v>
      </c>
      <c r="C257" t="s">
        <v>792</v>
      </c>
      <c r="D257">
        <v>1</v>
      </c>
      <c r="E257" t="s">
        <v>793</v>
      </c>
      <c r="F257" t="s">
        <v>18</v>
      </c>
      <c r="G257" s="53" t="s">
        <v>19</v>
      </c>
      <c r="H257" t="s">
        <v>19</v>
      </c>
      <c r="I257">
        <v>56</v>
      </c>
      <c r="J257" s="58">
        <f t="shared" si="3"/>
        <v>350</v>
      </c>
      <c r="K257" s="8"/>
    </row>
    <row r="258" spans="1:11" x14ac:dyDescent="0.25">
      <c r="A258" t="s">
        <v>794</v>
      </c>
      <c r="B258" s="7">
        <v>43131</v>
      </c>
      <c r="C258" t="s">
        <v>795</v>
      </c>
      <c r="D258">
        <v>1</v>
      </c>
      <c r="E258" t="s">
        <v>796</v>
      </c>
      <c r="F258" t="s">
        <v>18</v>
      </c>
      <c r="G258" s="53" t="s">
        <v>19</v>
      </c>
      <c r="H258" t="s">
        <v>19</v>
      </c>
      <c r="I258">
        <v>56</v>
      </c>
      <c r="J258" s="58">
        <f t="shared" si="3"/>
        <v>350</v>
      </c>
      <c r="K258" s="8"/>
    </row>
    <row r="259" spans="1:11" x14ac:dyDescent="0.25">
      <c r="A259" t="s">
        <v>797</v>
      </c>
      <c r="B259" s="7">
        <v>43131</v>
      </c>
      <c r="C259" t="s">
        <v>798</v>
      </c>
      <c r="D259">
        <v>1</v>
      </c>
      <c r="E259" t="s">
        <v>799</v>
      </c>
      <c r="F259" t="s">
        <v>18</v>
      </c>
      <c r="G259" s="53" t="s">
        <v>47</v>
      </c>
      <c r="H259" t="s">
        <v>47</v>
      </c>
      <c r="I259">
        <v>59.59</v>
      </c>
      <c r="J259" s="58">
        <f t="shared" si="3"/>
        <v>372.4375</v>
      </c>
      <c r="K259" s="8"/>
    </row>
    <row r="260" spans="1:11" x14ac:dyDescent="0.25">
      <c r="A260" t="s">
        <v>800</v>
      </c>
      <c r="B260" s="7">
        <v>43131</v>
      </c>
      <c r="C260" t="s">
        <v>801</v>
      </c>
      <c r="D260">
        <v>1</v>
      </c>
      <c r="E260" t="s">
        <v>802</v>
      </c>
      <c r="F260" t="s">
        <v>18</v>
      </c>
      <c r="G260" s="53" t="s">
        <v>1669</v>
      </c>
      <c r="H260" s="164" t="s">
        <v>1669</v>
      </c>
      <c r="I260">
        <v>58.36</v>
      </c>
      <c r="J260" s="58">
        <f t="shared" si="3"/>
        <v>364.75</v>
      </c>
      <c r="K260" s="8"/>
    </row>
    <row r="261" spans="1:11" x14ac:dyDescent="0.25">
      <c r="A261" t="s">
        <v>804</v>
      </c>
      <c r="B261" s="7">
        <v>43131</v>
      </c>
      <c r="C261" t="s">
        <v>805</v>
      </c>
      <c r="D261">
        <v>1</v>
      </c>
      <c r="E261" t="s">
        <v>806</v>
      </c>
      <c r="F261" t="s">
        <v>18</v>
      </c>
      <c r="G261" s="53" t="s">
        <v>627</v>
      </c>
      <c r="H261" t="s">
        <v>627</v>
      </c>
      <c r="I261">
        <v>26.54</v>
      </c>
      <c r="J261" s="58">
        <f t="shared" si="3"/>
        <v>165.875</v>
      </c>
      <c r="K261" s="8"/>
    </row>
    <row r="262" spans="1:11" x14ac:dyDescent="0.25">
      <c r="A262" t="s">
        <v>807</v>
      </c>
      <c r="B262" s="7">
        <v>43131</v>
      </c>
      <c r="C262" t="s">
        <v>808</v>
      </c>
      <c r="D262">
        <v>1</v>
      </c>
      <c r="E262" t="s">
        <v>809</v>
      </c>
      <c r="F262" t="s">
        <v>18</v>
      </c>
      <c r="G262" s="53" t="s">
        <v>810</v>
      </c>
      <c r="H262" t="s">
        <v>810</v>
      </c>
      <c r="I262">
        <v>26.94</v>
      </c>
      <c r="J262" s="58">
        <f t="shared" si="3"/>
        <v>168.375</v>
      </c>
      <c r="K262" s="8"/>
    </row>
    <row r="263" spans="1:11" x14ac:dyDescent="0.25">
      <c r="A263" t="s">
        <v>811</v>
      </c>
      <c r="B263" s="7">
        <v>43131</v>
      </c>
      <c r="C263" t="s">
        <v>812</v>
      </c>
      <c r="D263">
        <v>1</v>
      </c>
      <c r="E263" t="s">
        <v>813</v>
      </c>
      <c r="F263" t="s">
        <v>18</v>
      </c>
      <c r="G263" s="53" t="s">
        <v>627</v>
      </c>
      <c r="H263" t="s">
        <v>627</v>
      </c>
      <c r="I263">
        <v>27.86</v>
      </c>
      <c r="J263" s="58">
        <f t="shared" si="3"/>
        <v>174.125</v>
      </c>
      <c r="K263" s="8"/>
    </row>
    <row r="264" spans="1:11" x14ac:dyDescent="0.25">
      <c r="A264" t="s">
        <v>814</v>
      </c>
      <c r="B264" s="7">
        <v>43131</v>
      </c>
      <c r="C264" t="s">
        <v>815</v>
      </c>
      <c r="D264">
        <v>1</v>
      </c>
      <c r="E264" t="s">
        <v>816</v>
      </c>
      <c r="F264" t="s">
        <v>18</v>
      </c>
      <c r="G264" s="53" t="s">
        <v>627</v>
      </c>
      <c r="H264" t="s">
        <v>627</v>
      </c>
      <c r="I264">
        <v>27.86</v>
      </c>
      <c r="J264" s="58">
        <f t="shared" ref="J264:J327" si="4">+I264/0.16</f>
        <v>174.125</v>
      </c>
      <c r="K264" s="8"/>
    </row>
    <row r="265" spans="1:11" x14ac:dyDescent="0.25">
      <c r="A265" t="s">
        <v>817</v>
      </c>
      <c r="B265" s="7">
        <v>43131</v>
      </c>
      <c r="C265" t="s">
        <v>818</v>
      </c>
      <c r="D265">
        <v>1</v>
      </c>
      <c r="E265" t="s">
        <v>819</v>
      </c>
      <c r="F265" t="s">
        <v>18</v>
      </c>
      <c r="G265" s="53" t="s">
        <v>820</v>
      </c>
      <c r="H265" t="s">
        <v>820</v>
      </c>
      <c r="I265">
        <v>24.14</v>
      </c>
      <c r="J265" s="58">
        <f t="shared" si="4"/>
        <v>150.875</v>
      </c>
      <c r="K265" s="8"/>
    </row>
    <row r="266" spans="1:11" x14ac:dyDescent="0.25">
      <c r="A266" t="s">
        <v>821</v>
      </c>
      <c r="B266" s="7">
        <v>43131</v>
      </c>
      <c r="C266" t="s">
        <v>822</v>
      </c>
      <c r="D266">
        <v>1</v>
      </c>
      <c r="E266" t="s">
        <v>823</v>
      </c>
      <c r="F266" t="s">
        <v>18</v>
      </c>
      <c r="G266" s="53" t="s">
        <v>743</v>
      </c>
      <c r="H266" t="s">
        <v>743</v>
      </c>
      <c r="I266">
        <v>45.48</v>
      </c>
      <c r="J266" s="58">
        <f t="shared" si="4"/>
        <v>284.25</v>
      </c>
      <c r="K266" s="8"/>
    </row>
    <row r="267" spans="1:11" x14ac:dyDescent="0.25">
      <c r="A267" t="s">
        <v>824</v>
      </c>
      <c r="B267" s="7">
        <v>43131</v>
      </c>
      <c r="C267" t="s">
        <v>825</v>
      </c>
      <c r="D267">
        <v>1</v>
      </c>
      <c r="E267" t="s">
        <v>826</v>
      </c>
      <c r="F267" t="s">
        <v>18</v>
      </c>
      <c r="G267" s="53" t="s">
        <v>827</v>
      </c>
      <c r="H267" t="s">
        <v>827</v>
      </c>
      <c r="I267">
        <v>129.56</v>
      </c>
      <c r="J267" s="58">
        <f t="shared" si="4"/>
        <v>809.75</v>
      </c>
      <c r="K267" s="8"/>
    </row>
    <row r="268" spans="1:11" x14ac:dyDescent="0.25">
      <c r="A268" t="s">
        <v>828</v>
      </c>
      <c r="B268" s="7">
        <v>43131</v>
      </c>
      <c r="C268" t="s">
        <v>829</v>
      </c>
      <c r="D268">
        <v>1</v>
      </c>
      <c r="E268" t="s">
        <v>830</v>
      </c>
      <c r="F268" t="s">
        <v>18</v>
      </c>
      <c r="G268" s="53" t="s">
        <v>831</v>
      </c>
      <c r="H268" t="s">
        <v>831</v>
      </c>
      <c r="I268">
        <v>27.86</v>
      </c>
      <c r="J268" s="58">
        <f t="shared" si="4"/>
        <v>174.125</v>
      </c>
      <c r="K268" s="8"/>
    </row>
    <row r="269" spans="1:11" x14ac:dyDescent="0.25">
      <c r="A269" t="s">
        <v>832</v>
      </c>
      <c r="B269" s="7">
        <v>43131</v>
      </c>
      <c r="C269" t="s">
        <v>833</v>
      </c>
      <c r="D269">
        <v>1</v>
      </c>
      <c r="E269" t="s">
        <v>834</v>
      </c>
      <c r="F269" t="s">
        <v>18</v>
      </c>
      <c r="G269" s="53" t="s">
        <v>835</v>
      </c>
      <c r="H269" t="s">
        <v>835</v>
      </c>
      <c r="I269">
        <v>9.52</v>
      </c>
      <c r="J269" s="58">
        <f t="shared" si="4"/>
        <v>59.499999999999993</v>
      </c>
      <c r="K269" s="8"/>
    </row>
    <row r="270" spans="1:11" x14ac:dyDescent="0.25">
      <c r="A270" t="s">
        <v>836</v>
      </c>
      <c r="B270" s="7">
        <v>43131</v>
      </c>
      <c r="C270" t="s">
        <v>837</v>
      </c>
      <c r="D270">
        <v>1</v>
      </c>
      <c r="E270" t="s">
        <v>838</v>
      </c>
      <c r="F270" t="s">
        <v>18</v>
      </c>
      <c r="G270" s="53" t="s">
        <v>839</v>
      </c>
      <c r="H270" t="s">
        <v>839</v>
      </c>
      <c r="I270">
        <v>162.35</v>
      </c>
      <c r="J270" s="58">
        <f t="shared" si="4"/>
        <v>1014.6875</v>
      </c>
      <c r="K270" s="8"/>
    </row>
    <row r="271" spans="1:11" x14ac:dyDescent="0.25">
      <c r="A271" t="s">
        <v>840</v>
      </c>
      <c r="B271" s="7">
        <v>43131</v>
      </c>
      <c r="C271" t="s">
        <v>841</v>
      </c>
      <c r="D271">
        <v>1</v>
      </c>
      <c r="E271" t="s">
        <v>842</v>
      </c>
      <c r="F271" t="s">
        <v>18</v>
      </c>
      <c r="G271" s="53" t="s">
        <v>835</v>
      </c>
      <c r="H271" t="s">
        <v>835</v>
      </c>
      <c r="I271">
        <v>32.409999999999997</v>
      </c>
      <c r="J271" s="58">
        <f t="shared" si="4"/>
        <v>202.56249999999997</v>
      </c>
      <c r="K271" s="8"/>
    </row>
    <row r="272" spans="1:11" x14ac:dyDescent="0.25">
      <c r="A272" t="s">
        <v>843</v>
      </c>
      <c r="B272" s="7">
        <v>43131</v>
      </c>
      <c r="C272" t="s">
        <v>844</v>
      </c>
      <c r="D272">
        <v>1</v>
      </c>
      <c r="E272" t="s">
        <v>845</v>
      </c>
      <c r="F272" t="s">
        <v>18</v>
      </c>
      <c r="G272" s="53" t="s">
        <v>846</v>
      </c>
      <c r="H272" t="s">
        <v>846</v>
      </c>
      <c r="I272">
        <v>28.97</v>
      </c>
      <c r="J272" s="58">
        <f t="shared" si="4"/>
        <v>181.0625</v>
      </c>
      <c r="K272" s="8"/>
    </row>
    <row r="273" spans="1:11" x14ac:dyDescent="0.25">
      <c r="A273" t="s">
        <v>847</v>
      </c>
      <c r="B273" s="7">
        <v>43131</v>
      </c>
      <c r="C273" t="s">
        <v>848</v>
      </c>
      <c r="D273">
        <v>1</v>
      </c>
      <c r="E273" t="s">
        <v>849</v>
      </c>
      <c r="F273" t="s">
        <v>18</v>
      </c>
      <c r="G273" s="53" t="s">
        <v>769</v>
      </c>
      <c r="H273" t="s">
        <v>769</v>
      </c>
      <c r="I273">
        <v>27.88</v>
      </c>
      <c r="J273" s="58">
        <f t="shared" si="4"/>
        <v>174.25</v>
      </c>
      <c r="K273" s="157">
        <v>3.01</v>
      </c>
    </row>
    <row r="274" spans="1:11" x14ac:dyDescent="0.25">
      <c r="A274" t="s">
        <v>850</v>
      </c>
      <c r="B274" s="7">
        <v>43131</v>
      </c>
      <c r="C274" t="s">
        <v>851</v>
      </c>
      <c r="D274">
        <v>1</v>
      </c>
      <c r="E274" t="s">
        <v>852</v>
      </c>
      <c r="F274" t="s">
        <v>18</v>
      </c>
      <c r="G274" s="53" t="s">
        <v>627</v>
      </c>
      <c r="H274" t="s">
        <v>627</v>
      </c>
      <c r="I274">
        <v>29.25</v>
      </c>
      <c r="J274" s="58">
        <f t="shared" si="4"/>
        <v>182.8125</v>
      </c>
      <c r="K274" s="8"/>
    </row>
    <row r="275" spans="1:11" x14ac:dyDescent="0.25">
      <c r="A275" t="s">
        <v>853</v>
      </c>
      <c r="B275" s="7">
        <v>43131</v>
      </c>
      <c r="C275" t="s">
        <v>854</v>
      </c>
      <c r="D275">
        <v>1</v>
      </c>
      <c r="E275" t="s">
        <v>855</v>
      </c>
      <c r="F275" t="s">
        <v>18</v>
      </c>
      <c r="G275" s="53" t="s">
        <v>627</v>
      </c>
      <c r="H275" t="s">
        <v>627</v>
      </c>
      <c r="I275">
        <v>73.989999999999995</v>
      </c>
      <c r="J275" s="58">
        <f t="shared" si="4"/>
        <v>462.43749999999994</v>
      </c>
      <c r="K275" s="8"/>
    </row>
    <row r="276" spans="1:11" x14ac:dyDescent="0.25">
      <c r="A276" t="s">
        <v>856</v>
      </c>
      <c r="B276" s="7">
        <v>43131</v>
      </c>
      <c r="C276" t="s">
        <v>857</v>
      </c>
      <c r="D276">
        <v>1</v>
      </c>
      <c r="E276" t="s">
        <v>858</v>
      </c>
      <c r="F276" t="s">
        <v>18</v>
      </c>
      <c r="G276" s="53" t="s">
        <v>627</v>
      </c>
      <c r="H276" t="s">
        <v>627</v>
      </c>
      <c r="I276">
        <v>27.86</v>
      </c>
      <c r="J276" s="58">
        <f t="shared" si="4"/>
        <v>174.125</v>
      </c>
      <c r="K276" s="8"/>
    </row>
    <row r="277" spans="1:11" x14ac:dyDescent="0.25">
      <c r="A277" t="s">
        <v>859</v>
      </c>
      <c r="B277" s="7">
        <v>43131</v>
      </c>
      <c r="C277" t="s">
        <v>860</v>
      </c>
      <c r="D277">
        <v>1</v>
      </c>
      <c r="E277" t="s">
        <v>861</v>
      </c>
      <c r="F277" t="s">
        <v>18</v>
      </c>
      <c r="G277" s="53" t="s">
        <v>862</v>
      </c>
      <c r="H277" t="s">
        <v>862</v>
      </c>
      <c r="I277">
        <v>13.07</v>
      </c>
      <c r="J277" s="58">
        <f t="shared" si="4"/>
        <v>81.6875</v>
      </c>
      <c r="K277" s="8"/>
    </row>
    <row r="278" spans="1:11" x14ac:dyDescent="0.25">
      <c r="A278" t="s">
        <v>863</v>
      </c>
      <c r="B278" s="7">
        <v>43131</v>
      </c>
      <c r="C278" t="s">
        <v>864</v>
      </c>
      <c r="D278">
        <v>1</v>
      </c>
      <c r="E278" t="s">
        <v>865</v>
      </c>
      <c r="F278" t="s">
        <v>18</v>
      </c>
      <c r="G278" s="53" t="s">
        <v>866</v>
      </c>
      <c r="H278" t="s">
        <v>866</v>
      </c>
      <c r="I278">
        <v>13.47</v>
      </c>
      <c r="J278" s="58">
        <f t="shared" si="4"/>
        <v>84.1875</v>
      </c>
      <c r="K278" s="8"/>
    </row>
    <row r="279" spans="1:11" x14ac:dyDescent="0.25">
      <c r="A279" t="s">
        <v>867</v>
      </c>
      <c r="B279" s="7">
        <v>43131</v>
      </c>
      <c r="C279" t="s">
        <v>868</v>
      </c>
      <c r="D279">
        <v>1</v>
      </c>
      <c r="E279" t="s">
        <v>869</v>
      </c>
      <c r="F279" t="s">
        <v>18</v>
      </c>
      <c r="G279" s="142" t="s">
        <v>1644</v>
      </c>
      <c r="H279" s="144" t="s">
        <v>1645</v>
      </c>
      <c r="I279">
        <v>104</v>
      </c>
      <c r="J279" s="58">
        <f t="shared" si="4"/>
        <v>650</v>
      </c>
      <c r="K279" s="8"/>
    </row>
    <row r="280" spans="1:11" x14ac:dyDescent="0.25">
      <c r="A280" t="s">
        <v>870</v>
      </c>
      <c r="B280" s="7">
        <v>43131</v>
      </c>
      <c r="C280" t="s">
        <v>871</v>
      </c>
      <c r="D280">
        <v>1</v>
      </c>
      <c r="E280" t="s">
        <v>872</v>
      </c>
      <c r="F280" t="s">
        <v>18</v>
      </c>
      <c r="G280" s="53" t="s">
        <v>755</v>
      </c>
      <c r="H280" t="s">
        <v>755</v>
      </c>
      <c r="I280">
        <v>42.48</v>
      </c>
      <c r="J280" s="58">
        <f t="shared" si="4"/>
        <v>265.5</v>
      </c>
      <c r="K280" s="8"/>
    </row>
    <row r="281" spans="1:11" x14ac:dyDescent="0.25">
      <c r="A281" t="s">
        <v>873</v>
      </c>
      <c r="B281" s="7">
        <v>43131</v>
      </c>
      <c r="C281" t="s">
        <v>874</v>
      </c>
      <c r="D281">
        <v>1</v>
      </c>
      <c r="E281" t="s">
        <v>875</v>
      </c>
      <c r="F281" t="s">
        <v>18</v>
      </c>
      <c r="G281" s="53" t="s">
        <v>769</v>
      </c>
      <c r="H281" t="s">
        <v>769</v>
      </c>
      <c r="I281">
        <v>27.88</v>
      </c>
      <c r="J281" s="58">
        <f t="shared" si="4"/>
        <v>174.25</v>
      </c>
      <c r="K281" s="157">
        <v>3.01</v>
      </c>
    </row>
    <row r="282" spans="1:11" x14ac:dyDescent="0.25">
      <c r="A282" t="s">
        <v>876</v>
      </c>
      <c r="B282" s="7">
        <v>43131</v>
      </c>
      <c r="C282" t="s">
        <v>877</v>
      </c>
      <c r="D282">
        <v>1</v>
      </c>
      <c r="E282" t="s">
        <v>878</v>
      </c>
      <c r="F282" t="s">
        <v>18</v>
      </c>
      <c r="G282" s="53" t="s">
        <v>879</v>
      </c>
      <c r="H282" t="s">
        <v>879</v>
      </c>
      <c r="I282">
        <v>288.83</v>
      </c>
      <c r="J282" s="58">
        <f t="shared" si="4"/>
        <v>1805.1874999999998</v>
      </c>
      <c r="K282" s="8"/>
    </row>
    <row r="283" spans="1:11" x14ac:dyDescent="0.25">
      <c r="A283" t="s">
        <v>880</v>
      </c>
      <c r="B283" s="7">
        <v>43131</v>
      </c>
      <c r="C283" t="s">
        <v>881</v>
      </c>
      <c r="D283">
        <v>1</v>
      </c>
      <c r="E283" t="s">
        <v>882</v>
      </c>
      <c r="F283" t="s">
        <v>18</v>
      </c>
      <c r="G283" s="128" t="s">
        <v>627</v>
      </c>
      <c r="H283" s="129" t="s">
        <v>1626</v>
      </c>
      <c r="I283">
        <v>27.86</v>
      </c>
      <c r="J283" s="58">
        <f t="shared" si="4"/>
        <v>174.125</v>
      </c>
      <c r="K283" s="8"/>
    </row>
    <row r="284" spans="1:11" x14ac:dyDescent="0.25">
      <c r="A284" t="s">
        <v>883</v>
      </c>
      <c r="B284" s="7">
        <v>43131</v>
      </c>
      <c r="C284" t="s">
        <v>884</v>
      </c>
      <c r="D284">
        <v>1</v>
      </c>
      <c r="E284" t="s">
        <v>885</v>
      </c>
      <c r="F284" t="s">
        <v>18</v>
      </c>
      <c r="G284" s="53" t="s">
        <v>886</v>
      </c>
      <c r="H284" t="s">
        <v>886</v>
      </c>
      <c r="I284">
        <v>38.619999999999997</v>
      </c>
      <c r="J284" s="58">
        <f t="shared" si="4"/>
        <v>241.37499999999997</v>
      </c>
      <c r="K284" s="8"/>
    </row>
    <row r="285" spans="1:11" x14ac:dyDescent="0.25">
      <c r="A285" t="s">
        <v>887</v>
      </c>
      <c r="B285" s="7">
        <v>43131</v>
      </c>
      <c r="C285" t="s">
        <v>888</v>
      </c>
      <c r="D285">
        <v>1</v>
      </c>
      <c r="E285" t="s">
        <v>889</v>
      </c>
      <c r="F285" t="s">
        <v>18</v>
      </c>
      <c r="G285" s="53" t="s">
        <v>886</v>
      </c>
      <c r="H285" t="s">
        <v>886</v>
      </c>
      <c r="I285">
        <v>19.73</v>
      </c>
      <c r="J285" s="58">
        <f t="shared" si="4"/>
        <v>123.3125</v>
      </c>
      <c r="K285" s="8"/>
    </row>
    <row r="286" spans="1:11" x14ac:dyDescent="0.25">
      <c r="A286" t="s">
        <v>890</v>
      </c>
      <c r="B286" s="7">
        <v>43131</v>
      </c>
      <c r="C286" t="s">
        <v>891</v>
      </c>
      <c r="D286">
        <v>1</v>
      </c>
      <c r="E286" t="s">
        <v>892</v>
      </c>
      <c r="F286" t="s">
        <v>18</v>
      </c>
      <c r="G286" s="53" t="s">
        <v>893</v>
      </c>
      <c r="H286" t="s">
        <v>893</v>
      </c>
      <c r="I286">
        <v>19.170000000000002</v>
      </c>
      <c r="J286" s="58">
        <f t="shared" si="4"/>
        <v>119.81250000000001</v>
      </c>
      <c r="K286" s="8"/>
    </row>
    <row r="287" spans="1:11" x14ac:dyDescent="0.25">
      <c r="A287" t="s">
        <v>894</v>
      </c>
      <c r="B287" s="7">
        <v>43131</v>
      </c>
      <c r="C287" t="s">
        <v>895</v>
      </c>
      <c r="D287">
        <v>1</v>
      </c>
      <c r="E287" t="s">
        <v>896</v>
      </c>
      <c r="F287" t="s">
        <v>18</v>
      </c>
      <c r="G287" s="53" t="s">
        <v>47</v>
      </c>
      <c r="H287" t="s">
        <v>47</v>
      </c>
      <c r="I287">
        <v>60.69</v>
      </c>
      <c r="J287" s="58">
        <f t="shared" si="4"/>
        <v>379.3125</v>
      </c>
      <c r="K287" s="8"/>
    </row>
    <row r="288" spans="1:11" s="139" customFormat="1" x14ac:dyDescent="0.25">
      <c r="A288" s="139" t="s">
        <v>897</v>
      </c>
      <c r="B288" s="141">
        <v>43131</v>
      </c>
      <c r="C288" s="139" t="s">
        <v>56</v>
      </c>
      <c r="D288" s="139">
        <v>1</v>
      </c>
      <c r="E288" s="139" t="s">
        <v>898</v>
      </c>
      <c r="F288" s="139" t="s">
        <v>18</v>
      </c>
      <c r="G288" s="139" t="s">
        <v>1634</v>
      </c>
      <c r="H288" s="139" t="s">
        <v>1635</v>
      </c>
      <c r="I288" s="139">
        <f>516.38+14.9</f>
        <v>531.28</v>
      </c>
      <c r="J288" s="58">
        <f t="shared" si="4"/>
        <v>3320.4999999999995</v>
      </c>
      <c r="K288" s="60"/>
    </row>
    <row r="289" spans="1:11" s="139" customFormat="1" x14ac:dyDescent="0.25">
      <c r="A289" s="139" t="s">
        <v>897</v>
      </c>
      <c r="B289" s="141">
        <v>43131</v>
      </c>
      <c r="C289" s="139" t="s">
        <v>56</v>
      </c>
      <c r="D289" s="139">
        <v>1</v>
      </c>
      <c r="E289" s="139" t="s">
        <v>898</v>
      </c>
      <c r="F289" s="139" t="s">
        <v>18</v>
      </c>
      <c r="G289" s="139" t="s">
        <v>1636</v>
      </c>
      <c r="H289" s="139" t="s">
        <v>1637</v>
      </c>
      <c r="I289" s="139">
        <v>20.55</v>
      </c>
      <c r="J289" s="58">
        <f t="shared" si="4"/>
        <v>128.4375</v>
      </c>
      <c r="K289" s="60"/>
    </row>
    <row r="290" spans="1:11" s="139" customFormat="1" x14ac:dyDescent="0.25">
      <c r="A290" s="139" t="s">
        <v>897</v>
      </c>
      <c r="B290" s="141">
        <v>43131</v>
      </c>
      <c r="C290" s="139" t="s">
        <v>56</v>
      </c>
      <c r="D290" s="139">
        <v>1</v>
      </c>
      <c r="E290" s="139" t="s">
        <v>898</v>
      </c>
      <c r="F290" s="139" t="s">
        <v>18</v>
      </c>
      <c r="G290" s="139" t="s">
        <v>1638</v>
      </c>
      <c r="H290" s="139" t="s">
        <v>1639</v>
      </c>
      <c r="I290" s="139">
        <v>22.07</v>
      </c>
      <c r="J290" s="58">
        <f t="shared" si="4"/>
        <v>137.9375</v>
      </c>
      <c r="K290" s="60"/>
    </row>
    <row r="291" spans="1:11" s="139" customFormat="1" x14ac:dyDescent="0.25">
      <c r="A291" s="139" t="s">
        <v>897</v>
      </c>
      <c r="B291" s="141">
        <v>43131</v>
      </c>
      <c r="C291" s="139" t="s">
        <v>56</v>
      </c>
      <c r="D291" s="139">
        <v>1</v>
      </c>
      <c r="E291" s="139" t="s">
        <v>898</v>
      </c>
      <c r="F291" s="139" t="s">
        <v>18</v>
      </c>
      <c r="G291" s="139" t="s">
        <v>1640</v>
      </c>
      <c r="H291" s="139" t="s">
        <v>1641</v>
      </c>
      <c r="I291" s="139">
        <v>24.28</v>
      </c>
      <c r="J291" s="58">
        <f t="shared" si="4"/>
        <v>151.75</v>
      </c>
      <c r="K291" s="60"/>
    </row>
    <row r="292" spans="1:11" s="139" customFormat="1" x14ac:dyDescent="0.25">
      <c r="A292" s="139" t="s">
        <v>897</v>
      </c>
      <c r="B292" s="141">
        <v>43131</v>
      </c>
      <c r="C292" s="139" t="s">
        <v>56</v>
      </c>
      <c r="D292" s="139">
        <v>1</v>
      </c>
      <c r="E292" s="139" t="s">
        <v>898</v>
      </c>
      <c r="F292" s="139" t="s">
        <v>18</v>
      </c>
      <c r="G292" s="139" t="s">
        <v>923</v>
      </c>
      <c r="H292" s="139" t="s">
        <v>1633</v>
      </c>
      <c r="I292" s="139">
        <v>56.54</v>
      </c>
      <c r="J292" s="58">
        <f t="shared" si="4"/>
        <v>353.375</v>
      </c>
      <c r="K292" s="60"/>
    </row>
    <row r="293" spans="1:11" s="139" customFormat="1" x14ac:dyDescent="0.25">
      <c r="A293" s="139" t="s">
        <v>899</v>
      </c>
      <c r="B293" s="141">
        <v>43131</v>
      </c>
      <c r="C293" s="139" t="s">
        <v>56</v>
      </c>
      <c r="D293" s="139">
        <v>1</v>
      </c>
      <c r="E293" s="139" t="s">
        <v>900</v>
      </c>
      <c r="F293" s="139" t="s">
        <v>18</v>
      </c>
      <c r="G293" s="139" t="s">
        <v>1634</v>
      </c>
      <c r="H293" s="139" t="s">
        <v>1635</v>
      </c>
      <c r="I293" s="139">
        <f>22.07+24.83+20.55</f>
        <v>67.45</v>
      </c>
      <c r="J293" s="58">
        <f t="shared" si="4"/>
        <v>421.5625</v>
      </c>
      <c r="K293" s="60"/>
    </row>
    <row r="294" spans="1:11" s="139" customFormat="1" x14ac:dyDescent="0.25">
      <c r="A294" s="139" t="s">
        <v>899</v>
      </c>
      <c r="B294" s="141">
        <v>43131</v>
      </c>
      <c r="C294" s="139" t="s">
        <v>56</v>
      </c>
      <c r="D294" s="139">
        <v>1</v>
      </c>
      <c r="E294" s="139" t="s">
        <v>900</v>
      </c>
      <c r="F294" s="139" t="s">
        <v>18</v>
      </c>
      <c r="G294" s="139" t="s">
        <v>923</v>
      </c>
      <c r="H294" s="139" t="s">
        <v>1633</v>
      </c>
      <c r="I294" s="139">
        <v>112.28</v>
      </c>
      <c r="J294" s="58">
        <f t="shared" si="4"/>
        <v>701.75</v>
      </c>
      <c r="K294" s="60"/>
    </row>
    <row r="295" spans="1:11" s="139" customFormat="1" x14ac:dyDescent="0.25">
      <c r="A295" s="139" t="s">
        <v>901</v>
      </c>
      <c r="B295" s="141">
        <v>43131</v>
      </c>
      <c r="C295" s="139" t="s">
        <v>56</v>
      </c>
      <c r="D295" s="139">
        <v>1</v>
      </c>
      <c r="E295" s="139" t="s">
        <v>902</v>
      </c>
      <c r="F295" s="139" t="s">
        <v>18</v>
      </c>
      <c r="G295" s="139" t="s">
        <v>1636</v>
      </c>
      <c r="H295" s="139" t="s">
        <v>1637</v>
      </c>
      <c r="I295" s="139">
        <v>26.9</v>
      </c>
      <c r="J295" s="58">
        <f t="shared" si="4"/>
        <v>168.125</v>
      </c>
      <c r="K295" s="60"/>
    </row>
    <row r="296" spans="1:11" s="139" customFormat="1" x14ac:dyDescent="0.25">
      <c r="A296" s="139" t="s">
        <v>901</v>
      </c>
      <c r="B296" s="141">
        <v>43131</v>
      </c>
      <c r="C296" s="139" t="s">
        <v>56</v>
      </c>
      <c r="D296" s="139">
        <v>1</v>
      </c>
      <c r="E296" s="139" t="s">
        <v>902</v>
      </c>
      <c r="F296" s="139" t="s">
        <v>18</v>
      </c>
      <c r="G296" s="139" t="s">
        <v>1642</v>
      </c>
      <c r="H296" s="139" t="s">
        <v>1643</v>
      </c>
      <c r="I296" s="139">
        <v>25.52</v>
      </c>
      <c r="J296" s="58">
        <f t="shared" si="4"/>
        <v>159.5</v>
      </c>
      <c r="K296" s="60"/>
    </row>
    <row r="297" spans="1:11" s="139" customFormat="1" x14ac:dyDescent="0.25">
      <c r="A297" s="139" t="s">
        <v>901</v>
      </c>
      <c r="B297" s="141">
        <v>43131</v>
      </c>
      <c r="C297" s="139" t="s">
        <v>56</v>
      </c>
      <c r="D297" s="139">
        <v>1</v>
      </c>
      <c r="E297" s="139" t="s">
        <v>902</v>
      </c>
      <c r="F297" s="139" t="s">
        <v>18</v>
      </c>
      <c r="G297" s="139" t="s">
        <v>923</v>
      </c>
      <c r="H297" s="139" t="s">
        <v>1633</v>
      </c>
      <c r="I297" s="139">
        <v>109.24</v>
      </c>
      <c r="J297" s="58">
        <f t="shared" si="4"/>
        <v>682.75</v>
      </c>
      <c r="K297" s="60"/>
    </row>
    <row r="298" spans="1:11" x14ac:dyDescent="0.25">
      <c r="A298" s="146" t="s">
        <v>904</v>
      </c>
      <c r="B298" s="27">
        <v>43131</v>
      </c>
      <c r="C298" s="146" t="s">
        <v>903</v>
      </c>
      <c r="D298" s="146">
        <v>1</v>
      </c>
      <c r="E298" s="146" t="s">
        <v>905</v>
      </c>
      <c r="F298" s="146" t="s">
        <v>564</v>
      </c>
      <c r="G298" s="143" t="s">
        <v>1592</v>
      </c>
      <c r="H298" s="146" t="s">
        <v>906</v>
      </c>
      <c r="I298" s="57">
        <v>75443.320000000007</v>
      </c>
      <c r="J298" s="58">
        <f t="shared" si="4"/>
        <v>471520.75000000006</v>
      </c>
      <c r="K298" s="8"/>
    </row>
    <row r="299" spans="1:11" x14ac:dyDescent="0.25">
      <c r="A299" t="s">
        <v>907</v>
      </c>
      <c r="B299" s="7">
        <v>43131</v>
      </c>
      <c r="C299" t="s">
        <v>908</v>
      </c>
      <c r="D299">
        <v>1</v>
      </c>
      <c r="E299" t="s">
        <v>909</v>
      </c>
      <c r="F299" t="s">
        <v>18</v>
      </c>
      <c r="G299" s="138" t="s">
        <v>1592</v>
      </c>
      <c r="H299" s="140" t="s">
        <v>906</v>
      </c>
      <c r="I299" s="8">
        <v>-75029.53</v>
      </c>
      <c r="J299" s="58">
        <f t="shared" si="4"/>
        <v>-468934.5625</v>
      </c>
      <c r="K299" s="8"/>
    </row>
    <row r="300" spans="1:11" x14ac:dyDescent="0.25">
      <c r="A300" t="s">
        <v>910</v>
      </c>
      <c r="B300" s="7">
        <v>43131</v>
      </c>
      <c r="C300" t="s">
        <v>911</v>
      </c>
      <c r="D300">
        <v>1</v>
      </c>
      <c r="E300" t="s">
        <v>912</v>
      </c>
      <c r="F300" t="s">
        <v>18</v>
      </c>
      <c r="G300" s="53" t="s">
        <v>913</v>
      </c>
      <c r="H300" t="s">
        <v>913</v>
      </c>
      <c r="I300">
        <v>26.92</v>
      </c>
      <c r="J300" s="58">
        <f t="shared" si="4"/>
        <v>168.25</v>
      </c>
      <c r="K300" s="8"/>
    </row>
    <row r="301" spans="1:11" x14ac:dyDescent="0.25">
      <c r="A301" t="s">
        <v>914</v>
      </c>
      <c r="B301" s="7">
        <v>43131</v>
      </c>
      <c r="C301" t="s">
        <v>915</v>
      </c>
      <c r="D301">
        <v>1</v>
      </c>
      <c r="E301" t="s">
        <v>916</v>
      </c>
      <c r="F301" t="s">
        <v>18</v>
      </c>
      <c r="G301" s="53" t="s">
        <v>627</v>
      </c>
      <c r="H301" t="s">
        <v>627</v>
      </c>
      <c r="I301">
        <v>27.86</v>
      </c>
      <c r="J301" s="58">
        <f t="shared" si="4"/>
        <v>174.125</v>
      </c>
      <c r="K301" s="8"/>
    </row>
    <row r="302" spans="1:11" x14ac:dyDescent="0.25">
      <c r="A302" t="s">
        <v>917</v>
      </c>
      <c r="B302" s="7">
        <v>43131</v>
      </c>
      <c r="C302" t="s">
        <v>918</v>
      </c>
      <c r="D302">
        <v>1</v>
      </c>
      <c r="E302" t="s">
        <v>919</v>
      </c>
      <c r="F302" t="s">
        <v>18</v>
      </c>
      <c r="G302" s="53" t="s">
        <v>839</v>
      </c>
      <c r="H302" t="s">
        <v>839</v>
      </c>
      <c r="I302">
        <v>72.97</v>
      </c>
      <c r="J302" s="58">
        <f t="shared" si="4"/>
        <v>456.0625</v>
      </c>
      <c r="K302" s="8"/>
    </row>
    <row r="303" spans="1:11" x14ac:dyDescent="0.25">
      <c r="A303" t="s">
        <v>920</v>
      </c>
      <c r="B303" s="7">
        <v>43131</v>
      </c>
      <c r="C303" t="s">
        <v>921</v>
      </c>
      <c r="D303">
        <v>1</v>
      </c>
      <c r="E303" t="s">
        <v>922</v>
      </c>
      <c r="F303" t="s">
        <v>18</v>
      </c>
      <c r="G303" s="53" t="s">
        <v>923</v>
      </c>
      <c r="H303" t="s">
        <v>923</v>
      </c>
      <c r="I303">
        <v>58.9</v>
      </c>
      <c r="J303" s="58">
        <f t="shared" si="4"/>
        <v>368.125</v>
      </c>
      <c r="K303" s="8"/>
    </row>
    <row r="304" spans="1:11" x14ac:dyDescent="0.25">
      <c r="A304" t="s">
        <v>920</v>
      </c>
      <c r="B304" s="7">
        <v>43131</v>
      </c>
      <c r="C304" t="s">
        <v>921</v>
      </c>
      <c r="D304">
        <v>1</v>
      </c>
      <c r="E304" t="s">
        <v>922</v>
      </c>
      <c r="F304" t="s">
        <v>18</v>
      </c>
      <c r="G304" s="53" t="s">
        <v>762</v>
      </c>
      <c r="H304" t="s">
        <v>762</v>
      </c>
      <c r="I304">
        <v>16.14</v>
      </c>
      <c r="J304" s="58">
        <f t="shared" si="4"/>
        <v>100.875</v>
      </c>
      <c r="K304" s="8"/>
    </row>
    <row r="305" spans="1:11" x14ac:dyDescent="0.25">
      <c r="A305" t="s">
        <v>920</v>
      </c>
      <c r="B305" s="7">
        <v>43131</v>
      </c>
      <c r="C305" t="s">
        <v>921</v>
      </c>
      <c r="D305">
        <v>1</v>
      </c>
      <c r="E305" t="s">
        <v>922</v>
      </c>
      <c r="F305" t="s">
        <v>18</v>
      </c>
      <c r="G305" s="53" t="s">
        <v>924</v>
      </c>
      <c r="H305" t="s">
        <v>924</v>
      </c>
      <c r="I305">
        <v>24.28</v>
      </c>
      <c r="J305" s="58">
        <f t="shared" si="4"/>
        <v>151.75</v>
      </c>
      <c r="K305" s="8"/>
    </row>
    <row r="306" spans="1:11" x14ac:dyDescent="0.25">
      <c r="A306" t="s">
        <v>920</v>
      </c>
      <c r="B306" s="7">
        <v>43131</v>
      </c>
      <c r="C306" t="s">
        <v>921</v>
      </c>
      <c r="D306">
        <v>1</v>
      </c>
      <c r="E306" t="s">
        <v>922</v>
      </c>
      <c r="F306" t="s">
        <v>18</v>
      </c>
      <c r="G306" s="53" t="s">
        <v>925</v>
      </c>
      <c r="H306" t="s">
        <v>925</v>
      </c>
      <c r="I306">
        <v>80.849999999999994</v>
      </c>
      <c r="J306" s="58">
        <f t="shared" si="4"/>
        <v>505.31249999999994</v>
      </c>
      <c r="K306" s="8"/>
    </row>
    <row r="307" spans="1:11" x14ac:dyDescent="0.25">
      <c r="A307" t="s">
        <v>920</v>
      </c>
      <c r="B307" s="7">
        <v>43131</v>
      </c>
      <c r="C307" t="s">
        <v>921</v>
      </c>
      <c r="D307">
        <v>1</v>
      </c>
      <c r="E307" t="s">
        <v>922</v>
      </c>
      <c r="F307" t="s">
        <v>18</v>
      </c>
      <c r="G307" s="53" t="s">
        <v>755</v>
      </c>
      <c r="H307" t="s">
        <v>755</v>
      </c>
      <c r="I307">
        <v>11.31</v>
      </c>
      <c r="J307" s="58">
        <f t="shared" si="4"/>
        <v>70.6875</v>
      </c>
      <c r="K307" s="8"/>
    </row>
    <row r="308" spans="1:11" x14ac:dyDescent="0.25">
      <c r="A308" t="s">
        <v>920</v>
      </c>
      <c r="B308" s="7">
        <v>43131</v>
      </c>
      <c r="C308" t="s">
        <v>921</v>
      </c>
      <c r="D308">
        <v>1</v>
      </c>
      <c r="E308" t="s">
        <v>922</v>
      </c>
      <c r="F308" t="s">
        <v>18</v>
      </c>
      <c r="G308" s="53" t="s">
        <v>926</v>
      </c>
      <c r="H308" t="s">
        <v>926</v>
      </c>
      <c r="I308">
        <v>26.95</v>
      </c>
      <c r="J308" s="58">
        <f t="shared" si="4"/>
        <v>168.4375</v>
      </c>
      <c r="K308" s="8"/>
    </row>
    <row r="309" spans="1:11" x14ac:dyDescent="0.25">
      <c r="A309" t="s">
        <v>927</v>
      </c>
      <c r="B309" s="7">
        <v>43131</v>
      </c>
      <c r="C309" t="s">
        <v>928</v>
      </c>
      <c r="D309">
        <v>1</v>
      </c>
      <c r="E309" t="s">
        <v>929</v>
      </c>
      <c r="F309" t="s">
        <v>18</v>
      </c>
      <c r="G309" s="53" t="s">
        <v>933</v>
      </c>
      <c r="H309" t="s">
        <v>933</v>
      </c>
      <c r="I309">
        <v>45.52</v>
      </c>
      <c r="J309" s="58">
        <f t="shared" si="4"/>
        <v>284.5</v>
      </c>
      <c r="K309" s="8"/>
    </row>
    <row r="310" spans="1:11" x14ac:dyDescent="0.25">
      <c r="A310" t="s">
        <v>927</v>
      </c>
      <c r="B310" s="7">
        <v>43131</v>
      </c>
      <c r="C310" t="s">
        <v>928</v>
      </c>
      <c r="D310">
        <v>1</v>
      </c>
      <c r="E310" t="s">
        <v>929</v>
      </c>
      <c r="F310" t="s">
        <v>18</v>
      </c>
      <c r="G310" s="53" t="s">
        <v>1007</v>
      </c>
      <c r="H310" t="s">
        <v>1007</v>
      </c>
      <c r="I310">
        <v>105.93</v>
      </c>
      <c r="J310" s="58">
        <f t="shared" si="4"/>
        <v>662.0625</v>
      </c>
      <c r="K310" s="8"/>
    </row>
    <row r="311" spans="1:11" x14ac:dyDescent="0.25">
      <c r="A311" t="s">
        <v>927</v>
      </c>
      <c r="B311" s="7">
        <v>43131</v>
      </c>
      <c r="C311" t="s">
        <v>928</v>
      </c>
      <c r="D311">
        <v>1</v>
      </c>
      <c r="E311" t="s">
        <v>929</v>
      </c>
      <c r="F311" t="s">
        <v>18</v>
      </c>
      <c r="G311" s="53" t="s">
        <v>934</v>
      </c>
      <c r="H311" t="s">
        <v>934</v>
      </c>
      <c r="I311">
        <v>41.93</v>
      </c>
      <c r="J311" s="58">
        <f t="shared" si="4"/>
        <v>262.0625</v>
      </c>
      <c r="K311" s="8"/>
    </row>
    <row r="312" spans="1:11" x14ac:dyDescent="0.25">
      <c r="A312" t="s">
        <v>927</v>
      </c>
      <c r="B312" s="7">
        <v>43131</v>
      </c>
      <c r="C312" t="s">
        <v>928</v>
      </c>
      <c r="D312">
        <v>1</v>
      </c>
      <c r="E312" t="s">
        <v>929</v>
      </c>
      <c r="F312" t="s">
        <v>18</v>
      </c>
      <c r="G312" s="53" t="s">
        <v>762</v>
      </c>
      <c r="H312" t="s">
        <v>762</v>
      </c>
      <c r="I312">
        <v>15.17</v>
      </c>
      <c r="J312" s="58">
        <f t="shared" si="4"/>
        <v>94.8125</v>
      </c>
      <c r="K312" s="8"/>
    </row>
    <row r="313" spans="1:11" x14ac:dyDescent="0.25">
      <c r="A313" t="s">
        <v>927</v>
      </c>
      <c r="B313" s="7">
        <v>43131</v>
      </c>
      <c r="C313" t="s">
        <v>928</v>
      </c>
      <c r="D313">
        <v>1</v>
      </c>
      <c r="E313" t="s">
        <v>929</v>
      </c>
      <c r="F313" t="s">
        <v>18</v>
      </c>
      <c r="G313" s="53" t="s">
        <v>1668</v>
      </c>
      <c r="H313" t="s">
        <v>1584</v>
      </c>
      <c r="I313">
        <v>15.31</v>
      </c>
      <c r="J313" s="58">
        <f t="shared" si="4"/>
        <v>95.6875</v>
      </c>
      <c r="K313" s="8"/>
    </row>
    <row r="314" spans="1:11" x14ac:dyDescent="0.25">
      <c r="A314" t="s">
        <v>927</v>
      </c>
      <c r="B314" s="7">
        <v>43131</v>
      </c>
      <c r="C314" t="s">
        <v>928</v>
      </c>
      <c r="D314">
        <v>1</v>
      </c>
      <c r="E314" t="s">
        <v>929</v>
      </c>
      <c r="F314" t="s">
        <v>18</v>
      </c>
      <c r="G314" s="164" t="s">
        <v>1668</v>
      </c>
      <c r="H314" t="s">
        <v>1584</v>
      </c>
      <c r="I314">
        <v>19.72</v>
      </c>
      <c r="J314" s="58">
        <f t="shared" si="4"/>
        <v>123.24999999999999</v>
      </c>
      <c r="K314" s="8"/>
    </row>
    <row r="315" spans="1:11" x14ac:dyDescent="0.25">
      <c r="A315" t="s">
        <v>927</v>
      </c>
      <c r="B315" s="7">
        <v>43131</v>
      </c>
      <c r="C315" t="s">
        <v>928</v>
      </c>
      <c r="D315">
        <v>1</v>
      </c>
      <c r="E315" t="s">
        <v>929</v>
      </c>
      <c r="F315" t="s">
        <v>18</v>
      </c>
      <c r="G315" s="53" t="s">
        <v>1585</v>
      </c>
      <c r="H315" t="s">
        <v>1585</v>
      </c>
      <c r="I315">
        <v>184.05</v>
      </c>
      <c r="J315" s="58">
        <f t="shared" si="4"/>
        <v>1150.3125</v>
      </c>
      <c r="K315" s="8"/>
    </row>
    <row r="316" spans="1:11" x14ac:dyDescent="0.25">
      <c r="A316" t="s">
        <v>927</v>
      </c>
      <c r="B316" s="7">
        <v>43131</v>
      </c>
      <c r="C316" t="s">
        <v>928</v>
      </c>
      <c r="D316">
        <v>1</v>
      </c>
      <c r="E316" t="s">
        <v>929</v>
      </c>
      <c r="F316" t="s">
        <v>18</v>
      </c>
      <c r="G316" s="53" t="s">
        <v>1586</v>
      </c>
      <c r="H316" t="s">
        <v>1586</v>
      </c>
      <c r="I316">
        <v>40.36</v>
      </c>
      <c r="J316" s="58">
        <f t="shared" si="4"/>
        <v>252.25</v>
      </c>
      <c r="K316" s="8"/>
    </row>
    <row r="317" spans="1:11" x14ac:dyDescent="0.25">
      <c r="A317" t="s">
        <v>927</v>
      </c>
      <c r="B317" s="7">
        <v>43131</v>
      </c>
      <c r="C317" t="s">
        <v>928</v>
      </c>
      <c r="D317">
        <v>1</v>
      </c>
      <c r="E317" t="s">
        <v>929</v>
      </c>
      <c r="F317" t="s">
        <v>18</v>
      </c>
      <c r="G317" s="53" t="s">
        <v>1587</v>
      </c>
      <c r="H317" t="s">
        <v>1587</v>
      </c>
      <c r="I317">
        <v>17.93</v>
      </c>
      <c r="J317" s="58">
        <f t="shared" si="4"/>
        <v>112.0625</v>
      </c>
      <c r="K317" s="8"/>
    </row>
    <row r="318" spans="1:11" x14ac:dyDescent="0.25">
      <c r="A318" t="s">
        <v>930</v>
      </c>
      <c r="B318" s="7">
        <v>43131</v>
      </c>
      <c r="C318" t="s">
        <v>931</v>
      </c>
      <c r="D318">
        <v>1</v>
      </c>
      <c r="E318" t="s">
        <v>932</v>
      </c>
      <c r="F318" t="s">
        <v>18</v>
      </c>
      <c r="G318" s="53" t="s">
        <v>933</v>
      </c>
      <c r="H318" t="s">
        <v>933</v>
      </c>
      <c r="I318">
        <v>45.52</v>
      </c>
      <c r="J318" s="58">
        <f t="shared" si="4"/>
        <v>284.5</v>
      </c>
      <c r="K318" s="8"/>
    </row>
    <row r="319" spans="1:11" x14ac:dyDescent="0.25">
      <c r="A319" t="s">
        <v>930</v>
      </c>
      <c r="B319" s="7">
        <v>43131</v>
      </c>
      <c r="C319" t="s">
        <v>931</v>
      </c>
      <c r="D319">
        <v>1</v>
      </c>
      <c r="E319" t="s">
        <v>932</v>
      </c>
      <c r="F319" t="s">
        <v>18</v>
      </c>
      <c r="G319" s="53" t="s">
        <v>923</v>
      </c>
      <c r="H319" t="s">
        <v>923</v>
      </c>
      <c r="I319">
        <v>58.9</v>
      </c>
      <c r="J319" s="58">
        <f t="shared" si="4"/>
        <v>368.125</v>
      </c>
      <c r="K319" s="8"/>
    </row>
    <row r="320" spans="1:11" x14ac:dyDescent="0.25">
      <c r="A320" t="s">
        <v>930</v>
      </c>
      <c r="B320" s="7">
        <v>43131</v>
      </c>
      <c r="C320" t="s">
        <v>931</v>
      </c>
      <c r="D320">
        <v>1</v>
      </c>
      <c r="E320" t="s">
        <v>932</v>
      </c>
      <c r="F320" t="s">
        <v>18</v>
      </c>
      <c r="G320" s="53" t="s">
        <v>934</v>
      </c>
      <c r="H320" t="s">
        <v>934</v>
      </c>
      <c r="I320">
        <v>158.76</v>
      </c>
      <c r="J320" s="58">
        <f t="shared" si="4"/>
        <v>992.24999999999989</v>
      </c>
      <c r="K320" s="8"/>
    </row>
    <row r="321" spans="1:11" x14ac:dyDescent="0.25">
      <c r="A321" t="s">
        <v>930</v>
      </c>
      <c r="B321" s="7">
        <v>43131</v>
      </c>
      <c r="C321" t="s">
        <v>931</v>
      </c>
      <c r="D321">
        <v>1</v>
      </c>
      <c r="E321" t="s">
        <v>932</v>
      </c>
      <c r="F321" t="s">
        <v>18</v>
      </c>
      <c r="G321" s="53" t="s">
        <v>762</v>
      </c>
      <c r="H321" t="s">
        <v>762</v>
      </c>
      <c r="I321">
        <v>15.17</v>
      </c>
      <c r="J321" s="58">
        <f t="shared" si="4"/>
        <v>94.8125</v>
      </c>
      <c r="K321" s="8"/>
    </row>
    <row r="322" spans="1:11" x14ac:dyDescent="0.25">
      <c r="A322" t="s">
        <v>930</v>
      </c>
      <c r="B322" s="7">
        <v>43131</v>
      </c>
      <c r="C322" t="s">
        <v>931</v>
      </c>
      <c r="D322">
        <v>1</v>
      </c>
      <c r="E322" t="s">
        <v>932</v>
      </c>
      <c r="F322" t="s">
        <v>18</v>
      </c>
      <c r="G322" s="53" t="s">
        <v>935</v>
      </c>
      <c r="H322" t="s">
        <v>935</v>
      </c>
      <c r="I322">
        <v>22.07</v>
      </c>
      <c r="J322" s="58">
        <f t="shared" si="4"/>
        <v>137.9375</v>
      </c>
      <c r="K322" s="8"/>
    </row>
    <row r="323" spans="1:11" x14ac:dyDescent="0.25">
      <c r="A323" t="s">
        <v>930</v>
      </c>
      <c r="B323" s="7">
        <v>43131</v>
      </c>
      <c r="C323" t="s">
        <v>931</v>
      </c>
      <c r="D323">
        <v>1</v>
      </c>
      <c r="E323" t="s">
        <v>932</v>
      </c>
      <c r="F323" t="s">
        <v>18</v>
      </c>
      <c r="G323" s="53" t="s">
        <v>936</v>
      </c>
      <c r="H323" t="s">
        <v>936</v>
      </c>
      <c r="I323">
        <v>8.68</v>
      </c>
      <c r="J323" s="58">
        <f t="shared" si="4"/>
        <v>54.25</v>
      </c>
      <c r="K323" s="8"/>
    </row>
    <row r="324" spans="1:11" x14ac:dyDescent="0.25">
      <c r="A324" t="s">
        <v>930</v>
      </c>
      <c r="B324" s="7">
        <v>43131</v>
      </c>
      <c r="C324" t="s">
        <v>931</v>
      </c>
      <c r="D324">
        <v>1</v>
      </c>
      <c r="E324" t="s">
        <v>932</v>
      </c>
      <c r="F324" t="s">
        <v>18</v>
      </c>
      <c r="G324" s="53" t="s">
        <v>937</v>
      </c>
      <c r="H324" t="s">
        <v>937</v>
      </c>
      <c r="I324">
        <v>177.02</v>
      </c>
      <c r="J324" s="58">
        <f t="shared" si="4"/>
        <v>1106.375</v>
      </c>
      <c r="K324" s="8"/>
    </row>
    <row r="325" spans="1:11" x14ac:dyDescent="0.25">
      <c r="A325" t="s">
        <v>930</v>
      </c>
      <c r="B325" s="7">
        <v>43131</v>
      </c>
      <c r="C325" t="s">
        <v>931</v>
      </c>
      <c r="D325">
        <v>1</v>
      </c>
      <c r="E325" t="s">
        <v>932</v>
      </c>
      <c r="F325" t="s">
        <v>18</v>
      </c>
      <c r="G325" s="53" t="s">
        <v>755</v>
      </c>
      <c r="H325" t="s">
        <v>755</v>
      </c>
      <c r="I325">
        <v>9.3800000000000008</v>
      </c>
      <c r="J325" s="58">
        <f t="shared" si="4"/>
        <v>58.625000000000007</v>
      </c>
      <c r="K325" s="8"/>
    </row>
    <row r="326" spans="1:11" x14ac:dyDescent="0.25">
      <c r="A326" t="s">
        <v>930</v>
      </c>
      <c r="B326" s="7">
        <v>43131</v>
      </c>
      <c r="C326" t="s">
        <v>931</v>
      </c>
      <c r="D326">
        <v>1</v>
      </c>
      <c r="E326" t="s">
        <v>932</v>
      </c>
      <c r="F326" t="s">
        <v>18</v>
      </c>
      <c r="G326" s="53" t="s">
        <v>755</v>
      </c>
      <c r="H326" t="s">
        <v>755</v>
      </c>
      <c r="I326">
        <v>29.66</v>
      </c>
      <c r="J326" s="58">
        <f t="shared" si="4"/>
        <v>185.375</v>
      </c>
      <c r="K326" s="8"/>
    </row>
    <row r="327" spans="1:11" x14ac:dyDescent="0.25">
      <c r="A327" t="s">
        <v>930</v>
      </c>
      <c r="B327" s="7">
        <v>43131</v>
      </c>
      <c r="C327" t="s">
        <v>931</v>
      </c>
      <c r="D327">
        <v>1</v>
      </c>
      <c r="E327" t="s">
        <v>932</v>
      </c>
      <c r="F327" t="s">
        <v>18</v>
      </c>
      <c r="G327" s="53" t="s">
        <v>755</v>
      </c>
      <c r="H327" t="s">
        <v>755</v>
      </c>
      <c r="I327">
        <v>34.9</v>
      </c>
      <c r="J327" s="58">
        <f t="shared" si="4"/>
        <v>218.125</v>
      </c>
      <c r="K327" s="8"/>
    </row>
    <row r="328" spans="1:11" x14ac:dyDescent="0.25">
      <c r="A328" t="s">
        <v>930</v>
      </c>
      <c r="B328" s="7">
        <v>43131</v>
      </c>
      <c r="C328" t="s">
        <v>931</v>
      </c>
      <c r="D328">
        <v>1</v>
      </c>
      <c r="E328" t="s">
        <v>932</v>
      </c>
      <c r="F328" t="s">
        <v>18</v>
      </c>
      <c r="G328" s="53" t="s">
        <v>755</v>
      </c>
      <c r="H328" t="s">
        <v>755</v>
      </c>
      <c r="I328">
        <v>43.17</v>
      </c>
      <c r="J328" s="58">
        <f t="shared" ref="J328:J391" si="5">+I328/0.16</f>
        <v>269.8125</v>
      </c>
      <c r="K328" s="8"/>
    </row>
    <row r="329" spans="1:11" x14ac:dyDescent="0.25">
      <c r="A329" t="s">
        <v>930</v>
      </c>
      <c r="B329" s="7">
        <v>43131</v>
      </c>
      <c r="C329" t="s">
        <v>931</v>
      </c>
      <c r="D329">
        <v>1</v>
      </c>
      <c r="E329" t="s">
        <v>932</v>
      </c>
      <c r="F329" t="s">
        <v>18</v>
      </c>
      <c r="G329" s="53" t="s">
        <v>938</v>
      </c>
      <c r="H329" t="s">
        <v>938</v>
      </c>
      <c r="I329">
        <v>67.28</v>
      </c>
      <c r="J329" s="58">
        <f t="shared" si="5"/>
        <v>420.5</v>
      </c>
      <c r="K329" s="8"/>
    </row>
    <row r="330" spans="1:11" x14ac:dyDescent="0.25">
      <c r="A330" t="s">
        <v>930</v>
      </c>
      <c r="B330" s="7">
        <v>43131</v>
      </c>
      <c r="C330" t="s">
        <v>931</v>
      </c>
      <c r="D330">
        <v>1</v>
      </c>
      <c r="E330" t="s">
        <v>932</v>
      </c>
      <c r="F330" t="s">
        <v>18</v>
      </c>
      <c r="G330" s="53" t="s">
        <v>939</v>
      </c>
      <c r="H330" t="s">
        <v>939</v>
      </c>
      <c r="I330">
        <v>161.51</v>
      </c>
      <c r="J330" s="58">
        <f t="shared" si="5"/>
        <v>1009.4374999999999</v>
      </c>
      <c r="K330" s="8"/>
    </row>
    <row r="331" spans="1:11" x14ac:dyDescent="0.25">
      <c r="A331" t="s">
        <v>930</v>
      </c>
      <c r="B331" s="7">
        <v>43131</v>
      </c>
      <c r="C331" t="s">
        <v>931</v>
      </c>
      <c r="D331">
        <v>1</v>
      </c>
      <c r="E331" t="s">
        <v>932</v>
      </c>
      <c r="F331" t="s">
        <v>18</v>
      </c>
      <c r="G331" s="53" t="s">
        <v>940</v>
      </c>
      <c r="H331" t="s">
        <v>940</v>
      </c>
      <c r="I331">
        <v>161.36000000000001</v>
      </c>
      <c r="J331" s="58">
        <f t="shared" si="5"/>
        <v>1008.5000000000001</v>
      </c>
      <c r="K331" s="8"/>
    </row>
    <row r="332" spans="1:11" x14ac:dyDescent="0.25">
      <c r="A332" t="s">
        <v>930</v>
      </c>
      <c r="B332" s="7">
        <v>43131</v>
      </c>
      <c r="C332" t="s">
        <v>931</v>
      </c>
      <c r="D332">
        <v>1</v>
      </c>
      <c r="E332" t="s">
        <v>932</v>
      </c>
      <c r="F332" t="s">
        <v>18</v>
      </c>
      <c r="G332" s="53" t="s">
        <v>941</v>
      </c>
      <c r="H332" t="s">
        <v>941</v>
      </c>
      <c r="I332">
        <v>28.48</v>
      </c>
      <c r="J332" s="58">
        <f t="shared" si="5"/>
        <v>178</v>
      </c>
      <c r="K332" s="8"/>
    </row>
    <row r="333" spans="1:11" x14ac:dyDescent="0.25">
      <c r="A333" t="s">
        <v>930</v>
      </c>
      <c r="B333" s="7">
        <v>43131</v>
      </c>
      <c r="C333" t="s">
        <v>931</v>
      </c>
      <c r="D333">
        <v>1</v>
      </c>
      <c r="E333" t="s">
        <v>932</v>
      </c>
      <c r="F333" t="s">
        <v>18</v>
      </c>
      <c r="G333" s="53" t="s">
        <v>942</v>
      </c>
      <c r="H333" t="s">
        <v>942</v>
      </c>
      <c r="I333">
        <v>17.93</v>
      </c>
      <c r="J333" s="58">
        <f t="shared" si="5"/>
        <v>112.0625</v>
      </c>
      <c r="K333" s="8"/>
    </row>
    <row r="334" spans="1:11" x14ac:dyDescent="0.25">
      <c r="A334" t="s">
        <v>943</v>
      </c>
      <c r="B334" s="7">
        <v>43131</v>
      </c>
      <c r="C334" t="s">
        <v>944</v>
      </c>
      <c r="D334">
        <v>1</v>
      </c>
      <c r="E334" t="s">
        <v>945</v>
      </c>
      <c r="F334" t="s">
        <v>18</v>
      </c>
      <c r="G334" s="53" t="s">
        <v>946</v>
      </c>
      <c r="H334" t="s">
        <v>946</v>
      </c>
      <c r="I334">
        <v>188.97</v>
      </c>
      <c r="J334" s="58">
        <f t="shared" si="5"/>
        <v>1181.0625</v>
      </c>
      <c r="K334" s="8"/>
    </row>
    <row r="335" spans="1:11" x14ac:dyDescent="0.25">
      <c r="A335" t="s">
        <v>947</v>
      </c>
      <c r="B335" s="7">
        <v>43131</v>
      </c>
      <c r="C335" t="s">
        <v>948</v>
      </c>
      <c r="D335">
        <v>1</v>
      </c>
      <c r="E335" t="s">
        <v>949</v>
      </c>
      <c r="F335" t="s">
        <v>18</v>
      </c>
      <c r="G335" s="53" t="s">
        <v>739</v>
      </c>
      <c r="H335" t="s">
        <v>739</v>
      </c>
      <c r="I335">
        <v>144.84</v>
      </c>
      <c r="J335" s="58">
        <f t="shared" si="5"/>
        <v>905.25</v>
      </c>
      <c r="K335" s="8"/>
    </row>
    <row r="336" spans="1:11" x14ac:dyDescent="0.25">
      <c r="A336" t="s">
        <v>950</v>
      </c>
      <c r="B336" s="7">
        <v>43131</v>
      </c>
      <c r="C336" t="s">
        <v>951</v>
      </c>
      <c r="D336">
        <v>1</v>
      </c>
      <c r="E336" t="s">
        <v>952</v>
      </c>
      <c r="F336" t="s">
        <v>18</v>
      </c>
      <c r="G336" s="53" t="s">
        <v>946</v>
      </c>
      <c r="H336" t="s">
        <v>946</v>
      </c>
      <c r="I336">
        <v>176</v>
      </c>
      <c r="J336" s="58">
        <f t="shared" si="5"/>
        <v>1100</v>
      </c>
      <c r="K336" s="8"/>
    </row>
    <row r="337" spans="1:11" x14ac:dyDescent="0.25">
      <c r="A337" t="s">
        <v>953</v>
      </c>
      <c r="B337" s="7">
        <v>43131</v>
      </c>
      <c r="C337" t="s">
        <v>954</v>
      </c>
      <c r="D337">
        <v>1</v>
      </c>
      <c r="E337" t="s">
        <v>955</v>
      </c>
      <c r="F337" t="s">
        <v>18</v>
      </c>
      <c r="G337" s="53" t="s">
        <v>827</v>
      </c>
      <c r="H337" t="s">
        <v>827</v>
      </c>
      <c r="I337">
        <v>28.49</v>
      </c>
      <c r="J337" s="58">
        <f t="shared" si="5"/>
        <v>178.0625</v>
      </c>
      <c r="K337" s="8"/>
    </row>
    <row r="338" spans="1:11" x14ac:dyDescent="0.25">
      <c r="A338" t="s">
        <v>956</v>
      </c>
      <c r="B338" s="7">
        <v>43131</v>
      </c>
      <c r="C338" t="s">
        <v>957</v>
      </c>
      <c r="D338">
        <v>1</v>
      </c>
      <c r="E338" t="s">
        <v>958</v>
      </c>
      <c r="F338" t="s">
        <v>18</v>
      </c>
      <c r="G338" s="53" t="s">
        <v>959</v>
      </c>
      <c r="H338" t="s">
        <v>959</v>
      </c>
      <c r="I338">
        <v>185.6</v>
      </c>
      <c r="J338" s="58">
        <f t="shared" si="5"/>
        <v>1160</v>
      </c>
      <c r="K338" s="8"/>
    </row>
    <row r="339" spans="1:11" x14ac:dyDescent="0.25">
      <c r="A339" t="s">
        <v>960</v>
      </c>
      <c r="B339" s="7">
        <v>43131</v>
      </c>
      <c r="C339" t="s">
        <v>961</v>
      </c>
      <c r="D339">
        <v>1</v>
      </c>
      <c r="E339" t="s">
        <v>962</v>
      </c>
      <c r="F339" t="s">
        <v>18</v>
      </c>
      <c r="G339" s="53" t="s">
        <v>635</v>
      </c>
      <c r="H339" t="s">
        <v>635</v>
      </c>
      <c r="I339">
        <v>54</v>
      </c>
      <c r="J339" s="58">
        <f t="shared" si="5"/>
        <v>337.5</v>
      </c>
      <c r="K339" s="8"/>
    </row>
    <row r="340" spans="1:11" x14ac:dyDescent="0.25">
      <c r="A340" t="s">
        <v>963</v>
      </c>
      <c r="B340" s="7">
        <v>43131</v>
      </c>
      <c r="C340" t="s">
        <v>964</v>
      </c>
      <c r="D340">
        <v>1</v>
      </c>
      <c r="E340" t="s">
        <v>965</v>
      </c>
      <c r="F340" t="s">
        <v>18</v>
      </c>
      <c r="G340" s="53" t="s">
        <v>966</v>
      </c>
      <c r="H340" t="s">
        <v>966</v>
      </c>
      <c r="I340">
        <v>195.17</v>
      </c>
      <c r="J340" s="58">
        <f t="shared" si="5"/>
        <v>1219.8125</v>
      </c>
      <c r="K340" s="8"/>
    </row>
    <row r="341" spans="1:11" x14ac:dyDescent="0.25">
      <c r="A341" t="s">
        <v>967</v>
      </c>
      <c r="B341" s="7">
        <v>43131</v>
      </c>
      <c r="C341" t="s">
        <v>968</v>
      </c>
      <c r="D341">
        <v>1</v>
      </c>
      <c r="E341" t="s">
        <v>969</v>
      </c>
      <c r="F341" t="s">
        <v>18</v>
      </c>
      <c r="G341" s="53" t="s">
        <v>970</v>
      </c>
      <c r="H341" t="s">
        <v>970</v>
      </c>
      <c r="I341">
        <v>74.790000000000006</v>
      </c>
      <c r="J341" s="58">
        <f t="shared" si="5"/>
        <v>467.43750000000006</v>
      </c>
      <c r="K341" s="8"/>
    </row>
    <row r="342" spans="1:11" x14ac:dyDescent="0.25">
      <c r="A342" t="s">
        <v>971</v>
      </c>
      <c r="B342" s="7">
        <v>43131</v>
      </c>
      <c r="C342" t="s">
        <v>972</v>
      </c>
      <c r="D342">
        <v>1</v>
      </c>
      <c r="E342" t="s">
        <v>973</v>
      </c>
      <c r="F342" t="s">
        <v>18</v>
      </c>
      <c r="G342" s="53" t="s">
        <v>970</v>
      </c>
      <c r="H342" t="s">
        <v>970</v>
      </c>
      <c r="I342">
        <v>59.63</v>
      </c>
      <c r="J342" s="58">
        <f t="shared" si="5"/>
        <v>372.6875</v>
      </c>
      <c r="K342" s="8"/>
    </row>
    <row r="343" spans="1:11" x14ac:dyDescent="0.25">
      <c r="A343" t="s">
        <v>974</v>
      </c>
      <c r="B343" s="7">
        <v>43131</v>
      </c>
      <c r="C343" t="s">
        <v>975</v>
      </c>
      <c r="D343">
        <v>1</v>
      </c>
      <c r="E343" t="s">
        <v>976</v>
      </c>
      <c r="F343" t="s">
        <v>18</v>
      </c>
      <c r="G343" s="53" t="s">
        <v>923</v>
      </c>
      <c r="H343" t="s">
        <v>923</v>
      </c>
      <c r="I343">
        <v>6.34</v>
      </c>
      <c r="J343" s="58">
        <f t="shared" si="5"/>
        <v>39.625</v>
      </c>
      <c r="K343" s="8"/>
    </row>
    <row r="344" spans="1:11" x14ac:dyDescent="0.25">
      <c r="A344" t="s">
        <v>974</v>
      </c>
      <c r="B344" s="7">
        <v>43131</v>
      </c>
      <c r="C344" t="s">
        <v>975</v>
      </c>
      <c r="D344">
        <v>1</v>
      </c>
      <c r="E344" t="s">
        <v>976</v>
      </c>
      <c r="F344" t="s">
        <v>18</v>
      </c>
      <c r="G344" s="53" t="s">
        <v>1670</v>
      </c>
      <c r="H344" t="s">
        <v>1670</v>
      </c>
      <c r="I344">
        <v>1.31</v>
      </c>
      <c r="J344" s="58">
        <f t="shared" si="5"/>
        <v>8.1875</v>
      </c>
      <c r="K344" s="8"/>
    </row>
    <row r="345" spans="1:11" x14ac:dyDescent="0.25">
      <c r="A345" t="s">
        <v>974</v>
      </c>
      <c r="B345" s="7">
        <v>43131</v>
      </c>
      <c r="C345" t="s">
        <v>975</v>
      </c>
      <c r="D345">
        <v>1</v>
      </c>
      <c r="E345" t="s">
        <v>976</v>
      </c>
      <c r="F345" t="s">
        <v>18</v>
      </c>
      <c r="G345" s="53" t="s">
        <v>1580</v>
      </c>
      <c r="H345" t="s">
        <v>979</v>
      </c>
      <c r="I345">
        <v>22</v>
      </c>
      <c r="J345" s="58">
        <f t="shared" si="5"/>
        <v>137.5</v>
      </c>
      <c r="K345" s="8"/>
    </row>
    <row r="346" spans="1:11" x14ac:dyDescent="0.25">
      <c r="A346" t="s">
        <v>980</v>
      </c>
      <c r="B346" s="7">
        <v>43130</v>
      </c>
      <c r="C346" t="s">
        <v>981</v>
      </c>
      <c r="D346">
        <v>1</v>
      </c>
      <c r="E346" t="s">
        <v>982</v>
      </c>
      <c r="F346" t="s">
        <v>67</v>
      </c>
      <c r="G346" s="143" t="s">
        <v>1592</v>
      </c>
      <c r="H346" s="146" t="s">
        <v>1603</v>
      </c>
      <c r="I346">
        <v>219.56</v>
      </c>
      <c r="J346" s="58">
        <f t="shared" si="5"/>
        <v>1372.25</v>
      </c>
      <c r="K346" s="8"/>
    </row>
    <row r="347" spans="1:11" x14ac:dyDescent="0.25">
      <c r="A347" t="s">
        <v>983</v>
      </c>
      <c r="B347" s="7">
        <v>43131</v>
      </c>
      <c r="C347" t="s">
        <v>984</v>
      </c>
      <c r="D347">
        <v>1</v>
      </c>
      <c r="E347" t="s">
        <v>985</v>
      </c>
      <c r="F347" t="s">
        <v>18</v>
      </c>
      <c r="G347" s="53" t="s">
        <v>923</v>
      </c>
      <c r="H347" t="s">
        <v>923</v>
      </c>
      <c r="I347">
        <v>37.520000000000003</v>
      </c>
      <c r="J347" s="58">
        <f t="shared" si="5"/>
        <v>234.50000000000003</v>
      </c>
      <c r="K347" s="8"/>
    </row>
    <row r="348" spans="1:11" x14ac:dyDescent="0.25">
      <c r="A348" t="s">
        <v>983</v>
      </c>
      <c r="B348" s="7">
        <v>43131</v>
      </c>
      <c r="C348" t="s">
        <v>984</v>
      </c>
      <c r="D348">
        <v>1</v>
      </c>
      <c r="E348" t="s">
        <v>985</v>
      </c>
      <c r="F348" t="s">
        <v>18</v>
      </c>
      <c r="G348" s="53" t="s">
        <v>762</v>
      </c>
      <c r="H348" t="s">
        <v>762</v>
      </c>
      <c r="I348">
        <v>15.17</v>
      </c>
      <c r="J348" s="58">
        <f t="shared" si="5"/>
        <v>94.8125</v>
      </c>
      <c r="K348" s="8"/>
    </row>
    <row r="349" spans="1:11" x14ac:dyDescent="0.25">
      <c r="A349" t="s">
        <v>983</v>
      </c>
      <c r="B349" s="7">
        <v>43131</v>
      </c>
      <c r="C349" t="s">
        <v>984</v>
      </c>
      <c r="D349">
        <v>1</v>
      </c>
      <c r="E349" t="s">
        <v>985</v>
      </c>
      <c r="F349" t="s">
        <v>18</v>
      </c>
      <c r="G349" s="53" t="s">
        <v>755</v>
      </c>
      <c r="H349" t="s">
        <v>755</v>
      </c>
      <c r="I349">
        <v>21.24</v>
      </c>
      <c r="J349" s="58">
        <f t="shared" si="5"/>
        <v>132.75</v>
      </c>
      <c r="K349" s="8"/>
    </row>
    <row r="350" spans="1:11" x14ac:dyDescent="0.25">
      <c r="A350" t="s">
        <v>983</v>
      </c>
      <c r="B350" s="7">
        <v>43131</v>
      </c>
      <c r="C350" t="s">
        <v>984</v>
      </c>
      <c r="D350">
        <v>1</v>
      </c>
      <c r="E350" t="s">
        <v>985</v>
      </c>
      <c r="F350" t="s">
        <v>18</v>
      </c>
      <c r="G350" s="53" t="s">
        <v>986</v>
      </c>
      <c r="H350" t="s">
        <v>986</v>
      </c>
      <c r="I350">
        <v>91.58</v>
      </c>
      <c r="J350" s="58">
        <f t="shared" si="5"/>
        <v>572.375</v>
      </c>
      <c r="K350" s="8"/>
    </row>
    <row r="351" spans="1:11" x14ac:dyDescent="0.25">
      <c r="A351" t="s">
        <v>983</v>
      </c>
      <c r="B351" s="7">
        <v>43131</v>
      </c>
      <c r="C351" t="s">
        <v>984</v>
      </c>
      <c r="D351">
        <v>1</v>
      </c>
      <c r="E351" t="s">
        <v>985</v>
      </c>
      <c r="F351" t="s">
        <v>18</v>
      </c>
      <c r="G351" s="53" t="s">
        <v>987</v>
      </c>
      <c r="H351" t="s">
        <v>987</v>
      </c>
      <c r="I351">
        <v>15.17</v>
      </c>
      <c r="J351" s="58">
        <f t="shared" si="5"/>
        <v>94.8125</v>
      </c>
      <c r="K351" s="8"/>
    </row>
    <row r="352" spans="1:11" x14ac:dyDescent="0.25">
      <c r="A352" t="s">
        <v>988</v>
      </c>
      <c r="B352" s="7">
        <v>43131</v>
      </c>
      <c r="C352" t="s">
        <v>989</v>
      </c>
      <c r="D352">
        <v>1</v>
      </c>
      <c r="E352" t="s">
        <v>990</v>
      </c>
      <c r="F352" t="s">
        <v>18</v>
      </c>
      <c r="G352" s="53" t="s">
        <v>923</v>
      </c>
      <c r="H352" t="s">
        <v>923</v>
      </c>
      <c r="I352">
        <v>6.34</v>
      </c>
      <c r="J352" s="58">
        <f t="shared" si="5"/>
        <v>39.625</v>
      </c>
      <c r="K352" s="8"/>
    </row>
    <row r="353" spans="1:11" x14ac:dyDescent="0.25">
      <c r="A353" t="s">
        <v>988</v>
      </c>
      <c r="B353" s="7">
        <v>43131</v>
      </c>
      <c r="C353" t="s">
        <v>989</v>
      </c>
      <c r="D353">
        <v>1</v>
      </c>
      <c r="E353" t="s">
        <v>990</v>
      </c>
      <c r="F353" t="s">
        <v>18</v>
      </c>
      <c r="G353" s="53" t="s">
        <v>1588</v>
      </c>
      <c r="H353" t="s">
        <v>1588</v>
      </c>
      <c r="I353">
        <v>20.18</v>
      </c>
      <c r="J353" s="58">
        <f t="shared" si="5"/>
        <v>126.125</v>
      </c>
      <c r="K353" s="8"/>
    </row>
    <row r="354" spans="1:11" x14ac:dyDescent="0.25">
      <c r="A354" t="s">
        <v>988</v>
      </c>
      <c r="B354" s="7">
        <v>43131</v>
      </c>
      <c r="C354" t="s">
        <v>989</v>
      </c>
      <c r="D354">
        <v>1</v>
      </c>
      <c r="E354" t="s">
        <v>990</v>
      </c>
      <c r="F354" t="s">
        <v>18</v>
      </c>
      <c r="G354" s="53" t="s">
        <v>755</v>
      </c>
      <c r="H354" t="s">
        <v>755</v>
      </c>
      <c r="I354">
        <v>9.7899999999999991</v>
      </c>
      <c r="J354" s="58">
        <f t="shared" si="5"/>
        <v>61.187499999999993</v>
      </c>
      <c r="K354" s="8"/>
    </row>
    <row r="355" spans="1:11" x14ac:dyDescent="0.25">
      <c r="A355" t="s">
        <v>991</v>
      </c>
      <c r="B355" s="7">
        <v>43131</v>
      </c>
      <c r="C355" t="s">
        <v>992</v>
      </c>
      <c r="D355">
        <v>1</v>
      </c>
      <c r="E355" t="s">
        <v>993</v>
      </c>
      <c r="F355" t="s">
        <v>18</v>
      </c>
      <c r="G355" s="53" t="s">
        <v>923</v>
      </c>
      <c r="H355" t="s">
        <v>923</v>
      </c>
      <c r="I355">
        <v>11.72</v>
      </c>
      <c r="J355" s="58">
        <f t="shared" si="5"/>
        <v>73.25</v>
      </c>
      <c r="K355" s="8"/>
    </row>
    <row r="356" spans="1:11" x14ac:dyDescent="0.25">
      <c r="A356" t="s">
        <v>991</v>
      </c>
      <c r="B356" s="7">
        <v>43131</v>
      </c>
      <c r="C356" t="s">
        <v>992</v>
      </c>
      <c r="D356">
        <v>1</v>
      </c>
      <c r="E356" t="s">
        <v>993</v>
      </c>
      <c r="F356" t="s">
        <v>18</v>
      </c>
      <c r="G356" s="53" t="s">
        <v>1589</v>
      </c>
      <c r="H356" t="s">
        <v>1589</v>
      </c>
      <c r="I356">
        <v>14.77</v>
      </c>
      <c r="J356" s="58">
        <f t="shared" si="5"/>
        <v>92.3125</v>
      </c>
      <c r="K356" s="8"/>
    </row>
    <row r="357" spans="1:11" x14ac:dyDescent="0.25">
      <c r="A357" t="s">
        <v>991</v>
      </c>
      <c r="B357" s="7">
        <v>43131</v>
      </c>
      <c r="C357" t="s">
        <v>992</v>
      </c>
      <c r="D357">
        <v>1</v>
      </c>
      <c r="E357" t="s">
        <v>993</v>
      </c>
      <c r="F357" t="s">
        <v>18</v>
      </c>
      <c r="G357" s="53" t="s">
        <v>755</v>
      </c>
      <c r="H357" t="s">
        <v>755</v>
      </c>
      <c r="I357">
        <v>10.210000000000001</v>
      </c>
      <c r="J357" s="58">
        <f t="shared" si="5"/>
        <v>63.812500000000007</v>
      </c>
      <c r="K357" s="8"/>
    </row>
    <row r="358" spans="1:11" x14ac:dyDescent="0.25">
      <c r="A358" t="s">
        <v>991</v>
      </c>
      <c r="B358" s="7">
        <v>43131</v>
      </c>
      <c r="C358" t="s">
        <v>992</v>
      </c>
      <c r="D358">
        <v>1</v>
      </c>
      <c r="E358" t="s">
        <v>993</v>
      </c>
      <c r="F358" t="s">
        <v>18</v>
      </c>
      <c r="G358" s="53" t="s">
        <v>1590</v>
      </c>
      <c r="H358" t="s">
        <v>1590</v>
      </c>
      <c r="I358">
        <v>26.94</v>
      </c>
      <c r="J358" s="58">
        <f t="shared" si="5"/>
        <v>168.375</v>
      </c>
      <c r="K358" s="8"/>
    </row>
    <row r="359" spans="1:11" x14ac:dyDescent="0.25">
      <c r="A359" t="s">
        <v>994</v>
      </c>
      <c r="B359" s="7">
        <v>43131</v>
      </c>
      <c r="C359" t="s">
        <v>995</v>
      </c>
      <c r="D359">
        <v>1</v>
      </c>
      <c r="E359" t="s">
        <v>996</v>
      </c>
      <c r="F359" t="s">
        <v>18</v>
      </c>
      <c r="G359" s="53" t="s">
        <v>762</v>
      </c>
      <c r="H359" t="s">
        <v>762</v>
      </c>
      <c r="I359">
        <v>15.17</v>
      </c>
      <c r="J359" s="58">
        <f t="shared" si="5"/>
        <v>94.8125</v>
      </c>
      <c r="K359" s="8"/>
    </row>
    <row r="360" spans="1:11" x14ac:dyDescent="0.25">
      <c r="A360" t="s">
        <v>994</v>
      </c>
      <c r="B360" s="7">
        <v>43131</v>
      </c>
      <c r="C360" t="s">
        <v>995</v>
      </c>
      <c r="D360">
        <v>1</v>
      </c>
      <c r="E360" t="s">
        <v>996</v>
      </c>
      <c r="F360" t="s">
        <v>18</v>
      </c>
      <c r="G360" s="53" t="s">
        <v>755</v>
      </c>
      <c r="H360" t="s">
        <v>755</v>
      </c>
      <c r="I360">
        <v>21.24</v>
      </c>
      <c r="J360" s="58">
        <f t="shared" si="5"/>
        <v>132.75</v>
      </c>
      <c r="K360" s="8"/>
    </row>
    <row r="361" spans="1:11" x14ac:dyDescent="0.25">
      <c r="A361" t="s">
        <v>994</v>
      </c>
      <c r="B361" s="7">
        <v>43131</v>
      </c>
      <c r="C361" t="s">
        <v>995</v>
      </c>
      <c r="D361">
        <v>1</v>
      </c>
      <c r="E361" t="s">
        <v>996</v>
      </c>
      <c r="F361" t="s">
        <v>18</v>
      </c>
      <c r="G361" s="53" t="s">
        <v>1591</v>
      </c>
      <c r="H361" t="s">
        <v>1591</v>
      </c>
      <c r="I361">
        <v>70.89</v>
      </c>
      <c r="J361" s="58">
        <f t="shared" si="5"/>
        <v>443.0625</v>
      </c>
      <c r="K361" s="8"/>
    </row>
    <row r="362" spans="1:11" x14ac:dyDescent="0.25">
      <c r="A362" t="s">
        <v>997</v>
      </c>
      <c r="B362" s="7">
        <v>43131</v>
      </c>
      <c r="C362" t="s">
        <v>998</v>
      </c>
      <c r="D362">
        <v>1</v>
      </c>
      <c r="E362" t="s">
        <v>999</v>
      </c>
      <c r="F362" t="s">
        <v>18</v>
      </c>
      <c r="G362" s="53" t="s">
        <v>933</v>
      </c>
      <c r="H362" t="s">
        <v>933</v>
      </c>
      <c r="I362">
        <v>45.52</v>
      </c>
      <c r="J362" s="58">
        <f t="shared" si="5"/>
        <v>284.5</v>
      </c>
      <c r="K362" s="8"/>
    </row>
    <row r="363" spans="1:11" x14ac:dyDescent="0.25">
      <c r="A363" t="s">
        <v>997</v>
      </c>
      <c r="B363" s="7">
        <v>43131</v>
      </c>
      <c r="C363" t="s">
        <v>998</v>
      </c>
      <c r="D363">
        <v>1</v>
      </c>
      <c r="E363" t="s">
        <v>999</v>
      </c>
      <c r="F363" t="s">
        <v>18</v>
      </c>
      <c r="G363" s="53" t="s">
        <v>923</v>
      </c>
      <c r="H363" t="s">
        <v>923</v>
      </c>
      <c r="I363">
        <v>43.86</v>
      </c>
      <c r="J363" s="58">
        <f t="shared" si="5"/>
        <v>274.125</v>
      </c>
      <c r="K363" s="8"/>
    </row>
    <row r="364" spans="1:11" x14ac:dyDescent="0.25">
      <c r="A364" t="s">
        <v>997</v>
      </c>
      <c r="B364" s="7">
        <v>43131</v>
      </c>
      <c r="C364" t="s">
        <v>998</v>
      </c>
      <c r="D364">
        <v>1</v>
      </c>
      <c r="E364" t="s">
        <v>999</v>
      </c>
      <c r="F364" t="s">
        <v>18</v>
      </c>
      <c r="G364" s="53" t="s">
        <v>934</v>
      </c>
      <c r="H364" t="s">
        <v>934</v>
      </c>
      <c r="I364">
        <v>158.34</v>
      </c>
      <c r="J364" s="58">
        <f t="shared" si="5"/>
        <v>989.625</v>
      </c>
      <c r="K364" s="8"/>
    </row>
    <row r="365" spans="1:11" x14ac:dyDescent="0.25">
      <c r="A365" t="s">
        <v>997</v>
      </c>
      <c r="B365" s="7">
        <v>43131</v>
      </c>
      <c r="C365" t="s">
        <v>998</v>
      </c>
      <c r="D365">
        <v>1</v>
      </c>
      <c r="E365" t="s">
        <v>999</v>
      </c>
      <c r="F365" t="s">
        <v>18</v>
      </c>
      <c r="G365" s="53" t="s">
        <v>937</v>
      </c>
      <c r="H365" t="s">
        <v>937</v>
      </c>
      <c r="I365">
        <v>172.99</v>
      </c>
      <c r="J365" s="58">
        <f t="shared" si="5"/>
        <v>1081.1875</v>
      </c>
      <c r="K365" s="8"/>
    </row>
    <row r="366" spans="1:11" x14ac:dyDescent="0.25">
      <c r="A366" t="s">
        <v>997</v>
      </c>
      <c r="B366" s="7">
        <v>43131</v>
      </c>
      <c r="C366" t="s">
        <v>998</v>
      </c>
      <c r="D366">
        <v>1</v>
      </c>
      <c r="E366" t="s">
        <v>999</v>
      </c>
      <c r="F366" t="s">
        <v>18</v>
      </c>
      <c r="G366" s="53" t="s">
        <v>755</v>
      </c>
      <c r="H366" t="s">
        <v>755</v>
      </c>
      <c r="I366">
        <v>63.31</v>
      </c>
      <c r="J366" s="58">
        <f t="shared" si="5"/>
        <v>395.6875</v>
      </c>
      <c r="K366" s="8"/>
    </row>
    <row r="367" spans="1:11" x14ac:dyDescent="0.25">
      <c r="A367" t="s">
        <v>997</v>
      </c>
      <c r="B367" s="7">
        <v>43131</v>
      </c>
      <c r="C367" t="s">
        <v>998</v>
      </c>
      <c r="D367">
        <v>1</v>
      </c>
      <c r="E367" t="s">
        <v>999</v>
      </c>
      <c r="F367" t="s">
        <v>18</v>
      </c>
      <c r="G367" s="53" t="s">
        <v>1000</v>
      </c>
      <c r="H367" t="s">
        <v>1000</v>
      </c>
      <c r="I367">
        <v>41.38</v>
      </c>
      <c r="J367" s="58">
        <f t="shared" si="5"/>
        <v>258.625</v>
      </c>
      <c r="K367" s="8"/>
    </row>
    <row r="368" spans="1:11" x14ac:dyDescent="0.25">
      <c r="A368" t="s">
        <v>997</v>
      </c>
      <c r="B368" s="7">
        <v>43131</v>
      </c>
      <c r="C368" t="s">
        <v>998</v>
      </c>
      <c r="D368">
        <v>1</v>
      </c>
      <c r="E368" t="s">
        <v>999</v>
      </c>
      <c r="F368" t="s">
        <v>18</v>
      </c>
      <c r="G368" s="53" t="s">
        <v>1001</v>
      </c>
      <c r="H368" t="s">
        <v>1001</v>
      </c>
      <c r="I368">
        <v>18.760000000000002</v>
      </c>
      <c r="J368" s="58">
        <f t="shared" si="5"/>
        <v>117.25000000000001</v>
      </c>
      <c r="K368" s="8"/>
    </row>
    <row r="369" spans="1:11" x14ac:dyDescent="0.25">
      <c r="A369" t="s">
        <v>997</v>
      </c>
      <c r="B369" s="7">
        <v>43131</v>
      </c>
      <c r="C369" t="s">
        <v>998</v>
      </c>
      <c r="D369">
        <v>1</v>
      </c>
      <c r="E369" t="s">
        <v>999</v>
      </c>
      <c r="F369" t="s">
        <v>18</v>
      </c>
      <c r="G369" s="53" t="s">
        <v>1002</v>
      </c>
      <c r="H369" t="s">
        <v>1002</v>
      </c>
      <c r="I369">
        <v>171.26</v>
      </c>
      <c r="J369" s="58">
        <f t="shared" si="5"/>
        <v>1070.375</v>
      </c>
      <c r="K369" s="8"/>
    </row>
    <row r="370" spans="1:11" x14ac:dyDescent="0.25">
      <c r="A370" t="s">
        <v>997</v>
      </c>
      <c r="B370" s="7">
        <v>43131</v>
      </c>
      <c r="C370" t="s">
        <v>998</v>
      </c>
      <c r="D370">
        <v>1</v>
      </c>
      <c r="E370" t="s">
        <v>999</v>
      </c>
      <c r="F370" t="s">
        <v>18</v>
      </c>
      <c r="G370" s="53" t="s">
        <v>1003</v>
      </c>
      <c r="H370" t="s">
        <v>1003</v>
      </c>
      <c r="I370">
        <v>15.2</v>
      </c>
      <c r="J370" s="58">
        <f t="shared" si="5"/>
        <v>95</v>
      </c>
      <c r="K370" s="8"/>
    </row>
    <row r="371" spans="1:11" x14ac:dyDescent="0.25">
      <c r="A371" t="s">
        <v>1004</v>
      </c>
      <c r="B371" s="7">
        <v>43131</v>
      </c>
      <c r="C371" t="s">
        <v>1005</v>
      </c>
      <c r="D371">
        <v>1</v>
      </c>
      <c r="E371" t="s">
        <v>1006</v>
      </c>
      <c r="F371" t="s">
        <v>18</v>
      </c>
      <c r="G371" s="53" t="s">
        <v>933</v>
      </c>
      <c r="H371" t="s">
        <v>933</v>
      </c>
      <c r="I371">
        <v>45.52</v>
      </c>
      <c r="J371" s="58">
        <f t="shared" si="5"/>
        <v>284.5</v>
      </c>
      <c r="K371" s="8"/>
    </row>
    <row r="372" spans="1:11" x14ac:dyDescent="0.25">
      <c r="A372" t="s">
        <v>1004</v>
      </c>
      <c r="B372" s="7">
        <v>43131</v>
      </c>
      <c r="C372" t="s">
        <v>1005</v>
      </c>
      <c r="D372">
        <v>1</v>
      </c>
      <c r="E372" t="s">
        <v>1006</v>
      </c>
      <c r="F372" t="s">
        <v>18</v>
      </c>
      <c r="G372" s="53" t="s">
        <v>1007</v>
      </c>
      <c r="H372" t="s">
        <v>1007</v>
      </c>
      <c r="I372">
        <v>105.93</v>
      </c>
      <c r="J372" s="58">
        <f t="shared" si="5"/>
        <v>662.0625</v>
      </c>
      <c r="K372" s="8"/>
    </row>
    <row r="373" spans="1:11" x14ac:dyDescent="0.25">
      <c r="A373" t="s">
        <v>1004</v>
      </c>
      <c r="B373" s="7">
        <v>43131</v>
      </c>
      <c r="C373" t="s">
        <v>1005</v>
      </c>
      <c r="D373">
        <v>1</v>
      </c>
      <c r="E373" t="s">
        <v>1006</v>
      </c>
      <c r="F373" t="s">
        <v>18</v>
      </c>
      <c r="G373" s="53" t="s">
        <v>934</v>
      </c>
      <c r="H373" t="s">
        <v>934</v>
      </c>
      <c r="I373">
        <v>41.93</v>
      </c>
      <c r="J373" s="58">
        <f t="shared" si="5"/>
        <v>262.0625</v>
      </c>
      <c r="K373" s="8"/>
    </row>
    <row r="374" spans="1:11" x14ac:dyDescent="0.25">
      <c r="A374" t="s">
        <v>1004</v>
      </c>
      <c r="B374" s="7">
        <v>43131</v>
      </c>
      <c r="C374" t="s">
        <v>1005</v>
      </c>
      <c r="D374">
        <v>1</v>
      </c>
      <c r="E374" t="s">
        <v>1006</v>
      </c>
      <c r="F374" t="s">
        <v>18</v>
      </c>
      <c r="G374" s="53" t="s">
        <v>755</v>
      </c>
      <c r="H374" t="s">
        <v>755</v>
      </c>
      <c r="I374">
        <v>4.97</v>
      </c>
      <c r="J374" s="58">
        <f t="shared" si="5"/>
        <v>31.062499999999996</v>
      </c>
      <c r="K374" s="8"/>
    </row>
    <row r="375" spans="1:11" x14ac:dyDescent="0.25">
      <c r="A375" t="s">
        <v>1004</v>
      </c>
      <c r="B375" s="7">
        <v>43131</v>
      </c>
      <c r="C375" t="s">
        <v>1005</v>
      </c>
      <c r="D375">
        <v>1</v>
      </c>
      <c r="E375" t="s">
        <v>1006</v>
      </c>
      <c r="F375" t="s">
        <v>18</v>
      </c>
      <c r="G375" s="53" t="s">
        <v>1008</v>
      </c>
      <c r="H375" t="s">
        <v>1008</v>
      </c>
      <c r="I375">
        <v>36.14</v>
      </c>
      <c r="J375" s="58">
        <f t="shared" si="5"/>
        <v>225.875</v>
      </c>
      <c r="K375" s="8"/>
    </row>
    <row r="376" spans="1:11" x14ac:dyDescent="0.25">
      <c r="A376" t="s">
        <v>1004</v>
      </c>
      <c r="B376" s="7">
        <v>43131</v>
      </c>
      <c r="C376" t="s">
        <v>1005</v>
      </c>
      <c r="D376">
        <v>1</v>
      </c>
      <c r="E376" t="s">
        <v>1006</v>
      </c>
      <c r="F376" t="s">
        <v>18</v>
      </c>
      <c r="G376" s="53" t="s">
        <v>1009</v>
      </c>
      <c r="H376" t="s">
        <v>1009</v>
      </c>
      <c r="I376">
        <v>26.98</v>
      </c>
      <c r="J376" s="58">
        <f t="shared" si="5"/>
        <v>168.625</v>
      </c>
      <c r="K376" s="8"/>
    </row>
    <row r="377" spans="1:11" x14ac:dyDescent="0.25">
      <c r="A377" t="s">
        <v>1004</v>
      </c>
      <c r="B377" s="7">
        <v>43131</v>
      </c>
      <c r="C377" t="s">
        <v>1005</v>
      </c>
      <c r="D377">
        <v>1</v>
      </c>
      <c r="E377" t="s">
        <v>1006</v>
      </c>
      <c r="F377" t="s">
        <v>18</v>
      </c>
      <c r="G377" s="53" t="s">
        <v>1010</v>
      </c>
      <c r="H377" t="s">
        <v>1010</v>
      </c>
      <c r="I377">
        <v>178.82</v>
      </c>
      <c r="J377" s="58">
        <f t="shared" si="5"/>
        <v>1117.625</v>
      </c>
      <c r="K377" s="8"/>
    </row>
    <row r="378" spans="1:11" x14ac:dyDescent="0.25">
      <c r="A378" t="s">
        <v>1004</v>
      </c>
      <c r="B378" s="7">
        <v>43131</v>
      </c>
      <c r="C378" t="s">
        <v>1005</v>
      </c>
      <c r="D378">
        <v>1</v>
      </c>
      <c r="E378" t="s">
        <v>1006</v>
      </c>
      <c r="F378" t="s">
        <v>18</v>
      </c>
      <c r="G378" s="53" t="s">
        <v>1011</v>
      </c>
      <c r="H378" t="s">
        <v>1011</v>
      </c>
      <c r="I378">
        <v>16.55</v>
      </c>
      <c r="J378" s="58">
        <f t="shared" si="5"/>
        <v>103.4375</v>
      </c>
      <c r="K378" s="8"/>
    </row>
    <row r="379" spans="1:11" x14ac:dyDescent="0.25">
      <c r="A379" t="s">
        <v>1012</v>
      </c>
      <c r="B379" s="7">
        <v>43131</v>
      </c>
      <c r="C379" t="s">
        <v>1013</v>
      </c>
      <c r="D379">
        <v>1</v>
      </c>
      <c r="E379" t="s">
        <v>1014</v>
      </c>
      <c r="F379" t="s">
        <v>18</v>
      </c>
      <c r="G379" s="53" t="s">
        <v>923</v>
      </c>
      <c r="H379" t="s">
        <v>923</v>
      </c>
      <c r="I379">
        <v>70.760000000000005</v>
      </c>
      <c r="J379" s="58">
        <f t="shared" si="5"/>
        <v>442.25</v>
      </c>
      <c r="K379" s="8"/>
    </row>
    <row r="380" spans="1:11" x14ac:dyDescent="0.25">
      <c r="A380" t="s">
        <v>1012</v>
      </c>
      <c r="B380" s="7">
        <v>43131</v>
      </c>
      <c r="C380" t="s">
        <v>1013</v>
      </c>
      <c r="D380">
        <v>1</v>
      </c>
      <c r="E380" t="s">
        <v>1014</v>
      </c>
      <c r="F380" t="s">
        <v>18</v>
      </c>
      <c r="G380" s="53" t="s">
        <v>1015</v>
      </c>
      <c r="H380" t="s">
        <v>1015</v>
      </c>
      <c r="I380">
        <v>11.73</v>
      </c>
      <c r="J380" s="58">
        <f t="shared" si="5"/>
        <v>73.3125</v>
      </c>
      <c r="K380" s="8"/>
    </row>
    <row r="381" spans="1:11" x14ac:dyDescent="0.25">
      <c r="A381" t="s">
        <v>1012</v>
      </c>
      <c r="B381" s="7">
        <v>43131</v>
      </c>
      <c r="C381" t="s">
        <v>1013</v>
      </c>
      <c r="D381">
        <v>1</v>
      </c>
      <c r="E381" t="s">
        <v>1014</v>
      </c>
      <c r="F381" t="s">
        <v>18</v>
      </c>
      <c r="G381" s="53" t="s">
        <v>1016</v>
      </c>
      <c r="H381" t="s">
        <v>1016</v>
      </c>
      <c r="I381">
        <v>20.21</v>
      </c>
      <c r="J381" s="58">
        <f t="shared" si="5"/>
        <v>126.3125</v>
      </c>
      <c r="K381" s="8"/>
    </row>
    <row r="382" spans="1:11" x14ac:dyDescent="0.25">
      <c r="A382" t="s">
        <v>1012</v>
      </c>
      <c r="B382" s="7">
        <v>43131</v>
      </c>
      <c r="C382" t="s">
        <v>1013</v>
      </c>
      <c r="D382">
        <v>1</v>
      </c>
      <c r="E382" t="s">
        <v>1014</v>
      </c>
      <c r="F382" t="s">
        <v>18</v>
      </c>
      <c r="G382" s="53" t="s">
        <v>1017</v>
      </c>
      <c r="H382" t="s">
        <v>1017</v>
      </c>
      <c r="I382">
        <v>70.48</v>
      </c>
      <c r="J382" s="58">
        <f t="shared" si="5"/>
        <v>440.5</v>
      </c>
      <c r="K382" s="8"/>
    </row>
    <row r="383" spans="1:11" x14ac:dyDescent="0.25">
      <c r="A383" t="s">
        <v>1012</v>
      </c>
      <c r="B383" s="7">
        <v>43131</v>
      </c>
      <c r="C383" t="s">
        <v>1013</v>
      </c>
      <c r="D383">
        <v>1</v>
      </c>
      <c r="E383" t="s">
        <v>1014</v>
      </c>
      <c r="F383" t="s">
        <v>18</v>
      </c>
      <c r="G383" s="53" t="s">
        <v>1018</v>
      </c>
      <c r="H383" t="s">
        <v>1018</v>
      </c>
      <c r="I383">
        <v>60.66</v>
      </c>
      <c r="J383" s="58">
        <f t="shared" si="5"/>
        <v>379.12499999999994</v>
      </c>
      <c r="K383" s="8"/>
    </row>
    <row r="384" spans="1:11" x14ac:dyDescent="0.25">
      <c r="A384" t="s">
        <v>1019</v>
      </c>
      <c r="B384" s="7">
        <v>43131</v>
      </c>
      <c r="C384" t="s">
        <v>1020</v>
      </c>
      <c r="D384">
        <v>1</v>
      </c>
      <c r="E384" t="s">
        <v>1021</v>
      </c>
      <c r="F384" t="s">
        <v>18</v>
      </c>
      <c r="G384" s="53" t="s">
        <v>923</v>
      </c>
      <c r="H384" t="s">
        <v>923</v>
      </c>
      <c r="I384">
        <v>57.65</v>
      </c>
      <c r="J384" s="58">
        <f t="shared" si="5"/>
        <v>360.3125</v>
      </c>
      <c r="K384" s="8"/>
    </row>
    <row r="385" spans="1:11" x14ac:dyDescent="0.25">
      <c r="A385" t="s">
        <v>1019</v>
      </c>
      <c r="B385" s="7">
        <v>43131</v>
      </c>
      <c r="C385" t="s">
        <v>1020</v>
      </c>
      <c r="D385">
        <v>1</v>
      </c>
      <c r="E385" t="s">
        <v>1021</v>
      </c>
      <c r="F385" t="s">
        <v>18</v>
      </c>
      <c r="G385" s="53" t="s">
        <v>1022</v>
      </c>
      <c r="H385" t="s">
        <v>1022</v>
      </c>
      <c r="I385">
        <v>93.05</v>
      </c>
      <c r="J385" s="58">
        <f t="shared" si="5"/>
        <v>581.5625</v>
      </c>
      <c r="K385" s="8"/>
    </row>
    <row r="386" spans="1:11" x14ac:dyDescent="0.25">
      <c r="A386" t="s">
        <v>1019</v>
      </c>
      <c r="B386" s="7">
        <v>43131</v>
      </c>
      <c r="C386" t="s">
        <v>1020</v>
      </c>
      <c r="D386">
        <v>1</v>
      </c>
      <c r="E386" t="s">
        <v>1021</v>
      </c>
      <c r="F386" t="s">
        <v>18</v>
      </c>
      <c r="G386" s="53" t="s">
        <v>755</v>
      </c>
      <c r="H386" t="s">
        <v>755</v>
      </c>
      <c r="I386">
        <v>10.9</v>
      </c>
      <c r="J386" s="58">
        <f t="shared" si="5"/>
        <v>68.125</v>
      </c>
      <c r="K386" s="8"/>
    </row>
    <row r="387" spans="1:11" x14ac:dyDescent="0.25">
      <c r="A387" t="s">
        <v>1019</v>
      </c>
      <c r="B387" s="7">
        <v>43131</v>
      </c>
      <c r="C387" t="s">
        <v>1020</v>
      </c>
      <c r="D387">
        <v>1</v>
      </c>
      <c r="E387" t="s">
        <v>1021</v>
      </c>
      <c r="F387" t="s">
        <v>18</v>
      </c>
      <c r="G387" s="53" t="s">
        <v>1017</v>
      </c>
      <c r="H387" t="s">
        <v>1017</v>
      </c>
      <c r="I387">
        <v>19.59</v>
      </c>
      <c r="J387" s="58">
        <f t="shared" si="5"/>
        <v>122.4375</v>
      </c>
      <c r="K387" s="8"/>
    </row>
    <row r="388" spans="1:11" x14ac:dyDescent="0.25">
      <c r="A388" t="s">
        <v>1019</v>
      </c>
      <c r="B388" s="7">
        <v>43131</v>
      </c>
      <c r="C388" t="s">
        <v>1020</v>
      </c>
      <c r="D388">
        <v>1</v>
      </c>
      <c r="E388" t="s">
        <v>1021</v>
      </c>
      <c r="F388" t="s">
        <v>18</v>
      </c>
      <c r="G388" s="53" t="s">
        <v>1017</v>
      </c>
      <c r="H388" t="s">
        <v>1017</v>
      </c>
      <c r="I388">
        <v>19.72</v>
      </c>
      <c r="J388" s="58">
        <f t="shared" si="5"/>
        <v>123.24999999999999</v>
      </c>
      <c r="K388" s="8"/>
    </row>
    <row r="389" spans="1:11" x14ac:dyDescent="0.25">
      <c r="A389" t="s">
        <v>1019</v>
      </c>
      <c r="B389" s="7">
        <v>43131</v>
      </c>
      <c r="C389" t="s">
        <v>1020</v>
      </c>
      <c r="D389">
        <v>1</v>
      </c>
      <c r="E389" t="s">
        <v>1021</v>
      </c>
      <c r="F389" t="s">
        <v>18</v>
      </c>
      <c r="G389" s="53" t="s">
        <v>1023</v>
      </c>
      <c r="H389" t="s">
        <v>1023</v>
      </c>
      <c r="I389">
        <v>10.07</v>
      </c>
      <c r="J389" s="58">
        <f t="shared" si="5"/>
        <v>62.9375</v>
      </c>
      <c r="K389" s="8"/>
    </row>
    <row r="390" spans="1:11" x14ac:dyDescent="0.25">
      <c r="A390" t="s">
        <v>1024</v>
      </c>
      <c r="B390" s="7">
        <v>43131</v>
      </c>
      <c r="C390" t="s">
        <v>1025</v>
      </c>
      <c r="D390">
        <v>1</v>
      </c>
      <c r="E390" t="s">
        <v>1026</v>
      </c>
      <c r="F390" t="s">
        <v>18</v>
      </c>
      <c r="G390" s="53" t="s">
        <v>1007</v>
      </c>
      <c r="H390" t="s">
        <v>1007</v>
      </c>
      <c r="I390">
        <v>75.31</v>
      </c>
      <c r="J390" s="58">
        <f t="shared" si="5"/>
        <v>470.6875</v>
      </c>
      <c r="K390" s="8"/>
    </row>
    <row r="391" spans="1:11" x14ac:dyDescent="0.25">
      <c r="A391" t="s">
        <v>1024</v>
      </c>
      <c r="B391" s="7">
        <v>43131</v>
      </c>
      <c r="C391" t="s">
        <v>1025</v>
      </c>
      <c r="D391">
        <v>1</v>
      </c>
      <c r="E391" t="s">
        <v>1026</v>
      </c>
      <c r="F391" t="s">
        <v>18</v>
      </c>
      <c r="G391" s="53" t="s">
        <v>755</v>
      </c>
      <c r="H391" t="s">
        <v>755</v>
      </c>
      <c r="I391">
        <v>31.45</v>
      </c>
      <c r="J391" s="58">
        <f t="shared" si="5"/>
        <v>196.5625</v>
      </c>
      <c r="K391" s="8"/>
    </row>
    <row r="392" spans="1:11" x14ac:dyDescent="0.25">
      <c r="A392" t="s">
        <v>1024</v>
      </c>
      <c r="B392" s="7">
        <v>43131</v>
      </c>
      <c r="C392" t="s">
        <v>1025</v>
      </c>
      <c r="D392">
        <v>1</v>
      </c>
      <c r="E392" t="s">
        <v>1026</v>
      </c>
      <c r="F392" t="s">
        <v>18</v>
      </c>
      <c r="G392" s="53" t="s">
        <v>1027</v>
      </c>
      <c r="H392" t="s">
        <v>1027</v>
      </c>
      <c r="I392">
        <v>67.2</v>
      </c>
      <c r="J392" s="58">
        <f t="shared" ref="J392:J455" si="6">+I392/0.16</f>
        <v>420</v>
      </c>
      <c r="K392" s="8"/>
    </row>
    <row r="393" spans="1:11" x14ac:dyDescent="0.25">
      <c r="A393" t="s">
        <v>1028</v>
      </c>
      <c r="B393" s="7">
        <v>43131</v>
      </c>
      <c r="C393" t="s">
        <v>1029</v>
      </c>
      <c r="D393">
        <v>1</v>
      </c>
      <c r="E393" t="s">
        <v>1030</v>
      </c>
      <c r="F393" t="s">
        <v>18</v>
      </c>
      <c r="G393" s="53" t="s">
        <v>923</v>
      </c>
      <c r="H393" t="s">
        <v>923</v>
      </c>
      <c r="I393">
        <v>58.9</v>
      </c>
      <c r="J393" s="58">
        <f t="shared" si="6"/>
        <v>368.125</v>
      </c>
      <c r="K393" s="8"/>
    </row>
    <row r="394" spans="1:11" x14ac:dyDescent="0.25">
      <c r="A394" t="s">
        <v>1028</v>
      </c>
      <c r="B394" s="7">
        <v>43131</v>
      </c>
      <c r="C394" t="s">
        <v>1029</v>
      </c>
      <c r="D394">
        <v>1</v>
      </c>
      <c r="E394" t="s">
        <v>1030</v>
      </c>
      <c r="F394" t="s">
        <v>18</v>
      </c>
      <c r="G394" s="53" t="s">
        <v>924</v>
      </c>
      <c r="H394" t="s">
        <v>924</v>
      </c>
      <c r="I394">
        <v>30.63</v>
      </c>
      <c r="J394" s="58">
        <f t="shared" si="6"/>
        <v>191.4375</v>
      </c>
      <c r="K394" s="8"/>
    </row>
    <row r="395" spans="1:11" x14ac:dyDescent="0.25">
      <c r="A395" t="s">
        <v>1028</v>
      </c>
      <c r="B395" s="7">
        <v>43131</v>
      </c>
      <c r="C395" t="s">
        <v>1029</v>
      </c>
      <c r="D395">
        <v>1</v>
      </c>
      <c r="E395" t="s">
        <v>1030</v>
      </c>
      <c r="F395" t="s">
        <v>18</v>
      </c>
      <c r="G395" s="53" t="s">
        <v>1031</v>
      </c>
      <c r="H395" t="s">
        <v>1031</v>
      </c>
      <c r="I395">
        <v>6.07</v>
      </c>
      <c r="J395" s="58">
        <f t="shared" si="6"/>
        <v>37.9375</v>
      </c>
      <c r="K395" s="8"/>
    </row>
    <row r="396" spans="1:11" x14ac:dyDescent="0.25">
      <c r="A396" t="s">
        <v>1028</v>
      </c>
      <c r="B396" s="7">
        <v>43131</v>
      </c>
      <c r="C396" t="s">
        <v>1029</v>
      </c>
      <c r="D396">
        <v>1</v>
      </c>
      <c r="E396" t="s">
        <v>1030</v>
      </c>
      <c r="F396" t="s">
        <v>18</v>
      </c>
      <c r="G396" s="53" t="s">
        <v>755</v>
      </c>
      <c r="H396" t="s">
        <v>755</v>
      </c>
      <c r="I396">
        <v>20.41</v>
      </c>
      <c r="J396" s="58">
        <f t="shared" si="6"/>
        <v>127.5625</v>
      </c>
      <c r="K396" s="8"/>
    </row>
    <row r="397" spans="1:11" x14ac:dyDescent="0.25">
      <c r="A397" t="s">
        <v>1028</v>
      </c>
      <c r="B397" s="7">
        <v>43131</v>
      </c>
      <c r="C397" t="s">
        <v>1029</v>
      </c>
      <c r="D397">
        <v>1</v>
      </c>
      <c r="E397" t="s">
        <v>1030</v>
      </c>
      <c r="F397" t="s">
        <v>18</v>
      </c>
      <c r="G397" s="53" t="s">
        <v>1032</v>
      </c>
      <c r="H397" t="s">
        <v>1032</v>
      </c>
      <c r="I397">
        <v>107.69</v>
      </c>
      <c r="J397" s="58">
        <f t="shared" si="6"/>
        <v>673.0625</v>
      </c>
      <c r="K397" s="8"/>
    </row>
    <row r="398" spans="1:11" x14ac:dyDescent="0.25">
      <c r="A398" t="s">
        <v>1028</v>
      </c>
      <c r="B398" s="7">
        <v>43131</v>
      </c>
      <c r="C398" t="s">
        <v>1029</v>
      </c>
      <c r="D398">
        <v>1</v>
      </c>
      <c r="E398" t="s">
        <v>1030</v>
      </c>
      <c r="F398" t="s">
        <v>18</v>
      </c>
      <c r="G398" s="53" t="s">
        <v>1011</v>
      </c>
      <c r="H398" t="s">
        <v>1011</v>
      </c>
      <c r="I398">
        <v>15.17</v>
      </c>
      <c r="J398" s="58">
        <f t="shared" si="6"/>
        <v>94.8125</v>
      </c>
      <c r="K398" s="8"/>
    </row>
    <row r="399" spans="1:11" x14ac:dyDescent="0.25">
      <c r="A399" t="s">
        <v>1033</v>
      </c>
      <c r="B399" s="7">
        <v>43131</v>
      </c>
      <c r="C399" t="s">
        <v>1034</v>
      </c>
      <c r="D399">
        <v>1</v>
      </c>
      <c r="E399" t="s">
        <v>1035</v>
      </c>
      <c r="F399" t="s">
        <v>18</v>
      </c>
      <c r="G399" s="53" t="s">
        <v>923</v>
      </c>
      <c r="H399" t="s">
        <v>923</v>
      </c>
      <c r="I399">
        <v>30.34</v>
      </c>
      <c r="J399" s="58">
        <f t="shared" si="6"/>
        <v>189.625</v>
      </c>
      <c r="K399" s="8"/>
    </row>
    <row r="400" spans="1:11" x14ac:dyDescent="0.25">
      <c r="A400" t="s">
        <v>1033</v>
      </c>
      <c r="B400" s="7">
        <v>43131</v>
      </c>
      <c r="C400" t="s">
        <v>1034</v>
      </c>
      <c r="D400">
        <v>1</v>
      </c>
      <c r="E400" t="s">
        <v>1035</v>
      </c>
      <c r="F400" t="s">
        <v>18</v>
      </c>
      <c r="G400" s="53" t="s">
        <v>755</v>
      </c>
      <c r="H400" t="s">
        <v>755</v>
      </c>
      <c r="I400">
        <v>10.210000000000001</v>
      </c>
      <c r="J400" s="58">
        <f t="shared" si="6"/>
        <v>63.812500000000007</v>
      </c>
      <c r="K400" s="8"/>
    </row>
    <row r="401" spans="1:11" x14ac:dyDescent="0.25">
      <c r="A401" t="s">
        <v>1033</v>
      </c>
      <c r="B401" s="7">
        <v>43131</v>
      </c>
      <c r="C401" t="s">
        <v>1034</v>
      </c>
      <c r="D401">
        <v>1</v>
      </c>
      <c r="E401" t="s">
        <v>1035</v>
      </c>
      <c r="F401" t="s">
        <v>18</v>
      </c>
      <c r="G401" s="53" t="s">
        <v>1036</v>
      </c>
      <c r="H401" t="s">
        <v>1036</v>
      </c>
      <c r="I401">
        <v>12.41</v>
      </c>
      <c r="J401" s="58">
        <f t="shared" si="6"/>
        <v>77.5625</v>
      </c>
      <c r="K401" s="8"/>
    </row>
    <row r="402" spans="1:11" x14ac:dyDescent="0.25">
      <c r="A402" t="s">
        <v>1033</v>
      </c>
      <c r="B402" s="7">
        <v>43131</v>
      </c>
      <c r="C402" t="s">
        <v>1034</v>
      </c>
      <c r="D402">
        <v>1</v>
      </c>
      <c r="E402" t="s">
        <v>1035</v>
      </c>
      <c r="F402" t="s">
        <v>18</v>
      </c>
      <c r="G402" s="53" t="s">
        <v>1036</v>
      </c>
      <c r="H402" t="s">
        <v>1036</v>
      </c>
      <c r="I402">
        <v>12.41</v>
      </c>
      <c r="J402" s="58">
        <f t="shared" si="6"/>
        <v>77.5625</v>
      </c>
      <c r="K402" s="8"/>
    </row>
    <row r="403" spans="1:11" x14ac:dyDescent="0.25">
      <c r="A403" t="s">
        <v>1037</v>
      </c>
      <c r="B403" s="7">
        <v>43131</v>
      </c>
      <c r="C403" t="s">
        <v>1038</v>
      </c>
      <c r="D403">
        <v>1</v>
      </c>
      <c r="E403" t="s">
        <v>1039</v>
      </c>
      <c r="F403" t="s">
        <v>18</v>
      </c>
      <c r="G403" s="53" t="s">
        <v>1040</v>
      </c>
      <c r="H403" t="s">
        <v>1040</v>
      </c>
      <c r="I403">
        <v>47.06</v>
      </c>
      <c r="J403" s="58">
        <f t="shared" si="6"/>
        <v>294.125</v>
      </c>
      <c r="K403" s="8"/>
    </row>
    <row r="404" spans="1:11" x14ac:dyDescent="0.25">
      <c r="A404" t="s">
        <v>1037</v>
      </c>
      <c r="B404" s="7">
        <v>43131</v>
      </c>
      <c r="C404" t="s">
        <v>1038</v>
      </c>
      <c r="D404">
        <v>1</v>
      </c>
      <c r="E404" t="s">
        <v>1039</v>
      </c>
      <c r="F404" t="s">
        <v>18</v>
      </c>
      <c r="G404" s="53" t="s">
        <v>923</v>
      </c>
      <c r="H404" t="s">
        <v>923</v>
      </c>
      <c r="I404">
        <v>43.86</v>
      </c>
      <c r="J404" s="58">
        <f t="shared" si="6"/>
        <v>274.125</v>
      </c>
      <c r="K404" s="8"/>
    </row>
    <row r="405" spans="1:11" x14ac:dyDescent="0.25">
      <c r="A405" t="s">
        <v>1037</v>
      </c>
      <c r="B405" s="7">
        <v>43131</v>
      </c>
      <c r="C405" t="s">
        <v>1038</v>
      </c>
      <c r="D405">
        <v>1</v>
      </c>
      <c r="E405" t="s">
        <v>1039</v>
      </c>
      <c r="F405" t="s">
        <v>18</v>
      </c>
      <c r="G405" s="53" t="s">
        <v>1041</v>
      </c>
      <c r="H405" t="s">
        <v>1041</v>
      </c>
      <c r="I405">
        <v>24.16</v>
      </c>
      <c r="J405" s="58">
        <f t="shared" si="6"/>
        <v>151</v>
      </c>
      <c r="K405" s="8"/>
    </row>
    <row r="406" spans="1:11" x14ac:dyDescent="0.25">
      <c r="A406" t="s">
        <v>1037</v>
      </c>
      <c r="B406" s="7">
        <v>43131</v>
      </c>
      <c r="C406" t="s">
        <v>1038</v>
      </c>
      <c r="D406">
        <v>1</v>
      </c>
      <c r="E406" t="s">
        <v>1039</v>
      </c>
      <c r="F406" t="s">
        <v>18</v>
      </c>
      <c r="G406" s="53" t="s">
        <v>1042</v>
      </c>
      <c r="H406" t="s">
        <v>1042</v>
      </c>
      <c r="I406">
        <v>100.98</v>
      </c>
      <c r="J406" s="58">
        <f t="shared" si="6"/>
        <v>631.125</v>
      </c>
      <c r="K406" s="8"/>
    </row>
    <row r="407" spans="1:11" x14ac:dyDescent="0.25">
      <c r="A407" t="s">
        <v>1037</v>
      </c>
      <c r="B407" s="7">
        <v>43131</v>
      </c>
      <c r="C407" t="s">
        <v>1038</v>
      </c>
      <c r="D407">
        <v>1</v>
      </c>
      <c r="E407" t="s">
        <v>1039</v>
      </c>
      <c r="F407" t="s">
        <v>18</v>
      </c>
      <c r="G407" s="53" t="s">
        <v>1043</v>
      </c>
      <c r="H407" t="s">
        <v>1043</v>
      </c>
      <c r="I407">
        <v>16</v>
      </c>
      <c r="J407" s="58">
        <f t="shared" si="6"/>
        <v>100</v>
      </c>
      <c r="K407" s="8"/>
    </row>
    <row r="408" spans="1:11" x14ac:dyDescent="0.25">
      <c r="A408" t="s">
        <v>1037</v>
      </c>
      <c r="B408" s="7">
        <v>43131</v>
      </c>
      <c r="C408" t="s">
        <v>1038</v>
      </c>
      <c r="D408">
        <v>1</v>
      </c>
      <c r="E408" t="s">
        <v>1039</v>
      </c>
      <c r="F408" t="s">
        <v>18</v>
      </c>
      <c r="G408" s="53" t="s">
        <v>936</v>
      </c>
      <c r="H408" t="s">
        <v>936</v>
      </c>
      <c r="I408">
        <v>5.24</v>
      </c>
      <c r="J408" s="58">
        <f t="shared" si="6"/>
        <v>32.75</v>
      </c>
      <c r="K408" s="8"/>
    </row>
    <row r="409" spans="1:11" x14ac:dyDescent="0.25">
      <c r="A409" t="s">
        <v>1037</v>
      </c>
      <c r="B409" s="7">
        <v>43131</v>
      </c>
      <c r="C409" t="s">
        <v>1038</v>
      </c>
      <c r="D409">
        <v>1</v>
      </c>
      <c r="E409" t="s">
        <v>1039</v>
      </c>
      <c r="F409" t="s">
        <v>18</v>
      </c>
      <c r="G409" s="53" t="s">
        <v>1044</v>
      </c>
      <c r="H409" t="s">
        <v>1044</v>
      </c>
      <c r="I409">
        <v>163.71</v>
      </c>
      <c r="J409" s="58">
        <f t="shared" si="6"/>
        <v>1023.1875</v>
      </c>
      <c r="K409" s="8"/>
    </row>
    <row r="410" spans="1:11" x14ac:dyDescent="0.25">
      <c r="A410" t="s">
        <v>1037</v>
      </c>
      <c r="B410" s="7">
        <v>43131</v>
      </c>
      <c r="C410" t="s">
        <v>1038</v>
      </c>
      <c r="D410">
        <v>1</v>
      </c>
      <c r="E410" t="s">
        <v>1039</v>
      </c>
      <c r="F410" t="s">
        <v>18</v>
      </c>
      <c r="G410" s="53" t="s">
        <v>755</v>
      </c>
      <c r="H410" t="s">
        <v>755</v>
      </c>
      <c r="I410">
        <v>41.52</v>
      </c>
      <c r="J410" s="58">
        <f t="shared" si="6"/>
        <v>259.5</v>
      </c>
      <c r="K410" s="8"/>
    </row>
    <row r="411" spans="1:11" x14ac:dyDescent="0.25">
      <c r="A411" t="s">
        <v>1037</v>
      </c>
      <c r="B411" s="7">
        <v>43131</v>
      </c>
      <c r="C411" t="s">
        <v>1038</v>
      </c>
      <c r="D411">
        <v>1</v>
      </c>
      <c r="E411" t="s">
        <v>1039</v>
      </c>
      <c r="F411" t="s">
        <v>18</v>
      </c>
      <c r="G411" s="53" t="s">
        <v>1045</v>
      </c>
      <c r="H411" t="s">
        <v>1045</v>
      </c>
      <c r="I411">
        <v>2.76</v>
      </c>
      <c r="J411" s="58">
        <f t="shared" si="6"/>
        <v>17.25</v>
      </c>
      <c r="K411" s="8"/>
    </row>
    <row r="412" spans="1:11" x14ac:dyDescent="0.25">
      <c r="A412" t="s">
        <v>1037</v>
      </c>
      <c r="B412" s="7">
        <v>43131</v>
      </c>
      <c r="C412" t="s">
        <v>1038</v>
      </c>
      <c r="D412">
        <v>1</v>
      </c>
      <c r="E412" t="s">
        <v>1039</v>
      </c>
      <c r="F412" t="s">
        <v>18</v>
      </c>
      <c r="G412" s="53" t="s">
        <v>1045</v>
      </c>
      <c r="H412" t="s">
        <v>1045</v>
      </c>
      <c r="I412">
        <v>4.83</v>
      </c>
      <c r="J412" s="58">
        <f t="shared" si="6"/>
        <v>30.1875</v>
      </c>
      <c r="K412" s="8"/>
    </row>
    <row r="413" spans="1:11" x14ac:dyDescent="0.25">
      <c r="A413" t="s">
        <v>1037</v>
      </c>
      <c r="B413" s="7">
        <v>43131</v>
      </c>
      <c r="C413" t="s">
        <v>1038</v>
      </c>
      <c r="D413">
        <v>1</v>
      </c>
      <c r="E413" t="s">
        <v>1039</v>
      </c>
      <c r="F413" t="s">
        <v>18</v>
      </c>
      <c r="G413" s="53" t="s">
        <v>1045</v>
      </c>
      <c r="H413" t="s">
        <v>1045</v>
      </c>
      <c r="I413">
        <v>5.93</v>
      </c>
      <c r="J413" s="58">
        <f t="shared" si="6"/>
        <v>37.0625</v>
      </c>
      <c r="K413" s="8"/>
    </row>
    <row r="414" spans="1:11" x14ac:dyDescent="0.25">
      <c r="A414" t="s">
        <v>1037</v>
      </c>
      <c r="B414" s="7">
        <v>43131</v>
      </c>
      <c r="C414" t="s">
        <v>1038</v>
      </c>
      <c r="D414">
        <v>1</v>
      </c>
      <c r="E414" t="s">
        <v>1039</v>
      </c>
      <c r="F414" t="s">
        <v>18</v>
      </c>
      <c r="G414" s="53" t="s">
        <v>1046</v>
      </c>
      <c r="H414" t="s">
        <v>1046</v>
      </c>
      <c r="I414">
        <v>17.239999999999998</v>
      </c>
      <c r="J414" s="58">
        <f t="shared" si="6"/>
        <v>107.74999999999999</v>
      </c>
      <c r="K414" s="8"/>
    </row>
    <row r="415" spans="1:11" x14ac:dyDescent="0.25">
      <c r="A415" t="s">
        <v>1037</v>
      </c>
      <c r="B415" s="7">
        <v>43131</v>
      </c>
      <c r="C415" t="s">
        <v>1038</v>
      </c>
      <c r="D415">
        <v>1</v>
      </c>
      <c r="E415" t="s">
        <v>1039</v>
      </c>
      <c r="F415" t="s">
        <v>18</v>
      </c>
      <c r="G415" s="53" t="s">
        <v>1046</v>
      </c>
      <c r="H415" t="s">
        <v>1046</v>
      </c>
      <c r="I415">
        <v>37.29</v>
      </c>
      <c r="J415" s="58">
        <f t="shared" si="6"/>
        <v>233.0625</v>
      </c>
      <c r="K415" s="8"/>
    </row>
    <row r="416" spans="1:11" x14ac:dyDescent="0.25">
      <c r="A416" t="s">
        <v>1037</v>
      </c>
      <c r="B416" s="7">
        <v>43131</v>
      </c>
      <c r="C416" t="s">
        <v>1038</v>
      </c>
      <c r="D416">
        <v>1</v>
      </c>
      <c r="E416" t="s">
        <v>1039</v>
      </c>
      <c r="F416" t="s">
        <v>18</v>
      </c>
      <c r="G416" s="53" t="s">
        <v>1047</v>
      </c>
      <c r="H416" t="s">
        <v>1047</v>
      </c>
      <c r="I416">
        <v>21.38</v>
      </c>
      <c r="J416" s="58">
        <f t="shared" si="6"/>
        <v>133.625</v>
      </c>
      <c r="K416" s="8"/>
    </row>
    <row r="417" spans="1:11" x14ac:dyDescent="0.25">
      <c r="A417" t="s">
        <v>1037</v>
      </c>
      <c r="B417" s="7">
        <v>43131</v>
      </c>
      <c r="C417" t="s">
        <v>1038</v>
      </c>
      <c r="D417">
        <v>1</v>
      </c>
      <c r="E417" t="s">
        <v>1039</v>
      </c>
      <c r="F417" t="s">
        <v>18</v>
      </c>
      <c r="G417" s="53" t="s">
        <v>1017</v>
      </c>
      <c r="H417" t="s">
        <v>1017</v>
      </c>
      <c r="I417">
        <v>39.31</v>
      </c>
      <c r="J417" s="58">
        <f t="shared" si="6"/>
        <v>245.6875</v>
      </c>
      <c r="K417" s="8"/>
    </row>
    <row r="418" spans="1:11" x14ac:dyDescent="0.25">
      <c r="A418" t="s">
        <v>1037</v>
      </c>
      <c r="B418" s="7">
        <v>43131</v>
      </c>
      <c r="C418" t="s">
        <v>1038</v>
      </c>
      <c r="D418">
        <v>1</v>
      </c>
      <c r="E418" t="s">
        <v>1039</v>
      </c>
      <c r="F418" t="s">
        <v>18</v>
      </c>
      <c r="G418" s="53" t="s">
        <v>1048</v>
      </c>
      <c r="H418" t="s">
        <v>1048</v>
      </c>
      <c r="I418">
        <v>12.41</v>
      </c>
      <c r="J418" s="58">
        <f t="shared" si="6"/>
        <v>77.5625</v>
      </c>
      <c r="K418" s="8"/>
    </row>
    <row r="419" spans="1:11" x14ac:dyDescent="0.25">
      <c r="A419" t="s">
        <v>1037</v>
      </c>
      <c r="B419" s="7">
        <v>43131</v>
      </c>
      <c r="C419" t="s">
        <v>1038</v>
      </c>
      <c r="D419">
        <v>1</v>
      </c>
      <c r="E419" t="s">
        <v>1039</v>
      </c>
      <c r="F419" t="s">
        <v>18</v>
      </c>
      <c r="G419" s="53" t="s">
        <v>1049</v>
      </c>
      <c r="H419" t="s">
        <v>1049</v>
      </c>
      <c r="I419">
        <v>20.21</v>
      </c>
      <c r="J419" s="58">
        <f t="shared" si="6"/>
        <v>126.3125</v>
      </c>
      <c r="K419" s="8"/>
    </row>
    <row r="420" spans="1:11" x14ac:dyDescent="0.25">
      <c r="A420" t="s">
        <v>1037</v>
      </c>
      <c r="B420" s="7">
        <v>43131</v>
      </c>
      <c r="C420" t="s">
        <v>1038</v>
      </c>
      <c r="D420">
        <v>1</v>
      </c>
      <c r="E420" t="s">
        <v>1039</v>
      </c>
      <c r="F420" t="s">
        <v>18</v>
      </c>
      <c r="G420" s="53" t="s">
        <v>1050</v>
      </c>
      <c r="H420" t="s">
        <v>1050</v>
      </c>
      <c r="I420">
        <v>154.91</v>
      </c>
      <c r="J420" s="58">
        <f t="shared" si="6"/>
        <v>968.1875</v>
      </c>
      <c r="K420" s="8"/>
    </row>
    <row r="421" spans="1:11" x14ac:dyDescent="0.25">
      <c r="A421" t="s">
        <v>1051</v>
      </c>
      <c r="B421" s="7">
        <v>43131</v>
      </c>
      <c r="C421" t="s">
        <v>1052</v>
      </c>
      <c r="D421">
        <v>1</v>
      </c>
      <c r="E421" t="s">
        <v>1053</v>
      </c>
      <c r="F421" t="s">
        <v>18</v>
      </c>
      <c r="G421" s="53" t="s">
        <v>1054</v>
      </c>
      <c r="H421" t="s">
        <v>1054</v>
      </c>
      <c r="I421">
        <v>25.66</v>
      </c>
      <c r="J421" s="58">
        <f t="shared" si="6"/>
        <v>160.375</v>
      </c>
      <c r="K421" s="8"/>
    </row>
    <row r="422" spans="1:11" x14ac:dyDescent="0.25">
      <c r="A422" t="s">
        <v>1051</v>
      </c>
      <c r="B422" s="7">
        <v>43131</v>
      </c>
      <c r="C422" t="s">
        <v>1052</v>
      </c>
      <c r="D422">
        <v>1</v>
      </c>
      <c r="E422" t="s">
        <v>1053</v>
      </c>
      <c r="F422" t="s">
        <v>18</v>
      </c>
      <c r="G422" s="53" t="s">
        <v>1055</v>
      </c>
      <c r="H422" t="s">
        <v>1055</v>
      </c>
      <c r="I422">
        <v>19.309999999999999</v>
      </c>
      <c r="J422" s="58">
        <f t="shared" si="6"/>
        <v>120.68749999999999</v>
      </c>
      <c r="K422" s="8"/>
    </row>
    <row r="423" spans="1:11" x14ac:dyDescent="0.25">
      <c r="A423" t="s">
        <v>1051</v>
      </c>
      <c r="B423" s="7">
        <v>43131</v>
      </c>
      <c r="C423" t="s">
        <v>1052</v>
      </c>
      <c r="D423">
        <v>1</v>
      </c>
      <c r="E423" t="s">
        <v>1053</v>
      </c>
      <c r="F423" t="s">
        <v>18</v>
      </c>
      <c r="G423" s="53" t="s">
        <v>1056</v>
      </c>
      <c r="H423" t="s">
        <v>1056</v>
      </c>
      <c r="I423">
        <v>67.34</v>
      </c>
      <c r="J423" s="58">
        <f t="shared" si="6"/>
        <v>420.875</v>
      </c>
      <c r="K423" s="8"/>
    </row>
    <row r="424" spans="1:11" x14ac:dyDescent="0.25">
      <c r="A424" t="s">
        <v>1057</v>
      </c>
      <c r="B424" s="7">
        <v>43131</v>
      </c>
      <c r="C424" t="s">
        <v>1058</v>
      </c>
      <c r="D424">
        <v>1</v>
      </c>
      <c r="E424" t="s">
        <v>1059</v>
      </c>
      <c r="F424" t="s">
        <v>18</v>
      </c>
      <c r="G424" s="53" t="s">
        <v>1060</v>
      </c>
      <c r="H424" t="s">
        <v>1060</v>
      </c>
      <c r="I424">
        <v>5.24</v>
      </c>
      <c r="J424" s="58">
        <f t="shared" si="6"/>
        <v>32.75</v>
      </c>
      <c r="K424" s="8"/>
    </row>
    <row r="425" spans="1:11" x14ac:dyDescent="0.25">
      <c r="A425" t="s">
        <v>1057</v>
      </c>
      <c r="B425" s="7">
        <v>43131</v>
      </c>
      <c r="C425" t="s">
        <v>1058</v>
      </c>
      <c r="D425">
        <v>1</v>
      </c>
      <c r="E425" t="s">
        <v>1059</v>
      </c>
      <c r="F425" t="s">
        <v>18</v>
      </c>
      <c r="G425" s="53" t="s">
        <v>1061</v>
      </c>
      <c r="H425" t="s">
        <v>1061</v>
      </c>
      <c r="I425">
        <v>134.01</v>
      </c>
      <c r="J425" s="58">
        <f t="shared" si="6"/>
        <v>837.56249999999989</v>
      </c>
      <c r="K425" s="8"/>
    </row>
    <row r="426" spans="1:11" x14ac:dyDescent="0.25">
      <c r="A426" t="s">
        <v>1057</v>
      </c>
      <c r="B426" s="7">
        <v>43131</v>
      </c>
      <c r="C426" t="s">
        <v>1058</v>
      </c>
      <c r="D426">
        <v>1</v>
      </c>
      <c r="E426" t="s">
        <v>1059</v>
      </c>
      <c r="F426" t="s">
        <v>18</v>
      </c>
      <c r="G426" s="53" t="s">
        <v>755</v>
      </c>
      <c r="H426" t="s">
        <v>755</v>
      </c>
      <c r="I426">
        <v>10.9</v>
      </c>
      <c r="J426" s="58">
        <f t="shared" si="6"/>
        <v>68.125</v>
      </c>
      <c r="K426" s="8"/>
    </row>
    <row r="427" spans="1:11" x14ac:dyDescent="0.25">
      <c r="A427" t="s">
        <v>1057</v>
      </c>
      <c r="B427" s="7">
        <v>43131</v>
      </c>
      <c r="C427" t="s">
        <v>1058</v>
      </c>
      <c r="D427">
        <v>1</v>
      </c>
      <c r="E427" t="s">
        <v>1059</v>
      </c>
      <c r="F427" t="s">
        <v>18</v>
      </c>
      <c r="G427" s="53" t="s">
        <v>1062</v>
      </c>
      <c r="H427" t="s">
        <v>1062</v>
      </c>
      <c r="I427">
        <v>18.62</v>
      </c>
      <c r="J427" s="58">
        <f t="shared" si="6"/>
        <v>116.375</v>
      </c>
      <c r="K427" s="8"/>
    </row>
    <row r="428" spans="1:11" x14ac:dyDescent="0.25">
      <c r="A428" t="s">
        <v>1057</v>
      </c>
      <c r="B428" s="7">
        <v>43131</v>
      </c>
      <c r="C428" t="s">
        <v>1058</v>
      </c>
      <c r="D428">
        <v>1</v>
      </c>
      <c r="E428" t="s">
        <v>1059</v>
      </c>
      <c r="F428" t="s">
        <v>18</v>
      </c>
      <c r="G428" s="53" t="s">
        <v>1063</v>
      </c>
      <c r="H428" t="s">
        <v>1063</v>
      </c>
      <c r="I428">
        <v>132.83000000000001</v>
      </c>
      <c r="J428" s="58">
        <f t="shared" si="6"/>
        <v>830.18750000000011</v>
      </c>
      <c r="K428" s="8"/>
    </row>
    <row r="429" spans="1:11" x14ac:dyDescent="0.25">
      <c r="A429" t="s">
        <v>1057</v>
      </c>
      <c r="B429" s="7">
        <v>43131</v>
      </c>
      <c r="C429" t="s">
        <v>1058</v>
      </c>
      <c r="D429">
        <v>1</v>
      </c>
      <c r="E429" t="s">
        <v>1059</v>
      </c>
      <c r="F429" t="s">
        <v>18</v>
      </c>
      <c r="G429" s="53" t="s">
        <v>1017</v>
      </c>
      <c r="H429" t="s">
        <v>1017</v>
      </c>
      <c r="I429">
        <v>39.31</v>
      </c>
      <c r="J429" s="58">
        <f t="shared" si="6"/>
        <v>245.6875</v>
      </c>
      <c r="K429" s="8"/>
    </row>
    <row r="430" spans="1:11" x14ac:dyDescent="0.25">
      <c r="A430" t="s">
        <v>1057</v>
      </c>
      <c r="B430" s="7">
        <v>43131</v>
      </c>
      <c r="C430" t="s">
        <v>1058</v>
      </c>
      <c r="D430">
        <v>1</v>
      </c>
      <c r="E430" t="s">
        <v>1059</v>
      </c>
      <c r="F430" t="s">
        <v>18</v>
      </c>
      <c r="G430" s="53" t="s">
        <v>1064</v>
      </c>
      <c r="H430" t="s">
        <v>1064</v>
      </c>
      <c r="I430">
        <v>59.78</v>
      </c>
      <c r="J430" s="58">
        <f t="shared" si="6"/>
        <v>373.625</v>
      </c>
      <c r="K430" s="8"/>
    </row>
    <row r="431" spans="1:11" x14ac:dyDescent="0.25">
      <c r="A431" t="s">
        <v>1065</v>
      </c>
      <c r="B431" s="7">
        <v>43131</v>
      </c>
      <c r="C431" t="s">
        <v>1066</v>
      </c>
      <c r="D431">
        <v>1</v>
      </c>
      <c r="E431" t="s">
        <v>1067</v>
      </c>
      <c r="F431" t="s">
        <v>18</v>
      </c>
      <c r="G431" s="53" t="s">
        <v>923</v>
      </c>
      <c r="H431" t="s">
        <v>923</v>
      </c>
      <c r="I431">
        <v>37.520000000000003</v>
      </c>
      <c r="J431" s="58">
        <f t="shared" si="6"/>
        <v>234.50000000000003</v>
      </c>
      <c r="K431" s="8"/>
    </row>
    <row r="432" spans="1:11" x14ac:dyDescent="0.25">
      <c r="A432" t="s">
        <v>1065</v>
      </c>
      <c r="B432" s="7">
        <v>43131</v>
      </c>
      <c r="C432" t="s">
        <v>1066</v>
      </c>
      <c r="D432">
        <v>1</v>
      </c>
      <c r="E432" t="s">
        <v>1067</v>
      </c>
      <c r="F432" t="s">
        <v>18</v>
      </c>
      <c r="G432" s="53" t="s">
        <v>762</v>
      </c>
      <c r="H432" t="s">
        <v>762</v>
      </c>
      <c r="I432">
        <v>15.17</v>
      </c>
      <c r="J432" s="58">
        <f t="shared" si="6"/>
        <v>94.8125</v>
      </c>
      <c r="K432" s="8"/>
    </row>
    <row r="433" spans="1:11" x14ac:dyDescent="0.25">
      <c r="A433" t="s">
        <v>1065</v>
      </c>
      <c r="B433" s="7">
        <v>43131</v>
      </c>
      <c r="C433" t="s">
        <v>1066</v>
      </c>
      <c r="D433">
        <v>1</v>
      </c>
      <c r="E433" t="s">
        <v>1067</v>
      </c>
      <c r="F433" t="s">
        <v>18</v>
      </c>
      <c r="G433" s="53" t="s">
        <v>755</v>
      </c>
      <c r="H433" t="s">
        <v>755</v>
      </c>
      <c r="I433">
        <v>21.24</v>
      </c>
      <c r="J433" s="58">
        <f t="shared" si="6"/>
        <v>132.75</v>
      </c>
      <c r="K433" s="8"/>
    </row>
    <row r="434" spans="1:11" x14ac:dyDescent="0.25">
      <c r="A434" t="s">
        <v>1065</v>
      </c>
      <c r="B434" s="7">
        <v>43131</v>
      </c>
      <c r="C434" t="s">
        <v>1066</v>
      </c>
      <c r="D434">
        <v>1</v>
      </c>
      <c r="E434" t="s">
        <v>1067</v>
      </c>
      <c r="F434" t="s">
        <v>18</v>
      </c>
      <c r="G434" s="53" t="s">
        <v>1068</v>
      </c>
      <c r="H434" t="s">
        <v>1068</v>
      </c>
      <c r="I434">
        <v>16.559999999999999</v>
      </c>
      <c r="J434" s="58">
        <f t="shared" si="6"/>
        <v>103.49999999999999</v>
      </c>
      <c r="K434" s="8"/>
    </row>
    <row r="435" spans="1:11" x14ac:dyDescent="0.25">
      <c r="A435" t="s">
        <v>1065</v>
      </c>
      <c r="B435" s="7">
        <v>43131</v>
      </c>
      <c r="C435" t="s">
        <v>1066</v>
      </c>
      <c r="D435">
        <v>1</v>
      </c>
      <c r="E435" t="s">
        <v>1067</v>
      </c>
      <c r="F435" t="s">
        <v>18</v>
      </c>
      <c r="G435" s="53" t="s">
        <v>1069</v>
      </c>
      <c r="H435" t="s">
        <v>1069</v>
      </c>
      <c r="I435">
        <v>80.75</v>
      </c>
      <c r="J435" s="58">
        <f t="shared" si="6"/>
        <v>504.6875</v>
      </c>
      <c r="K435" s="8"/>
    </row>
    <row r="436" spans="1:11" x14ac:dyDescent="0.25">
      <c r="A436" t="s">
        <v>1070</v>
      </c>
      <c r="B436" s="7">
        <v>43131</v>
      </c>
      <c r="C436" t="s">
        <v>1071</v>
      </c>
      <c r="D436">
        <v>1</v>
      </c>
      <c r="E436" t="s">
        <v>1072</v>
      </c>
      <c r="F436" t="s">
        <v>18</v>
      </c>
      <c r="G436" s="53" t="s">
        <v>959</v>
      </c>
      <c r="H436" t="s">
        <v>959</v>
      </c>
      <c r="I436">
        <v>208</v>
      </c>
      <c r="J436" s="58">
        <f t="shared" si="6"/>
        <v>1300</v>
      </c>
      <c r="K436" s="8"/>
    </row>
    <row r="437" spans="1:11" x14ac:dyDescent="0.25">
      <c r="A437" t="s">
        <v>1073</v>
      </c>
      <c r="B437" s="7">
        <v>43131</v>
      </c>
      <c r="C437" t="s">
        <v>1074</v>
      </c>
      <c r="D437">
        <v>1</v>
      </c>
      <c r="E437" t="s">
        <v>1075</v>
      </c>
      <c r="F437" t="s">
        <v>18</v>
      </c>
      <c r="G437" s="53" t="s">
        <v>1076</v>
      </c>
      <c r="H437" t="s">
        <v>1076</v>
      </c>
      <c r="I437">
        <v>51.78</v>
      </c>
      <c r="J437" s="58">
        <f t="shared" si="6"/>
        <v>323.625</v>
      </c>
      <c r="K437" s="8"/>
    </row>
    <row r="438" spans="1:11" x14ac:dyDescent="0.25">
      <c r="A438" t="s">
        <v>1077</v>
      </c>
      <c r="B438" s="7">
        <v>43131</v>
      </c>
      <c r="C438" t="s">
        <v>1078</v>
      </c>
      <c r="D438">
        <v>1</v>
      </c>
      <c r="E438" t="s">
        <v>1079</v>
      </c>
      <c r="F438" t="s">
        <v>18</v>
      </c>
      <c r="G438" s="53" t="s">
        <v>835</v>
      </c>
      <c r="H438" t="s">
        <v>835</v>
      </c>
      <c r="I438">
        <v>62.34</v>
      </c>
      <c r="J438" s="58">
        <f t="shared" si="6"/>
        <v>389.625</v>
      </c>
      <c r="K438" s="8"/>
    </row>
    <row r="439" spans="1:11" x14ac:dyDescent="0.25">
      <c r="A439" t="s">
        <v>1080</v>
      </c>
      <c r="B439" s="7">
        <v>43104</v>
      </c>
      <c r="C439" t="s">
        <v>1081</v>
      </c>
      <c r="D439">
        <v>1</v>
      </c>
      <c r="E439" t="s">
        <v>1082</v>
      </c>
      <c r="F439" t="s">
        <v>1083</v>
      </c>
      <c r="G439" s="15" t="s">
        <v>1465</v>
      </c>
      <c r="H439" s="17" t="s">
        <v>1466</v>
      </c>
      <c r="I439" s="8">
        <v>4196.66</v>
      </c>
      <c r="J439" s="58">
        <f t="shared" si="6"/>
        <v>26229.125</v>
      </c>
      <c r="K439" s="8"/>
    </row>
    <row r="440" spans="1:11" x14ac:dyDescent="0.25">
      <c r="A440" t="s">
        <v>1084</v>
      </c>
      <c r="B440" s="7">
        <v>43105</v>
      </c>
      <c r="C440" t="s">
        <v>1085</v>
      </c>
      <c r="D440">
        <v>1</v>
      </c>
      <c r="E440" t="s">
        <v>1086</v>
      </c>
      <c r="F440" t="s">
        <v>1083</v>
      </c>
      <c r="G440" s="17" t="s">
        <v>1465</v>
      </c>
      <c r="H440" s="17" t="s">
        <v>1466</v>
      </c>
      <c r="I440" s="8">
        <v>25179.64</v>
      </c>
      <c r="J440" s="58">
        <f t="shared" si="6"/>
        <v>157372.75</v>
      </c>
      <c r="K440" s="8"/>
    </row>
    <row r="441" spans="1:11" x14ac:dyDescent="0.25">
      <c r="A441" t="s">
        <v>1087</v>
      </c>
      <c r="B441" s="7">
        <v>43105</v>
      </c>
      <c r="C441" t="s">
        <v>1088</v>
      </c>
      <c r="D441">
        <v>1</v>
      </c>
      <c r="E441" t="s">
        <v>1089</v>
      </c>
      <c r="F441" t="s">
        <v>1083</v>
      </c>
      <c r="G441" t="s">
        <v>1467</v>
      </c>
      <c r="H441" t="s">
        <v>1468</v>
      </c>
      <c r="I441" s="8">
        <v>7678.88</v>
      </c>
      <c r="J441" s="58">
        <f t="shared" si="6"/>
        <v>47993</v>
      </c>
      <c r="K441" s="8"/>
    </row>
    <row r="442" spans="1:11" x14ac:dyDescent="0.25">
      <c r="A442" t="s">
        <v>1090</v>
      </c>
      <c r="B442" s="7">
        <v>43105</v>
      </c>
      <c r="C442" t="s">
        <v>1091</v>
      </c>
      <c r="D442">
        <v>1</v>
      </c>
      <c r="E442" t="s">
        <v>1092</v>
      </c>
      <c r="F442" t="s">
        <v>1083</v>
      </c>
      <c r="G442" t="s">
        <v>1469</v>
      </c>
      <c r="H442" t="s">
        <v>1470</v>
      </c>
      <c r="I442">
        <v>360</v>
      </c>
      <c r="J442" s="58">
        <f t="shared" si="6"/>
        <v>2250</v>
      </c>
      <c r="K442" s="8"/>
    </row>
    <row r="443" spans="1:11" x14ac:dyDescent="0.25">
      <c r="A443" t="s">
        <v>1093</v>
      </c>
      <c r="B443" s="7">
        <v>43105</v>
      </c>
      <c r="C443" t="s">
        <v>1094</v>
      </c>
      <c r="D443">
        <v>1</v>
      </c>
      <c r="E443" t="s">
        <v>1095</v>
      </c>
      <c r="F443" t="s">
        <v>1083</v>
      </c>
      <c r="G443" t="s">
        <v>1471</v>
      </c>
      <c r="H443" t="s">
        <v>1472</v>
      </c>
      <c r="I443">
        <v>640</v>
      </c>
      <c r="J443" s="58">
        <f t="shared" si="6"/>
        <v>4000</v>
      </c>
      <c r="K443" s="8"/>
    </row>
    <row r="444" spans="1:11" x14ac:dyDescent="0.25">
      <c r="A444" t="s">
        <v>1096</v>
      </c>
      <c r="B444" s="7">
        <v>43105</v>
      </c>
      <c r="C444" t="s">
        <v>1097</v>
      </c>
      <c r="D444">
        <v>1</v>
      </c>
      <c r="E444" t="s">
        <v>1098</v>
      </c>
      <c r="F444" t="s">
        <v>1083</v>
      </c>
      <c r="G444" t="s">
        <v>1473</v>
      </c>
      <c r="H444" t="s">
        <v>1474</v>
      </c>
      <c r="I444">
        <v>528</v>
      </c>
      <c r="J444" s="58">
        <f t="shared" si="6"/>
        <v>3300</v>
      </c>
      <c r="K444" s="8"/>
    </row>
    <row r="445" spans="1:11" x14ac:dyDescent="0.25">
      <c r="A445" t="s">
        <v>1099</v>
      </c>
      <c r="B445" s="7">
        <v>43105</v>
      </c>
      <c r="C445" t="s">
        <v>1100</v>
      </c>
      <c r="D445">
        <v>1</v>
      </c>
      <c r="E445" t="s">
        <v>1101</v>
      </c>
      <c r="F445" t="s">
        <v>1083</v>
      </c>
      <c r="G445" t="s">
        <v>1475</v>
      </c>
      <c r="H445" t="s">
        <v>1476</v>
      </c>
      <c r="I445" s="8">
        <v>8704</v>
      </c>
      <c r="J445" s="58">
        <f t="shared" si="6"/>
        <v>54400</v>
      </c>
      <c r="K445" s="8"/>
    </row>
    <row r="446" spans="1:11" x14ac:dyDescent="0.25">
      <c r="A446" t="s">
        <v>1102</v>
      </c>
      <c r="B446" s="7">
        <v>43103</v>
      </c>
      <c r="C446" t="s">
        <v>1103</v>
      </c>
      <c r="D446">
        <v>1</v>
      </c>
      <c r="E446" t="s">
        <v>1104</v>
      </c>
      <c r="F446" t="s">
        <v>1083</v>
      </c>
      <c r="G446" s="23" t="s">
        <v>1477</v>
      </c>
      <c r="H446" s="23" t="s">
        <v>1478</v>
      </c>
      <c r="I446" s="8">
        <v>111552.82</v>
      </c>
      <c r="J446" s="58">
        <f t="shared" si="6"/>
        <v>697205.125</v>
      </c>
      <c r="K446" s="8"/>
    </row>
    <row r="447" spans="1:11" x14ac:dyDescent="0.25">
      <c r="A447" t="s">
        <v>1105</v>
      </c>
      <c r="B447" s="7">
        <v>43104</v>
      </c>
      <c r="C447" t="s">
        <v>1106</v>
      </c>
      <c r="D447">
        <v>1</v>
      </c>
      <c r="E447" t="s">
        <v>1107</v>
      </c>
      <c r="F447" t="s">
        <v>1083</v>
      </c>
      <c r="G447" s="26" t="s">
        <v>1465</v>
      </c>
      <c r="H447" s="26" t="s">
        <v>1466</v>
      </c>
      <c r="I447" s="25">
        <v>714</v>
      </c>
      <c r="J447" s="58">
        <f t="shared" si="6"/>
        <v>4462.5</v>
      </c>
      <c r="K447" s="8"/>
    </row>
    <row r="448" spans="1:11" x14ac:dyDescent="0.25">
      <c r="A448" t="s">
        <v>1108</v>
      </c>
      <c r="B448" s="7">
        <v>43104</v>
      </c>
      <c r="C448" t="s">
        <v>1109</v>
      </c>
      <c r="D448">
        <v>1</v>
      </c>
      <c r="E448" t="s">
        <v>1110</v>
      </c>
      <c r="F448" t="s">
        <v>1083</v>
      </c>
      <c r="G448" s="26" t="s">
        <v>1465</v>
      </c>
      <c r="H448" s="26" t="s">
        <v>1466</v>
      </c>
      <c r="I448" s="16">
        <v>2066.9</v>
      </c>
      <c r="J448" s="58">
        <f t="shared" si="6"/>
        <v>12918.125</v>
      </c>
      <c r="K448" s="8"/>
    </row>
    <row r="449" spans="1:11" x14ac:dyDescent="0.25">
      <c r="A449" t="s">
        <v>1111</v>
      </c>
      <c r="B449" s="7">
        <v>43104</v>
      </c>
      <c r="C449" t="s">
        <v>1112</v>
      </c>
      <c r="D449">
        <v>1</v>
      </c>
      <c r="E449" t="s">
        <v>1113</v>
      </c>
      <c r="F449" t="s">
        <v>1083</v>
      </c>
      <c r="G449" s="26" t="s">
        <v>1465</v>
      </c>
      <c r="H449" s="26" t="s">
        <v>1466</v>
      </c>
      <c r="I449" s="16">
        <v>46978.720000000001</v>
      </c>
      <c r="J449" s="58">
        <f t="shared" si="6"/>
        <v>293617</v>
      </c>
      <c r="K449" s="8"/>
    </row>
    <row r="450" spans="1:11" x14ac:dyDescent="0.25">
      <c r="A450" t="s">
        <v>1114</v>
      </c>
      <c r="B450" s="7">
        <v>43105</v>
      </c>
      <c r="C450" t="s">
        <v>1115</v>
      </c>
      <c r="D450">
        <v>1</v>
      </c>
      <c r="E450" t="s">
        <v>1116</v>
      </c>
      <c r="F450" t="s">
        <v>1083</v>
      </c>
      <c r="G450" s="18" t="s">
        <v>1479</v>
      </c>
      <c r="H450" s="18" t="s">
        <v>1480</v>
      </c>
      <c r="I450">
        <v>535.5</v>
      </c>
      <c r="J450" s="58">
        <f t="shared" si="6"/>
        <v>3346.875</v>
      </c>
      <c r="K450" s="8"/>
    </row>
    <row r="451" spans="1:11" x14ac:dyDescent="0.25">
      <c r="A451" t="s">
        <v>1117</v>
      </c>
      <c r="B451" s="7">
        <v>43108</v>
      </c>
      <c r="C451" t="s">
        <v>1118</v>
      </c>
      <c r="D451">
        <v>1</v>
      </c>
      <c r="E451" t="s">
        <v>1119</v>
      </c>
      <c r="F451" t="s">
        <v>1083</v>
      </c>
      <c r="G451" t="s">
        <v>1481</v>
      </c>
      <c r="H451" t="s">
        <v>1482</v>
      </c>
      <c r="I451" s="8">
        <v>2752</v>
      </c>
      <c r="J451" s="58">
        <f t="shared" si="6"/>
        <v>17200</v>
      </c>
      <c r="K451" s="8"/>
    </row>
    <row r="452" spans="1:11" x14ac:dyDescent="0.25">
      <c r="A452" t="s">
        <v>1120</v>
      </c>
      <c r="B452" s="7">
        <v>43105</v>
      </c>
      <c r="C452" t="s">
        <v>1121</v>
      </c>
      <c r="D452">
        <v>1</v>
      </c>
      <c r="E452" t="s">
        <v>1122</v>
      </c>
      <c r="F452" t="s">
        <v>1083</v>
      </c>
      <c r="G452" t="s">
        <v>1483</v>
      </c>
      <c r="H452" s="18" t="s">
        <v>1484</v>
      </c>
      <c r="I452" s="8">
        <v>2904</v>
      </c>
      <c r="J452" s="58">
        <f t="shared" si="6"/>
        <v>18150</v>
      </c>
      <c r="K452" s="8"/>
    </row>
    <row r="453" spans="1:11" x14ac:dyDescent="0.25">
      <c r="A453" t="s">
        <v>1123</v>
      </c>
      <c r="B453" s="7">
        <v>43105</v>
      </c>
      <c r="C453" t="s">
        <v>1124</v>
      </c>
      <c r="D453">
        <v>1</v>
      </c>
      <c r="E453" t="s">
        <v>1125</v>
      </c>
      <c r="F453" t="s">
        <v>1083</v>
      </c>
      <c r="G453" t="s">
        <v>1485</v>
      </c>
      <c r="H453" t="s">
        <v>1486</v>
      </c>
      <c r="I453" s="8">
        <v>1539.2</v>
      </c>
      <c r="J453" s="58">
        <f t="shared" si="6"/>
        <v>9620</v>
      </c>
      <c r="K453" s="8"/>
    </row>
    <row r="454" spans="1:11" x14ac:dyDescent="0.25">
      <c r="A454" t="s">
        <v>1126</v>
      </c>
      <c r="B454" s="7">
        <v>43105</v>
      </c>
      <c r="C454" t="s">
        <v>1127</v>
      </c>
      <c r="D454">
        <v>1</v>
      </c>
      <c r="E454" t="s">
        <v>1128</v>
      </c>
      <c r="F454" t="s">
        <v>1083</v>
      </c>
      <c r="G454" t="s">
        <v>1487</v>
      </c>
      <c r="H454" t="s">
        <v>1488</v>
      </c>
      <c r="I454" s="8">
        <v>2056</v>
      </c>
      <c r="J454" s="58">
        <f t="shared" si="6"/>
        <v>12850</v>
      </c>
      <c r="K454" s="8"/>
    </row>
    <row r="455" spans="1:11" x14ac:dyDescent="0.25">
      <c r="A455" t="s">
        <v>1129</v>
      </c>
      <c r="B455" s="7">
        <v>43105</v>
      </c>
      <c r="C455" t="s">
        <v>1130</v>
      </c>
      <c r="D455">
        <v>1</v>
      </c>
      <c r="E455" t="s">
        <v>1131</v>
      </c>
      <c r="F455" t="s">
        <v>1083</v>
      </c>
      <c r="G455" t="s">
        <v>1489</v>
      </c>
      <c r="H455" t="s">
        <v>1490</v>
      </c>
      <c r="I455" s="18">
        <f>619.16+339.52</f>
        <v>958.68</v>
      </c>
      <c r="J455" s="58">
        <f t="shared" si="6"/>
        <v>5991.75</v>
      </c>
      <c r="K455" s="8"/>
    </row>
    <row r="456" spans="1:11" x14ac:dyDescent="0.25">
      <c r="A456" s="146" t="s">
        <v>1132</v>
      </c>
      <c r="B456" s="27">
        <v>43105</v>
      </c>
      <c r="C456" s="146" t="s">
        <v>1133</v>
      </c>
      <c r="D456" s="146">
        <v>1</v>
      </c>
      <c r="E456" s="146" t="s">
        <v>1134</v>
      </c>
      <c r="F456" s="146" t="s">
        <v>1083</v>
      </c>
      <c r="G456" s="146" t="s">
        <v>1491</v>
      </c>
      <c r="H456" s="146" t="s">
        <v>1492</v>
      </c>
      <c r="I456" s="57">
        <v>2714.01</v>
      </c>
      <c r="J456" s="156">
        <f t="shared" ref="J456:J519" si="7">+I456/0.16</f>
        <v>16962.5625</v>
      </c>
      <c r="K456" s="57">
        <v>678.5</v>
      </c>
    </row>
    <row r="457" spans="1:11" x14ac:dyDescent="0.25">
      <c r="A457" t="s">
        <v>1135</v>
      </c>
      <c r="B457" s="7">
        <v>43105</v>
      </c>
      <c r="C457" t="s">
        <v>1136</v>
      </c>
      <c r="D457">
        <v>1</v>
      </c>
      <c r="E457" t="s">
        <v>1137</v>
      </c>
      <c r="F457" t="s">
        <v>1083</v>
      </c>
      <c r="G457" t="s">
        <v>1493</v>
      </c>
      <c r="H457" t="s">
        <v>1494</v>
      </c>
      <c r="I457">
        <v>543.65</v>
      </c>
      <c r="J457" s="58">
        <f t="shared" si="7"/>
        <v>3397.8125</v>
      </c>
      <c r="K457" s="8"/>
    </row>
    <row r="458" spans="1:11" x14ac:dyDescent="0.25">
      <c r="A458" t="s">
        <v>1138</v>
      </c>
      <c r="B458" s="7">
        <v>43105</v>
      </c>
      <c r="C458" t="s">
        <v>1139</v>
      </c>
      <c r="D458">
        <v>2</v>
      </c>
      <c r="E458" t="s">
        <v>1140</v>
      </c>
      <c r="F458" t="s">
        <v>1083</v>
      </c>
      <c r="G458" t="s">
        <v>1495</v>
      </c>
      <c r="H458" t="s">
        <v>1496</v>
      </c>
      <c r="I458">
        <v>296.8</v>
      </c>
      <c r="J458" s="58">
        <f t="shared" si="7"/>
        <v>1855</v>
      </c>
      <c r="K458" s="8"/>
    </row>
    <row r="459" spans="1:11" x14ac:dyDescent="0.25">
      <c r="A459" t="s">
        <v>1141</v>
      </c>
      <c r="B459" s="7">
        <v>43105</v>
      </c>
      <c r="C459" t="s">
        <v>1142</v>
      </c>
      <c r="D459">
        <v>2</v>
      </c>
      <c r="E459" t="s">
        <v>1143</v>
      </c>
      <c r="F459" t="s">
        <v>1083</v>
      </c>
      <c r="G459" t="s">
        <v>1497</v>
      </c>
      <c r="H459" t="s">
        <v>1498</v>
      </c>
      <c r="I459">
        <v>672</v>
      </c>
      <c r="J459" s="58">
        <f t="shared" si="7"/>
        <v>4200</v>
      </c>
      <c r="K459" s="8"/>
    </row>
    <row r="460" spans="1:11" x14ac:dyDescent="0.25">
      <c r="A460" t="s">
        <v>1144</v>
      </c>
      <c r="B460" s="7">
        <v>43105</v>
      </c>
      <c r="C460" t="s">
        <v>1145</v>
      </c>
      <c r="D460">
        <v>2</v>
      </c>
      <c r="E460" t="s">
        <v>1146</v>
      </c>
      <c r="F460" t="s">
        <v>1083</v>
      </c>
      <c r="G460" t="s">
        <v>1499</v>
      </c>
      <c r="H460" t="s">
        <v>1500</v>
      </c>
      <c r="I460" s="8">
        <v>1310.3399999999999</v>
      </c>
      <c r="J460" s="58">
        <f t="shared" si="7"/>
        <v>8189.6249999999991</v>
      </c>
      <c r="K460" s="8"/>
    </row>
    <row r="461" spans="1:11" x14ac:dyDescent="0.25">
      <c r="A461" t="s">
        <v>1147</v>
      </c>
      <c r="B461" s="7">
        <v>43105</v>
      </c>
      <c r="C461" t="s">
        <v>1148</v>
      </c>
      <c r="D461">
        <v>2</v>
      </c>
      <c r="E461" t="s">
        <v>1149</v>
      </c>
      <c r="F461" t="s">
        <v>1083</v>
      </c>
      <c r="G461" t="s">
        <v>1501</v>
      </c>
      <c r="H461" t="s">
        <v>1502</v>
      </c>
      <c r="I461">
        <v>96</v>
      </c>
      <c r="J461" s="58">
        <f t="shared" si="7"/>
        <v>600</v>
      </c>
      <c r="K461" s="8"/>
    </row>
    <row r="462" spans="1:11" x14ac:dyDescent="0.25">
      <c r="A462" t="s">
        <v>1150</v>
      </c>
      <c r="B462" s="7">
        <v>43105</v>
      </c>
      <c r="C462" t="s">
        <v>1151</v>
      </c>
      <c r="D462">
        <v>2</v>
      </c>
      <c r="E462" t="s">
        <v>1152</v>
      </c>
      <c r="F462" t="s">
        <v>1083</v>
      </c>
      <c r="G462" t="s">
        <v>1503</v>
      </c>
      <c r="H462" t="s">
        <v>1504</v>
      </c>
      <c r="I462" s="8">
        <v>2944</v>
      </c>
      <c r="J462" s="58">
        <f t="shared" si="7"/>
        <v>18400</v>
      </c>
      <c r="K462" s="8"/>
    </row>
    <row r="463" spans="1:11" x14ac:dyDescent="0.25">
      <c r="A463" t="s">
        <v>1153</v>
      </c>
      <c r="B463" s="7">
        <v>43105</v>
      </c>
      <c r="C463" t="s">
        <v>1154</v>
      </c>
      <c r="D463">
        <v>2</v>
      </c>
      <c r="E463" t="s">
        <v>1155</v>
      </c>
      <c r="F463" t="s">
        <v>1083</v>
      </c>
      <c r="G463" t="s">
        <v>1505</v>
      </c>
      <c r="H463" t="s">
        <v>1506</v>
      </c>
      <c r="I463" s="8">
        <v>10448</v>
      </c>
      <c r="J463" s="58">
        <f t="shared" si="7"/>
        <v>65300</v>
      </c>
      <c r="K463" s="8"/>
    </row>
    <row r="464" spans="1:11" x14ac:dyDescent="0.25">
      <c r="A464" t="s">
        <v>1156</v>
      </c>
      <c r="B464" s="7">
        <v>43105</v>
      </c>
      <c r="C464" t="s">
        <v>1157</v>
      </c>
      <c r="D464">
        <v>2</v>
      </c>
      <c r="E464" t="s">
        <v>1158</v>
      </c>
      <c r="F464" t="s">
        <v>1083</v>
      </c>
      <c r="G464" t="s">
        <v>1507</v>
      </c>
      <c r="H464" t="s">
        <v>1508</v>
      </c>
      <c r="I464" s="8">
        <v>2796.64</v>
      </c>
      <c r="J464" s="58">
        <f t="shared" si="7"/>
        <v>17479</v>
      </c>
      <c r="K464" s="8"/>
    </row>
    <row r="465" spans="1:11" x14ac:dyDescent="0.25">
      <c r="A465" t="s">
        <v>1159</v>
      </c>
      <c r="B465" s="7">
        <v>43105</v>
      </c>
      <c r="C465" t="s">
        <v>1160</v>
      </c>
      <c r="D465">
        <v>2</v>
      </c>
      <c r="E465" t="s">
        <v>1161</v>
      </c>
      <c r="F465" t="s">
        <v>1083</v>
      </c>
      <c r="G465" t="s">
        <v>1510</v>
      </c>
      <c r="H465" t="s">
        <v>1509</v>
      </c>
      <c r="I465" s="8">
        <v>4657.66</v>
      </c>
      <c r="J465" s="58">
        <f t="shared" si="7"/>
        <v>29110.375</v>
      </c>
      <c r="K465" s="8"/>
    </row>
    <row r="466" spans="1:11" x14ac:dyDescent="0.25">
      <c r="A466" t="s">
        <v>1162</v>
      </c>
      <c r="B466" s="7">
        <v>43105</v>
      </c>
      <c r="C466" t="s">
        <v>1163</v>
      </c>
      <c r="D466">
        <v>2</v>
      </c>
      <c r="E466" t="s">
        <v>1164</v>
      </c>
      <c r="F466" t="s">
        <v>1083</v>
      </c>
      <c r="G466" t="s">
        <v>1511</v>
      </c>
      <c r="H466" t="s">
        <v>1512</v>
      </c>
      <c r="I466" s="8">
        <v>2592</v>
      </c>
      <c r="J466" s="58">
        <f t="shared" si="7"/>
        <v>16200</v>
      </c>
      <c r="K466" s="8"/>
    </row>
    <row r="467" spans="1:11" x14ac:dyDescent="0.25">
      <c r="A467" t="s">
        <v>1165</v>
      </c>
      <c r="B467" s="7">
        <v>43112</v>
      </c>
      <c r="C467" t="s">
        <v>1166</v>
      </c>
      <c r="D467">
        <v>1</v>
      </c>
      <c r="E467" t="s">
        <v>1167</v>
      </c>
      <c r="F467" t="s">
        <v>1083</v>
      </c>
      <c r="G467" s="28" t="s">
        <v>1568</v>
      </c>
      <c r="H467" s="29" t="s">
        <v>1569</v>
      </c>
      <c r="I467">
        <v>17.28</v>
      </c>
      <c r="J467" s="58">
        <f t="shared" si="7"/>
        <v>108</v>
      </c>
      <c r="K467" s="8"/>
    </row>
    <row r="468" spans="1:11" x14ac:dyDescent="0.25">
      <c r="A468" t="s">
        <v>1168</v>
      </c>
      <c r="B468" s="7">
        <v>43104</v>
      </c>
      <c r="C468" t="s">
        <v>1169</v>
      </c>
      <c r="D468">
        <v>1</v>
      </c>
      <c r="E468" t="s">
        <v>1170</v>
      </c>
      <c r="F468" t="s">
        <v>1083</v>
      </c>
      <c r="G468" s="30" t="s">
        <v>1568</v>
      </c>
      <c r="H468" s="31" t="s">
        <v>1569</v>
      </c>
      <c r="I468">
        <v>17.28</v>
      </c>
      <c r="J468" s="58">
        <f t="shared" si="7"/>
        <v>108</v>
      </c>
      <c r="K468" s="8"/>
    </row>
    <row r="469" spans="1:11" x14ac:dyDescent="0.25">
      <c r="A469" t="s">
        <v>1171</v>
      </c>
      <c r="B469" s="7">
        <v>43105</v>
      </c>
      <c r="C469" t="s">
        <v>1172</v>
      </c>
      <c r="D469">
        <v>1</v>
      </c>
      <c r="E469" t="s">
        <v>1173</v>
      </c>
      <c r="F469" t="s">
        <v>1083</v>
      </c>
      <c r="G469" s="32" t="s">
        <v>1568</v>
      </c>
      <c r="H469" s="33" t="s">
        <v>1569</v>
      </c>
      <c r="I469">
        <v>17.28</v>
      </c>
      <c r="J469" s="58">
        <f t="shared" si="7"/>
        <v>108</v>
      </c>
      <c r="K469" s="8"/>
    </row>
    <row r="470" spans="1:11" x14ac:dyDescent="0.25">
      <c r="A470" t="s">
        <v>1174</v>
      </c>
      <c r="B470" s="7">
        <v>43111</v>
      </c>
      <c r="C470" t="s">
        <v>1175</v>
      </c>
      <c r="D470">
        <v>1</v>
      </c>
      <c r="E470" t="s">
        <v>1176</v>
      </c>
      <c r="F470" t="s">
        <v>1083</v>
      </c>
      <c r="G470" s="34" t="s">
        <v>1568</v>
      </c>
      <c r="H470" s="35" t="s">
        <v>1569</v>
      </c>
      <c r="I470">
        <v>17.28</v>
      </c>
      <c r="J470" s="58">
        <f t="shared" si="7"/>
        <v>108</v>
      </c>
      <c r="K470" s="8"/>
    </row>
    <row r="471" spans="1:11" x14ac:dyDescent="0.25">
      <c r="A471" t="s">
        <v>1177</v>
      </c>
      <c r="B471" s="7">
        <v>43115</v>
      </c>
      <c r="C471" t="s">
        <v>1178</v>
      </c>
      <c r="D471">
        <v>1</v>
      </c>
      <c r="E471" t="s">
        <v>1179</v>
      </c>
      <c r="F471" t="s">
        <v>1083</v>
      </c>
      <c r="G471" t="s">
        <v>1513</v>
      </c>
      <c r="H471" t="s">
        <v>1514</v>
      </c>
      <c r="I471">
        <v>806.62</v>
      </c>
      <c r="J471" s="58">
        <f t="shared" si="7"/>
        <v>5041.375</v>
      </c>
      <c r="K471" s="8"/>
    </row>
    <row r="472" spans="1:11" x14ac:dyDescent="0.25">
      <c r="A472" t="s">
        <v>1180</v>
      </c>
      <c r="B472" s="7">
        <v>43108</v>
      </c>
      <c r="C472" t="s">
        <v>1181</v>
      </c>
      <c r="D472">
        <v>1</v>
      </c>
      <c r="E472" t="s">
        <v>1182</v>
      </c>
      <c r="F472" t="s">
        <v>1083</v>
      </c>
      <c r="G472" t="s">
        <v>1481</v>
      </c>
      <c r="H472" t="s">
        <v>1482</v>
      </c>
      <c r="I472" s="8">
        <v>2768</v>
      </c>
      <c r="J472" s="58">
        <f t="shared" si="7"/>
        <v>17300</v>
      </c>
      <c r="K472" s="8"/>
    </row>
    <row r="473" spans="1:11" x14ac:dyDescent="0.25">
      <c r="A473" t="s">
        <v>1183</v>
      </c>
      <c r="B473" s="7">
        <v>43115</v>
      </c>
      <c r="C473" t="s">
        <v>1184</v>
      </c>
      <c r="D473">
        <v>1</v>
      </c>
      <c r="E473" t="s">
        <v>1185</v>
      </c>
      <c r="F473" t="s">
        <v>1083</v>
      </c>
      <c r="G473" s="36" t="s">
        <v>1568</v>
      </c>
      <c r="H473" s="37" t="s">
        <v>1569</v>
      </c>
      <c r="I473">
        <v>17.28</v>
      </c>
      <c r="J473" s="58">
        <f t="shared" si="7"/>
        <v>108</v>
      </c>
      <c r="K473" s="8"/>
    </row>
    <row r="474" spans="1:11" x14ac:dyDescent="0.25">
      <c r="A474" t="s">
        <v>1186</v>
      </c>
      <c r="B474" s="7">
        <v>43116</v>
      </c>
      <c r="C474" t="s">
        <v>1187</v>
      </c>
      <c r="D474">
        <v>1</v>
      </c>
      <c r="E474" t="s">
        <v>1188</v>
      </c>
      <c r="F474" t="s">
        <v>1083</v>
      </c>
      <c r="G474" s="38" t="s">
        <v>1568</v>
      </c>
      <c r="H474" s="39" t="s">
        <v>1569</v>
      </c>
      <c r="I474">
        <v>17.28</v>
      </c>
      <c r="J474" s="58">
        <f t="shared" si="7"/>
        <v>108</v>
      </c>
      <c r="K474" s="8"/>
    </row>
    <row r="475" spans="1:11" x14ac:dyDescent="0.25">
      <c r="A475" t="s">
        <v>1189</v>
      </c>
      <c r="B475" s="7">
        <v>43116</v>
      </c>
      <c r="C475" t="s">
        <v>1190</v>
      </c>
      <c r="D475">
        <v>1</v>
      </c>
      <c r="E475" t="s">
        <v>1191</v>
      </c>
      <c r="F475" t="s">
        <v>1083</v>
      </c>
      <c r="G475" s="20" t="s">
        <v>1465</v>
      </c>
      <c r="H475" s="20" t="s">
        <v>1466</v>
      </c>
      <c r="I475">
        <v>454.21</v>
      </c>
      <c r="J475" s="58">
        <f t="shared" si="7"/>
        <v>2838.8125</v>
      </c>
      <c r="K475" s="8"/>
    </row>
    <row r="476" spans="1:11" x14ac:dyDescent="0.25">
      <c r="A476" t="s">
        <v>1192</v>
      </c>
      <c r="B476" s="7">
        <v>43116</v>
      </c>
      <c r="C476" t="s">
        <v>1193</v>
      </c>
      <c r="D476">
        <v>1</v>
      </c>
      <c r="E476" t="s">
        <v>1194</v>
      </c>
      <c r="F476" t="s">
        <v>1083</v>
      </c>
      <c r="G476" s="20" t="s">
        <v>1465</v>
      </c>
      <c r="H476" s="20" t="s">
        <v>1466</v>
      </c>
      <c r="I476" s="8">
        <v>161597.95000000001</v>
      </c>
      <c r="J476" s="58">
        <f t="shared" si="7"/>
        <v>1009987.1875</v>
      </c>
      <c r="K476" s="8"/>
    </row>
    <row r="477" spans="1:11" x14ac:dyDescent="0.25">
      <c r="A477" t="s">
        <v>1195</v>
      </c>
      <c r="B477" s="7">
        <v>43116</v>
      </c>
      <c r="C477" t="s">
        <v>1196</v>
      </c>
      <c r="D477">
        <v>1</v>
      </c>
      <c r="E477" t="s">
        <v>1197</v>
      </c>
      <c r="F477" t="s">
        <v>1083</v>
      </c>
      <c r="G477" s="20" t="s">
        <v>1465</v>
      </c>
      <c r="H477" s="20" t="s">
        <v>1466</v>
      </c>
      <c r="I477">
        <v>266.76</v>
      </c>
      <c r="J477" s="58">
        <f t="shared" si="7"/>
        <v>1667.25</v>
      </c>
      <c r="K477" s="8"/>
    </row>
    <row r="478" spans="1:11" x14ac:dyDescent="0.25">
      <c r="A478" t="s">
        <v>1198</v>
      </c>
      <c r="B478" s="7">
        <v>43112</v>
      </c>
      <c r="C478" t="s">
        <v>1199</v>
      </c>
      <c r="D478">
        <v>1</v>
      </c>
      <c r="E478" t="s">
        <v>1200</v>
      </c>
      <c r="F478" t="s">
        <v>1083</v>
      </c>
      <c r="G478" s="20" t="s">
        <v>1465</v>
      </c>
      <c r="H478" s="20" t="s">
        <v>1466</v>
      </c>
      <c r="I478" s="8">
        <v>40924.61</v>
      </c>
      <c r="J478" s="58">
        <f t="shared" si="7"/>
        <v>255778.8125</v>
      </c>
      <c r="K478" s="8"/>
    </row>
    <row r="479" spans="1:11" x14ac:dyDescent="0.25">
      <c r="A479" t="s">
        <v>1201</v>
      </c>
      <c r="B479" s="7">
        <v>43116</v>
      </c>
      <c r="C479" t="s">
        <v>1202</v>
      </c>
      <c r="D479">
        <v>1</v>
      </c>
      <c r="E479" t="s">
        <v>1203</v>
      </c>
      <c r="F479" t="s">
        <v>1083</v>
      </c>
      <c r="G479" s="54" t="s">
        <v>1576</v>
      </c>
      <c r="H479" s="53" t="s">
        <v>1577</v>
      </c>
      <c r="I479" s="8">
        <v>1031.2</v>
      </c>
      <c r="J479" s="58">
        <f t="shared" si="7"/>
        <v>6445</v>
      </c>
      <c r="K479" s="8"/>
    </row>
    <row r="480" spans="1:11" s="53" customFormat="1" x14ac:dyDescent="0.25">
      <c r="A480" s="53" t="s">
        <v>1204</v>
      </c>
      <c r="B480" s="55">
        <v>43116</v>
      </c>
      <c r="C480" s="53" t="s">
        <v>1205</v>
      </c>
      <c r="D480" s="53">
        <v>1</v>
      </c>
      <c r="E480" s="53" t="s">
        <v>1206</v>
      </c>
      <c r="F480" s="53" t="s">
        <v>1083</v>
      </c>
      <c r="G480" s="54" t="s">
        <v>1489</v>
      </c>
      <c r="H480" s="54" t="s">
        <v>1490</v>
      </c>
      <c r="I480" s="56">
        <v>107.78</v>
      </c>
      <c r="J480" s="58">
        <f t="shared" si="7"/>
        <v>673.625</v>
      </c>
      <c r="K480" s="56"/>
    </row>
    <row r="481" spans="1:11" s="53" customFormat="1" x14ac:dyDescent="0.25">
      <c r="A481" s="53" t="s">
        <v>1204</v>
      </c>
      <c r="B481" s="55">
        <v>43116</v>
      </c>
      <c r="C481" s="53" t="s">
        <v>1205</v>
      </c>
      <c r="D481" s="53">
        <v>1</v>
      </c>
      <c r="E481" s="53" t="s">
        <v>1206</v>
      </c>
      <c r="F481" s="53" t="s">
        <v>1083</v>
      </c>
      <c r="G481" s="54" t="s">
        <v>1578</v>
      </c>
      <c r="H481" s="54" t="s">
        <v>1579</v>
      </c>
      <c r="I481" s="56">
        <v>70.62</v>
      </c>
      <c r="J481" s="58">
        <f t="shared" si="7"/>
        <v>441.375</v>
      </c>
      <c r="K481" s="56"/>
    </row>
    <row r="482" spans="1:11" s="53" customFormat="1" x14ac:dyDescent="0.25">
      <c r="A482" s="53" t="s">
        <v>1204</v>
      </c>
      <c r="B482" s="55">
        <v>43116</v>
      </c>
      <c r="C482" s="53" t="s">
        <v>1205</v>
      </c>
      <c r="D482" s="53">
        <v>1</v>
      </c>
      <c r="E482" s="53" t="s">
        <v>1206</v>
      </c>
      <c r="F482" s="53" t="s">
        <v>1083</v>
      </c>
      <c r="G482" s="54" t="s">
        <v>1580</v>
      </c>
      <c r="H482" s="54" t="s">
        <v>1581</v>
      </c>
      <c r="I482" s="56">
        <f>55.24+135.74</f>
        <v>190.98000000000002</v>
      </c>
      <c r="J482" s="58">
        <f t="shared" si="7"/>
        <v>1193.625</v>
      </c>
      <c r="K482" s="56"/>
    </row>
    <row r="483" spans="1:11" x14ac:dyDescent="0.25">
      <c r="A483" t="s">
        <v>1207</v>
      </c>
      <c r="B483" s="7">
        <v>43116</v>
      </c>
      <c r="C483" t="s">
        <v>1208</v>
      </c>
      <c r="D483">
        <v>1</v>
      </c>
      <c r="E483" t="s">
        <v>1209</v>
      </c>
      <c r="F483" t="s">
        <v>1083</v>
      </c>
      <c r="G483" s="54" t="s">
        <v>1576</v>
      </c>
      <c r="H483" t="s">
        <v>1577</v>
      </c>
      <c r="I483" s="8">
        <v>1619.64</v>
      </c>
      <c r="J483" s="58">
        <f t="shared" si="7"/>
        <v>10122.75</v>
      </c>
      <c r="K483" s="8"/>
    </row>
    <row r="484" spans="1:11" x14ac:dyDescent="0.25">
      <c r="A484" t="s">
        <v>1210</v>
      </c>
      <c r="B484" s="7">
        <v>43116</v>
      </c>
      <c r="C484" t="s">
        <v>1211</v>
      </c>
      <c r="D484">
        <v>1</v>
      </c>
      <c r="E484" t="s">
        <v>1212</v>
      </c>
      <c r="F484" t="s">
        <v>1083</v>
      </c>
      <c r="G484" s="53" t="s">
        <v>1574</v>
      </c>
      <c r="H484" s="53" t="s">
        <v>1572</v>
      </c>
      <c r="I484" s="57">
        <v>21428.58</v>
      </c>
      <c r="J484" s="58">
        <f t="shared" si="7"/>
        <v>133928.625</v>
      </c>
      <c r="K484" s="158">
        <v>14285.76</v>
      </c>
    </row>
    <row r="485" spans="1:11" x14ac:dyDescent="0.25">
      <c r="A485" t="s">
        <v>1213</v>
      </c>
      <c r="B485" s="7">
        <v>43116</v>
      </c>
      <c r="C485" t="s">
        <v>1214</v>
      </c>
      <c r="D485">
        <v>1</v>
      </c>
      <c r="E485" t="s">
        <v>1215</v>
      </c>
      <c r="F485" t="s">
        <v>1083</v>
      </c>
      <c r="G485" s="54" t="s">
        <v>1575</v>
      </c>
      <c r="H485" s="53" t="s">
        <v>1573</v>
      </c>
      <c r="I485" s="57">
        <v>21428.58</v>
      </c>
      <c r="J485" s="58">
        <f t="shared" si="7"/>
        <v>133928.625</v>
      </c>
      <c r="K485" s="158">
        <v>14285.76</v>
      </c>
    </row>
    <row r="486" spans="1:11" x14ac:dyDescent="0.25">
      <c r="A486" t="s">
        <v>1216</v>
      </c>
      <c r="B486" s="7">
        <v>43109</v>
      </c>
      <c r="C486" t="s">
        <v>1217</v>
      </c>
      <c r="D486">
        <v>1</v>
      </c>
      <c r="E486" t="s">
        <v>1218</v>
      </c>
      <c r="F486" t="s">
        <v>1083</v>
      </c>
      <c r="G486" s="20" t="s">
        <v>1465</v>
      </c>
      <c r="H486" s="20" t="s">
        <v>1466</v>
      </c>
      <c r="I486" s="8">
        <v>1441.52</v>
      </c>
      <c r="J486" s="58">
        <f t="shared" si="7"/>
        <v>9009.5</v>
      </c>
      <c r="K486" s="8"/>
    </row>
    <row r="487" spans="1:11" x14ac:dyDescent="0.25">
      <c r="A487" t="s">
        <v>1219</v>
      </c>
      <c r="B487" s="7">
        <v>43110</v>
      </c>
      <c r="C487" t="s">
        <v>1220</v>
      </c>
      <c r="D487">
        <v>1</v>
      </c>
      <c r="E487" t="s">
        <v>1221</v>
      </c>
      <c r="F487" t="s">
        <v>1083</v>
      </c>
      <c r="G487" s="20" t="s">
        <v>1465</v>
      </c>
      <c r="H487" s="20" t="s">
        <v>1466</v>
      </c>
      <c r="I487">
        <v>481.56</v>
      </c>
      <c r="J487" s="58">
        <f t="shared" si="7"/>
        <v>3009.75</v>
      </c>
      <c r="K487" s="8"/>
    </row>
    <row r="488" spans="1:11" x14ac:dyDescent="0.25">
      <c r="A488" t="s">
        <v>1222</v>
      </c>
      <c r="B488" s="7">
        <v>43115</v>
      </c>
      <c r="C488" t="s">
        <v>1223</v>
      </c>
      <c r="D488">
        <v>1</v>
      </c>
      <c r="E488" t="s">
        <v>1224</v>
      </c>
      <c r="F488" t="s">
        <v>1083</v>
      </c>
      <c r="G488" t="s">
        <v>1515</v>
      </c>
      <c r="H488" t="s">
        <v>1516</v>
      </c>
      <c r="I488" s="8">
        <v>3146.07</v>
      </c>
      <c r="J488" s="58">
        <f t="shared" si="7"/>
        <v>19662.9375</v>
      </c>
      <c r="K488" s="8"/>
    </row>
    <row r="489" spans="1:11" x14ac:dyDescent="0.25">
      <c r="A489" t="s">
        <v>1225</v>
      </c>
      <c r="B489" s="7">
        <v>43115</v>
      </c>
      <c r="C489" t="s">
        <v>1226</v>
      </c>
      <c r="D489">
        <v>1</v>
      </c>
      <c r="E489" t="s">
        <v>1227</v>
      </c>
      <c r="F489" t="s">
        <v>1083</v>
      </c>
      <c r="G489" s="20" t="s">
        <v>1465</v>
      </c>
      <c r="H489" s="20" t="s">
        <v>1466</v>
      </c>
      <c r="I489">
        <v>816</v>
      </c>
      <c r="J489" s="58">
        <f t="shared" si="7"/>
        <v>5100</v>
      </c>
      <c r="K489" s="8"/>
    </row>
    <row r="490" spans="1:11" x14ac:dyDescent="0.25">
      <c r="A490" t="s">
        <v>1228</v>
      </c>
      <c r="B490" s="7">
        <v>43118</v>
      </c>
      <c r="C490" t="s">
        <v>1229</v>
      </c>
      <c r="D490">
        <v>1</v>
      </c>
      <c r="E490" t="s">
        <v>1230</v>
      </c>
      <c r="F490" t="s">
        <v>1083</v>
      </c>
      <c r="G490" t="s">
        <v>1489</v>
      </c>
      <c r="H490" t="s">
        <v>1490</v>
      </c>
      <c r="I490">
        <v>223.48</v>
      </c>
      <c r="J490" s="58">
        <f t="shared" si="7"/>
        <v>1396.75</v>
      </c>
      <c r="K490" s="8"/>
    </row>
    <row r="491" spans="1:11" x14ac:dyDescent="0.25">
      <c r="A491" t="s">
        <v>1231</v>
      </c>
      <c r="B491" s="7">
        <v>43118</v>
      </c>
      <c r="C491" t="s">
        <v>1232</v>
      </c>
      <c r="D491">
        <v>1</v>
      </c>
      <c r="E491" t="s">
        <v>1233</v>
      </c>
      <c r="F491" t="s">
        <v>1083</v>
      </c>
      <c r="G491" s="20" t="s">
        <v>1465</v>
      </c>
      <c r="H491" s="20" t="s">
        <v>1466</v>
      </c>
      <c r="I491">
        <v>528</v>
      </c>
      <c r="J491" s="58">
        <f t="shared" si="7"/>
        <v>3300</v>
      </c>
      <c r="K491" s="8"/>
    </row>
    <row r="492" spans="1:11" x14ac:dyDescent="0.25">
      <c r="A492" t="s">
        <v>1234</v>
      </c>
      <c r="B492" s="7">
        <v>43119</v>
      </c>
      <c r="C492" t="s">
        <v>1235</v>
      </c>
      <c r="D492">
        <v>1</v>
      </c>
      <c r="E492" t="s">
        <v>1236</v>
      </c>
      <c r="F492" t="s">
        <v>1083</v>
      </c>
      <c r="G492" s="40" t="s">
        <v>1568</v>
      </c>
      <c r="H492" s="41" t="s">
        <v>1569</v>
      </c>
      <c r="I492">
        <v>17.28</v>
      </c>
      <c r="J492" s="58">
        <f t="shared" si="7"/>
        <v>108</v>
      </c>
      <c r="K492" s="8"/>
    </row>
    <row r="493" spans="1:11" x14ac:dyDescent="0.25">
      <c r="A493" t="s">
        <v>1237</v>
      </c>
      <c r="B493" s="7">
        <v>43119</v>
      </c>
      <c r="C493" t="s">
        <v>1238</v>
      </c>
      <c r="D493">
        <v>1</v>
      </c>
      <c r="E493" t="s">
        <v>1239</v>
      </c>
      <c r="F493" t="s">
        <v>1083</v>
      </c>
      <c r="G493" s="20" t="s">
        <v>1465</v>
      </c>
      <c r="H493" s="20" t="s">
        <v>1466</v>
      </c>
      <c r="I493">
        <v>244.53</v>
      </c>
      <c r="J493" s="58">
        <f t="shared" si="7"/>
        <v>1528.3125</v>
      </c>
      <c r="K493" s="8"/>
    </row>
    <row r="494" spans="1:11" x14ac:dyDescent="0.25">
      <c r="A494" t="s">
        <v>1240</v>
      </c>
      <c r="B494" s="7">
        <v>43119</v>
      </c>
      <c r="C494" t="s">
        <v>1241</v>
      </c>
      <c r="D494">
        <v>1</v>
      </c>
      <c r="E494" t="s">
        <v>1242</v>
      </c>
      <c r="F494" t="s">
        <v>1083</v>
      </c>
      <c r="G494" s="20" t="s">
        <v>1465</v>
      </c>
      <c r="H494" s="20" t="s">
        <v>1466</v>
      </c>
      <c r="I494" s="8">
        <v>38073.019999999997</v>
      </c>
      <c r="J494" s="58">
        <f t="shared" si="7"/>
        <v>237956.37499999997</v>
      </c>
      <c r="K494" s="8"/>
    </row>
    <row r="495" spans="1:11" x14ac:dyDescent="0.25">
      <c r="A495" t="s">
        <v>1243</v>
      </c>
      <c r="B495" s="7">
        <v>43122</v>
      </c>
      <c r="C495" t="s">
        <v>1244</v>
      </c>
      <c r="D495">
        <v>1</v>
      </c>
      <c r="E495" t="s">
        <v>1245</v>
      </c>
      <c r="F495" t="s">
        <v>1083</v>
      </c>
      <c r="G495" s="20" t="s">
        <v>1465</v>
      </c>
      <c r="H495" s="20" t="s">
        <v>1466</v>
      </c>
      <c r="I495" s="8">
        <v>32794.730000000003</v>
      </c>
      <c r="J495" s="58">
        <f t="shared" si="7"/>
        <v>204967.06250000003</v>
      </c>
      <c r="K495" s="8"/>
    </row>
    <row r="496" spans="1:11" x14ac:dyDescent="0.25">
      <c r="A496" s="24" t="s">
        <v>1246</v>
      </c>
      <c r="B496" s="27">
        <v>43122</v>
      </c>
      <c r="C496" s="24" t="s">
        <v>1247</v>
      </c>
      <c r="D496" s="24">
        <v>1</v>
      </c>
      <c r="E496" s="24" t="s">
        <v>1248</v>
      </c>
      <c r="F496" s="24" t="s">
        <v>1083</v>
      </c>
      <c r="G496" s="19" t="s">
        <v>1465</v>
      </c>
      <c r="H496" s="19" t="s">
        <v>1466</v>
      </c>
      <c r="I496" s="14">
        <v>31831.58</v>
      </c>
      <c r="J496" s="58">
        <f t="shared" si="7"/>
        <v>198947.375</v>
      </c>
      <c r="K496" s="8"/>
    </row>
    <row r="497" spans="1:11" x14ac:dyDescent="0.25">
      <c r="A497" s="24" t="s">
        <v>1249</v>
      </c>
      <c r="B497" s="27">
        <v>43122</v>
      </c>
      <c r="C497" s="24" t="s">
        <v>1250</v>
      </c>
      <c r="D497" s="24">
        <v>1</v>
      </c>
      <c r="E497" s="24" t="s">
        <v>1251</v>
      </c>
      <c r="F497" s="24" t="s">
        <v>1083</v>
      </c>
      <c r="G497" s="19" t="s">
        <v>1465</v>
      </c>
      <c r="H497" s="19" t="s">
        <v>1466</v>
      </c>
      <c r="I497" s="24">
        <v>172.81</v>
      </c>
      <c r="J497" s="58">
        <f t="shared" si="7"/>
        <v>1080.0625</v>
      </c>
      <c r="K497" s="8"/>
    </row>
    <row r="498" spans="1:11" x14ac:dyDescent="0.25">
      <c r="A498" s="24" t="s">
        <v>1252</v>
      </c>
      <c r="B498" s="27">
        <v>43122</v>
      </c>
      <c r="C498" s="24" t="s">
        <v>1253</v>
      </c>
      <c r="D498" s="24">
        <v>1</v>
      </c>
      <c r="E498" s="24" t="s">
        <v>1254</v>
      </c>
      <c r="F498" s="24" t="s">
        <v>1083</v>
      </c>
      <c r="G498" s="19" t="s">
        <v>1465</v>
      </c>
      <c r="H498" s="19" t="s">
        <v>1466</v>
      </c>
      <c r="I498" s="14">
        <v>33592.25</v>
      </c>
      <c r="J498" s="58">
        <f t="shared" si="7"/>
        <v>209951.5625</v>
      </c>
      <c r="K498" s="8"/>
    </row>
    <row r="499" spans="1:11" x14ac:dyDescent="0.25">
      <c r="A499" t="s">
        <v>1255</v>
      </c>
      <c r="B499" s="7">
        <v>43122</v>
      </c>
      <c r="C499" t="s">
        <v>1256</v>
      </c>
      <c r="D499">
        <v>1</v>
      </c>
      <c r="E499" t="s">
        <v>1257</v>
      </c>
      <c r="F499" t="s">
        <v>1083</v>
      </c>
      <c r="G499" t="s">
        <v>1481</v>
      </c>
      <c r="H499" t="s">
        <v>1482</v>
      </c>
      <c r="I499" s="8">
        <v>4288</v>
      </c>
      <c r="J499" s="58">
        <f t="shared" si="7"/>
        <v>26800</v>
      </c>
      <c r="K499" s="8"/>
    </row>
    <row r="500" spans="1:11" x14ac:dyDescent="0.25">
      <c r="A500" t="s">
        <v>1258</v>
      </c>
      <c r="B500" s="7">
        <v>43122</v>
      </c>
      <c r="C500" t="s">
        <v>1259</v>
      </c>
      <c r="D500">
        <v>1</v>
      </c>
      <c r="E500" t="s">
        <v>1260</v>
      </c>
      <c r="F500" t="s">
        <v>1083</v>
      </c>
      <c r="G500" s="42" t="s">
        <v>1568</v>
      </c>
      <c r="H500" s="43" t="s">
        <v>1569</v>
      </c>
      <c r="I500">
        <v>17.28</v>
      </c>
      <c r="J500" s="58">
        <f t="shared" si="7"/>
        <v>108</v>
      </c>
      <c r="K500" s="8"/>
    </row>
    <row r="501" spans="1:11" x14ac:dyDescent="0.25">
      <c r="A501" t="s">
        <v>1261</v>
      </c>
      <c r="B501" s="7">
        <v>43123</v>
      </c>
      <c r="C501" t="s">
        <v>1262</v>
      </c>
      <c r="D501">
        <v>1</v>
      </c>
      <c r="E501" t="s">
        <v>1263</v>
      </c>
      <c r="F501" t="s">
        <v>1083</v>
      </c>
      <c r="G501" s="44" t="s">
        <v>1568</v>
      </c>
      <c r="H501" s="45" t="s">
        <v>1569</v>
      </c>
      <c r="I501">
        <v>17.28</v>
      </c>
      <c r="J501" s="58">
        <f t="shared" si="7"/>
        <v>108</v>
      </c>
      <c r="K501" s="8"/>
    </row>
    <row r="502" spans="1:11" x14ac:dyDescent="0.25">
      <c r="A502" t="s">
        <v>1264</v>
      </c>
      <c r="B502" s="7">
        <v>43124</v>
      </c>
      <c r="C502" t="s">
        <v>1265</v>
      </c>
      <c r="D502">
        <v>1</v>
      </c>
      <c r="E502" t="s">
        <v>1266</v>
      </c>
      <c r="F502" t="s">
        <v>1083</v>
      </c>
      <c r="G502" t="s">
        <v>1517</v>
      </c>
      <c r="H502" t="s">
        <v>1518</v>
      </c>
      <c r="I502" s="18">
        <f>8571.64+7334.61</f>
        <v>15906.25</v>
      </c>
      <c r="J502" s="58">
        <f t="shared" si="7"/>
        <v>99414.0625</v>
      </c>
      <c r="K502" s="8"/>
    </row>
    <row r="503" spans="1:11" x14ac:dyDescent="0.25">
      <c r="A503" t="s">
        <v>1267</v>
      </c>
      <c r="B503" s="7">
        <v>43105</v>
      </c>
      <c r="C503" t="s">
        <v>1268</v>
      </c>
      <c r="D503">
        <v>1</v>
      </c>
      <c r="E503" t="s">
        <v>1269</v>
      </c>
      <c r="F503" t="s">
        <v>1083</v>
      </c>
      <c r="G503" t="s">
        <v>1519</v>
      </c>
      <c r="H503" t="s">
        <v>1520</v>
      </c>
      <c r="I503" s="8">
        <v>13793.1</v>
      </c>
      <c r="J503" s="58">
        <f t="shared" si="7"/>
        <v>86206.875</v>
      </c>
      <c r="K503" s="8"/>
    </row>
    <row r="504" spans="1:11" x14ac:dyDescent="0.25">
      <c r="A504" t="s">
        <v>1270</v>
      </c>
      <c r="B504" s="7">
        <v>43112</v>
      </c>
      <c r="C504" t="s">
        <v>1271</v>
      </c>
      <c r="D504">
        <v>1</v>
      </c>
      <c r="E504" t="s">
        <v>1272</v>
      </c>
      <c r="F504" t="s">
        <v>1083</v>
      </c>
      <c r="G504" t="s">
        <v>1521</v>
      </c>
      <c r="H504" t="s">
        <v>1522</v>
      </c>
      <c r="I504">
        <v>298.08</v>
      </c>
      <c r="J504" s="58">
        <f t="shared" si="7"/>
        <v>1862.9999999999998</v>
      </c>
      <c r="K504" s="8"/>
    </row>
    <row r="505" spans="1:11" x14ac:dyDescent="0.25">
      <c r="A505" t="s">
        <v>1273</v>
      </c>
      <c r="B505" s="7">
        <v>43115</v>
      </c>
      <c r="C505" t="s">
        <v>1274</v>
      </c>
      <c r="D505">
        <v>1</v>
      </c>
      <c r="E505" t="s">
        <v>1275</v>
      </c>
      <c r="F505" t="s">
        <v>1083</v>
      </c>
      <c r="G505" t="s">
        <v>1523</v>
      </c>
      <c r="H505" t="s">
        <v>1524</v>
      </c>
      <c r="I505">
        <v>577.92999999999995</v>
      </c>
      <c r="J505" s="58">
        <f t="shared" si="7"/>
        <v>3612.0624999999995</v>
      </c>
      <c r="K505" s="8"/>
    </row>
    <row r="506" spans="1:11" x14ac:dyDescent="0.25">
      <c r="A506" s="24" t="s">
        <v>1276</v>
      </c>
      <c r="B506" s="27">
        <v>43116</v>
      </c>
      <c r="C506" s="24" t="s">
        <v>1277</v>
      </c>
      <c r="D506" s="24">
        <v>1</v>
      </c>
      <c r="E506" s="24" t="s">
        <v>1278</v>
      </c>
      <c r="F506" s="24" t="s">
        <v>1083</v>
      </c>
      <c r="G506" s="19" t="s">
        <v>1465</v>
      </c>
      <c r="H506" s="19" t="s">
        <v>1466</v>
      </c>
      <c r="I506" s="14">
        <v>2448</v>
      </c>
      <c r="J506" s="58">
        <f t="shared" si="7"/>
        <v>15300</v>
      </c>
      <c r="K506" s="8"/>
    </row>
    <row r="507" spans="1:11" x14ac:dyDescent="0.25">
      <c r="A507" t="s">
        <v>1279</v>
      </c>
      <c r="B507" s="7">
        <v>43118</v>
      </c>
      <c r="C507" t="s">
        <v>1280</v>
      </c>
      <c r="D507">
        <v>1</v>
      </c>
      <c r="E507" t="s">
        <v>1281</v>
      </c>
      <c r="F507" t="s">
        <v>1083</v>
      </c>
      <c r="G507" t="s">
        <v>1525</v>
      </c>
      <c r="H507" t="s">
        <v>1526</v>
      </c>
      <c r="I507">
        <v>744</v>
      </c>
      <c r="J507" s="58">
        <f t="shared" si="7"/>
        <v>4650</v>
      </c>
      <c r="K507" s="8"/>
    </row>
    <row r="508" spans="1:11" x14ac:dyDescent="0.25">
      <c r="A508" s="24" t="s">
        <v>1282</v>
      </c>
      <c r="B508" s="27">
        <v>43122</v>
      </c>
      <c r="C508" s="24" t="s">
        <v>1283</v>
      </c>
      <c r="D508" s="24">
        <v>1</v>
      </c>
      <c r="E508" s="24" t="s">
        <v>1284</v>
      </c>
      <c r="F508" s="24" t="s">
        <v>1083</v>
      </c>
      <c r="G508" s="19" t="s">
        <v>1465</v>
      </c>
      <c r="H508" s="19" t="s">
        <v>1466</v>
      </c>
      <c r="I508" s="14">
        <v>2970.24</v>
      </c>
      <c r="J508" s="58">
        <f t="shared" si="7"/>
        <v>18564</v>
      </c>
      <c r="K508" s="8"/>
    </row>
    <row r="509" spans="1:11" x14ac:dyDescent="0.25">
      <c r="A509" t="s">
        <v>1285</v>
      </c>
      <c r="B509" s="7">
        <v>43122</v>
      </c>
      <c r="C509" t="s">
        <v>1286</v>
      </c>
      <c r="D509">
        <v>1</v>
      </c>
      <c r="E509" t="s">
        <v>1287</v>
      </c>
      <c r="F509" t="s">
        <v>1083</v>
      </c>
      <c r="G509" t="s">
        <v>1527</v>
      </c>
      <c r="H509" t="s">
        <v>1528</v>
      </c>
      <c r="I509">
        <v>640</v>
      </c>
      <c r="J509" s="58">
        <f t="shared" si="7"/>
        <v>4000</v>
      </c>
      <c r="K509" s="8"/>
    </row>
    <row r="510" spans="1:11" x14ac:dyDescent="0.25">
      <c r="A510" s="24" t="s">
        <v>1288</v>
      </c>
      <c r="B510" s="27">
        <v>43122</v>
      </c>
      <c r="C510" s="24" t="s">
        <v>1289</v>
      </c>
      <c r="D510" s="24">
        <v>1</v>
      </c>
      <c r="E510" s="24" t="s">
        <v>1290</v>
      </c>
      <c r="F510" s="24" t="s">
        <v>1083</v>
      </c>
      <c r="G510" s="19" t="s">
        <v>1465</v>
      </c>
      <c r="H510" s="19" t="s">
        <v>1466</v>
      </c>
      <c r="I510" s="14">
        <v>1734.31</v>
      </c>
      <c r="J510" s="58">
        <f t="shared" si="7"/>
        <v>10839.4375</v>
      </c>
      <c r="K510" s="8"/>
    </row>
    <row r="511" spans="1:11" x14ac:dyDescent="0.25">
      <c r="A511" s="24" t="s">
        <v>1291</v>
      </c>
      <c r="B511" s="27">
        <v>43122</v>
      </c>
      <c r="C511" s="24" t="s">
        <v>1292</v>
      </c>
      <c r="D511" s="24">
        <v>1</v>
      </c>
      <c r="E511" s="24" t="s">
        <v>1293</v>
      </c>
      <c r="F511" s="24" t="s">
        <v>1083</v>
      </c>
      <c r="G511" s="19" t="s">
        <v>1465</v>
      </c>
      <c r="H511" s="19" t="s">
        <v>1466</v>
      </c>
      <c r="I511" s="14">
        <v>1577.55</v>
      </c>
      <c r="J511" s="58">
        <f t="shared" si="7"/>
        <v>9859.6875</v>
      </c>
      <c r="K511" s="8"/>
    </row>
    <row r="512" spans="1:11" x14ac:dyDescent="0.25">
      <c r="A512" s="24" t="s">
        <v>1294</v>
      </c>
      <c r="B512" s="27">
        <v>43123</v>
      </c>
      <c r="C512" s="24" t="s">
        <v>1295</v>
      </c>
      <c r="D512" s="24">
        <v>1</v>
      </c>
      <c r="E512" s="24" t="s">
        <v>1296</v>
      </c>
      <c r="F512" s="24" t="s">
        <v>1083</v>
      </c>
      <c r="G512" s="19" t="s">
        <v>1465</v>
      </c>
      <c r="H512" s="19" t="s">
        <v>1466</v>
      </c>
      <c r="I512" s="14">
        <v>4717.24</v>
      </c>
      <c r="J512" s="58">
        <f t="shared" si="7"/>
        <v>29482.749999999996</v>
      </c>
      <c r="K512" s="8"/>
    </row>
    <row r="513" spans="1:11" x14ac:dyDescent="0.25">
      <c r="A513" s="24" t="s">
        <v>1297</v>
      </c>
      <c r="B513" s="27">
        <v>43123</v>
      </c>
      <c r="C513" s="24" t="s">
        <v>1298</v>
      </c>
      <c r="D513" s="24">
        <v>1</v>
      </c>
      <c r="E513" s="24" t="s">
        <v>1299</v>
      </c>
      <c r="F513" s="24" t="s">
        <v>1083</v>
      </c>
      <c r="G513" s="19" t="s">
        <v>1465</v>
      </c>
      <c r="H513" s="19" t="s">
        <v>1466</v>
      </c>
      <c r="I513" s="24">
        <v>332.93</v>
      </c>
      <c r="J513" s="58">
        <f t="shared" si="7"/>
        <v>2080.8125</v>
      </c>
      <c r="K513" s="8"/>
    </row>
    <row r="514" spans="1:11" x14ac:dyDescent="0.25">
      <c r="A514" s="24" t="s">
        <v>1300</v>
      </c>
      <c r="B514" s="27">
        <v>43123</v>
      </c>
      <c r="C514" s="24" t="s">
        <v>1301</v>
      </c>
      <c r="D514" s="24">
        <v>1</v>
      </c>
      <c r="E514" s="24" t="s">
        <v>1302</v>
      </c>
      <c r="F514" s="24" t="s">
        <v>1083</v>
      </c>
      <c r="G514" s="19" t="s">
        <v>1465</v>
      </c>
      <c r="H514" s="19" t="s">
        <v>1466</v>
      </c>
      <c r="I514" s="24">
        <v>816</v>
      </c>
      <c r="J514" s="58">
        <f t="shared" si="7"/>
        <v>5100</v>
      </c>
      <c r="K514" s="8"/>
    </row>
    <row r="515" spans="1:11" x14ac:dyDescent="0.25">
      <c r="A515" t="s">
        <v>1303</v>
      </c>
      <c r="B515" s="7">
        <v>43124</v>
      </c>
      <c r="C515" t="s">
        <v>1304</v>
      </c>
      <c r="D515">
        <v>1</v>
      </c>
      <c r="E515" t="s">
        <v>1305</v>
      </c>
      <c r="F515" t="s">
        <v>1083</v>
      </c>
      <c r="G515" t="s">
        <v>1529</v>
      </c>
      <c r="H515" t="s">
        <v>522</v>
      </c>
      <c r="I515">
        <v>224</v>
      </c>
      <c r="J515" s="58">
        <f t="shared" si="7"/>
        <v>1400</v>
      </c>
      <c r="K515" s="8"/>
    </row>
    <row r="516" spans="1:11" x14ac:dyDescent="0.25">
      <c r="A516" t="s">
        <v>1306</v>
      </c>
      <c r="B516" s="7">
        <v>43124</v>
      </c>
      <c r="C516" t="s">
        <v>1307</v>
      </c>
      <c r="D516">
        <v>1</v>
      </c>
      <c r="E516" t="s">
        <v>1308</v>
      </c>
      <c r="F516" t="s">
        <v>1083</v>
      </c>
      <c r="G516" t="s">
        <v>1530</v>
      </c>
      <c r="H516" t="s">
        <v>512</v>
      </c>
      <c r="I516">
        <v>112</v>
      </c>
      <c r="J516" s="58">
        <f t="shared" si="7"/>
        <v>700</v>
      </c>
      <c r="K516" s="8"/>
    </row>
    <row r="517" spans="1:11" x14ac:dyDescent="0.25">
      <c r="A517" t="s">
        <v>1309</v>
      </c>
      <c r="B517" s="7">
        <v>43125</v>
      </c>
      <c r="C517" t="s">
        <v>1310</v>
      </c>
      <c r="D517">
        <v>1</v>
      </c>
      <c r="E517" t="s">
        <v>1311</v>
      </c>
      <c r="F517" t="s">
        <v>1083</v>
      </c>
      <c r="G517" t="s">
        <v>1531</v>
      </c>
      <c r="H517" t="s">
        <v>1532</v>
      </c>
      <c r="I517" s="8">
        <v>1196</v>
      </c>
      <c r="J517" s="58">
        <f t="shared" si="7"/>
        <v>7475</v>
      </c>
      <c r="K517" s="8"/>
    </row>
    <row r="518" spans="1:11" x14ac:dyDescent="0.25">
      <c r="A518" t="s">
        <v>1312</v>
      </c>
      <c r="B518" s="7">
        <v>43125</v>
      </c>
      <c r="C518" t="s">
        <v>1313</v>
      </c>
      <c r="D518">
        <v>1</v>
      </c>
      <c r="E518" t="s">
        <v>1314</v>
      </c>
      <c r="F518" t="s">
        <v>1083</v>
      </c>
      <c r="G518" s="18" t="s">
        <v>1531</v>
      </c>
      <c r="H518" s="18" t="s">
        <v>1532</v>
      </c>
      <c r="I518" s="8">
        <v>3327.2</v>
      </c>
      <c r="J518" s="58">
        <f t="shared" si="7"/>
        <v>20795</v>
      </c>
      <c r="K518" s="8"/>
    </row>
    <row r="519" spans="1:11" x14ac:dyDescent="0.25">
      <c r="A519" t="s">
        <v>1315</v>
      </c>
      <c r="B519" s="7">
        <v>43125</v>
      </c>
      <c r="C519" t="s">
        <v>1316</v>
      </c>
      <c r="D519">
        <v>1</v>
      </c>
      <c r="E519" t="s">
        <v>1317</v>
      </c>
      <c r="F519" t="s">
        <v>1083</v>
      </c>
      <c r="G519" s="46" t="s">
        <v>1568</v>
      </c>
      <c r="H519" s="47" t="s">
        <v>1569</v>
      </c>
      <c r="I519">
        <v>17.28</v>
      </c>
      <c r="J519" s="58">
        <f t="shared" si="7"/>
        <v>108</v>
      </c>
      <c r="K519" s="8"/>
    </row>
    <row r="520" spans="1:11" x14ac:dyDescent="0.25">
      <c r="A520" t="s">
        <v>1318</v>
      </c>
      <c r="B520" s="7">
        <v>43126</v>
      </c>
      <c r="C520" t="s">
        <v>1319</v>
      </c>
      <c r="D520">
        <v>1</v>
      </c>
      <c r="E520" t="s">
        <v>1320</v>
      </c>
      <c r="F520" t="s">
        <v>1083</v>
      </c>
      <c r="G520" t="s">
        <v>1533</v>
      </c>
      <c r="H520" t="s">
        <v>1534</v>
      </c>
      <c r="I520" s="8">
        <v>2068.9699999999998</v>
      </c>
      <c r="J520" s="58">
        <f t="shared" ref="J520:J576" si="8">+I520/0.16</f>
        <v>12931.062499999998</v>
      </c>
      <c r="K520" s="8"/>
    </row>
    <row r="521" spans="1:11" x14ac:dyDescent="0.25">
      <c r="A521" t="s">
        <v>1321</v>
      </c>
      <c r="B521" s="7">
        <v>43126</v>
      </c>
      <c r="C521" t="s">
        <v>1322</v>
      </c>
      <c r="D521">
        <v>1</v>
      </c>
      <c r="E521" t="s">
        <v>1323</v>
      </c>
      <c r="F521" t="s">
        <v>1083</v>
      </c>
      <c r="G521" s="18" t="s">
        <v>1533</v>
      </c>
      <c r="H521" s="18" t="s">
        <v>1534</v>
      </c>
      <c r="I521" s="8">
        <v>31034.48</v>
      </c>
      <c r="J521" s="58">
        <f t="shared" si="8"/>
        <v>193965.5</v>
      </c>
      <c r="K521" s="8"/>
    </row>
    <row r="522" spans="1:11" s="18" customFormat="1" x14ac:dyDescent="0.25">
      <c r="B522" s="22"/>
      <c r="C522" s="18" t="s">
        <v>1535</v>
      </c>
      <c r="G522" s="18" t="s">
        <v>1533</v>
      </c>
      <c r="H522" s="18" t="s">
        <v>1534</v>
      </c>
      <c r="I522" s="8">
        <v>2758.62</v>
      </c>
      <c r="J522" s="58">
        <f t="shared" si="8"/>
        <v>17241.375</v>
      </c>
      <c r="K522" s="8"/>
    </row>
    <row r="523" spans="1:11" s="18" customFormat="1" x14ac:dyDescent="0.25">
      <c r="B523" s="22"/>
      <c r="C523" s="18" t="s">
        <v>1536</v>
      </c>
      <c r="G523" s="18" t="s">
        <v>1533</v>
      </c>
      <c r="H523" s="18" t="s">
        <v>1534</v>
      </c>
      <c r="I523" s="8">
        <v>2068.9699999999998</v>
      </c>
      <c r="J523" s="58">
        <f t="shared" si="8"/>
        <v>12931.062499999998</v>
      </c>
      <c r="K523" s="8"/>
    </row>
    <row r="524" spans="1:11" x14ac:dyDescent="0.25">
      <c r="A524" t="s">
        <v>1324</v>
      </c>
      <c r="B524" s="7">
        <v>43126</v>
      </c>
      <c r="C524" t="s">
        <v>1325</v>
      </c>
      <c r="D524">
        <v>1</v>
      </c>
      <c r="E524" t="s">
        <v>1326</v>
      </c>
      <c r="F524" t="s">
        <v>1083</v>
      </c>
      <c r="G524" t="s">
        <v>1489</v>
      </c>
      <c r="H524" t="s">
        <v>1490</v>
      </c>
      <c r="I524" s="18">
        <f>238.41+594.34</f>
        <v>832.75</v>
      </c>
      <c r="J524" s="58">
        <f t="shared" si="8"/>
        <v>5204.6875</v>
      </c>
      <c r="K524" s="8"/>
    </row>
    <row r="525" spans="1:11" x14ac:dyDescent="0.25">
      <c r="A525" t="s">
        <v>1327</v>
      </c>
      <c r="B525" s="7">
        <v>43126</v>
      </c>
      <c r="C525" t="s">
        <v>1328</v>
      </c>
      <c r="D525">
        <v>1</v>
      </c>
      <c r="E525" t="s">
        <v>1329</v>
      </c>
      <c r="F525" t="s">
        <v>1083</v>
      </c>
      <c r="G525" t="s">
        <v>1485</v>
      </c>
      <c r="H525" t="s">
        <v>1486</v>
      </c>
      <c r="I525" s="8">
        <v>4897.4399999999996</v>
      </c>
      <c r="J525" s="58">
        <f t="shared" si="8"/>
        <v>30608.999999999996</v>
      </c>
      <c r="K525" s="8"/>
    </row>
    <row r="526" spans="1:11" x14ac:dyDescent="0.25">
      <c r="A526" t="s">
        <v>1330</v>
      </c>
      <c r="B526" s="7">
        <v>43126</v>
      </c>
      <c r="C526" t="s">
        <v>1331</v>
      </c>
      <c r="D526">
        <v>1</v>
      </c>
      <c r="E526" t="s">
        <v>1332</v>
      </c>
      <c r="F526" t="s">
        <v>1083</v>
      </c>
      <c r="G526" t="s">
        <v>1537</v>
      </c>
      <c r="H526" t="s">
        <v>1538</v>
      </c>
      <c r="I526">
        <v>302.89999999999998</v>
      </c>
      <c r="J526" s="58">
        <f t="shared" si="8"/>
        <v>1893.1249999999998</v>
      </c>
      <c r="K526" s="8"/>
    </row>
    <row r="527" spans="1:11" x14ac:dyDescent="0.25">
      <c r="A527" t="s">
        <v>1333</v>
      </c>
      <c r="B527" s="7">
        <v>43126</v>
      </c>
      <c r="C527" t="s">
        <v>1334</v>
      </c>
      <c r="D527">
        <v>1</v>
      </c>
      <c r="E527" t="s">
        <v>1335</v>
      </c>
      <c r="F527" t="s">
        <v>1083</v>
      </c>
      <c r="G527" t="s">
        <v>1539</v>
      </c>
      <c r="H527" t="s">
        <v>1540</v>
      </c>
      <c r="I527">
        <v>276.02999999999997</v>
      </c>
      <c r="J527" s="58">
        <f t="shared" si="8"/>
        <v>1725.1874999999998</v>
      </c>
      <c r="K527" s="8"/>
    </row>
    <row r="528" spans="1:11" x14ac:dyDescent="0.25">
      <c r="A528" t="s">
        <v>1336</v>
      </c>
      <c r="B528" s="7">
        <v>43126</v>
      </c>
      <c r="C528" t="s">
        <v>1337</v>
      </c>
      <c r="D528">
        <v>1</v>
      </c>
      <c r="E528" t="s">
        <v>1338</v>
      </c>
      <c r="F528" t="s">
        <v>1083</v>
      </c>
      <c r="G528" t="s">
        <v>1541</v>
      </c>
      <c r="H528" t="s">
        <v>1542</v>
      </c>
      <c r="I528">
        <v>177.6</v>
      </c>
      <c r="J528" s="58">
        <f t="shared" si="8"/>
        <v>1110</v>
      </c>
      <c r="K528" s="8"/>
    </row>
    <row r="529" spans="1:11" x14ac:dyDescent="0.25">
      <c r="A529" t="s">
        <v>1339</v>
      </c>
      <c r="B529" s="7">
        <v>43126</v>
      </c>
      <c r="C529" t="s">
        <v>1340</v>
      </c>
      <c r="D529">
        <v>1</v>
      </c>
      <c r="E529" t="s">
        <v>1341</v>
      </c>
      <c r="F529" t="s">
        <v>1083</v>
      </c>
      <c r="G529" t="s">
        <v>1537</v>
      </c>
      <c r="H529" t="s">
        <v>1538</v>
      </c>
      <c r="I529">
        <v>245.19</v>
      </c>
      <c r="J529" s="58">
        <f t="shared" si="8"/>
        <v>1532.4375</v>
      </c>
      <c r="K529" s="8"/>
    </row>
    <row r="530" spans="1:11" x14ac:dyDescent="0.25">
      <c r="A530" s="24" t="s">
        <v>1342</v>
      </c>
      <c r="B530" s="27">
        <v>43126</v>
      </c>
      <c r="C530" s="24" t="s">
        <v>1343</v>
      </c>
      <c r="D530" s="24">
        <v>1</v>
      </c>
      <c r="E530" s="24" t="s">
        <v>1344</v>
      </c>
      <c r="F530" s="24" t="s">
        <v>1083</v>
      </c>
      <c r="G530" s="19" t="s">
        <v>1465</v>
      </c>
      <c r="H530" s="19" t="s">
        <v>1466</v>
      </c>
      <c r="I530" s="24">
        <v>914.28</v>
      </c>
      <c r="J530" s="58">
        <f t="shared" si="8"/>
        <v>5714.25</v>
      </c>
      <c r="K530" s="8"/>
    </row>
    <row r="531" spans="1:11" x14ac:dyDescent="0.25">
      <c r="A531" t="s">
        <v>1345</v>
      </c>
      <c r="B531" s="7">
        <v>43126</v>
      </c>
      <c r="C531" t="s">
        <v>1346</v>
      </c>
      <c r="D531">
        <v>1</v>
      </c>
      <c r="E531" t="s">
        <v>1347</v>
      </c>
      <c r="F531" t="s">
        <v>1083</v>
      </c>
      <c r="G531" t="s">
        <v>1543</v>
      </c>
      <c r="H531" t="s">
        <v>1544</v>
      </c>
      <c r="I531">
        <v>623.87</v>
      </c>
      <c r="J531" s="58">
        <f t="shared" si="8"/>
        <v>3899.1875</v>
      </c>
      <c r="K531" s="8"/>
    </row>
    <row r="532" spans="1:11" x14ac:dyDescent="0.25">
      <c r="A532" t="s">
        <v>1348</v>
      </c>
      <c r="B532" s="7">
        <v>43126</v>
      </c>
      <c r="C532" t="s">
        <v>1349</v>
      </c>
      <c r="D532">
        <v>1</v>
      </c>
      <c r="E532" t="s">
        <v>1350</v>
      </c>
      <c r="F532" t="s">
        <v>1083</v>
      </c>
      <c r="G532" t="s">
        <v>1545</v>
      </c>
      <c r="H532" t="s">
        <v>1546</v>
      </c>
      <c r="I532" s="8">
        <v>4064</v>
      </c>
      <c r="J532" s="58">
        <f t="shared" si="8"/>
        <v>25400</v>
      </c>
      <c r="K532" s="8"/>
    </row>
    <row r="533" spans="1:11" x14ac:dyDescent="0.25">
      <c r="A533" t="s">
        <v>1351</v>
      </c>
      <c r="B533" s="7">
        <v>43126</v>
      </c>
      <c r="C533" t="s">
        <v>1352</v>
      </c>
      <c r="D533">
        <v>1</v>
      </c>
      <c r="E533" t="s">
        <v>1353</v>
      </c>
      <c r="F533" t="s">
        <v>1083</v>
      </c>
      <c r="G533" t="s">
        <v>1507</v>
      </c>
      <c r="H533" t="s">
        <v>1508</v>
      </c>
      <c r="I533">
        <v>128</v>
      </c>
      <c r="J533" s="58">
        <f t="shared" si="8"/>
        <v>800</v>
      </c>
      <c r="K533" s="8"/>
    </row>
    <row r="534" spans="1:11" x14ac:dyDescent="0.25">
      <c r="A534" t="s">
        <v>1354</v>
      </c>
      <c r="B534" s="7">
        <v>43126</v>
      </c>
      <c r="C534" t="s">
        <v>1355</v>
      </c>
      <c r="D534">
        <v>2</v>
      </c>
      <c r="E534" t="s">
        <v>1356</v>
      </c>
      <c r="F534" t="s">
        <v>1083</v>
      </c>
      <c r="G534" s="18" t="s">
        <v>1507</v>
      </c>
      <c r="H534" s="18" t="s">
        <v>1508</v>
      </c>
      <c r="I534" s="8">
        <v>1600</v>
      </c>
      <c r="J534" s="58">
        <f t="shared" si="8"/>
        <v>10000</v>
      </c>
      <c r="K534" s="8"/>
    </row>
    <row r="535" spans="1:11" x14ac:dyDescent="0.25">
      <c r="A535" t="s">
        <v>1357</v>
      </c>
      <c r="B535" s="7">
        <v>43126</v>
      </c>
      <c r="C535" t="s">
        <v>1358</v>
      </c>
      <c r="D535">
        <v>2</v>
      </c>
      <c r="E535" t="s">
        <v>1359</v>
      </c>
      <c r="F535" t="s">
        <v>1083</v>
      </c>
      <c r="G535" t="s">
        <v>1547</v>
      </c>
      <c r="H535" t="s">
        <v>1548</v>
      </c>
      <c r="I535">
        <v>279.02</v>
      </c>
      <c r="J535" s="58">
        <f t="shared" si="8"/>
        <v>1743.8749999999998</v>
      </c>
      <c r="K535" s="8"/>
    </row>
    <row r="536" spans="1:11" x14ac:dyDescent="0.25">
      <c r="A536" t="s">
        <v>1360</v>
      </c>
      <c r="B536" s="7">
        <v>43126</v>
      </c>
      <c r="C536" t="s">
        <v>1361</v>
      </c>
      <c r="D536">
        <v>2</v>
      </c>
      <c r="E536" t="s">
        <v>1362</v>
      </c>
      <c r="F536" t="s">
        <v>1083</v>
      </c>
      <c r="G536" t="s">
        <v>1510</v>
      </c>
      <c r="H536" t="s">
        <v>1509</v>
      </c>
      <c r="I536" s="8">
        <v>2317.2399999999998</v>
      </c>
      <c r="J536" s="58">
        <f t="shared" si="8"/>
        <v>14482.749999999998</v>
      </c>
      <c r="K536" s="8"/>
    </row>
    <row r="537" spans="1:11" x14ac:dyDescent="0.25">
      <c r="A537" t="s">
        <v>1363</v>
      </c>
      <c r="B537" s="7">
        <v>43126</v>
      </c>
      <c r="C537" t="s">
        <v>1364</v>
      </c>
      <c r="D537">
        <v>2</v>
      </c>
      <c r="E537" t="s">
        <v>1365</v>
      </c>
      <c r="F537" t="s">
        <v>1083</v>
      </c>
      <c r="G537" t="s">
        <v>1503</v>
      </c>
      <c r="H537" t="s">
        <v>1504</v>
      </c>
      <c r="I537">
        <v>160</v>
      </c>
      <c r="J537" s="58">
        <f t="shared" si="8"/>
        <v>1000</v>
      </c>
      <c r="K537" s="8"/>
    </row>
    <row r="538" spans="1:11" x14ac:dyDescent="0.25">
      <c r="A538" t="s">
        <v>1366</v>
      </c>
      <c r="B538" s="7">
        <v>43126</v>
      </c>
      <c r="C538" t="s">
        <v>1367</v>
      </c>
      <c r="D538">
        <v>2</v>
      </c>
      <c r="E538" t="s">
        <v>1368</v>
      </c>
      <c r="F538" t="s">
        <v>1083</v>
      </c>
      <c r="G538" t="s">
        <v>1501</v>
      </c>
      <c r="H538" t="s">
        <v>1502</v>
      </c>
      <c r="I538">
        <v>296</v>
      </c>
      <c r="J538" s="58">
        <f t="shared" si="8"/>
        <v>1850</v>
      </c>
      <c r="K538" s="8"/>
    </row>
    <row r="539" spans="1:11" x14ac:dyDescent="0.25">
      <c r="A539" t="s">
        <v>1369</v>
      </c>
      <c r="B539" s="7">
        <v>43126</v>
      </c>
      <c r="C539" t="s">
        <v>1370</v>
      </c>
      <c r="D539">
        <v>2</v>
      </c>
      <c r="E539" t="s">
        <v>1371</v>
      </c>
      <c r="F539" t="s">
        <v>1083</v>
      </c>
      <c r="G539" t="s">
        <v>1499</v>
      </c>
      <c r="H539" t="s">
        <v>1500</v>
      </c>
      <c r="I539">
        <v>289.66000000000003</v>
      </c>
      <c r="J539" s="58">
        <f t="shared" si="8"/>
        <v>1810.3750000000002</v>
      </c>
      <c r="K539" s="8"/>
    </row>
    <row r="540" spans="1:11" x14ac:dyDescent="0.25">
      <c r="A540" t="s">
        <v>1372</v>
      </c>
      <c r="B540" s="7">
        <v>43126</v>
      </c>
      <c r="C540" t="s">
        <v>1373</v>
      </c>
      <c r="D540">
        <v>2</v>
      </c>
      <c r="E540" t="s">
        <v>1374</v>
      </c>
      <c r="F540" t="s">
        <v>1083</v>
      </c>
      <c r="G540" t="s">
        <v>1497</v>
      </c>
      <c r="H540" t="s">
        <v>1498</v>
      </c>
      <c r="I540" s="8">
        <v>2280</v>
      </c>
      <c r="J540" s="58">
        <f t="shared" si="8"/>
        <v>14250</v>
      </c>
      <c r="K540" s="8"/>
    </row>
    <row r="541" spans="1:11" x14ac:dyDescent="0.25">
      <c r="A541" t="s">
        <v>1375</v>
      </c>
      <c r="B541" s="7">
        <v>43126</v>
      </c>
      <c r="C541" t="s">
        <v>1376</v>
      </c>
      <c r="D541">
        <v>2</v>
      </c>
      <c r="E541" t="s">
        <v>1377</v>
      </c>
      <c r="F541" t="s">
        <v>1083</v>
      </c>
      <c r="G541" t="s">
        <v>1549</v>
      </c>
      <c r="H541" t="s">
        <v>1550</v>
      </c>
      <c r="I541" s="8">
        <v>1456</v>
      </c>
      <c r="J541" s="58">
        <f t="shared" si="8"/>
        <v>9100</v>
      </c>
      <c r="K541" s="8"/>
    </row>
    <row r="542" spans="1:11" x14ac:dyDescent="0.25">
      <c r="A542" t="s">
        <v>1378</v>
      </c>
      <c r="B542" s="7">
        <v>43126</v>
      </c>
      <c r="C542" t="s">
        <v>1379</v>
      </c>
      <c r="D542">
        <v>2</v>
      </c>
      <c r="E542" t="s">
        <v>1380</v>
      </c>
      <c r="F542" t="s">
        <v>1083</v>
      </c>
      <c r="G542" t="s">
        <v>1499</v>
      </c>
      <c r="H542" t="s">
        <v>1500</v>
      </c>
      <c r="I542">
        <v>386.21</v>
      </c>
      <c r="J542" s="58">
        <f t="shared" si="8"/>
        <v>2413.8125</v>
      </c>
      <c r="K542" s="8"/>
    </row>
    <row r="543" spans="1:11" x14ac:dyDescent="0.25">
      <c r="A543" t="s">
        <v>1381</v>
      </c>
      <c r="B543" s="7">
        <v>43126</v>
      </c>
      <c r="C543" t="s">
        <v>1382</v>
      </c>
      <c r="D543">
        <v>2</v>
      </c>
      <c r="E543" t="s">
        <v>1383</v>
      </c>
      <c r="F543" t="s">
        <v>1083</v>
      </c>
      <c r="G543" t="s">
        <v>1527</v>
      </c>
      <c r="H543" t="s">
        <v>1528</v>
      </c>
      <c r="I543">
        <v>640</v>
      </c>
      <c r="J543" s="58">
        <f t="shared" si="8"/>
        <v>4000</v>
      </c>
      <c r="K543" s="8"/>
    </row>
    <row r="544" spans="1:11" x14ac:dyDescent="0.25">
      <c r="A544" t="s">
        <v>1384</v>
      </c>
      <c r="B544" s="7">
        <v>43126</v>
      </c>
      <c r="C544" t="s">
        <v>1385</v>
      </c>
      <c r="D544">
        <v>2</v>
      </c>
      <c r="E544" t="s">
        <v>1386</v>
      </c>
      <c r="F544" t="s">
        <v>1083</v>
      </c>
      <c r="G544" t="s">
        <v>1551</v>
      </c>
      <c r="H544" t="s">
        <v>1552</v>
      </c>
      <c r="I544">
        <v>639.20000000000005</v>
      </c>
      <c r="J544" s="58">
        <f t="shared" si="8"/>
        <v>3995</v>
      </c>
      <c r="K544" s="8"/>
    </row>
    <row r="545" spans="1:13" x14ac:dyDescent="0.25">
      <c r="A545" t="s">
        <v>1387</v>
      </c>
      <c r="B545" s="7">
        <v>43126</v>
      </c>
      <c r="C545" t="s">
        <v>1388</v>
      </c>
      <c r="D545">
        <v>2</v>
      </c>
      <c r="E545" t="s">
        <v>1389</v>
      </c>
      <c r="F545" t="s">
        <v>1083</v>
      </c>
      <c r="G545" t="s">
        <v>1505</v>
      </c>
      <c r="H545" t="s">
        <v>1506</v>
      </c>
      <c r="I545" s="8">
        <v>4480</v>
      </c>
      <c r="J545" s="58">
        <f t="shared" si="8"/>
        <v>28000</v>
      </c>
      <c r="K545" s="8"/>
    </row>
    <row r="546" spans="1:13" x14ac:dyDescent="0.25">
      <c r="A546" t="s">
        <v>1390</v>
      </c>
      <c r="B546" s="7">
        <v>43126</v>
      </c>
      <c r="C546" t="s">
        <v>1391</v>
      </c>
      <c r="D546">
        <v>1</v>
      </c>
      <c r="E546" t="s">
        <v>1392</v>
      </c>
      <c r="F546" t="s">
        <v>1083</v>
      </c>
      <c r="G546" s="48" t="s">
        <v>1568</v>
      </c>
      <c r="H546" s="49" t="s">
        <v>1569</v>
      </c>
      <c r="I546">
        <v>17.28</v>
      </c>
      <c r="J546" s="58">
        <f t="shared" si="8"/>
        <v>108</v>
      </c>
      <c r="K546" s="8"/>
    </row>
    <row r="547" spans="1:13" x14ac:dyDescent="0.25">
      <c r="A547" t="s">
        <v>1393</v>
      </c>
      <c r="B547" s="7">
        <v>43126</v>
      </c>
      <c r="C547" t="s">
        <v>1394</v>
      </c>
      <c r="D547">
        <v>1</v>
      </c>
      <c r="E547" t="s">
        <v>1395</v>
      </c>
      <c r="F547" t="s">
        <v>1083</v>
      </c>
      <c r="G547" t="s">
        <v>1553</v>
      </c>
      <c r="H547" t="s">
        <v>1554</v>
      </c>
      <c r="I547" s="8">
        <v>3964.45</v>
      </c>
      <c r="J547" s="58">
        <f t="shared" si="8"/>
        <v>24777.8125</v>
      </c>
      <c r="K547" s="8"/>
    </row>
    <row r="548" spans="1:13" x14ac:dyDescent="0.25">
      <c r="A548" s="24" t="s">
        <v>1396</v>
      </c>
      <c r="B548" s="27">
        <v>43126</v>
      </c>
      <c r="C548" s="24" t="s">
        <v>1397</v>
      </c>
      <c r="D548" s="24">
        <v>1</v>
      </c>
      <c r="E548" s="24" t="s">
        <v>1398</v>
      </c>
      <c r="F548" s="24" t="s">
        <v>1083</v>
      </c>
      <c r="G548" s="19" t="s">
        <v>1465</v>
      </c>
      <c r="H548" s="19" t="s">
        <v>1466</v>
      </c>
      <c r="I548" s="14">
        <v>40420</v>
      </c>
      <c r="J548" s="58">
        <f t="shared" si="8"/>
        <v>252625</v>
      </c>
      <c r="K548" s="8"/>
    </row>
    <row r="549" spans="1:13" x14ac:dyDescent="0.25">
      <c r="A549" s="24" t="s">
        <v>1399</v>
      </c>
      <c r="B549" s="27">
        <v>43129</v>
      </c>
      <c r="C549" s="24" t="s">
        <v>1400</v>
      </c>
      <c r="D549" s="24">
        <v>1</v>
      </c>
      <c r="E549" s="24" t="s">
        <v>1401</v>
      </c>
      <c r="F549" s="24" t="s">
        <v>1083</v>
      </c>
      <c r="G549" s="19" t="s">
        <v>1465</v>
      </c>
      <c r="H549" s="19" t="s">
        <v>1466</v>
      </c>
      <c r="I549" s="24">
        <v>661.15</v>
      </c>
      <c r="J549" s="58">
        <f t="shared" si="8"/>
        <v>4132.1875</v>
      </c>
      <c r="K549" s="8"/>
    </row>
    <row r="550" spans="1:13" x14ac:dyDescent="0.25">
      <c r="A550" t="s">
        <v>1402</v>
      </c>
      <c r="B550" s="7">
        <v>43126</v>
      </c>
      <c r="C550" t="s">
        <v>1403</v>
      </c>
      <c r="D550">
        <v>1</v>
      </c>
      <c r="E550" t="s">
        <v>1404</v>
      </c>
      <c r="F550" t="s">
        <v>1083</v>
      </c>
      <c r="G550" t="s">
        <v>1555</v>
      </c>
      <c r="H550" t="s">
        <v>1556</v>
      </c>
      <c r="I550">
        <v>800</v>
      </c>
      <c r="J550" s="58">
        <f t="shared" si="8"/>
        <v>5000</v>
      </c>
      <c r="K550" s="8"/>
    </row>
    <row r="551" spans="1:13" x14ac:dyDescent="0.25">
      <c r="A551" t="s">
        <v>1405</v>
      </c>
      <c r="B551" s="7">
        <v>43126</v>
      </c>
      <c r="C551" t="s">
        <v>1406</v>
      </c>
      <c r="D551">
        <v>1</v>
      </c>
      <c r="E551" t="s">
        <v>1407</v>
      </c>
      <c r="F551" t="s">
        <v>1083</v>
      </c>
      <c r="G551" t="s">
        <v>1557</v>
      </c>
      <c r="H551" t="s">
        <v>1558</v>
      </c>
      <c r="I551" s="8">
        <v>6393.35</v>
      </c>
      <c r="J551" s="58">
        <f t="shared" si="8"/>
        <v>39958.4375</v>
      </c>
      <c r="K551" s="8"/>
    </row>
    <row r="552" spans="1:13" x14ac:dyDescent="0.25">
      <c r="A552" s="24" t="s">
        <v>1408</v>
      </c>
      <c r="B552" s="27">
        <v>43118</v>
      </c>
      <c r="C552" s="24" t="s">
        <v>1409</v>
      </c>
      <c r="D552" s="24">
        <v>1</v>
      </c>
      <c r="E552" s="24" t="s">
        <v>1410</v>
      </c>
      <c r="F552" s="24" t="s">
        <v>1083</v>
      </c>
      <c r="G552" s="144" t="s">
        <v>1662</v>
      </c>
      <c r="H552" s="144" t="s">
        <v>1663</v>
      </c>
      <c r="I552" s="24">
        <v>248.83</v>
      </c>
      <c r="J552" s="58">
        <f t="shared" si="8"/>
        <v>1555.1875</v>
      </c>
      <c r="K552" s="8"/>
    </row>
    <row r="553" spans="1:13" x14ac:dyDescent="0.25">
      <c r="A553" s="24" t="s">
        <v>1411</v>
      </c>
      <c r="B553" s="27">
        <v>43126</v>
      </c>
      <c r="C553" s="24" t="s">
        <v>1412</v>
      </c>
      <c r="D553" s="24">
        <v>1</v>
      </c>
      <c r="E553" s="24" t="s">
        <v>1413</v>
      </c>
      <c r="F553" s="24" t="s">
        <v>1083</v>
      </c>
      <c r="G553" s="144" t="s">
        <v>1662</v>
      </c>
      <c r="H553" s="144" t="s">
        <v>1663</v>
      </c>
      <c r="I553" s="14">
        <v>2871.09</v>
      </c>
      <c r="J553" s="58">
        <f t="shared" si="8"/>
        <v>17944.3125</v>
      </c>
      <c r="K553" s="8"/>
    </row>
    <row r="554" spans="1:13" x14ac:dyDescent="0.25">
      <c r="A554" t="s">
        <v>1414</v>
      </c>
      <c r="B554" s="7">
        <v>43130</v>
      </c>
      <c r="C554" t="s">
        <v>1415</v>
      </c>
      <c r="D554">
        <v>1</v>
      </c>
      <c r="E554" t="s">
        <v>1416</v>
      </c>
      <c r="F554" t="s">
        <v>1083</v>
      </c>
      <c r="G554" t="s">
        <v>1481</v>
      </c>
      <c r="H554" t="s">
        <v>1482</v>
      </c>
      <c r="I554" s="8">
        <v>10640</v>
      </c>
      <c r="J554" s="58">
        <f t="shared" si="8"/>
        <v>66500</v>
      </c>
      <c r="K554" s="8"/>
    </row>
    <row r="555" spans="1:13" x14ac:dyDescent="0.25">
      <c r="A555" s="24" t="s">
        <v>1417</v>
      </c>
      <c r="B555" s="27">
        <v>43130</v>
      </c>
      <c r="C555" s="24" t="s">
        <v>1418</v>
      </c>
      <c r="D555" s="24">
        <v>1</v>
      </c>
      <c r="E555" s="24" t="s">
        <v>1419</v>
      </c>
      <c r="F555" s="24" t="s">
        <v>1083</v>
      </c>
      <c r="G555" s="19" t="s">
        <v>1465</v>
      </c>
      <c r="H555" s="19" t="s">
        <v>1466</v>
      </c>
      <c r="I555" s="24">
        <v>652.79999999999995</v>
      </c>
      <c r="J555" s="58">
        <f t="shared" si="8"/>
        <v>4079.9999999999995</v>
      </c>
      <c r="K555" s="8"/>
    </row>
    <row r="556" spans="1:13" x14ac:dyDescent="0.25">
      <c r="A556" s="24" t="s">
        <v>1420</v>
      </c>
      <c r="B556" s="27">
        <v>43130</v>
      </c>
      <c r="C556" s="24" t="s">
        <v>1421</v>
      </c>
      <c r="D556" s="24">
        <v>1</v>
      </c>
      <c r="E556" s="24" t="s">
        <v>1422</v>
      </c>
      <c r="F556" s="24" t="s">
        <v>1083</v>
      </c>
      <c r="G556" s="19" t="s">
        <v>1465</v>
      </c>
      <c r="H556" s="19" t="s">
        <v>1466</v>
      </c>
      <c r="I556" s="24">
        <v>920.22</v>
      </c>
      <c r="J556" s="58">
        <f t="shared" si="8"/>
        <v>5751.375</v>
      </c>
      <c r="K556" s="8"/>
      <c r="L556" s="8"/>
      <c r="M556" s="21"/>
    </row>
    <row r="557" spans="1:13" x14ac:dyDescent="0.25">
      <c r="A557" s="24" t="s">
        <v>1423</v>
      </c>
      <c r="B557" s="27">
        <v>43130</v>
      </c>
      <c r="C557" s="24" t="s">
        <v>1424</v>
      </c>
      <c r="D557" s="24">
        <v>1</v>
      </c>
      <c r="E557" s="24" t="s">
        <v>1425</v>
      </c>
      <c r="F557" s="24" t="s">
        <v>1083</v>
      </c>
      <c r="G557" s="19" t="s">
        <v>1465</v>
      </c>
      <c r="H557" s="19" t="s">
        <v>1466</v>
      </c>
      <c r="I557" s="24">
        <v>282.58999999999997</v>
      </c>
      <c r="J557" s="58">
        <f t="shared" si="8"/>
        <v>1766.1874999999998</v>
      </c>
      <c r="K557" s="8"/>
    </row>
    <row r="558" spans="1:13" x14ac:dyDescent="0.25">
      <c r="A558" s="24" t="s">
        <v>1426</v>
      </c>
      <c r="B558" s="27">
        <v>43130</v>
      </c>
      <c r="C558" s="24" t="s">
        <v>1427</v>
      </c>
      <c r="D558" s="24">
        <v>1</v>
      </c>
      <c r="E558" s="24" t="s">
        <v>1428</v>
      </c>
      <c r="F558" s="24" t="s">
        <v>1083</v>
      </c>
      <c r="G558" s="19" t="s">
        <v>1465</v>
      </c>
      <c r="H558" s="19" t="s">
        <v>1466</v>
      </c>
      <c r="I558" s="24">
        <v>58.52</v>
      </c>
      <c r="J558" s="58">
        <f t="shared" si="8"/>
        <v>365.75</v>
      </c>
      <c r="K558" s="8"/>
    </row>
    <row r="559" spans="1:13" x14ac:dyDescent="0.25">
      <c r="A559" s="24" t="s">
        <v>1429</v>
      </c>
      <c r="B559" s="27">
        <v>43130</v>
      </c>
      <c r="C559" s="24" t="s">
        <v>1430</v>
      </c>
      <c r="D559" s="24">
        <v>1</v>
      </c>
      <c r="E559" s="24" t="s">
        <v>1431</v>
      </c>
      <c r="F559" s="24" t="s">
        <v>1083</v>
      </c>
      <c r="G559" s="19" t="s">
        <v>1465</v>
      </c>
      <c r="H559" s="19" t="s">
        <v>1466</v>
      </c>
      <c r="I559" s="14">
        <v>1056</v>
      </c>
      <c r="J559" s="58">
        <f t="shared" si="8"/>
        <v>6600</v>
      </c>
      <c r="K559" s="8"/>
    </row>
    <row r="560" spans="1:13" x14ac:dyDescent="0.25">
      <c r="A560" s="24" t="s">
        <v>1432</v>
      </c>
      <c r="B560" s="27">
        <v>43130</v>
      </c>
      <c r="C560" s="24" t="s">
        <v>1433</v>
      </c>
      <c r="D560" s="24">
        <v>1</v>
      </c>
      <c r="E560" s="24" t="s">
        <v>1434</v>
      </c>
      <c r="F560" s="24" t="s">
        <v>1083</v>
      </c>
      <c r="G560" s="19" t="s">
        <v>1465</v>
      </c>
      <c r="H560" s="19" t="s">
        <v>1466</v>
      </c>
      <c r="I560" s="14">
        <v>48320.18</v>
      </c>
      <c r="J560" s="58">
        <f t="shared" si="8"/>
        <v>302001.125</v>
      </c>
      <c r="K560" s="8"/>
    </row>
    <row r="561" spans="1:11" x14ac:dyDescent="0.25">
      <c r="A561" t="s">
        <v>1435</v>
      </c>
      <c r="B561" s="7">
        <v>43130</v>
      </c>
      <c r="C561" t="s">
        <v>1436</v>
      </c>
      <c r="D561">
        <v>1</v>
      </c>
      <c r="E561" t="s">
        <v>1437</v>
      </c>
      <c r="F561" t="s">
        <v>1083</v>
      </c>
      <c r="G561" t="s">
        <v>1559</v>
      </c>
      <c r="H561" t="s">
        <v>1560</v>
      </c>
      <c r="I561" s="8">
        <v>22758.62</v>
      </c>
      <c r="J561" s="58">
        <f t="shared" si="8"/>
        <v>142241.375</v>
      </c>
      <c r="K561" s="8"/>
    </row>
    <row r="562" spans="1:11" x14ac:dyDescent="0.25">
      <c r="A562" t="s">
        <v>1438</v>
      </c>
      <c r="B562" s="7">
        <v>43131</v>
      </c>
      <c r="C562" t="s">
        <v>1439</v>
      </c>
      <c r="D562">
        <v>1</v>
      </c>
      <c r="E562" t="s">
        <v>1440</v>
      </c>
      <c r="F562" t="s">
        <v>1083</v>
      </c>
      <c r="G562" s="51" t="s">
        <v>1568</v>
      </c>
      <c r="H562" s="52" t="s">
        <v>1569</v>
      </c>
      <c r="I562">
        <v>17.28</v>
      </c>
      <c r="J562" s="58">
        <f t="shared" si="8"/>
        <v>108</v>
      </c>
      <c r="K562" s="8"/>
    </row>
    <row r="563" spans="1:11" x14ac:dyDescent="0.25">
      <c r="A563" t="s">
        <v>1441</v>
      </c>
      <c r="B563" s="7">
        <v>43131</v>
      </c>
      <c r="C563" t="s">
        <v>1442</v>
      </c>
      <c r="D563">
        <v>1</v>
      </c>
      <c r="E563" t="s">
        <v>1443</v>
      </c>
      <c r="F563" t="s">
        <v>1083</v>
      </c>
      <c r="G563" s="20" t="s">
        <v>1477</v>
      </c>
      <c r="H563" s="20" t="s">
        <v>1478</v>
      </c>
      <c r="I563" s="8">
        <v>163191.1</v>
      </c>
      <c r="J563" s="58">
        <f t="shared" si="8"/>
        <v>1019944.375</v>
      </c>
      <c r="K563" s="8"/>
    </row>
    <row r="564" spans="1:11" x14ac:dyDescent="0.25">
      <c r="A564" t="s">
        <v>1444</v>
      </c>
      <c r="B564" s="7">
        <v>43129</v>
      </c>
      <c r="C564" t="s">
        <v>1445</v>
      </c>
      <c r="D564">
        <v>1</v>
      </c>
      <c r="E564" t="s">
        <v>1446</v>
      </c>
      <c r="F564" t="s">
        <v>1083</v>
      </c>
      <c r="G564" t="s">
        <v>1561</v>
      </c>
      <c r="H564" t="s">
        <v>1562</v>
      </c>
      <c r="I564" s="8">
        <v>2000</v>
      </c>
      <c r="J564" s="58">
        <f t="shared" si="8"/>
        <v>12500</v>
      </c>
      <c r="K564" s="8"/>
    </row>
    <row r="565" spans="1:11" x14ac:dyDescent="0.25">
      <c r="A565" t="s">
        <v>1447</v>
      </c>
      <c r="B565" s="7">
        <v>43129</v>
      </c>
      <c r="C565" t="s">
        <v>1448</v>
      </c>
      <c r="D565">
        <v>1</v>
      </c>
      <c r="E565" t="s">
        <v>1449</v>
      </c>
      <c r="F565" t="s">
        <v>1083</v>
      </c>
      <c r="G565" t="s">
        <v>1553</v>
      </c>
      <c r="H565" t="s">
        <v>1554</v>
      </c>
      <c r="I565" s="8">
        <v>3964.45</v>
      </c>
      <c r="J565" s="58">
        <f t="shared" si="8"/>
        <v>24777.8125</v>
      </c>
      <c r="K565" s="8"/>
    </row>
    <row r="566" spans="1:11" x14ac:dyDescent="0.25">
      <c r="A566" s="24" t="s">
        <v>1450</v>
      </c>
      <c r="B566" s="27">
        <v>43131</v>
      </c>
      <c r="C566" s="24" t="s">
        <v>1451</v>
      </c>
      <c r="D566" s="24">
        <v>1</v>
      </c>
      <c r="E566" s="24" t="s">
        <v>1452</v>
      </c>
      <c r="F566" s="24" t="s">
        <v>1083</v>
      </c>
      <c r="G566" s="19" t="s">
        <v>1465</v>
      </c>
      <c r="H566" s="19" t="s">
        <v>1466</v>
      </c>
      <c r="I566" s="24">
        <v>816</v>
      </c>
      <c r="J566" s="58">
        <f t="shared" si="8"/>
        <v>5100</v>
      </c>
      <c r="K566" s="8"/>
    </row>
    <row r="567" spans="1:11" x14ac:dyDescent="0.25">
      <c r="A567" t="s">
        <v>1453</v>
      </c>
      <c r="B567" s="7">
        <v>43131</v>
      </c>
      <c r="C567" t="s">
        <v>1454</v>
      </c>
      <c r="D567">
        <v>1</v>
      </c>
      <c r="E567" t="s">
        <v>1455</v>
      </c>
      <c r="F567" t="s">
        <v>1083</v>
      </c>
      <c r="G567" t="s">
        <v>1563</v>
      </c>
      <c r="H567" t="s">
        <v>1564</v>
      </c>
      <c r="I567">
        <v>164.97</v>
      </c>
      <c r="J567" s="58">
        <f t="shared" si="8"/>
        <v>1031.0625</v>
      </c>
      <c r="K567" s="8"/>
    </row>
    <row r="568" spans="1:11" x14ac:dyDescent="0.25">
      <c r="A568" t="s">
        <v>1456</v>
      </c>
      <c r="B568" s="7">
        <v>43131</v>
      </c>
      <c r="C568" t="s">
        <v>1457</v>
      </c>
      <c r="D568">
        <v>1</v>
      </c>
      <c r="E568" t="s">
        <v>1458</v>
      </c>
      <c r="F568" t="s">
        <v>1083</v>
      </c>
      <c r="G568" s="18" t="s">
        <v>1563</v>
      </c>
      <c r="H568" s="18" t="s">
        <v>1564</v>
      </c>
      <c r="I568">
        <v>904</v>
      </c>
      <c r="J568" s="58">
        <f t="shared" si="8"/>
        <v>5650</v>
      </c>
      <c r="K568" s="8"/>
    </row>
    <row r="569" spans="1:11" x14ac:dyDescent="0.25">
      <c r="A569" s="24" t="s">
        <v>1459</v>
      </c>
      <c r="B569" s="27">
        <v>43131</v>
      </c>
      <c r="C569" s="24" t="s">
        <v>1460</v>
      </c>
      <c r="D569" s="24">
        <v>1</v>
      </c>
      <c r="E569" s="24" t="s">
        <v>1461</v>
      </c>
      <c r="F569" s="24" t="s">
        <v>1083</v>
      </c>
      <c r="G569" s="19" t="s">
        <v>1465</v>
      </c>
      <c r="H569" s="19" t="s">
        <v>1466</v>
      </c>
      <c r="I569" s="14">
        <v>2160</v>
      </c>
      <c r="J569" s="58">
        <f t="shared" si="8"/>
        <v>13500</v>
      </c>
      <c r="K569" s="8"/>
    </row>
    <row r="570" spans="1:11" s="18" customFormat="1" x14ac:dyDescent="0.25">
      <c r="B570" s="22"/>
      <c r="C570" s="18" t="s">
        <v>1565</v>
      </c>
      <c r="E570" s="146" t="s">
        <v>1461</v>
      </c>
      <c r="F570" s="146" t="s">
        <v>1083</v>
      </c>
      <c r="G570" s="18" t="s">
        <v>1537</v>
      </c>
      <c r="H570" s="18" t="s">
        <v>1538</v>
      </c>
      <c r="I570" s="8">
        <v>551.59</v>
      </c>
      <c r="J570" s="58">
        <f t="shared" si="8"/>
        <v>3447.4375</v>
      </c>
      <c r="K570" s="8"/>
    </row>
    <row r="571" spans="1:11" x14ac:dyDescent="0.25">
      <c r="A571" t="s">
        <v>1462</v>
      </c>
      <c r="B571" s="7">
        <v>43131</v>
      </c>
      <c r="C571" t="s">
        <v>1463</v>
      </c>
      <c r="D571">
        <v>1</v>
      </c>
      <c r="E571" t="s">
        <v>1464</v>
      </c>
      <c r="F571" t="s">
        <v>1083</v>
      </c>
      <c r="G571" t="s">
        <v>1566</v>
      </c>
      <c r="H571" t="s">
        <v>1567</v>
      </c>
      <c r="I571" s="8">
        <v>45600</v>
      </c>
      <c r="J571" s="58">
        <f t="shared" si="8"/>
        <v>285000</v>
      </c>
      <c r="K571" s="8"/>
    </row>
    <row r="572" spans="1:11" ht="16.5" customHeight="1" x14ac:dyDescent="0.25">
      <c r="A572" t="s">
        <v>1646</v>
      </c>
      <c r="B572" s="145">
        <v>43130</v>
      </c>
      <c r="C572" t="s">
        <v>1647</v>
      </c>
      <c r="E572" s="146" t="s">
        <v>1461</v>
      </c>
      <c r="F572" s="146" t="s">
        <v>1083</v>
      </c>
      <c r="G572" t="s">
        <v>1622</v>
      </c>
      <c r="H572" t="s">
        <v>1623</v>
      </c>
      <c r="I572" s="148">
        <v>24827.59</v>
      </c>
      <c r="J572" s="58">
        <f t="shared" si="8"/>
        <v>155172.4375</v>
      </c>
    </row>
    <row r="573" spans="1:11" s="161" customFormat="1" ht="16.5" customHeight="1" x14ac:dyDescent="0.25">
      <c r="A573" s="162" t="s">
        <v>1648</v>
      </c>
      <c r="B573" s="163">
        <v>43117</v>
      </c>
      <c r="C573" s="162" t="s">
        <v>1649</v>
      </c>
      <c r="D573" s="162">
        <v>1</v>
      </c>
      <c r="E573" s="162" t="s">
        <v>1650</v>
      </c>
      <c r="F573" s="162" t="s">
        <v>1651</v>
      </c>
      <c r="G573" s="144" t="s">
        <v>1618</v>
      </c>
      <c r="H573" s="144" t="s">
        <v>1619</v>
      </c>
      <c r="I573" s="162">
        <v>828.96</v>
      </c>
      <c r="J573" s="58">
        <f t="shared" si="8"/>
        <v>5181</v>
      </c>
    </row>
    <row r="574" spans="1:11" s="161" customFormat="1" ht="16.5" customHeight="1" x14ac:dyDescent="0.25">
      <c r="A574" s="162" t="s">
        <v>1652</v>
      </c>
      <c r="B574" s="163">
        <v>43130</v>
      </c>
      <c r="C574" s="162" t="s">
        <v>1653</v>
      </c>
      <c r="D574" s="162">
        <v>1</v>
      </c>
      <c r="E574" s="162" t="s">
        <v>1654</v>
      </c>
      <c r="F574" s="162" t="s">
        <v>1651</v>
      </c>
      <c r="G574" s="144" t="s">
        <v>1618</v>
      </c>
      <c r="H574" s="144" t="s">
        <v>1619</v>
      </c>
      <c r="I574" s="162">
        <v>483.96</v>
      </c>
      <c r="J574" s="58">
        <f t="shared" si="8"/>
        <v>3024.75</v>
      </c>
    </row>
    <row r="575" spans="1:11" s="161" customFormat="1" ht="16.5" customHeight="1" x14ac:dyDescent="0.25">
      <c r="A575" s="162" t="s">
        <v>1655</v>
      </c>
      <c r="B575" s="163">
        <v>43130</v>
      </c>
      <c r="C575" s="162" t="s">
        <v>1656</v>
      </c>
      <c r="D575" s="162">
        <v>1</v>
      </c>
      <c r="E575" s="162" t="s">
        <v>1657</v>
      </c>
      <c r="F575" s="162" t="s">
        <v>1658</v>
      </c>
      <c r="G575" s="144" t="s">
        <v>1618</v>
      </c>
      <c r="H575" s="144" t="s">
        <v>1619</v>
      </c>
      <c r="I575" s="162">
        <v>413.99</v>
      </c>
      <c r="J575" s="58">
        <f t="shared" si="8"/>
        <v>2587.4375</v>
      </c>
    </row>
    <row r="576" spans="1:11" s="161" customFormat="1" ht="16.5" customHeight="1" x14ac:dyDescent="0.25">
      <c r="A576" s="164" t="s">
        <v>1659</v>
      </c>
      <c r="B576" s="165">
        <v>43131</v>
      </c>
      <c r="C576" s="164" t="s">
        <v>1660</v>
      </c>
      <c r="D576" s="164">
        <v>1</v>
      </c>
      <c r="E576" s="164" t="s">
        <v>1661</v>
      </c>
      <c r="F576" s="164" t="s">
        <v>18</v>
      </c>
      <c r="G576" s="144" t="s">
        <v>1618</v>
      </c>
      <c r="H576" s="144" t="s">
        <v>1619</v>
      </c>
      <c r="I576" s="166">
        <v>2435.85</v>
      </c>
      <c r="J576" s="58">
        <f t="shared" si="8"/>
        <v>15224.0625</v>
      </c>
    </row>
    <row r="577" spans="1:12" s="147" customFormat="1" x14ac:dyDescent="0.25">
      <c r="B577" s="145"/>
      <c r="I577" s="148"/>
    </row>
    <row r="578" spans="1:12" x14ac:dyDescent="0.25">
      <c r="I578" s="150">
        <f>+SUM(I7:I576)</f>
        <v>8755733.8000000045</v>
      </c>
      <c r="J578" s="150">
        <f t="shared" ref="J578:K578" si="9">+SUM(J7:J576)</f>
        <v>54723336.25</v>
      </c>
      <c r="K578" s="150">
        <f t="shared" si="9"/>
        <v>29262.059999999998</v>
      </c>
    </row>
    <row r="579" spans="1:12" x14ac:dyDescent="0.25">
      <c r="I579">
        <f>9413424-588246.07</f>
        <v>8825177.9299999997</v>
      </c>
    </row>
    <row r="580" spans="1:12" x14ac:dyDescent="0.25">
      <c r="I580" s="8">
        <f>+I578-I579</f>
        <v>-69444.129999995232</v>
      </c>
    </row>
    <row r="581" spans="1:12" x14ac:dyDescent="0.25">
      <c r="A581" t="s">
        <v>1665</v>
      </c>
    </row>
    <row r="582" spans="1:12" x14ac:dyDescent="0.25">
      <c r="A582" s="167" t="s">
        <v>457</v>
      </c>
      <c r="B582" s="169">
        <v>43126</v>
      </c>
      <c r="C582" s="167" t="s">
        <v>458</v>
      </c>
      <c r="D582" s="167">
        <v>1</v>
      </c>
      <c r="E582" s="167" t="s">
        <v>459</v>
      </c>
      <c r="F582" s="167" t="s">
        <v>350</v>
      </c>
      <c r="G582" s="167"/>
      <c r="H582" s="167" t="s">
        <v>413</v>
      </c>
      <c r="I582" s="168">
        <v>69444.13</v>
      </c>
      <c r="J582" s="167" t="s">
        <v>1594</v>
      </c>
      <c r="K582" s="167" t="s">
        <v>1664</v>
      </c>
    </row>
    <row r="585" spans="1:12" x14ac:dyDescent="0.25">
      <c r="A585" s="164"/>
      <c r="B585" s="2"/>
      <c r="C585" s="2"/>
      <c r="D585" s="2"/>
      <c r="E585" s="2"/>
      <c r="F585" s="2"/>
      <c r="G585" s="13" t="s">
        <v>0</v>
      </c>
      <c r="H585" s="2"/>
      <c r="I585" s="2"/>
      <c r="J585" s="5"/>
      <c r="K585" s="164"/>
      <c r="L585" s="164"/>
    </row>
    <row r="586" spans="1:12" x14ac:dyDescent="0.25">
      <c r="A586" s="164"/>
      <c r="B586" s="2"/>
      <c r="C586" s="2"/>
      <c r="D586" s="2"/>
      <c r="E586" s="2"/>
      <c r="F586" s="2"/>
      <c r="G586" s="13" t="s">
        <v>10</v>
      </c>
      <c r="H586" s="2"/>
      <c r="I586" s="2"/>
      <c r="J586" s="5"/>
      <c r="K586" s="164"/>
      <c r="L586" s="164"/>
    </row>
    <row r="587" spans="1:12" x14ac:dyDescent="0.25">
      <c r="A587" s="164"/>
      <c r="B587" s="2"/>
      <c r="C587" s="2"/>
      <c r="D587" s="2"/>
      <c r="E587" s="2"/>
      <c r="F587" s="2"/>
      <c r="G587" s="13" t="s">
        <v>1</v>
      </c>
      <c r="H587" s="2"/>
      <c r="I587" s="2"/>
      <c r="J587" s="5"/>
      <c r="K587" s="164"/>
      <c r="L587" s="164"/>
    </row>
    <row r="588" spans="1:12" x14ac:dyDescent="0.25">
      <c r="A588" s="164"/>
      <c r="B588" s="2"/>
      <c r="C588" s="2"/>
      <c r="D588" s="2"/>
      <c r="E588" s="2"/>
      <c r="F588" s="2"/>
      <c r="G588" s="3"/>
      <c r="H588" s="2"/>
      <c r="I588" s="2"/>
      <c r="J588" s="2"/>
      <c r="K588" s="164"/>
      <c r="L588" s="164"/>
    </row>
    <row r="589" spans="1:12" x14ac:dyDescent="0.25">
      <c r="A589" s="164"/>
      <c r="B589" s="2"/>
      <c r="C589" s="2"/>
      <c r="D589" s="2"/>
      <c r="E589" s="2"/>
      <c r="F589" s="2"/>
      <c r="G589" s="6"/>
      <c r="H589" s="4"/>
      <c r="I589" s="4"/>
      <c r="J589" s="4"/>
      <c r="K589" s="164"/>
      <c r="L589" s="164"/>
    </row>
    <row r="590" spans="1:12" ht="17.25" thickBot="1" x14ac:dyDescent="0.35">
      <c r="A590" s="9" t="s">
        <v>2</v>
      </c>
      <c r="B590" s="9" t="s">
        <v>3</v>
      </c>
      <c r="C590" s="9" t="s">
        <v>4</v>
      </c>
      <c r="D590" s="9"/>
      <c r="E590" s="9"/>
      <c r="F590" s="9"/>
      <c r="G590" s="10" t="s">
        <v>5</v>
      </c>
      <c r="H590" s="11" t="s">
        <v>6</v>
      </c>
      <c r="I590" s="12" t="s">
        <v>7</v>
      </c>
      <c r="J590" s="12" t="s">
        <v>8</v>
      </c>
      <c r="K590" s="151" t="s">
        <v>9</v>
      </c>
      <c r="L590" s="151"/>
    </row>
    <row r="591" spans="1:12" x14ac:dyDescent="0.25">
      <c r="A591" s="159" t="s">
        <v>1666</v>
      </c>
      <c r="B591" s="153">
        <v>85</v>
      </c>
      <c r="G591" s="164" t="s">
        <v>1583</v>
      </c>
      <c r="H591" s="164" t="s">
        <v>1582</v>
      </c>
      <c r="I591" s="164">
        <f>+SUMIF($G$7:$G$576,G591,$I$7:$I$576)</f>
        <v>420.55</v>
      </c>
      <c r="J591" s="164">
        <f>+I591/0.16</f>
        <v>2628.4375</v>
      </c>
      <c r="K591" s="146">
        <f>+SUMIF($G$7:$G$576,G591,$K$7:$K$576)</f>
        <v>0</v>
      </c>
    </row>
    <row r="592" spans="1:12" x14ac:dyDescent="0.25">
      <c r="A592" s="159" t="s">
        <v>1666</v>
      </c>
      <c r="B592" s="153">
        <v>85</v>
      </c>
      <c r="G592" s="164" t="s">
        <v>1473</v>
      </c>
      <c r="H592" s="164" t="s">
        <v>1474</v>
      </c>
      <c r="I592" s="164">
        <f t="shared" ref="I592:I655" si="10">+SUMIF($G$7:$G$576,G592,$I$7:$I$576)</f>
        <v>528</v>
      </c>
      <c r="J592" s="164">
        <f t="shared" ref="J592:J655" si="11">+I592/0.16</f>
        <v>3300</v>
      </c>
      <c r="K592" s="146">
        <f t="shared" ref="K592:K655" si="12">+SUMIF($G$7:$G$576,G592,$K$7:$K$576)</f>
        <v>0</v>
      </c>
    </row>
    <row r="593" spans="1:11" x14ac:dyDescent="0.25">
      <c r="A593" s="159" t="s">
        <v>1666</v>
      </c>
      <c r="B593" s="153">
        <v>85</v>
      </c>
      <c r="G593" s="164" t="s">
        <v>933</v>
      </c>
      <c r="H593" s="164" t="s">
        <v>933</v>
      </c>
      <c r="I593" s="164">
        <f t="shared" si="10"/>
        <v>182.08</v>
      </c>
      <c r="J593" s="164">
        <f t="shared" si="11"/>
        <v>1138</v>
      </c>
      <c r="K593" s="146">
        <f t="shared" si="12"/>
        <v>0</v>
      </c>
    </row>
    <row r="594" spans="1:11" x14ac:dyDescent="0.25">
      <c r="A594" s="159" t="s">
        <v>1666</v>
      </c>
      <c r="B594" s="153">
        <v>85</v>
      </c>
      <c r="G594" s="164" t="s">
        <v>1007</v>
      </c>
      <c r="H594" s="164" t="s">
        <v>1007</v>
      </c>
      <c r="I594" s="164">
        <f t="shared" si="10"/>
        <v>287.17</v>
      </c>
      <c r="J594" s="164">
        <f t="shared" si="11"/>
        <v>1794.8125</v>
      </c>
      <c r="K594" s="146">
        <f t="shared" si="12"/>
        <v>0</v>
      </c>
    </row>
    <row r="595" spans="1:11" x14ac:dyDescent="0.25">
      <c r="A595" s="159" t="s">
        <v>1666</v>
      </c>
      <c r="B595" s="153">
        <v>85</v>
      </c>
      <c r="G595" s="144" t="s">
        <v>1631</v>
      </c>
      <c r="H595" s="144" t="s">
        <v>1632</v>
      </c>
      <c r="I595" s="164">
        <f t="shared" si="10"/>
        <v>144.29</v>
      </c>
      <c r="J595" s="164">
        <f t="shared" si="11"/>
        <v>901.81249999999989</v>
      </c>
      <c r="K595" s="146">
        <f t="shared" si="12"/>
        <v>0</v>
      </c>
    </row>
    <row r="596" spans="1:11" x14ac:dyDescent="0.25">
      <c r="A596" s="159" t="s">
        <v>1666</v>
      </c>
      <c r="B596" s="153">
        <v>85</v>
      </c>
      <c r="G596" s="143" t="s">
        <v>1622</v>
      </c>
      <c r="H596" s="143" t="s">
        <v>1623</v>
      </c>
      <c r="I596" s="164">
        <f t="shared" si="10"/>
        <v>28179.010000000002</v>
      </c>
      <c r="J596" s="164">
        <f t="shared" si="11"/>
        <v>176118.8125</v>
      </c>
      <c r="K596" s="146">
        <f t="shared" si="12"/>
        <v>0</v>
      </c>
    </row>
    <row r="597" spans="1:11" x14ac:dyDescent="0.25">
      <c r="A597" s="159" t="s">
        <v>1666</v>
      </c>
      <c r="B597" s="153">
        <v>85</v>
      </c>
      <c r="G597" s="164" t="s">
        <v>1040</v>
      </c>
      <c r="H597" s="164" t="s">
        <v>1040</v>
      </c>
      <c r="I597" s="164">
        <f t="shared" si="10"/>
        <v>47.06</v>
      </c>
      <c r="J597" s="164">
        <f t="shared" si="11"/>
        <v>294.125</v>
      </c>
      <c r="K597" s="146">
        <f t="shared" si="12"/>
        <v>0</v>
      </c>
    </row>
    <row r="598" spans="1:11" x14ac:dyDescent="0.25">
      <c r="A598" s="159" t="s">
        <v>1666</v>
      </c>
      <c r="B598" s="153">
        <v>85</v>
      </c>
      <c r="G598" s="164" t="s">
        <v>1521</v>
      </c>
      <c r="H598" s="164" t="s">
        <v>1522</v>
      </c>
      <c r="I598" s="164">
        <f t="shared" si="10"/>
        <v>298.08</v>
      </c>
      <c r="J598" s="164">
        <f t="shared" si="11"/>
        <v>1862.9999999999998</v>
      </c>
      <c r="K598" s="146">
        <f t="shared" si="12"/>
        <v>0</v>
      </c>
    </row>
    <row r="599" spans="1:11" x14ac:dyDescent="0.25">
      <c r="A599" s="159" t="s">
        <v>1666</v>
      </c>
      <c r="B599" s="153">
        <v>85</v>
      </c>
      <c r="G599" s="164" t="s">
        <v>1553</v>
      </c>
      <c r="H599" s="164" t="s">
        <v>1554</v>
      </c>
      <c r="I599" s="164">
        <f t="shared" si="10"/>
        <v>7928.9</v>
      </c>
      <c r="J599" s="164">
        <f t="shared" si="11"/>
        <v>49555.625</v>
      </c>
      <c r="K599" s="146">
        <f t="shared" si="12"/>
        <v>0</v>
      </c>
    </row>
    <row r="600" spans="1:11" x14ac:dyDescent="0.25">
      <c r="A600" s="159" t="s">
        <v>1666</v>
      </c>
      <c r="B600" s="153">
        <v>85</v>
      </c>
      <c r="G600" s="164" t="s">
        <v>743</v>
      </c>
      <c r="H600" s="164" t="s">
        <v>743</v>
      </c>
      <c r="I600" s="164">
        <f t="shared" si="10"/>
        <v>104.75999999999999</v>
      </c>
      <c r="J600" s="164">
        <f t="shared" si="11"/>
        <v>654.74999999999989</v>
      </c>
      <c r="K600" s="146">
        <f t="shared" si="12"/>
        <v>0</v>
      </c>
    </row>
    <row r="601" spans="1:11" x14ac:dyDescent="0.25">
      <c r="A601" s="159" t="s">
        <v>1666</v>
      </c>
      <c r="B601" s="153">
        <v>85</v>
      </c>
      <c r="G601" s="164" t="s">
        <v>1054</v>
      </c>
      <c r="H601" s="164" t="s">
        <v>1054</v>
      </c>
      <c r="I601" s="164">
        <f t="shared" si="10"/>
        <v>25.66</v>
      </c>
      <c r="J601" s="164">
        <f t="shared" si="11"/>
        <v>160.375</v>
      </c>
      <c r="K601" s="146">
        <f t="shared" si="12"/>
        <v>0</v>
      </c>
    </row>
    <row r="602" spans="1:11" x14ac:dyDescent="0.25">
      <c r="A602" s="159" t="s">
        <v>1666</v>
      </c>
      <c r="B602" s="153">
        <v>85</v>
      </c>
      <c r="G602" s="144" t="s">
        <v>1593</v>
      </c>
      <c r="H602" s="164" t="s">
        <v>370</v>
      </c>
      <c r="I602" s="164">
        <f t="shared" si="10"/>
        <v>86536.69</v>
      </c>
      <c r="J602" s="164">
        <f t="shared" si="11"/>
        <v>540854.3125</v>
      </c>
      <c r="K602" s="146">
        <f t="shared" si="12"/>
        <v>0</v>
      </c>
    </row>
    <row r="603" spans="1:11" x14ac:dyDescent="0.25">
      <c r="A603" s="159" t="s">
        <v>1666</v>
      </c>
      <c r="B603" s="153">
        <v>85</v>
      </c>
      <c r="G603" s="144" t="s">
        <v>1595</v>
      </c>
      <c r="H603" s="164" t="s">
        <v>413</v>
      </c>
      <c r="I603" s="164">
        <f t="shared" si="10"/>
        <v>116786.76</v>
      </c>
      <c r="J603" s="164">
        <f t="shared" si="11"/>
        <v>729917.25</v>
      </c>
      <c r="K603" s="146">
        <f t="shared" si="12"/>
        <v>0</v>
      </c>
    </row>
    <row r="604" spans="1:11" x14ac:dyDescent="0.25">
      <c r="A604" s="159" t="s">
        <v>1666</v>
      </c>
      <c r="B604" s="153">
        <v>85</v>
      </c>
      <c r="G604" s="164" t="s">
        <v>1467</v>
      </c>
      <c r="H604" s="164" t="s">
        <v>1468</v>
      </c>
      <c r="I604" s="164">
        <f t="shared" si="10"/>
        <v>7678.88</v>
      </c>
      <c r="J604" s="164">
        <f t="shared" si="11"/>
        <v>47993</v>
      </c>
      <c r="K604" s="146">
        <f t="shared" si="12"/>
        <v>0</v>
      </c>
    </row>
    <row r="605" spans="1:11" x14ac:dyDescent="0.25">
      <c r="A605" s="159" t="s">
        <v>1666</v>
      </c>
      <c r="B605" s="153">
        <v>85</v>
      </c>
      <c r="G605" s="143" t="s">
        <v>1592</v>
      </c>
      <c r="H605" s="146" t="s">
        <v>1603</v>
      </c>
      <c r="I605" s="164">
        <f t="shared" si="10"/>
        <v>76076.670000000013</v>
      </c>
      <c r="J605" s="164">
        <f t="shared" si="11"/>
        <v>475479.18750000006</v>
      </c>
      <c r="K605" s="146">
        <f t="shared" si="12"/>
        <v>0</v>
      </c>
    </row>
    <row r="606" spans="1:11" x14ac:dyDescent="0.25">
      <c r="A606" s="159" t="s">
        <v>1666</v>
      </c>
      <c r="B606" s="153">
        <v>85</v>
      </c>
      <c r="G606" s="144" t="s">
        <v>923</v>
      </c>
      <c r="H606" s="164" t="s">
        <v>1633</v>
      </c>
      <c r="I606" s="164">
        <f t="shared" si="10"/>
        <v>904.39</v>
      </c>
      <c r="J606" s="164">
        <f t="shared" si="11"/>
        <v>5652.4375</v>
      </c>
      <c r="K606" s="146">
        <f t="shared" si="12"/>
        <v>0</v>
      </c>
    </row>
    <row r="607" spans="1:11" x14ac:dyDescent="0.25">
      <c r="A607" s="159" t="s">
        <v>1666</v>
      </c>
      <c r="B607" s="153">
        <v>85</v>
      </c>
      <c r="G607" s="164" t="s">
        <v>1041</v>
      </c>
      <c r="H607" s="164" t="s">
        <v>1041</v>
      </c>
      <c r="I607" s="164">
        <f t="shared" si="10"/>
        <v>24.16</v>
      </c>
      <c r="J607" s="164">
        <f t="shared" si="11"/>
        <v>151</v>
      </c>
      <c r="K607" s="146">
        <f t="shared" si="12"/>
        <v>0</v>
      </c>
    </row>
    <row r="608" spans="1:11" x14ac:dyDescent="0.25">
      <c r="A608" s="159" t="s">
        <v>1666</v>
      </c>
      <c r="B608" s="153">
        <v>85</v>
      </c>
      <c r="G608" s="164" t="s">
        <v>934</v>
      </c>
      <c r="H608" s="164" t="s">
        <v>934</v>
      </c>
      <c r="I608" s="164">
        <f t="shared" si="10"/>
        <v>400.96</v>
      </c>
      <c r="J608" s="164">
        <f t="shared" si="11"/>
        <v>2506</v>
      </c>
      <c r="K608" s="146">
        <f t="shared" si="12"/>
        <v>0</v>
      </c>
    </row>
    <row r="609" spans="1:11" x14ac:dyDescent="0.25">
      <c r="A609" s="159" t="s">
        <v>1666</v>
      </c>
      <c r="B609" s="153">
        <v>85</v>
      </c>
      <c r="G609" s="144" t="s">
        <v>1530</v>
      </c>
      <c r="H609" s="164" t="s">
        <v>512</v>
      </c>
      <c r="I609" s="164">
        <f t="shared" si="10"/>
        <v>97936.960000000006</v>
      </c>
      <c r="J609" s="164">
        <f t="shared" si="11"/>
        <v>612106</v>
      </c>
      <c r="K609" s="146">
        <f t="shared" si="12"/>
        <v>0</v>
      </c>
    </row>
    <row r="610" spans="1:11" x14ac:dyDescent="0.25">
      <c r="A610" s="159" t="s">
        <v>1666</v>
      </c>
      <c r="B610" s="153">
        <v>85</v>
      </c>
      <c r="G610" s="164" t="s">
        <v>762</v>
      </c>
      <c r="H610" s="164" t="s">
        <v>762</v>
      </c>
      <c r="I610" s="164">
        <f t="shared" si="10"/>
        <v>122.33000000000001</v>
      </c>
      <c r="J610" s="164">
        <f t="shared" si="11"/>
        <v>764.56250000000011</v>
      </c>
      <c r="K610" s="146">
        <f t="shared" si="12"/>
        <v>0</v>
      </c>
    </row>
    <row r="611" spans="1:11" x14ac:dyDescent="0.25">
      <c r="A611" s="159" t="s">
        <v>1666</v>
      </c>
      <c r="B611" s="153">
        <v>85</v>
      </c>
      <c r="G611" s="164" t="s">
        <v>1042</v>
      </c>
      <c r="H611" s="164" t="s">
        <v>1042</v>
      </c>
      <c r="I611" s="164">
        <f t="shared" si="10"/>
        <v>100.98</v>
      </c>
      <c r="J611" s="164">
        <f t="shared" si="11"/>
        <v>631.125</v>
      </c>
      <c r="K611" s="146">
        <f t="shared" si="12"/>
        <v>0</v>
      </c>
    </row>
    <row r="612" spans="1:11" x14ac:dyDescent="0.25">
      <c r="A612" s="159" t="s">
        <v>1666</v>
      </c>
      <c r="B612" s="153">
        <v>85</v>
      </c>
      <c r="G612" s="144" t="s">
        <v>1529</v>
      </c>
      <c r="H612" s="164" t="s">
        <v>522</v>
      </c>
      <c r="I612" s="164">
        <f t="shared" si="10"/>
        <v>49136.480000000003</v>
      </c>
      <c r="J612" s="164">
        <f t="shared" si="11"/>
        <v>307103</v>
      </c>
      <c r="K612" s="146">
        <f t="shared" si="12"/>
        <v>0</v>
      </c>
    </row>
    <row r="613" spans="1:11" x14ac:dyDescent="0.25">
      <c r="A613" s="159" t="s">
        <v>1666</v>
      </c>
      <c r="B613" s="153">
        <v>85</v>
      </c>
      <c r="G613" s="164" t="s">
        <v>1015</v>
      </c>
      <c r="H613" s="164" t="s">
        <v>1015</v>
      </c>
      <c r="I613" s="164">
        <f t="shared" si="10"/>
        <v>11.73</v>
      </c>
      <c r="J613" s="164">
        <f t="shared" si="11"/>
        <v>73.3125</v>
      </c>
      <c r="K613" s="146">
        <f t="shared" si="12"/>
        <v>0</v>
      </c>
    </row>
    <row r="614" spans="1:11" x14ac:dyDescent="0.25">
      <c r="A614" s="159" t="s">
        <v>1666</v>
      </c>
      <c r="B614" s="153">
        <v>85</v>
      </c>
      <c r="G614" s="144" t="s">
        <v>1597</v>
      </c>
      <c r="H614" s="164" t="s">
        <v>449</v>
      </c>
      <c r="I614" s="164">
        <f t="shared" si="10"/>
        <v>91769.85</v>
      </c>
      <c r="J614" s="164">
        <f t="shared" si="11"/>
        <v>573561.5625</v>
      </c>
      <c r="K614" s="146">
        <f t="shared" si="12"/>
        <v>0</v>
      </c>
    </row>
    <row r="615" spans="1:11" x14ac:dyDescent="0.25">
      <c r="A615" s="159" t="s">
        <v>1666</v>
      </c>
      <c r="B615" s="153">
        <v>85</v>
      </c>
      <c r="G615" s="143" t="s">
        <v>1596</v>
      </c>
      <c r="H615" s="146" t="s">
        <v>538</v>
      </c>
      <c r="I615" s="164">
        <f t="shared" si="10"/>
        <v>75443.460000000006</v>
      </c>
      <c r="J615" s="164">
        <f t="shared" si="11"/>
        <v>471521.62500000006</v>
      </c>
      <c r="K615" s="146">
        <f t="shared" si="12"/>
        <v>0</v>
      </c>
    </row>
    <row r="616" spans="1:11" x14ac:dyDescent="0.25">
      <c r="A616" s="159" t="s">
        <v>1666</v>
      </c>
      <c r="B616" s="153">
        <v>85</v>
      </c>
      <c r="G616" s="144" t="s">
        <v>1616</v>
      </c>
      <c r="H616" s="164" t="s">
        <v>425</v>
      </c>
      <c r="I616" s="164">
        <f t="shared" si="10"/>
        <v>69443.88</v>
      </c>
      <c r="J616" s="164">
        <f t="shared" si="11"/>
        <v>434024.25</v>
      </c>
      <c r="K616" s="146">
        <f t="shared" si="12"/>
        <v>0</v>
      </c>
    </row>
    <row r="617" spans="1:11" x14ac:dyDescent="0.25">
      <c r="A617" s="159" t="s">
        <v>1666</v>
      </c>
      <c r="B617" s="153">
        <v>85</v>
      </c>
      <c r="G617" s="144" t="s">
        <v>1598</v>
      </c>
      <c r="H617" s="164" t="s">
        <v>398</v>
      </c>
      <c r="I617" s="164">
        <f t="shared" si="10"/>
        <v>69550.259999999995</v>
      </c>
      <c r="J617" s="164">
        <f t="shared" si="11"/>
        <v>434689.12499999994</v>
      </c>
      <c r="K617" s="146">
        <f t="shared" si="12"/>
        <v>0</v>
      </c>
    </row>
    <row r="618" spans="1:11" x14ac:dyDescent="0.25">
      <c r="A618" s="159" t="s">
        <v>1666</v>
      </c>
      <c r="B618" s="153">
        <v>85</v>
      </c>
      <c r="G618" s="164" t="s">
        <v>631</v>
      </c>
      <c r="H618" s="164" t="s">
        <v>631</v>
      </c>
      <c r="I618" s="164">
        <f t="shared" si="10"/>
        <v>93.1</v>
      </c>
      <c r="J618" s="164">
        <f t="shared" si="11"/>
        <v>581.875</v>
      </c>
      <c r="K618" s="146">
        <f t="shared" si="12"/>
        <v>0</v>
      </c>
    </row>
    <row r="619" spans="1:11" x14ac:dyDescent="0.25">
      <c r="A619" s="159" t="s">
        <v>1666</v>
      </c>
      <c r="B619" s="153">
        <v>85</v>
      </c>
      <c r="G619" s="144" t="s">
        <v>1627</v>
      </c>
      <c r="H619" s="144" t="s">
        <v>1628</v>
      </c>
      <c r="I619" s="164">
        <f t="shared" si="10"/>
        <v>17665.060000000001</v>
      </c>
      <c r="J619" s="164">
        <f t="shared" si="11"/>
        <v>110406.625</v>
      </c>
      <c r="K619" s="146">
        <f t="shared" si="12"/>
        <v>0</v>
      </c>
    </row>
    <row r="620" spans="1:11" x14ac:dyDescent="0.25">
      <c r="A620" s="159" t="s">
        <v>1666</v>
      </c>
      <c r="B620" s="153">
        <v>85</v>
      </c>
      <c r="G620" s="164" t="s">
        <v>1523</v>
      </c>
      <c r="H620" s="164" t="s">
        <v>1524</v>
      </c>
      <c r="I620" s="164">
        <f t="shared" si="10"/>
        <v>577.92999999999995</v>
      </c>
      <c r="J620" s="164">
        <f t="shared" si="11"/>
        <v>3612.0624999999995</v>
      </c>
      <c r="K620" s="146">
        <f t="shared" si="12"/>
        <v>0</v>
      </c>
    </row>
    <row r="621" spans="1:11" x14ac:dyDescent="0.25">
      <c r="A621" s="159" t="s">
        <v>1666</v>
      </c>
      <c r="B621" s="153">
        <v>85</v>
      </c>
      <c r="G621" s="164" t="s">
        <v>1043</v>
      </c>
      <c r="H621" s="164" t="s">
        <v>1043</v>
      </c>
      <c r="I621" s="164">
        <f t="shared" si="10"/>
        <v>16</v>
      </c>
      <c r="J621" s="164">
        <f t="shared" si="11"/>
        <v>100</v>
      </c>
      <c r="K621" s="146">
        <f t="shared" si="12"/>
        <v>0</v>
      </c>
    </row>
    <row r="622" spans="1:11" x14ac:dyDescent="0.25">
      <c r="A622" s="159" t="s">
        <v>1666</v>
      </c>
      <c r="B622" s="153">
        <v>85</v>
      </c>
      <c r="G622" s="164" t="s">
        <v>1543</v>
      </c>
      <c r="H622" s="164" t="s">
        <v>1544</v>
      </c>
      <c r="I622" s="164">
        <f t="shared" si="10"/>
        <v>623.87</v>
      </c>
      <c r="J622" s="164">
        <f t="shared" si="11"/>
        <v>3899.1875</v>
      </c>
      <c r="K622" s="146">
        <f t="shared" si="12"/>
        <v>0</v>
      </c>
    </row>
    <row r="623" spans="1:11" x14ac:dyDescent="0.25">
      <c r="A623" s="159" t="s">
        <v>1666</v>
      </c>
      <c r="B623" s="153">
        <v>85</v>
      </c>
      <c r="G623" s="51" t="s">
        <v>1568</v>
      </c>
      <c r="H623" s="52" t="s">
        <v>1569</v>
      </c>
      <c r="I623" s="164">
        <f t="shared" si="10"/>
        <v>338.87999999999988</v>
      </c>
      <c r="J623" s="164">
        <f t="shared" si="11"/>
        <v>2117.9999999999991</v>
      </c>
      <c r="K623" s="146">
        <f t="shared" si="12"/>
        <v>0</v>
      </c>
    </row>
    <row r="624" spans="1:11" x14ac:dyDescent="0.25">
      <c r="A624" s="159" t="s">
        <v>1666</v>
      </c>
      <c r="B624" s="153">
        <v>85</v>
      </c>
      <c r="G624" s="144" t="s">
        <v>1629</v>
      </c>
      <c r="H624" s="144" t="s">
        <v>1630</v>
      </c>
      <c r="I624" s="164">
        <f t="shared" si="10"/>
        <v>1902.13</v>
      </c>
      <c r="J624" s="164">
        <f t="shared" si="11"/>
        <v>11888.3125</v>
      </c>
      <c r="K624" s="146">
        <f t="shared" si="12"/>
        <v>0</v>
      </c>
    </row>
    <row r="625" spans="1:11" x14ac:dyDescent="0.25">
      <c r="A625" s="159" t="s">
        <v>1666</v>
      </c>
      <c r="B625" s="153">
        <v>85</v>
      </c>
      <c r="G625" s="164" t="s">
        <v>739</v>
      </c>
      <c r="H625" s="164" t="s">
        <v>739</v>
      </c>
      <c r="I625" s="164">
        <f t="shared" si="10"/>
        <v>289.68</v>
      </c>
      <c r="J625" s="164">
        <f t="shared" si="11"/>
        <v>1810.5</v>
      </c>
      <c r="K625" s="146">
        <f t="shared" si="12"/>
        <v>0</v>
      </c>
    </row>
    <row r="626" spans="1:11" x14ac:dyDescent="0.25">
      <c r="A626" s="159" t="s">
        <v>1666</v>
      </c>
      <c r="B626" s="153">
        <v>85</v>
      </c>
      <c r="G626" s="164" t="s">
        <v>1055</v>
      </c>
      <c r="H626" s="164" t="s">
        <v>1055</v>
      </c>
      <c r="I626" s="164">
        <f t="shared" si="10"/>
        <v>19.309999999999999</v>
      </c>
      <c r="J626" s="164">
        <f t="shared" si="11"/>
        <v>120.68749999999999</v>
      </c>
      <c r="K626" s="146">
        <f t="shared" si="12"/>
        <v>0</v>
      </c>
    </row>
    <row r="627" spans="1:11" x14ac:dyDescent="0.25">
      <c r="A627" s="159" t="s">
        <v>1666</v>
      </c>
      <c r="B627" s="153">
        <v>85</v>
      </c>
      <c r="G627" s="164" t="s">
        <v>1525</v>
      </c>
      <c r="H627" s="164" t="s">
        <v>1526</v>
      </c>
      <c r="I627" s="164">
        <f t="shared" si="10"/>
        <v>744</v>
      </c>
      <c r="J627" s="164">
        <f t="shared" si="11"/>
        <v>4650</v>
      </c>
      <c r="K627" s="146">
        <f t="shared" si="12"/>
        <v>0</v>
      </c>
    </row>
    <row r="628" spans="1:11" x14ac:dyDescent="0.25">
      <c r="A628" s="159" t="s">
        <v>1666</v>
      </c>
      <c r="B628" s="153">
        <v>85</v>
      </c>
      <c r="G628" s="164" t="s">
        <v>732</v>
      </c>
      <c r="H628" s="164" t="s">
        <v>732</v>
      </c>
      <c r="I628" s="164">
        <f t="shared" si="10"/>
        <v>15.17</v>
      </c>
      <c r="J628" s="164">
        <f t="shared" si="11"/>
        <v>94.8125</v>
      </c>
      <c r="K628" s="146">
        <f t="shared" si="12"/>
        <v>0</v>
      </c>
    </row>
    <row r="629" spans="1:11" x14ac:dyDescent="0.25">
      <c r="A629" s="159" t="s">
        <v>1666</v>
      </c>
      <c r="B629" s="153">
        <v>85</v>
      </c>
      <c r="G629" s="144" t="s">
        <v>1599</v>
      </c>
      <c r="H629" s="164" t="s">
        <v>505</v>
      </c>
      <c r="I629" s="164">
        <f t="shared" si="10"/>
        <v>105200.09000000001</v>
      </c>
      <c r="J629" s="164">
        <f t="shared" si="11"/>
        <v>657500.5625</v>
      </c>
      <c r="K629" s="146">
        <f t="shared" si="12"/>
        <v>0</v>
      </c>
    </row>
    <row r="630" spans="1:11" x14ac:dyDescent="0.25">
      <c r="A630" s="159" t="s">
        <v>1666</v>
      </c>
      <c r="B630" s="153">
        <v>85</v>
      </c>
      <c r="G630" s="164" t="s">
        <v>1668</v>
      </c>
      <c r="H630" s="164" t="s">
        <v>1584</v>
      </c>
      <c r="I630" s="164">
        <f t="shared" si="10"/>
        <v>35.03</v>
      </c>
      <c r="J630" s="164">
        <f t="shared" si="11"/>
        <v>218.9375</v>
      </c>
      <c r="K630" s="146">
        <f t="shared" si="12"/>
        <v>0</v>
      </c>
    </row>
    <row r="631" spans="1:11" x14ac:dyDescent="0.25">
      <c r="A631" s="159" t="s">
        <v>1666</v>
      </c>
      <c r="B631" s="153">
        <v>85</v>
      </c>
      <c r="G631" s="164" t="s">
        <v>935</v>
      </c>
      <c r="H631" s="164" t="s">
        <v>935</v>
      </c>
      <c r="I631" s="164">
        <f t="shared" si="10"/>
        <v>22.07</v>
      </c>
      <c r="J631" s="164">
        <f t="shared" si="11"/>
        <v>137.9375</v>
      </c>
      <c r="K631" s="146">
        <f t="shared" si="12"/>
        <v>0</v>
      </c>
    </row>
    <row r="632" spans="1:11" x14ac:dyDescent="0.25">
      <c r="A632" s="159" t="s">
        <v>1666</v>
      </c>
      <c r="B632" s="153">
        <v>85</v>
      </c>
      <c r="G632" s="164" t="s">
        <v>1669</v>
      </c>
      <c r="H632" s="164" t="s">
        <v>1669</v>
      </c>
      <c r="I632" s="164">
        <f t="shared" si="10"/>
        <v>58.36</v>
      </c>
      <c r="J632" s="164">
        <f t="shared" si="11"/>
        <v>364.75</v>
      </c>
      <c r="K632" s="146">
        <f t="shared" si="12"/>
        <v>0</v>
      </c>
    </row>
    <row r="633" spans="1:11" x14ac:dyDescent="0.25">
      <c r="A633" s="159" t="s">
        <v>1666</v>
      </c>
      <c r="B633" s="153">
        <v>85</v>
      </c>
      <c r="G633" s="164" t="s">
        <v>1642</v>
      </c>
      <c r="H633" s="164" t="s">
        <v>1643</v>
      </c>
      <c r="I633" s="164">
        <f t="shared" si="10"/>
        <v>25.52</v>
      </c>
      <c r="J633" s="164">
        <f t="shared" si="11"/>
        <v>159.5</v>
      </c>
      <c r="K633" s="146">
        <f t="shared" si="12"/>
        <v>0</v>
      </c>
    </row>
    <row r="634" spans="1:11" x14ac:dyDescent="0.25">
      <c r="A634" s="159" t="s">
        <v>1666</v>
      </c>
      <c r="B634" s="153">
        <v>85</v>
      </c>
      <c r="G634" s="164" t="s">
        <v>1566</v>
      </c>
      <c r="H634" s="164" t="s">
        <v>1567</v>
      </c>
      <c r="I634" s="164">
        <f t="shared" si="10"/>
        <v>45600</v>
      </c>
      <c r="J634" s="164">
        <f t="shared" si="11"/>
        <v>285000</v>
      </c>
      <c r="K634" s="146">
        <f t="shared" si="12"/>
        <v>0</v>
      </c>
    </row>
    <row r="635" spans="1:11" x14ac:dyDescent="0.25">
      <c r="A635" s="159" t="s">
        <v>1666</v>
      </c>
      <c r="B635" s="153">
        <v>85</v>
      </c>
      <c r="G635" s="164" t="s">
        <v>886</v>
      </c>
      <c r="H635" s="164" t="s">
        <v>886</v>
      </c>
      <c r="I635" s="164">
        <f t="shared" si="10"/>
        <v>58.349999999999994</v>
      </c>
      <c r="J635" s="164">
        <f t="shared" si="11"/>
        <v>364.68749999999994</v>
      </c>
      <c r="K635" s="146">
        <f t="shared" si="12"/>
        <v>0</v>
      </c>
    </row>
    <row r="636" spans="1:11" x14ac:dyDescent="0.25">
      <c r="A636" s="159" t="s">
        <v>1666</v>
      </c>
      <c r="B636" s="153">
        <v>85</v>
      </c>
      <c r="G636" s="164" t="s">
        <v>893</v>
      </c>
      <c r="H636" s="164" t="s">
        <v>893</v>
      </c>
      <c r="I636" s="164">
        <f t="shared" si="10"/>
        <v>19.170000000000002</v>
      </c>
      <c r="J636" s="164">
        <f t="shared" si="11"/>
        <v>119.81250000000001</v>
      </c>
      <c r="K636" s="146">
        <f t="shared" si="12"/>
        <v>0</v>
      </c>
    </row>
    <row r="637" spans="1:11" x14ac:dyDescent="0.25">
      <c r="A637" s="159" t="s">
        <v>1666</v>
      </c>
      <c r="B637" s="153">
        <v>85</v>
      </c>
      <c r="G637" s="164" t="s">
        <v>1499</v>
      </c>
      <c r="H637" s="164" t="s">
        <v>1500</v>
      </c>
      <c r="I637" s="164">
        <f t="shared" si="10"/>
        <v>1986.21</v>
      </c>
      <c r="J637" s="164">
        <f t="shared" si="11"/>
        <v>12413.8125</v>
      </c>
      <c r="K637" s="146">
        <f t="shared" si="12"/>
        <v>0</v>
      </c>
    </row>
    <row r="638" spans="1:11" x14ac:dyDescent="0.25">
      <c r="A638" s="159" t="s">
        <v>1666</v>
      </c>
      <c r="B638" s="153">
        <v>85</v>
      </c>
      <c r="G638" s="164" t="s">
        <v>913</v>
      </c>
      <c r="H638" s="164" t="s">
        <v>913</v>
      </c>
      <c r="I638" s="164">
        <f t="shared" si="10"/>
        <v>26.92</v>
      </c>
      <c r="J638" s="164">
        <f t="shared" si="11"/>
        <v>168.25</v>
      </c>
      <c r="K638" s="146">
        <f t="shared" si="12"/>
        <v>0</v>
      </c>
    </row>
    <row r="639" spans="1:11" x14ac:dyDescent="0.25">
      <c r="A639" s="159" t="s">
        <v>1666</v>
      </c>
      <c r="B639" s="153">
        <v>85</v>
      </c>
      <c r="G639" s="164" t="s">
        <v>1585</v>
      </c>
      <c r="H639" s="164" t="s">
        <v>1585</v>
      </c>
      <c r="I639" s="164">
        <f t="shared" si="10"/>
        <v>184.05</v>
      </c>
      <c r="J639" s="164">
        <f t="shared" si="11"/>
        <v>1150.3125</v>
      </c>
      <c r="K639" s="146">
        <f t="shared" si="12"/>
        <v>0</v>
      </c>
    </row>
    <row r="640" spans="1:11" x14ac:dyDescent="0.25">
      <c r="A640" s="159" t="s">
        <v>1666</v>
      </c>
      <c r="B640" s="153">
        <v>85</v>
      </c>
      <c r="G640" s="164" t="s">
        <v>1586</v>
      </c>
      <c r="H640" s="164" t="s">
        <v>1586</v>
      </c>
      <c r="I640" s="164">
        <f t="shared" si="10"/>
        <v>40.36</v>
      </c>
      <c r="J640" s="164">
        <f t="shared" si="11"/>
        <v>252.25</v>
      </c>
      <c r="K640" s="146">
        <f t="shared" si="12"/>
        <v>0</v>
      </c>
    </row>
    <row r="641" spans="1:11" x14ac:dyDescent="0.25">
      <c r="A641" s="159" t="s">
        <v>1666</v>
      </c>
      <c r="B641" s="153">
        <v>85</v>
      </c>
      <c r="G641" s="144" t="s">
        <v>1600</v>
      </c>
      <c r="H641" s="164" t="s">
        <v>374</v>
      </c>
      <c r="I641" s="164">
        <f t="shared" si="10"/>
        <v>140609.79999999999</v>
      </c>
      <c r="J641" s="164">
        <f t="shared" si="11"/>
        <v>878811.24999999988</v>
      </c>
      <c r="K641" s="146">
        <f t="shared" si="12"/>
        <v>0</v>
      </c>
    </row>
    <row r="642" spans="1:11" x14ac:dyDescent="0.25">
      <c r="A642" s="159" t="s">
        <v>1666</v>
      </c>
      <c r="B642" s="153">
        <v>85</v>
      </c>
      <c r="G642" s="164" t="s">
        <v>924</v>
      </c>
      <c r="H642" s="164" t="s">
        <v>924</v>
      </c>
      <c r="I642" s="164">
        <f t="shared" si="10"/>
        <v>54.91</v>
      </c>
      <c r="J642" s="164">
        <f t="shared" si="11"/>
        <v>343.18749999999994</v>
      </c>
      <c r="K642" s="146">
        <f t="shared" si="12"/>
        <v>0</v>
      </c>
    </row>
    <row r="643" spans="1:11" x14ac:dyDescent="0.25">
      <c r="A643" s="159" t="s">
        <v>1666</v>
      </c>
      <c r="B643" s="153">
        <v>85</v>
      </c>
      <c r="G643" s="164" t="s">
        <v>1493</v>
      </c>
      <c r="H643" s="164" t="s">
        <v>1494</v>
      </c>
      <c r="I643" s="164">
        <f t="shared" si="10"/>
        <v>543.65</v>
      </c>
      <c r="J643" s="164">
        <f t="shared" si="11"/>
        <v>3397.8125</v>
      </c>
      <c r="K643" s="146">
        <f t="shared" si="12"/>
        <v>0</v>
      </c>
    </row>
    <row r="644" spans="1:11" x14ac:dyDescent="0.25">
      <c r="A644" s="159" t="s">
        <v>1666</v>
      </c>
      <c r="B644" s="153">
        <v>85</v>
      </c>
      <c r="G644" s="164" t="s">
        <v>751</v>
      </c>
      <c r="H644" s="164" t="s">
        <v>751</v>
      </c>
      <c r="I644" s="164">
        <f t="shared" si="10"/>
        <v>29.54</v>
      </c>
      <c r="J644" s="164">
        <f t="shared" si="11"/>
        <v>184.625</v>
      </c>
      <c r="K644" s="146">
        <f t="shared" si="12"/>
        <v>0</v>
      </c>
    </row>
    <row r="645" spans="1:11" x14ac:dyDescent="0.25">
      <c r="A645" s="159" t="s">
        <v>1666</v>
      </c>
      <c r="B645" s="153">
        <v>85</v>
      </c>
      <c r="G645" s="164" t="s">
        <v>1060</v>
      </c>
      <c r="H645" s="164" t="s">
        <v>1060</v>
      </c>
      <c r="I645" s="164">
        <f t="shared" si="10"/>
        <v>5.24</v>
      </c>
      <c r="J645" s="164">
        <f t="shared" si="11"/>
        <v>32.75</v>
      </c>
      <c r="K645" s="146">
        <f t="shared" si="12"/>
        <v>0</v>
      </c>
    </row>
    <row r="646" spans="1:11" x14ac:dyDescent="0.25">
      <c r="A646" s="159" t="s">
        <v>1666</v>
      </c>
      <c r="B646" s="153">
        <v>85</v>
      </c>
      <c r="G646" s="164" t="s">
        <v>1510</v>
      </c>
      <c r="H646" s="164" t="s">
        <v>1509</v>
      </c>
      <c r="I646" s="164">
        <f t="shared" si="10"/>
        <v>6974.9</v>
      </c>
      <c r="J646" s="164">
        <f t="shared" si="11"/>
        <v>43593.125</v>
      </c>
      <c r="K646" s="146">
        <f t="shared" si="12"/>
        <v>0</v>
      </c>
    </row>
    <row r="647" spans="1:11" x14ac:dyDescent="0.25">
      <c r="A647" s="159" t="s">
        <v>1666</v>
      </c>
      <c r="B647" s="153">
        <v>85</v>
      </c>
      <c r="G647" s="164" t="s">
        <v>936</v>
      </c>
      <c r="H647" s="164" t="s">
        <v>936</v>
      </c>
      <c r="I647" s="164">
        <f t="shared" si="10"/>
        <v>13.92</v>
      </c>
      <c r="J647" s="164">
        <f t="shared" si="11"/>
        <v>87</v>
      </c>
      <c r="K647" s="146">
        <f t="shared" si="12"/>
        <v>0</v>
      </c>
    </row>
    <row r="648" spans="1:11" x14ac:dyDescent="0.25">
      <c r="A648" s="159" t="s">
        <v>1666</v>
      </c>
      <c r="B648" s="153">
        <v>85</v>
      </c>
      <c r="G648" s="164" t="s">
        <v>1589</v>
      </c>
      <c r="H648" s="164" t="s">
        <v>1589</v>
      </c>
      <c r="I648" s="164">
        <f t="shared" si="10"/>
        <v>14.77</v>
      </c>
      <c r="J648" s="164">
        <f t="shared" si="11"/>
        <v>92.3125</v>
      </c>
      <c r="K648" s="146">
        <f t="shared" si="12"/>
        <v>0</v>
      </c>
    </row>
    <row r="649" spans="1:11" x14ac:dyDescent="0.25">
      <c r="A649" s="159" t="s">
        <v>1666</v>
      </c>
      <c r="B649" s="153">
        <v>85</v>
      </c>
      <c r="G649" s="164" t="s">
        <v>1587</v>
      </c>
      <c r="H649" s="164" t="s">
        <v>1587</v>
      </c>
      <c r="I649" s="164">
        <f t="shared" si="10"/>
        <v>17.93</v>
      </c>
      <c r="J649" s="164">
        <f t="shared" si="11"/>
        <v>112.0625</v>
      </c>
      <c r="K649" s="146">
        <f t="shared" si="12"/>
        <v>0</v>
      </c>
    </row>
    <row r="650" spans="1:11" x14ac:dyDescent="0.25">
      <c r="A650" s="159" t="s">
        <v>1666</v>
      </c>
      <c r="B650" s="153">
        <v>85</v>
      </c>
      <c r="G650" s="164" t="s">
        <v>1570</v>
      </c>
      <c r="H650" s="164" t="s">
        <v>1571</v>
      </c>
      <c r="I650" s="164">
        <f t="shared" si="10"/>
        <v>4966.3599999999997</v>
      </c>
      <c r="J650" s="164">
        <f t="shared" si="11"/>
        <v>31039.749999999996</v>
      </c>
      <c r="K650" s="146">
        <f t="shared" si="12"/>
        <v>0</v>
      </c>
    </row>
    <row r="651" spans="1:11" x14ac:dyDescent="0.25">
      <c r="A651" s="159" t="s">
        <v>1666</v>
      </c>
      <c r="B651" s="153">
        <v>85</v>
      </c>
      <c r="G651" s="164" t="s">
        <v>820</v>
      </c>
      <c r="H651" s="164" t="s">
        <v>820</v>
      </c>
      <c r="I651" s="164">
        <f t="shared" si="10"/>
        <v>24.14</v>
      </c>
      <c r="J651" s="164">
        <f t="shared" si="11"/>
        <v>150.875</v>
      </c>
      <c r="K651" s="146">
        <f t="shared" si="12"/>
        <v>0</v>
      </c>
    </row>
    <row r="652" spans="1:11" x14ac:dyDescent="0.25">
      <c r="A652" s="159" t="s">
        <v>1666</v>
      </c>
      <c r="B652" s="153">
        <v>85</v>
      </c>
      <c r="G652" s="144" t="s">
        <v>1601</v>
      </c>
      <c r="H652" s="164" t="s">
        <v>421</v>
      </c>
      <c r="I652" s="164">
        <f t="shared" si="10"/>
        <v>86602.59</v>
      </c>
      <c r="J652" s="164">
        <f t="shared" si="11"/>
        <v>541266.1875</v>
      </c>
      <c r="K652" s="146">
        <f t="shared" si="12"/>
        <v>0</v>
      </c>
    </row>
    <row r="653" spans="1:11" x14ac:dyDescent="0.25">
      <c r="A653" s="159" t="s">
        <v>1666</v>
      </c>
      <c r="B653" s="153">
        <v>85</v>
      </c>
      <c r="G653" s="164" t="s">
        <v>1044</v>
      </c>
      <c r="H653" s="164" t="s">
        <v>1044</v>
      </c>
      <c r="I653" s="164">
        <f t="shared" si="10"/>
        <v>163.71</v>
      </c>
      <c r="J653" s="164">
        <f t="shared" si="11"/>
        <v>1023.1875</v>
      </c>
      <c r="K653" s="146">
        <f t="shared" si="12"/>
        <v>0</v>
      </c>
    </row>
    <row r="654" spans="1:11" x14ac:dyDescent="0.25">
      <c r="A654" s="159" t="s">
        <v>1666</v>
      </c>
      <c r="B654" s="153">
        <v>85</v>
      </c>
      <c r="G654" s="164" t="s">
        <v>642</v>
      </c>
      <c r="H654" s="164" t="s">
        <v>642</v>
      </c>
      <c r="I654" s="164">
        <f t="shared" si="10"/>
        <v>111.69</v>
      </c>
      <c r="J654" s="164">
        <f t="shared" si="11"/>
        <v>698.0625</v>
      </c>
      <c r="K654" s="146">
        <f t="shared" si="12"/>
        <v>0</v>
      </c>
    </row>
    <row r="655" spans="1:11" x14ac:dyDescent="0.25">
      <c r="A655" s="159" t="s">
        <v>1666</v>
      </c>
      <c r="B655" s="153">
        <v>85</v>
      </c>
      <c r="G655" s="164" t="s">
        <v>831</v>
      </c>
      <c r="H655" s="164" t="s">
        <v>831</v>
      </c>
      <c r="I655" s="164">
        <f t="shared" si="10"/>
        <v>27.86</v>
      </c>
      <c r="J655" s="164">
        <f t="shared" si="11"/>
        <v>174.125</v>
      </c>
      <c r="K655" s="146">
        <f t="shared" si="12"/>
        <v>0</v>
      </c>
    </row>
    <row r="656" spans="1:11" x14ac:dyDescent="0.25">
      <c r="A656" s="159" t="s">
        <v>1666</v>
      </c>
      <c r="B656" s="153">
        <v>85</v>
      </c>
      <c r="G656" s="164" t="s">
        <v>1031</v>
      </c>
      <c r="H656" s="164" t="s">
        <v>1031</v>
      </c>
      <c r="I656" s="164">
        <f t="shared" ref="I656:I716" si="13">+SUMIF($G$7:$G$576,G656,$I$7:$I$576)</f>
        <v>6.07</v>
      </c>
      <c r="J656" s="164">
        <f t="shared" ref="J656:J716" si="14">+I656/0.16</f>
        <v>37.9375</v>
      </c>
      <c r="K656" s="146">
        <f t="shared" ref="K656:K716" si="15">+SUMIF($G$7:$G$576,G656,$K$7:$K$576)</f>
        <v>0</v>
      </c>
    </row>
    <row r="657" spans="1:11" x14ac:dyDescent="0.25">
      <c r="A657" s="159" t="s">
        <v>1666</v>
      </c>
      <c r="B657" s="153">
        <v>85</v>
      </c>
      <c r="G657" s="164" t="s">
        <v>925</v>
      </c>
      <c r="H657" s="164" t="s">
        <v>925</v>
      </c>
      <c r="I657" s="164">
        <f t="shared" si="13"/>
        <v>80.849999999999994</v>
      </c>
      <c r="J657" s="164">
        <f t="shared" si="14"/>
        <v>505.31249999999994</v>
      </c>
      <c r="K657" s="146">
        <f t="shared" si="15"/>
        <v>0</v>
      </c>
    </row>
    <row r="658" spans="1:11" x14ac:dyDescent="0.25">
      <c r="A658" s="159" t="s">
        <v>1666</v>
      </c>
      <c r="B658" s="153">
        <v>85</v>
      </c>
      <c r="G658" s="164" t="s">
        <v>1483</v>
      </c>
      <c r="H658" s="164" t="s">
        <v>1484</v>
      </c>
      <c r="I658" s="164">
        <f t="shared" si="13"/>
        <v>2904</v>
      </c>
      <c r="J658" s="164">
        <f t="shared" si="14"/>
        <v>18150</v>
      </c>
      <c r="K658" s="146">
        <f t="shared" si="15"/>
        <v>0</v>
      </c>
    </row>
    <row r="659" spans="1:11" x14ac:dyDescent="0.25">
      <c r="A659" s="159" t="s">
        <v>1666</v>
      </c>
      <c r="B659" s="153">
        <v>85</v>
      </c>
      <c r="G659" s="164" t="s">
        <v>846</v>
      </c>
      <c r="H659" s="164" t="s">
        <v>846</v>
      </c>
      <c r="I659" s="164">
        <f t="shared" si="13"/>
        <v>28.97</v>
      </c>
      <c r="J659" s="164">
        <f t="shared" si="14"/>
        <v>181.0625</v>
      </c>
      <c r="K659" s="146">
        <f t="shared" si="15"/>
        <v>0</v>
      </c>
    </row>
    <row r="660" spans="1:11" x14ac:dyDescent="0.25">
      <c r="A660" s="159" t="s">
        <v>1666</v>
      </c>
      <c r="B660" s="153">
        <v>85</v>
      </c>
      <c r="G660" s="164" t="s">
        <v>1588</v>
      </c>
      <c r="H660" s="164" t="s">
        <v>1588</v>
      </c>
      <c r="I660" s="164">
        <f t="shared" si="13"/>
        <v>20.18</v>
      </c>
      <c r="J660" s="164">
        <f t="shared" si="14"/>
        <v>126.125</v>
      </c>
      <c r="K660" s="146">
        <f t="shared" si="15"/>
        <v>0</v>
      </c>
    </row>
    <row r="661" spans="1:11" x14ac:dyDescent="0.25">
      <c r="A661" s="159" t="s">
        <v>1666</v>
      </c>
      <c r="B661" s="153">
        <v>85</v>
      </c>
      <c r="G661" s="164" t="s">
        <v>43</v>
      </c>
      <c r="H661" s="164" t="s">
        <v>43</v>
      </c>
      <c r="I661" s="164">
        <f t="shared" si="13"/>
        <v>80</v>
      </c>
      <c r="J661" s="164">
        <f t="shared" si="14"/>
        <v>500</v>
      </c>
      <c r="K661" s="146">
        <f t="shared" si="15"/>
        <v>0</v>
      </c>
    </row>
    <row r="662" spans="1:11" x14ac:dyDescent="0.25">
      <c r="A662" s="159" t="s">
        <v>1666</v>
      </c>
      <c r="B662" s="153">
        <v>85</v>
      </c>
      <c r="G662" s="164" t="s">
        <v>1515</v>
      </c>
      <c r="H662" s="164" t="s">
        <v>1516</v>
      </c>
      <c r="I662" s="164">
        <f t="shared" si="13"/>
        <v>3146.07</v>
      </c>
      <c r="J662" s="164">
        <f t="shared" si="14"/>
        <v>19662.9375</v>
      </c>
      <c r="K662" s="146">
        <f t="shared" si="15"/>
        <v>0</v>
      </c>
    </row>
    <row r="663" spans="1:11" x14ac:dyDescent="0.25">
      <c r="A663" s="159" t="s">
        <v>1666</v>
      </c>
      <c r="B663" s="153">
        <v>85</v>
      </c>
      <c r="G663" s="164" t="s">
        <v>835</v>
      </c>
      <c r="H663" s="164" t="s">
        <v>835</v>
      </c>
      <c r="I663" s="164">
        <f t="shared" si="13"/>
        <v>104.27</v>
      </c>
      <c r="J663" s="164">
        <f t="shared" si="14"/>
        <v>651.6875</v>
      </c>
      <c r="K663" s="146">
        <f t="shared" si="15"/>
        <v>0</v>
      </c>
    </row>
    <row r="664" spans="1:11" x14ac:dyDescent="0.25">
      <c r="A664" s="159" t="s">
        <v>1666</v>
      </c>
      <c r="B664" s="153">
        <v>85</v>
      </c>
      <c r="G664" s="164" t="s">
        <v>1533</v>
      </c>
      <c r="H664" s="164" t="s">
        <v>1534</v>
      </c>
      <c r="I664" s="164">
        <f t="shared" si="13"/>
        <v>37931.040000000001</v>
      </c>
      <c r="J664" s="164">
        <f t="shared" si="14"/>
        <v>237069</v>
      </c>
      <c r="K664" s="146">
        <f t="shared" si="15"/>
        <v>0</v>
      </c>
    </row>
    <row r="665" spans="1:11" x14ac:dyDescent="0.25">
      <c r="A665" s="159" t="s">
        <v>1666</v>
      </c>
      <c r="B665" s="153">
        <v>85</v>
      </c>
      <c r="G665" s="164" t="s">
        <v>1061</v>
      </c>
      <c r="H665" s="164" t="s">
        <v>1061</v>
      </c>
      <c r="I665" s="164">
        <f t="shared" si="13"/>
        <v>134.01</v>
      </c>
      <c r="J665" s="164">
        <f t="shared" si="14"/>
        <v>837.56249999999989</v>
      </c>
      <c r="K665" s="146">
        <f t="shared" si="15"/>
        <v>0</v>
      </c>
    </row>
    <row r="666" spans="1:11" x14ac:dyDescent="0.25">
      <c r="A666" s="159" t="s">
        <v>1666</v>
      </c>
      <c r="B666" s="153">
        <v>85</v>
      </c>
      <c r="G666" s="144" t="s">
        <v>1580</v>
      </c>
      <c r="H666" s="144" t="s">
        <v>1581</v>
      </c>
      <c r="I666" s="164">
        <f t="shared" si="13"/>
        <v>212.98000000000002</v>
      </c>
      <c r="J666" s="164">
        <f t="shared" si="14"/>
        <v>1331.125</v>
      </c>
      <c r="K666" s="146">
        <f t="shared" si="15"/>
        <v>0</v>
      </c>
    </row>
    <row r="667" spans="1:11" x14ac:dyDescent="0.25">
      <c r="A667" s="159" t="s">
        <v>1666</v>
      </c>
      <c r="B667" s="153">
        <v>85</v>
      </c>
      <c r="G667" s="164" t="s">
        <v>937</v>
      </c>
      <c r="H667" s="164" t="s">
        <v>937</v>
      </c>
      <c r="I667" s="164">
        <f t="shared" si="13"/>
        <v>350.01</v>
      </c>
      <c r="J667" s="164">
        <f t="shared" si="14"/>
        <v>2187.5625</v>
      </c>
      <c r="K667" s="146">
        <f t="shared" si="15"/>
        <v>0</v>
      </c>
    </row>
    <row r="668" spans="1:11" x14ac:dyDescent="0.25">
      <c r="A668" s="159" t="s">
        <v>1666</v>
      </c>
      <c r="B668" s="153">
        <v>85</v>
      </c>
      <c r="G668" s="164" t="s">
        <v>1513</v>
      </c>
      <c r="H668" s="164" t="s">
        <v>1514</v>
      </c>
      <c r="I668" s="164">
        <f t="shared" si="13"/>
        <v>806.62</v>
      </c>
      <c r="J668" s="164">
        <f t="shared" si="14"/>
        <v>5041.375</v>
      </c>
      <c r="K668" s="146">
        <f t="shared" si="15"/>
        <v>0</v>
      </c>
    </row>
    <row r="669" spans="1:11" x14ac:dyDescent="0.25">
      <c r="A669" s="159" t="s">
        <v>1666</v>
      </c>
      <c r="B669" s="153">
        <v>85</v>
      </c>
      <c r="G669" s="164" t="s">
        <v>1519</v>
      </c>
      <c r="H669" s="164" t="s">
        <v>1520</v>
      </c>
      <c r="I669" s="164">
        <f t="shared" si="13"/>
        <v>13793.1</v>
      </c>
      <c r="J669" s="164">
        <f t="shared" si="14"/>
        <v>86206.875</v>
      </c>
      <c r="K669" s="146">
        <f t="shared" si="15"/>
        <v>0</v>
      </c>
    </row>
    <row r="670" spans="1:11" x14ac:dyDescent="0.25">
      <c r="A670" s="159" t="s">
        <v>1666</v>
      </c>
      <c r="B670" s="153">
        <v>85</v>
      </c>
      <c r="G670" s="164" t="s">
        <v>627</v>
      </c>
      <c r="H670" s="164" t="s">
        <v>627</v>
      </c>
      <c r="I670" s="164">
        <f t="shared" si="13"/>
        <v>527.16000000000008</v>
      </c>
      <c r="J670" s="164">
        <f t="shared" si="14"/>
        <v>3294.7500000000005</v>
      </c>
      <c r="K670" s="146">
        <f t="shared" si="15"/>
        <v>0</v>
      </c>
    </row>
    <row r="671" spans="1:11" x14ac:dyDescent="0.25">
      <c r="A671" s="159" t="s">
        <v>1666</v>
      </c>
      <c r="B671" s="153">
        <v>85</v>
      </c>
      <c r="G671" s="164" t="s">
        <v>1022</v>
      </c>
      <c r="H671" s="164" t="s">
        <v>1022</v>
      </c>
      <c r="I671" s="164">
        <f t="shared" si="13"/>
        <v>93.05</v>
      </c>
      <c r="J671" s="164">
        <f t="shared" si="14"/>
        <v>581.5625</v>
      </c>
      <c r="K671" s="146">
        <f t="shared" si="15"/>
        <v>0</v>
      </c>
    </row>
    <row r="672" spans="1:11" x14ac:dyDescent="0.25">
      <c r="A672" s="159" t="s">
        <v>1666</v>
      </c>
      <c r="B672" s="153">
        <v>85</v>
      </c>
      <c r="G672" s="164" t="s">
        <v>700</v>
      </c>
      <c r="H672" s="164" t="s">
        <v>700</v>
      </c>
      <c r="I672" s="164">
        <f t="shared" si="13"/>
        <v>29.17</v>
      </c>
      <c r="J672" s="164">
        <f t="shared" si="14"/>
        <v>182.3125</v>
      </c>
      <c r="K672" s="146">
        <f t="shared" si="15"/>
        <v>0</v>
      </c>
    </row>
    <row r="673" spans="1:11" x14ac:dyDescent="0.25">
      <c r="A673" s="159" t="s">
        <v>1666</v>
      </c>
      <c r="B673" s="153">
        <v>85</v>
      </c>
      <c r="G673" s="164" t="s">
        <v>755</v>
      </c>
      <c r="H673" s="164" t="s">
        <v>755</v>
      </c>
      <c r="I673" s="164">
        <f t="shared" si="13"/>
        <v>467.86999999999995</v>
      </c>
      <c r="J673" s="164">
        <f t="shared" si="14"/>
        <v>2924.1874999999995</v>
      </c>
      <c r="K673" s="146">
        <f t="shared" si="15"/>
        <v>0</v>
      </c>
    </row>
    <row r="674" spans="1:11" x14ac:dyDescent="0.25">
      <c r="A674" s="159" t="s">
        <v>1666</v>
      </c>
      <c r="B674" s="153">
        <v>85</v>
      </c>
      <c r="G674" s="164" t="s">
        <v>839</v>
      </c>
      <c r="H674" s="164" t="s">
        <v>839</v>
      </c>
      <c r="I674" s="164">
        <f t="shared" si="13"/>
        <v>235.32</v>
      </c>
      <c r="J674" s="164">
        <f t="shared" si="14"/>
        <v>1470.75</v>
      </c>
      <c r="K674" s="146">
        <f t="shared" si="15"/>
        <v>0</v>
      </c>
    </row>
    <row r="675" spans="1:11" x14ac:dyDescent="0.25">
      <c r="A675" s="159" t="s">
        <v>1666</v>
      </c>
      <c r="B675" s="153">
        <v>85</v>
      </c>
      <c r="G675" s="144" t="s">
        <v>1602</v>
      </c>
      <c r="H675" s="164" t="s">
        <v>417</v>
      </c>
      <c r="I675" s="164">
        <f t="shared" si="13"/>
        <v>35049.47</v>
      </c>
      <c r="J675" s="164">
        <f t="shared" si="14"/>
        <v>219059.1875</v>
      </c>
      <c r="K675" s="146">
        <f t="shared" si="15"/>
        <v>0</v>
      </c>
    </row>
    <row r="676" spans="1:11" x14ac:dyDescent="0.25">
      <c r="A676" s="159" t="s">
        <v>1666</v>
      </c>
      <c r="B676" s="153">
        <v>85</v>
      </c>
      <c r="G676" s="164" t="s">
        <v>721</v>
      </c>
      <c r="H676" s="164" t="s">
        <v>721</v>
      </c>
      <c r="I676" s="164">
        <f t="shared" si="13"/>
        <v>38.07</v>
      </c>
      <c r="J676" s="164">
        <f t="shared" si="14"/>
        <v>237.9375</v>
      </c>
      <c r="K676" s="146">
        <f t="shared" si="15"/>
        <v>0</v>
      </c>
    </row>
    <row r="677" spans="1:11" x14ac:dyDescent="0.25">
      <c r="A677" s="159" t="s">
        <v>1666</v>
      </c>
      <c r="B677" s="153">
        <v>85</v>
      </c>
      <c r="G677" s="164" t="s">
        <v>1008</v>
      </c>
      <c r="H677" s="164" t="s">
        <v>1008</v>
      </c>
      <c r="I677" s="164">
        <f t="shared" si="13"/>
        <v>36.14</v>
      </c>
      <c r="J677" s="164">
        <f t="shared" si="14"/>
        <v>225.875</v>
      </c>
      <c r="K677" s="146">
        <f t="shared" si="15"/>
        <v>0</v>
      </c>
    </row>
    <row r="678" spans="1:11" x14ac:dyDescent="0.25">
      <c r="A678" s="159" t="s">
        <v>1666</v>
      </c>
      <c r="B678" s="153">
        <v>85</v>
      </c>
      <c r="G678" s="164" t="s">
        <v>1563</v>
      </c>
      <c r="H678" s="164" t="s">
        <v>1564</v>
      </c>
      <c r="I678" s="164">
        <f t="shared" si="13"/>
        <v>1068.97</v>
      </c>
      <c r="J678" s="164">
        <f t="shared" si="14"/>
        <v>6681.0625</v>
      </c>
      <c r="K678" s="146">
        <f t="shared" si="15"/>
        <v>0</v>
      </c>
    </row>
    <row r="679" spans="1:11" x14ac:dyDescent="0.25">
      <c r="A679" s="159" t="s">
        <v>1666</v>
      </c>
      <c r="B679" s="153">
        <v>85</v>
      </c>
      <c r="G679" s="164" t="s">
        <v>1479</v>
      </c>
      <c r="H679" s="164" t="s">
        <v>1480</v>
      </c>
      <c r="I679" s="164">
        <f t="shared" si="13"/>
        <v>535.5</v>
      </c>
      <c r="J679" s="164">
        <f t="shared" si="14"/>
        <v>3346.875</v>
      </c>
      <c r="K679" s="146">
        <f t="shared" si="15"/>
        <v>0</v>
      </c>
    </row>
    <row r="680" spans="1:11" x14ac:dyDescent="0.25">
      <c r="A680" s="159" t="s">
        <v>1666</v>
      </c>
      <c r="B680" s="153">
        <v>85</v>
      </c>
      <c r="G680" s="164" t="s">
        <v>1591</v>
      </c>
      <c r="H680" s="164" t="s">
        <v>1591</v>
      </c>
      <c r="I680" s="164">
        <f t="shared" si="13"/>
        <v>70.89</v>
      </c>
      <c r="J680" s="164">
        <f t="shared" si="14"/>
        <v>443.0625</v>
      </c>
      <c r="K680" s="146">
        <f t="shared" si="15"/>
        <v>0</v>
      </c>
    </row>
    <row r="681" spans="1:11" x14ac:dyDescent="0.25">
      <c r="A681" s="159" t="s">
        <v>1666</v>
      </c>
      <c r="B681" s="153">
        <v>85</v>
      </c>
      <c r="G681" s="164" t="s">
        <v>938</v>
      </c>
      <c r="H681" s="164" t="s">
        <v>938</v>
      </c>
      <c r="I681" s="164">
        <f t="shared" si="13"/>
        <v>67.28</v>
      </c>
      <c r="J681" s="164">
        <f t="shared" si="14"/>
        <v>420.5</v>
      </c>
      <c r="K681" s="146">
        <f t="shared" si="15"/>
        <v>0</v>
      </c>
    </row>
    <row r="682" spans="1:11" x14ac:dyDescent="0.25">
      <c r="A682" s="159" t="s">
        <v>1666</v>
      </c>
      <c r="B682" s="153">
        <v>85</v>
      </c>
      <c r="G682" s="164" t="s">
        <v>1590</v>
      </c>
      <c r="H682" s="164" t="s">
        <v>1590</v>
      </c>
      <c r="I682" s="164">
        <f t="shared" si="13"/>
        <v>26.94</v>
      </c>
      <c r="J682" s="164">
        <f t="shared" si="14"/>
        <v>168.375</v>
      </c>
      <c r="K682" s="146">
        <f t="shared" si="15"/>
        <v>0</v>
      </c>
    </row>
    <row r="683" spans="1:11" x14ac:dyDescent="0.25">
      <c r="A683" s="159" t="s">
        <v>1666</v>
      </c>
      <c r="B683" s="153">
        <v>85</v>
      </c>
      <c r="G683" s="164" t="s">
        <v>1056</v>
      </c>
      <c r="H683" s="164" t="s">
        <v>1056</v>
      </c>
      <c r="I683" s="164">
        <f t="shared" si="13"/>
        <v>67.34</v>
      </c>
      <c r="J683" s="164">
        <f t="shared" si="14"/>
        <v>420.875</v>
      </c>
      <c r="K683" s="146">
        <f t="shared" si="15"/>
        <v>0</v>
      </c>
    </row>
    <row r="684" spans="1:11" x14ac:dyDescent="0.25">
      <c r="A684" s="159" t="s">
        <v>1666</v>
      </c>
      <c r="B684" s="153">
        <v>85</v>
      </c>
      <c r="G684" s="164" t="s">
        <v>1032</v>
      </c>
      <c r="H684" s="164" t="s">
        <v>1032</v>
      </c>
      <c r="I684" s="164">
        <f t="shared" si="13"/>
        <v>107.69</v>
      </c>
      <c r="J684" s="164">
        <f t="shared" si="14"/>
        <v>673.0625</v>
      </c>
      <c r="K684" s="146">
        <f t="shared" si="15"/>
        <v>0</v>
      </c>
    </row>
    <row r="685" spans="1:11" x14ac:dyDescent="0.25">
      <c r="A685" s="159" t="s">
        <v>1666</v>
      </c>
      <c r="B685" s="153">
        <v>85</v>
      </c>
      <c r="G685" s="164" t="s">
        <v>1045</v>
      </c>
      <c r="H685" s="164" t="s">
        <v>1045</v>
      </c>
      <c r="I685" s="164">
        <f t="shared" si="13"/>
        <v>13.52</v>
      </c>
      <c r="J685" s="164">
        <f t="shared" si="14"/>
        <v>84.5</v>
      </c>
      <c r="K685" s="146">
        <f t="shared" si="15"/>
        <v>0</v>
      </c>
    </row>
    <row r="686" spans="1:11" x14ac:dyDescent="0.25">
      <c r="A686" s="159" t="s">
        <v>1666</v>
      </c>
      <c r="B686" s="153">
        <v>85</v>
      </c>
      <c r="G686" s="164" t="s">
        <v>1559</v>
      </c>
      <c r="H686" s="164" t="s">
        <v>1560</v>
      </c>
      <c r="I686" s="164">
        <f t="shared" si="13"/>
        <v>22758.62</v>
      </c>
      <c r="J686" s="164">
        <f t="shared" si="14"/>
        <v>142241.375</v>
      </c>
      <c r="K686" s="146">
        <f t="shared" si="15"/>
        <v>0</v>
      </c>
    </row>
    <row r="687" spans="1:11" x14ac:dyDescent="0.25">
      <c r="A687" s="159" t="s">
        <v>1666</v>
      </c>
      <c r="B687" s="153">
        <v>85</v>
      </c>
      <c r="G687" s="164" t="s">
        <v>1505</v>
      </c>
      <c r="H687" s="164" t="s">
        <v>1506</v>
      </c>
      <c r="I687" s="164">
        <f t="shared" si="13"/>
        <v>14928</v>
      </c>
      <c r="J687" s="164">
        <f t="shared" si="14"/>
        <v>93300</v>
      </c>
      <c r="K687" s="146">
        <f t="shared" si="15"/>
        <v>0</v>
      </c>
    </row>
    <row r="688" spans="1:11" x14ac:dyDescent="0.25">
      <c r="A688" s="159" t="s">
        <v>1666</v>
      </c>
      <c r="B688" s="153">
        <v>85</v>
      </c>
      <c r="G688" s="164" t="s">
        <v>1549</v>
      </c>
      <c r="H688" s="164" t="s">
        <v>1550</v>
      </c>
      <c r="I688" s="164">
        <f t="shared" si="13"/>
        <v>1456</v>
      </c>
      <c r="J688" s="164">
        <f t="shared" si="14"/>
        <v>9100</v>
      </c>
      <c r="K688" s="146">
        <f t="shared" si="15"/>
        <v>0</v>
      </c>
    </row>
    <row r="689" spans="1:11" x14ac:dyDescent="0.25">
      <c r="A689" s="159" t="s">
        <v>1666</v>
      </c>
      <c r="B689" s="153">
        <v>85</v>
      </c>
      <c r="G689" s="164" t="s">
        <v>728</v>
      </c>
      <c r="H689" s="164" t="s">
        <v>728</v>
      </c>
      <c r="I689" s="164">
        <f t="shared" si="13"/>
        <v>20.85</v>
      </c>
      <c r="J689" s="164">
        <f t="shared" si="14"/>
        <v>130.3125</v>
      </c>
      <c r="K689" s="146">
        <f t="shared" si="15"/>
        <v>0</v>
      </c>
    </row>
    <row r="690" spans="1:11" x14ac:dyDescent="0.25">
      <c r="A690" s="159" t="s">
        <v>1666</v>
      </c>
      <c r="B690" s="153">
        <v>85</v>
      </c>
      <c r="G690" s="164" t="s">
        <v>1000</v>
      </c>
      <c r="H690" s="164" t="s">
        <v>1000</v>
      </c>
      <c r="I690" s="164">
        <f t="shared" si="13"/>
        <v>41.38</v>
      </c>
      <c r="J690" s="164">
        <f t="shared" si="14"/>
        <v>258.625</v>
      </c>
      <c r="K690" s="146">
        <f t="shared" si="15"/>
        <v>0</v>
      </c>
    </row>
    <row r="691" spans="1:11" x14ac:dyDescent="0.25">
      <c r="A691" s="159" t="s">
        <v>1666</v>
      </c>
      <c r="B691" s="153">
        <v>85</v>
      </c>
      <c r="G691" s="164" t="s">
        <v>1527</v>
      </c>
      <c r="H691" s="164" t="s">
        <v>1528</v>
      </c>
      <c r="I691" s="164">
        <f t="shared" si="13"/>
        <v>1280</v>
      </c>
      <c r="J691" s="164">
        <f t="shared" si="14"/>
        <v>8000</v>
      </c>
      <c r="K691" s="146">
        <f t="shared" si="15"/>
        <v>0</v>
      </c>
    </row>
    <row r="692" spans="1:11" x14ac:dyDescent="0.25">
      <c r="A692" s="159" t="s">
        <v>1666</v>
      </c>
      <c r="B692" s="153">
        <v>85</v>
      </c>
      <c r="G692" s="164" t="s">
        <v>1068</v>
      </c>
      <c r="H692" s="164" t="s">
        <v>1068</v>
      </c>
      <c r="I692" s="164">
        <f t="shared" si="13"/>
        <v>16.559999999999999</v>
      </c>
      <c r="J692" s="164">
        <f t="shared" si="14"/>
        <v>103.49999999999999</v>
      </c>
      <c r="K692" s="146">
        <f t="shared" si="15"/>
        <v>0</v>
      </c>
    </row>
    <row r="693" spans="1:11" x14ac:dyDescent="0.25">
      <c r="A693" s="159" t="s">
        <v>1666</v>
      </c>
      <c r="B693" s="153">
        <v>85</v>
      </c>
      <c r="G693" s="164" t="s">
        <v>810</v>
      </c>
      <c r="H693" s="164" t="s">
        <v>810</v>
      </c>
      <c r="I693" s="164">
        <f t="shared" si="13"/>
        <v>26.94</v>
      </c>
      <c r="J693" s="164">
        <f t="shared" si="14"/>
        <v>168.375</v>
      </c>
      <c r="K693" s="146">
        <f t="shared" si="15"/>
        <v>0</v>
      </c>
    </row>
    <row r="694" spans="1:11" x14ac:dyDescent="0.25">
      <c r="A694" s="159" t="s">
        <v>1666</v>
      </c>
      <c r="B694" s="153">
        <v>85</v>
      </c>
      <c r="G694" s="164" t="s">
        <v>939</v>
      </c>
      <c r="H694" s="164" t="s">
        <v>939</v>
      </c>
      <c r="I694" s="164">
        <f t="shared" si="13"/>
        <v>161.51</v>
      </c>
      <c r="J694" s="164">
        <f t="shared" si="14"/>
        <v>1009.4374999999999</v>
      </c>
      <c r="K694" s="146">
        <f t="shared" si="15"/>
        <v>0</v>
      </c>
    </row>
    <row r="695" spans="1:11" x14ac:dyDescent="0.25">
      <c r="A695" s="159" t="s">
        <v>1666</v>
      </c>
      <c r="B695" s="153">
        <v>85</v>
      </c>
      <c r="G695" s="164" t="s">
        <v>1046</v>
      </c>
      <c r="H695" s="164" t="s">
        <v>1046</v>
      </c>
      <c r="I695" s="164">
        <f t="shared" si="13"/>
        <v>54.53</v>
      </c>
      <c r="J695" s="164">
        <f t="shared" si="14"/>
        <v>340.8125</v>
      </c>
      <c r="K695" s="146">
        <f t="shared" si="15"/>
        <v>0</v>
      </c>
    </row>
    <row r="696" spans="1:11" x14ac:dyDescent="0.25">
      <c r="A696" s="159" t="s">
        <v>1666</v>
      </c>
      <c r="B696" s="153">
        <v>85</v>
      </c>
      <c r="G696" s="164" t="s">
        <v>1547</v>
      </c>
      <c r="H696" s="164" t="s">
        <v>1548</v>
      </c>
      <c r="I696" s="164">
        <f t="shared" si="13"/>
        <v>279.02</v>
      </c>
      <c r="J696" s="164">
        <f t="shared" si="14"/>
        <v>1743.8749999999998</v>
      </c>
      <c r="K696" s="146">
        <f t="shared" si="15"/>
        <v>0</v>
      </c>
    </row>
    <row r="697" spans="1:11" x14ac:dyDescent="0.25">
      <c r="A697" s="159" t="s">
        <v>1666</v>
      </c>
      <c r="B697" s="153">
        <v>85</v>
      </c>
      <c r="G697" s="164" t="s">
        <v>1487</v>
      </c>
      <c r="H697" s="164" t="s">
        <v>1488</v>
      </c>
      <c r="I697" s="164">
        <f t="shared" si="13"/>
        <v>2056</v>
      </c>
      <c r="J697" s="164">
        <f t="shared" si="14"/>
        <v>12850</v>
      </c>
      <c r="K697" s="146">
        <f t="shared" si="15"/>
        <v>0</v>
      </c>
    </row>
    <row r="698" spans="1:11" x14ac:dyDescent="0.25">
      <c r="A698" s="159" t="s">
        <v>1666</v>
      </c>
      <c r="B698" s="153">
        <v>85</v>
      </c>
      <c r="G698" s="144" t="s">
        <v>1465</v>
      </c>
      <c r="H698" s="144" t="s">
        <v>1466</v>
      </c>
      <c r="I698" s="164">
        <f t="shared" si="13"/>
        <v>533213.46000000008</v>
      </c>
      <c r="J698" s="164">
        <f t="shared" si="14"/>
        <v>3332584.1250000005</v>
      </c>
      <c r="K698" s="146">
        <f t="shared" si="15"/>
        <v>0</v>
      </c>
    </row>
    <row r="699" spans="1:11" x14ac:dyDescent="0.25">
      <c r="A699" s="159" t="s">
        <v>1666</v>
      </c>
      <c r="B699" s="153">
        <v>85</v>
      </c>
      <c r="G699" s="164" t="s">
        <v>866</v>
      </c>
      <c r="H699" s="164" t="s">
        <v>866</v>
      </c>
      <c r="I699" s="164">
        <f t="shared" si="13"/>
        <v>13.47</v>
      </c>
      <c r="J699" s="164">
        <f t="shared" si="14"/>
        <v>84.1875</v>
      </c>
      <c r="K699" s="146">
        <f t="shared" si="15"/>
        <v>0</v>
      </c>
    </row>
    <row r="700" spans="1:11" x14ac:dyDescent="0.25">
      <c r="A700" s="159" t="s">
        <v>1666</v>
      </c>
      <c r="B700" s="153">
        <v>85</v>
      </c>
      <c r="G700" s="144" t="s">
        <v>1634</v>
      </c>
      <c r="H700" s="164" t="s">
        <v>1635</v>
      </c>
      <c r="I700" s="164">
        <f t="shared" si="13"/>
        <v>1115.1099999999999</v>
      </c>
      <c r="J700" s="164">
        <f t="shared" si="14"/>
        <v>6969.4374999999991</v>
      </c>
      <c r="K700" s="146">
        <f t="shared" si="15"/>
        <v>0</v>
      </c>
    </row>
    <row r="701" spans="1:11" x14ac:dyDescent="0.25">
      <c r="A701" s="159" t="s">
        <v>1666</v>
      </c>
      <c r="B701" s="153">
        <v>85</v>
      </c>
      <c r="G701" s="164" t="s">
        <v>769</v>
      </c>
      <c r="H701" s="164" t="s">
        <v>769</v>
      </c>
      <c r="I701" s="164">
        <f t="shared" si="13"/>
        <v>111.52</v>
      </c>
      <c r="J701" s="164">
        <f t="shared" si="14"/>
        <v>697</v>
      </c>
      <c r="K701" s="158">
        <f t="shared" si="15"/>
        <v>12.04</v>
      </c>
    </row>
    <row r="702" spans="1:11" x14ac:dyDescent="0.25">
      <c r="A702" s="159" t="s">
        <v>1666</v>
      </c>
      <c r="B702" s="153">
        <v>85</v>
      </c>
      <c r="G702" s="164" t="s">
        <v>1495</v>
      </c>
      <c r="H702" s="164" t="s">
        <v>1496</v>
      </c>
      <c r="I702" s="164">
        <f t="shared" si="13"/>
        <v>296.8</v>
      </c>
      <c r="J702" s="164">
        <f t="shared" si="14"/>
        <v>1855</v>
      </c>
      <c r="K702" s="146">
        <f t="shared" si="15"/>
        <v>0</v>
      </c>
    </row>
    <row r="703" spans="1:11" x14ac:dyDescent="0.25">
      <c r="A703" s="159" t="s">
        <v>1666</v>
      </c>
      <c r="B703" s="153">
        <v>85</v>
      </c>
      <c r="G703" s="164" t="s">
        <v>946</v>
      </c>
      <c r="H703" s="164" t="s">
        <v>946</v>
      </c>
      <c r="I703" s="164">
        <f t="shared" si="13"/>
        <v>364.97</v>
      </c>
      <c r="J703" s="164">
        <f t="shared" si="14"/>
        <v>2281.0625</v>
      </c>
      <c r="K703" s="146">
        <f t="shared" si="15"/>
        <v>0</v>
      </c>
    </row>
    <row r="704" spans="1:11" x14ac:dyDescent="0.25">
      <c r="A704" s="159" t="s">
        <v>1666</v>
      </c>
      <c r="B704" s="153">
        <v>85</v>
      </c>
      <c r="G704" s="164" t="s">
        <v>1062</v>
      </c>
      <c r="H704" s="164" t="s">
        <v>1062</v>
      </c>
      <c r="I704" s="164">
        <f t="shared" si="13"/>
        <v>18.62</v>
      </c>
      <c r="J704" s="164">
        <f t="shared" si="14"/>
        <v>116.375</v>
      </c>
      <c r="K704" s="146">
        <f t="shared" si="15"/>
        <v>0</v>
      </c>
    </row>
    <row r="705" spans="1:11" x14ac:dyDescent="0.25">
      <c r="A705" s="159" t="s">
        <v>1666</v>
      </c>
      <c r="B705" s="153">
        <v>85</v>
      </c>
      <c r="G705" s="164" t="s">
        <v>717</v>
      </c>
      <c r="H705" s="164" t="s">
        <v>717</v>
      </c>
      <c r="I705" s="164">
        <f t="shared" si="13"/>
        <v>80</v>
      </c>
      <c r="J705" s="164">
        <f t="shared" si="14"/>
        <v>500</v>
      </c>
      <c r="K705" s="146">
        <f t="shared" si="15"/>
        <v>0</v>
      </c>
    </row>
    <row r="706" spans="1:11" x14ac:dyDescent="0.25">
      <c r="A706" s="159" t="s">
        <v>1666</v>
      </c>
      <c r="B706" s="153">
        <v>85</v>
      </c>
      <c r="G706" s="164" t="s">
        <v>1557</v>
      </c>
      <c r="H706" s="164" t="s">
        <v>1558</v>
      </c>
      <c r="I706" s="164">
        <f t="shared" si="13"/>
        <v>6393.35</v>
      </c>
      <c r="J706" s="164">
        <f t="shared" si="14"/>
        <v>39958.4375</v>
      </c>
      <c r="K706" s="146">
        <f t="shared" si="15"/>
        <v>0</v>
      </c>
    </row>
    <row r="707" spans="1:11" x14ac:dyDescent="0.25">
      <c r="A707" s="159" t="s">
        <v>1666</v>
      </c>
      <c r="B707" s="153">
        <v>85</v>
      </c>
      <c r="G707" s="164" t="s">
        <v>1551</v>
      </c>
      <c r="H707" s="164" t="s">
        <v>1552</v>
      </c>
      <c r="I707" s="164">
        <f t="shared" si="13"/>
        <v>639.20000000000005</v>
      </c>
      <c r="J707" s="164">
        <f t="shared" si="14"/>
        <v>3995</v>
      </c>
      <c r="K707" s="146">
        <f t="shared" si="15"/>
        <v>0</v>
      </c>
    </row>
    <row r="708" spans="1:11" x14ac:dyDescent="0.25">
      <c r="A708" s="159" t="s">
        <v>1666</v>
      </c>
      <c r="B708" s="149" t="s">
        <v>1667</v>
      </c>
      <c r="G708" s="164" t="s">
        <v>1574</v>
      </c>
      <c r="H708" s="164" t="s">
        <v>1572</v>
      </c>
      <c r="I708" s="164">
        <f t="shared" si="13"/>
        <v>21428.58</v>
      </c>
      <c r="J708" s="164">
        <f t="shared" si="14"/>
        <v>133928.625</v>
      </c>
      <c r="K708" s="158">
        <f t="shared" si="15"/>
        <v>14285.76</v>
      </c>
    </row>
    <row r="709" spans="1:11" x14ac:dyDescent="0.25">
      <c r="A709" s="159" t="s">
        <v>1666</v>
      </c>
      <c r="B709" s="153">
        <v>85</v>
      </c>
      <c r="G709" s="164" t="s">
        <v>1670</v>
      </c>
      <c r="H709" s="164" t="s">
        <v>978</v>
      </c>
      <c r="I709" s="164">
        <f t="shared" si="13"/>
        <v>1.31</v>
      </c>
      <c r="J709" s="164">
        <f t="shared" si="14"/>
        <v>8.1875</v>
      </c>
      <c r="K709" s="146">
        <f t="shared" si="15"/>
        <v>0</v>
      </c>
    </row>
    <row r="710" spans="1:11" x14ac:dyDescent="0.25">
      <c r="A710" s="159" t="s">
        <v>1666</v>
      </c>
      <c r="B710" s="153">
        <v>85</v>
      </c>
      <c r="G710" s="164" t="s">
        <v>1507</v>
      </c>
      <c r="H710" s="164" t="s">
        <v>1508</v>
      </c>
      <c r="I710" s="164">
        <f t="shared" si="13"/>
        <v>4524.6399999999994</v>
      </c>
      <c r="J710" s="164">
        <f t="shared" si="14"/>
        <v>28278.999999999996</v>
      </c>
      <c r="K710" s="146">
        <f t="shared" si="15"/>
        <v>0</v>
      </c>
    </row>
    <row r="711" spans="1:11" x14ac:dyDescent="0.25">
      <c r="A711" s="159" t="s">
        <v>1666</v>
      </c>
      <c r="B711" s="153">
        <v>85</v>
      </c>
      <c r="G711" s="164" t="s">
        <v>827</v>
      </c>
      <c r="H711" s="164" t="s">
        <v>827</v>
      </c>
      <c r="I711" s="164">
        <f t="shared" si="13"/>
        <v>158.05000000000001</v>
      </c>
      <c r="J711" s="164">
        <f t="shared" si="14"/>
        <v>987.8125</v>
      </c>
      <c r="K711" s="146">
        <f t="shared" si="15"/>
        <v>0</v>
      </c>
    </row>
    <row r="712" spans="1:11" x14ac:dyDescent="0.25">
      <c r="A712" s="159" t="s">
        <v>1666</v>
      </c>
      <c r="B712" s="153">
        <v>85</v>
      </c>
      <c r="G712" s="164" t="s">
        <v>1555</v>
      </c>
      <c r="H712" s="164" t="s">
        <v>1556</v>
      </c>
      <c r="I712" s="164">
        <f t="shared" si="13"/>
        <v>800</v>
      </c>
      <c r="J712" s="164">
        <f t="shared" si="14"/>
        <v>5000</v>
      </c>
      <c r="K712" s="146">
        <f t="shared" si="15"/>
        <v>0</v>
      </c>
    </row>
    <row r="713" spans="1:11" x14ac:dyDescent="0.25">
      <c r="A713" s="159" t="s">
        <v>1666</v>
      </c>
      <c r="B713" s="153">
        <v>85</v>
      </c>
      <c r="G713" s="164" t="s">
        <v>47</v>
      </c>
      <c r="H713" s="164" t="s">
        <v>47</v>
      </c>
      <c r="I713" s="164">
        <f t="shared" si="13"/>
        <v>355.32</v>
      </c>
      <c r="J713" s="164">
        <f t="shared" si="14"/>
        <v>2220.75</v>
      </c>
      <c r="K713" s="146">
        <f t="shared" si="15"/>
        <v>0</v>
      </c>
    </row>
    <row r="714" spans="1:11" x14ac:dyDescent="0.25">
      <c r="A714" s="159" t="s">
        <v>1666</v>
      </c>
      <c r="B714" s="153">
        <v>85</v>
      </c>
      <c r="G714" s="164" t="s">
        <v>1471</v>
      </c>
      <c r="H714" s="164" t="s">
        <v>1472</v>
      </c>
      <c r="I714" s="164">
        <f t="shared" si="13"/>
        <v>640</v>
      </c>
      <c r="J714" s="164">
        <f t="shared" si="14"/>
        <v>4000</v>
      </c>
      <c r="K714" s="146">
        <f t="shared" si="15"/>
        <v>0</v>
      </c>
    </row>
    <row r="715" spans="1:11" x14ac:dyDescent="0.25">
      <c r="A715" s="159" t="s">
        <v>1666</v>
      </c>
      <c r="B715" s="153">
        <v>85</v>
      </c>
      <c r="G715" s="164" t="s">
        <v>1001</v>
      </c>
      <c r="H715" s="164" t="s">
        <v>1001</v>
      </c>
      <c r="I715" s="164">
        <f t="shared" si="13"/>
        <v>18.760000000000002</v>
      </c>
      <c r="J715" s="164">
        <f t="shared" si="14"/>
        <v>117.25000000000001</v>
      </c>
      <c r="K715" s="146">
        <f t="shared" si="15"/>
        <v>0</v>
      </c>
    </row>
    <row r="716" spans="1:11" x14ac:dyDescent="0.25">
      <c r="A716" s="159" t="s">
        <v>1666</v>
      </c>
      <c r="B716" s="153">
        <v>85</v>
      </c>
      <c r="G716" s="164" t="s">
        <v>1475</v>
      </c>
      <c r="H716" s="164" t="s">
        <v>1476</v>
      </c>
      <c r="I716" s="164">
        <f t="shared" si="13"/>
        <v>8704</v>
      </c>
      <c r="J716" s="164">
        <f t="shared" si="14"/>
        <v>54400</v>
      </c>
      <c r="K716" s="146">
        <f t="shared" si="15"/>
        <v>0</v>
      </c>
    </row>
    <row r="717" spans="1:11" x14ac:dyDescent="0.25">
      <c r="A717" s="159" t="s">
        <v>1666</v>
      </c>
      <c r="B717" s="153">
        <v>85</v>
      </c>
      <c r="G717" s="164" t="s">
        <v>970</v>
      </c>
      <c r="H717" s="164" t="s">
        <v>970</v>
      </c>
      <c r="I717" s="164">
        <f t="shared" ref="I717:I779" si="16">+SUMIF($G$7:$G$576,G717,$I$7:$I$576)</f>
        <v>134.42000000000002</v>
      </c>
      <c r="J717" s="164">
        <f t="shared" ref="J717:J779" si="17">+I717/0.16</f>
        <v>840.12500000000011</v>
      </c>
      <c r="K717" s="146">
        <f t="shared" ref="K717:K779" si="18">+SUMIF($G$7:$G$576,G717,$K$7:$K$576)</f>
        <v>0</v>
      </c>
    </row>
    <row r="718" spans="1:11" x14ac:dyDescent="0.25">
      <c r="A718" s="159" t="s">
        <v>1666</v>
      </c>
      <c r="B718" s="153">
        <v>85</v>
      </c>
      <c r="G718" s="144" t="s">
        <v>1604</v>
      </c>
      <c r="H718" s="164" t="s">
        <v>402</v>
      </c>
      <c r="I718" s="164">
        <f t="shared" si="16"/>
        <v>186203.48</v>
      </c>
      <c r="J718" s="164">
        <f t="shared" si="17"/>
        <v>1163771.75</v>
      </c>
      <c r="K718" s="146">
        <f t="shared" si="18"/>
        <v>0</v>
      </c>
    </row>
    <row r="719" spans="1:11" x14ac:dyDescent="0.25">
      <c r="A719" s="159" t="s">
        <v>1666</v>
      </c>
      <c r="B719" s="153">
        <v>85</v>
      </c>
      <c r="G719" s="164" t="s">
        <v>1485</v>
      </c>
      <c r="H719" s="164" t="s">
        <v>1486</v>
      </c>
      <c r="I719" s="164">
        <f t="shared" si="16"/>
        <v>6436.6399999999994</v>
      </c>
      <c r="J719" s="164">
        <f t="shared" si="17"/>
        <v>40228.999999999993</v>
      </c>
      <c r="K719" s="146">
        <f t="shared" si="18"/>
        <v>0</v>
      </c>
    </row>
    <row r="720" spans="1:11" x14ac:dyDescent="0.25">
      <c r="A720" s="159" t="s">
        <v>1666</v>
      </c>
      <c r="B720" s="149" t="s">
        <v>1667</v>
      </c>
      <c r="G720" s="144" t="s">
        <v>1575</v>
      </c>
      <c r="H720" s="164" t="s">
        <v>1573</v>
      </c>
      <c r="I720" s="164">
        <f t="shared" si="16"/>
        <v>21428.58</v>
      </c>
      <c r="J720" s="164">
        <f t="shared" si="17"/>
        <v>133928.625</v>
      </c>
      <c r="K720" s="158">
        <f t="shared" si="18"/>
        <v>14285.76</v>
      </c>
    </row>
    <row r="721" spans="1:11" x14ac:dyDescent="0.25">
      <c r="A721" s="159" t="s">
        <v>1666</v>
      </c>
      <c r="B721" s="153">
        <v>85</v>
      </c>
      <c r="G721" s="164" t="s">
        <v>1638</v>
      </c>
      <c r="H721" s="164" t="s">
        <v>1639</v>
      </c>
      <c r="I721" s="164">
        <f t="shared" si="16"/>
        <v>22.07</v>
      </c>
      <c r="J721" s="164">
        <f t="shared" si="17"/>
        <v>137.9375</v>
      </c>
      <c r="K721" s="146">
        <f t="shared" si="18"/>
        <v>0</v>
      </c>
    </row>
    <row r="722" spans="1:11" x14ac:dyDescent="0.25">
      <c r="A722" s="159" t="s">
        <v>1666</v>
      </c>
      <c r="B722" s="153">
        <v>85</v>
      </c>
      <c r="G722" s="164" t="s">
        <v>747</v>
      </c>
      <c r="H722" s="164" t="s">
        <v>747</v>
      </c>
      <c r="I722" s="164">
        <f t="shared" si="16"/>
        <v>130.47999999999999</v>
      </c>
      <c r="J722" s="164">
        <f t="shared" si="17"/>
        <v>815.49999999999989</v>
      </c>
      <c r="K722" s="146">
        <f t="shared" si="18"/>
        <v>0</v>
      </c>
    </row>
    <row r="723" spans="1:11" x14ac:dyDescent="0.25">
      <c r="A723" s="159" t="s">
        <v>1666</v>
      </c>
      <c r="B723" s="153">
        <v>85</v>
      </c>
      <c r="G723" s="144" t="s">
        <v>1605</v>
      </c>
      <c r="H723" s="144" t="s">
        <v>1606</v>
      </c>
      <c r="I723" s="164">
        <f t="shared" si="16"/>
        <v>283945.52999999997</v>
      </c>
      <c r="J723" s="164">
        <f t="shared" si="17"/>
        <v>1774659.5624999998</v>
      </c>
      <c r="K723" s="146">
        <f t="shared" si="18"/>
        <v>0</v>
      </c>
    </row>
    <row r="724" spans="1:11" x14ac:dyDescent="0.25">
      <c r="A724" s="159" t="s">
        <v>1666</v>
      </c>
      <c r="B724" s="153">
        <v>85</v>
      </c>
      <c r="G724" s="164" t="s">
        <v>1640</v>
      </c>
      <c r="H724" s="164" t="s">
        <v>1641</v>
      </c>
      <c r="I724" s="164">
        <f t="shared" si="16"/>
        <v>24.28</v>
      </c>
      <c r="J724" s="164">
        <f t="shared" si="17"/>
        <v>151.75</v>
      </c>
      <c r="K724" s="146">
        <f t="shared" si="18"/>
        <v>0</v>
      </c>
    </row>
    <row r="725" spans="1:11" x14ac:dyDescent="0.25">
      <c r="A725" s="159" t="s">
        <v>1666</v>
      </c>
      <c r="B725" s="153">
        <v>85</v>
      </c>
      <c r="G725" s="164" t="s">
        <v>1537</v>
      </c>
      <c r="H725" s="164" t="s">
        <v>1538</v>
      </c>
      <c r="I725" s="164">
        <f t="shared" si="16"/>
        <v>1099.6799999999998</v>
      </c>
      <c r="J725" s="164">
        <f t="shared" si="17"/>
        <v>6872.9999999999991</v>
      </c>
      <c r="K725" s="146">
        <f t="shared" si="18"/>
        <v>0</v>
      </c>
    </row>
    <row r="726" spans="1:11" x14ac:dyDescent="0.25">
      <c r="A726" s="159" t="s">
        <v>1666</v>
      </c>
      <c r="B726" s="153">
        <v>85</v>
      </c>
      <c r="G726" s="164" t="s">
        <v>940</v>
      </c>
      <c r="H726" s="164" t="s">
        <v>940</v>
      </c>
      <c r="I726" s="164">
        <f t="shared" si="16"/>
        <v>161.36000000000001</v>
      </c>
      <c r="J726" s="164">
        <f t="shared" si="17"/>
        <v>1008.5000000000001</v>
      </c>
      <c r="K726" s="146">
        <f t="shared" si="18"/>
        <v>0</v>
      </c>
    </row>
    <row r="727" spans="1:11" x14ac:dyDescent="0.25">
      <c r="A727" s="159" t="s">
        <v>1666</v>
      </c>
      <c r="B727" s="153">
        <v>85</v>
      </c>
      <c r="G727" s="164" t="s">
        <v>1002</v>
      </c>
      <c r="H727" s="164" t="s">
        <v>1002</v>
      </c>
      <c r="I727" s="164">
        <f t="shared" si="16"/>
        <v>171.26</v>
      </c>
      <c r="J727" s="164">
        <f t="shared" si="17"/>
        <v>1070.375</v>
      </c>
      <c r="K727" s="146">
        <f t="shared" si="18"/>
        <v>0</v>
      </c>
    </row>
    <row r="728" spans="1:11" x14ac:dyDescent="0.25">
      <c r="A728" s="159" t="s">
        <v>1666</v>
      </c>
      <c r="B728" s="153">
        <v>85</v>
      </c>
      <c r="G728" s="164" t="s">
        <v>1016</v>
      </c>
      <c r="H728" s="164" t="s">
        <v>1016</v>
      </c>
      <c r="I728" s="164">
        <f t="shared" si="16"/>
        <v>20.21</v>
      </c>
      <c r="J728" s="164">
        <f t="shared" si="17"/>
        <v>126.3125</v>
      </c>
      <c r="K728" s="146">
        <f t="shared" si="18"/>
        <v>0</v>
      </c>
    </row>
    <row r="729" spans="1:11" x14ac:dyDescent="0.25">
      <c r="A729" s="159" t="s">
        <v>1666</v>
      </c>
      <c r="B729" s="153">
        <v>85</v>
      </c>
      <c r="G729" s="164" t="s">
        <v>1047</v>
      </c>
      <c r="H729" s="164" t="s">
        <v>1047</v>
      </c>
      <c r="I729" s="164">
        <f t="shared" si="16"/>
        <v>21.38</v>
      </c>
      <c r="J729" s="164">
        <f t="shared" si="17"/>
        <v>133.625</v>
      </c>
      <c r="K729" s="146">
        <f t="shared" si="18"/>
        <v>0</v>
      </c>
    </row>
    <row r="730" spans="1:11" x14ac:dyDescent="0.25">
      <c r="A730" s="159" t="s">
        <v>1666</v>
      </c>
      <c r="B730" s="153">
        <v>85</v>
      </c>
      <c r="G730" s="164" t="s">
        <v>1069</v>
      </c>
      <c r="H730" s="164" t="s">
        <v>1069</v>
      </c>
      <c r="I730" s="164">
        <f t="shared" si="16"/>
        <v>80.75</v>
      </c>
      <c r="J730" s="164">
        <f t="shared" si="17"/>
        <v>504.6875</v>
      </c>
      <c r="K730" s="146">
        <f t="shared" si="18"/>
        <v>0</v>
      </c>
    </row>
    <row r="731" spans="1:11" x14ac:dyDescent="0.25">
      <c r="A731" s="159" t="s">
        <v>1666</v>
      </c>
      <c r="B731" s="153">
        <v>85</v>
      </c>
      <c r="G731" s="164" t="s">
        <v>1063</v>
      </c>
      <c r="H731" s="164" t="s">
        <v>1063</v>
      </c>
      <c r="I731" s="164">
        <f t="shared" si="16"/>
        <v>132.83000000000001</v>
      </c>
      <c r="J731" s="164">
        <f t="shared" si="17"/>
        <v>830.18750000000011</v>
      </c>
      <c r="K731" s="146">
        <f t="shared" si="18"/>
        <v>0</v>
      </c>
    </row>
    <row r="732" spans="1:11" x14ac:dyDescent="0.25">
      <c r="A732" s="159" t="s">
        <v>1666</v>
      </c>
      <c r="B732" s="153">
        <v>85</v>
      </c>
      <c r="G732" s="164" t="s">
        <v>1503</v>
      </c>
      <c r="H732" s="164" t="s">
        <v>1504</v>
      </c>
      <c r="I732" s="164">
        <f t="shared" si="16"/>
        <v>3104</v>
      </c>
      <c r="J732" s="164">
        <f t="shared" si="17"/>
        <v>19400</v>
      </c>
      <c r="K732" s="146">
        <f t="shared" si="18"/>
        <v>0</v>
      </c>
    </row>
    <row r="733" spans="1:11" x14ac:dyDescent="0.25">
      <c r="A733" s="159" t="s">
        <v>1666</v>
      </c>
      <c r="B733" s="153">
        <v>85</v>
      </c>
      <c r="G733" s="164" t="s">
        <v>1009</v>
      </c>
      <c r="H733" s="164" t="s">
        <v>1009</v>
      </c>
      <c r="I733" s="164">
        <f t="shared" si="16"/>
        <v>26.98</v>
      </c>
      <c r="J733" s="164">
        <f t="shared" si="17"/>
        <v>168.625</v>
      </c>
      <c r="K733" s="146">
        <f t="shared" si="18"/>
        <v>0</v>
      </c>
    </row>
    <row r="734" spans="1:11" x14ac:dyDescent="0.25">
      <c r="A734" s="159" t="s">
        <v>1666</v>
      </c>
      <c r="B734" s="153">
        <v>85</v>
      </c>
      <c r="G734" s="164" t="s">
        <v>1561</v>
      </c>
      <c r="H734" s="164" t="s">
        <v>1562</v>
      </c>
      <c r="I734" s="164">
        <f t="shared" si="16"/>
        <v>2000</v>
      </c>
      <c r="J734" s="164">
        <f t="shared" si="17"/>
        <v>12500</v>
      </c>
      <c r="K734" s="146">
        <f t="shared" si="18"/>
        <v>0</v>
      </c>
    </row>
    <row r="735" spans="1:11" x14ac:dyDescent="0.25">
      <c r="A735" s="159" t="s">
        <v>1666</v>
      </c>
      <c r="B735" s="153">
        <v>85</v>
      </c>
      <c r="G735" s="164" t="s">
        <v>941</v>
      </c>
      <c r="H735" s="164" t="s">
        <v>941</v>
      </c>
      <c r="I735" s="164">
        <f t="shared" si="16"/>
        <v>28.48</v>
      </c>
      <c r="J735" s="164">
        <f t="shared" si="17"/>
        <v>178</v>
      </c>
      <c r="K735" s="146">
        <f t="shared" si="18"/>
        <v>0</v>
      </c>
    </row>
    <row r="736" spans="1:11" x14ac:dyDescent="0.25">
      <c r="A736" s="159" t="s">
        <v>1666</v>
      </c>
      <c r="B736" s="153">
        <v>85</v>
      </c>
      <c r="G736" s="164" t="s">
        <v>1539</v>
      </c>
      <c r="H736" s="164" t="s">
        <v>1540</v>
      </c>
      <c r="I736" s="164">
        <f t="shared" si="16"/>
        <v>276.02999999999997</v>
      </c>
      <c r="J736" s="164">
        <f t="shared" si="17"/>
        <v>1725.1874999999998</v>
      </c>
      <c r="K736" s="146">
        <f t="shared" si="18"/>
        <v>0</v>
      </c>
    </row>
    <row r="737" spans="1:11" x14ac:dyDescent="0.25">
      <c r="A737" s="159" t="s">
        <v>1666</v>
      </c>
      <c r="B737" s="153">
        <v>85</v>
      </c>
      <c r="G737" s="164" t="s">
        <v>1531</v>
      </c>
      <c r="H737" s="164" t="s">
        <v>1532</v>
      </c>
      <c r="I737" s="164">
        <f t="shared" si="16"/>
        <v>4523.2</v>
      </c>
      <c r="J737" s="164">
        <f t="shared" si="17"/>
        <v>28270</v>
      </c>
      <c r="K737" s="146">
        <f t="shared" si="18"/>
        <v>0</v>
      </c>
    </row>
    <row r="738" spans="1:11" x14ac:dyDescent="0.25">
      <c r="A738" s="159" t="s">
        <v>1666</v>
      </c>
      <c r="B738" s="153">
        <v>85</v>
      </c>
      <c r="G738" s="164" t="s">
        <v>942</v>
      </c>
      <c r="H738" s="164" t="s">
        <v>942</v>
      </c>
      <c r="I738" s="164">
        <f t="shared" si="16"/>
        <v>17.93</v>
      </c>
      <c r="J738" s="164">
        <f t="shared" si="17"/>
        <v>112.0625</v>
      </c>
      <c r="K738" s="146">
        <f t="shared" si="18"/>
        <v>0</v>
      </c>
    </row>
    <row r="739" spans="1:11" x14ac:dyDescent="0.25">
      <c r="A739" s="159" t="s">
        <v>1666</v>
      </c>
      <c r="B739" s="153">
        <v>85</v>
      </c>
      <c r="G739" s="144" t="s">
        <v>1607</v>
      </c>
      <c r="H739" s="164" t="s">
        <v>394</v>
      </c>
      <c r="I739" s="164">
        <f t="shared" si="16"/>
        <v>55927.8</v>
      </c>
      <c r="J739" s="164">
        <f t="shared" si="17"/>
        <v>349548.75</v>
      </c>
      <c r="K739" s="146">
        <f t="shared" si="18"/>
        <v>0</v>
      </c>
    </row>
    <row r="740" spans="1:11" x14ac:dyDescent="0.25">
      <c r="A740" s="159" t="s">
        <v>1666</v>
      </c>
      <c r="B740" s="153">
        <v>85</v>
      </c>
      <c r="G740" s="143" t="s">
        <v>1620</v>
      </c>
      <c r="H740" s="143" t="s">
        <v>1621</v>
      </c>
      <c r="I740" s="164">
        <f t="shared" si="16"/>
        <v>926.86999999999989</v>
      </c>
      <c r="J740" s="164">
        <f t="shared" si="17"/>
        <v>5792.9374999999991</v>
      </c>
      <c r="K740" s="146">
        <f t="shared" si="18"/>
        <v>0</v>
      </c>
    </row>
    <row r="741" spans="1:11" x14ac:dyDescent="0.25">
      <c r="A741" s="159" t="s">
        <v>1666</v>
      </c>
      <c r="B741" s="153">
        <v>85</v>
      </c>
      <c r="G741" s="144" t="s">
        <v>1618</v>
      </c>
      <c r="H741" s="144" t="s">
        <v>1619</v>
      </c>
      <c r="I741" s="164">
        <f t="shared" si="16"/>
        <v>6802.85</v>
      </c>
      <c r="J741" s="164">
        <f t="shared" si="17"/>
        <v>42517.8125</v>
      </c>
      <c r="K741" s="146">
        <f t="shared" si="18"/>
        <v>0</v>
      </c>
    </row>
    <row r="742" spans="1:11" x14ac:dyDescent="0.25">
      <c r="A742" s="159" t="s">
        <v>1666</v>
      </c>
      <c r="B742" s="153">
        <v>85</v>
      </c>
      <c r="G742" s="164" t="s">
        <v>710</v>
      </c>
      <c r="H742" s="164" t="s">
        <v>710</v>
      </c>
      <c r="I742" s="164">
        <f t="shared" si="16"/>
        <v>71.72</v>
      </c>
      <c r="J742" s="164">
        <f t="shared" si="17"/>
        <v>448.25</v>
      </c>
      <c r="K742" s="146">
        <f t="shared" si="18"/>
        <v>0</v>
      </c>
    </row>
    <row r="743" spans="1:11" x14ac:dyDescent="0.25">
      <c r="A743" s="159" t="s">
        <v>1666</v>
      </c>
      <c r="B743" s="153">
        <v>85</v>
      </c>
      <c r="G743" s="164" t="s">
        <v>1497</v>
      </c>
      <c r="H743" s="164" t="s">
        <v>1498</v>
      </c>
      <c r="I743" s="164">
        <f t="shared" si="16"/>
        <v>2952</v>
      </c>
      <c r="J743" s="164">
        <f t="shared" si="17"/>
        <v>18450</v>
      </c>
      <c r="K743" s="146">
        <f t="shared" si="18"/>
        <v>0</v>
      </c>
    </row>
    <row r="744" spans="1:11" x14ac:dyDescent="0.25">
      <c r="A744" s="159" t="s">
        <v>1666</v>
      </c>
      <c r="B744" s="153">
        <v>85</v>
      </c>
      <c r="G744" s="164" t="s">
        <v>1017</v>
      </c>
      <c r="H744" s="164" t="s">
        <v>1017</v>
      </c>
      <c r="I744" s="164">
        <f t="shared" si="16"/>
        <v>188.41000000000003</v>
      </c>
      <c r="J744" s="164">
        <f t="shared" si="17"/>
        <v>1177.5625000000002</v>
      </c>
      <c r="K744" s="146">
        <f t="shared" si="18"/>
        <v>0</v>
      </c>
    </row>
    <row r="745" spans="1:11" x14ac:dyDescent="0.25">
      <c r="A745" s="159" t="s">
        <v>1666</v>
      </c>
      <c r="B745" s="153">
        <v>85</v>
      </c>
      <c r="G745" s="164" t="s">
        <v>1541</v>
      </c>
      <c r="H745" s="164" t="s">
        <v>1542</v>
      </c>
      <c r="I745" s="164">
        <f t="shared" si="16"/>
        <v>177.6</v>
      </c>
      <c r="J745" s="164">
        <f t="shared" si="17"/>
        <v>1110</v>
      </c>
      <c r="K745" s="146">
        <f t="shared" si="18"/>
        <v>0</v>
      </c>
    </row>
    <row r="746" spans="1:11" x14ac:dyDescent="0.25">
      <c r="A746" s="159" t="s">
        <v>1666</v>
      </c>
      <c r="B746" s="153">
        <v>85</v>
      </c>
      <c r="G746" s="164" t="s">
        <v>19</v>
      </c>
      <c r="H746" s="164" t="s">
        <v>19</v>
      </c>
      <c r="I746" s="164">
        <f t="shared" si="16"/>
        <v>904</v>
      </c>
      <c r="J746" s="164">
        <f t="shared" si="17"/>
        <v>5650</v>
      </c>
      <c r="K746" s="146">
        <f t="shared" si="18"/>
        <v>0</v>
      </c>
    </row>
    <row r="747" spans="1:11" x14ac:dyDescent="0.25">
      <c r="A747" s="159" t="s">
        <v>1666</v>
      </c>
      <c r="B747" s="153">
        <v>85</v>
      </c>
      <c r="G747" s="164" t="s">
        <v>655</v>
      </c>
      <c r="H747" s="164" t="s">
        <v>655</v>
      </c>
      <c r="I747" s="164">
        <f t="shared" si="16"/>
        <v>16.45</v>
      </c>
      <c r="J747" s="164">
        <f t="shared" si="17"/>
        <v>102.8125</v>
      </c>
      <c r="K747" s="146">
        <f t="shared" si="18"/>
        <v>0</v>
      </c>
    </row>
    <row r="748" spans="1:11" x14ac:dyDescent="0.25">
      <c r="A748" s="159" t="s">
        <v>1666</v>
      </c>
      <c r="B748" s="153">
        <v>85</v>
      </c>
      <c r="G748" s="164" t="s">
        <v>1036</v>
      </c>
      <c r="H748" s="164" t="s">
        <v>1036</v>
      </c>
      <c r="I748" s="164">
        <f t="shared" si="16"/>
        <v>24.82</v>
      </c>
      <c r="J748" s="164">
        <f t="shared" si="17"/>
        <v>155.125</v>
      </c>
      <c r="K748" s="146">
        <f t="shared" si="18"/>
        <v>0</v>
      </c>
    </row>
    <row r="749" spans="1:11" x14ac:dyDescent="0.25">
      <c r="A749" s="159" t="s">
        <v>1666</v>
      </c>
      <c r="B749" s="153">
        <v>85</v>
      </c>
      <c r="G749" s="164" t="s">
        <v>1048</v>
      </c>
      <c r="H749" s="164" t="s">
        <v>1048</v>
      </c>
      <c r="I749" s="164">
        <f t="shared" si="16"/>
        <v>12.41</v>
      </c>
      <c r="J749" s="164">
        <f t="shared" si="17"/>
        <v>77.5625</v>
      </c>
      <c r="K749" s="146">
        <f t="shared" si="18"/>
        <v>0</v>
      </c>
    </row>
    <row r="750" spans="1:11" x14ac:dyDescent="0.25">
      <c r="A750" s="159" t="s">
        <v>1666</v>
      </c>
      <c r="B750" s="153">
        <v>85</v>
      </c>
      <c r="G750" s="164" t="s">
        <v>1545</v>
      </c>
      <c r="H750" s="164" t="s">
        <v>1546</v>
      </c>
      <c r="I750" s="164">
        <f t="shared" si="16"/>
        <v>4064</v>
      </c>
      <c r="J750" s="164">
        <f t="shared" si="17"/>
        <v>25400</v>
      </c>
      <c r="K750" s="146">
        <f t="shared" si="18"/>
        <v>0</v>
      </c>
    </row>
    <row r="751" spans="1:11" x14ac:dyDescent="0.25">
      <c r="A751" s="159" t="s">
        <v>1666</v>
      </c>
      <c r="B751" s="153">
        <v>85</v>
      </c>
      <c r="G751" s="164" t="s">
        <v>879</v>
      </c>
      <c r="H751" s="164" t="s">
        <v>879</v>
      </c>
      <c r="I751" s="164">
        <f t="shared" si="16"/>
        <v>288.83</v>
      </c>
      <c r="J751" s="164">
        <f t="shared" si="17"/>
        <v>1805.1874999999998</v>
      </c>
      <c r="K751" s="146">
        <f t="shared" si="18"/>
        <v>0</v>
      </c>
    </row>
    <row r="752" spans="1:11" x14ac:dyDescent="0.25">
      <c r="A752" s="159" t="s">
        <v>1666</v>
      </c>
      <c r="B752" s="153">
        <v>85</v>
      </c>
      <c r="G752" s="164" t="s">
        <v>1636</v>
      </c>
      <c r="H752" s="164" t="s">
        <v>1637</v>
      </c>
      <c r="I752" s="164">
        <f t="shared" si="16"/>
        <v>47.45</v>
      </c>
      <c r="J752" s="164">
        <f t="shared" si="17"/>
        <v>296.5625</v>
      </c>
      <c r="K752" s="146">
        <f t="shared" si="18"/>
        <v>0</v>
      </c>
    </row>
    <row r="753" spans="1:11" x14ac:dyDescent="0.25">
      <c r="A753" s="159" t="s">
        <v>1666</v>
      </c>
      <c r="B753" s="153">
        <v>85</v>
      </c>
      <c r="G753" s="164" t="s">
        <v>1489</v>
      </c>
      <c r="H753" s="164" t="s">
        <v>1490</v>
      </c>
      <c r="I753" s="164">
        <f t="shared" si="16"/>
        <v>2122.69</v>
      </c>
      <c r="J753" s="164">
        <f t="shared" si="17"/>
        <v>13266.8125</v>
      </c>
      <c r="K753" s="146">
        <f t="shared" si="18"/>
        <v>0</v>
      </c>
    </row>
    <row r="754" spans="1:11" x14ac:dyDescent="0.25">
      <c r="A754" s="159" t="s">
        <v>1666</v>
      </c>
      <c r="B754" s="153">
        <v>85</v>
      </c>
      <c r="G754" s="164" t="s">
        <v>678</v>
      </c>
      <c r="H754" s="164" t="s">
        <v>678</v>
      </c>
      <c r="I754" s="164">
        <f t="shared" si="16"/>
        <v>112</v>
      </c>
      <c r="J754" s="164">
        <f t="shared" si="17"/>
        <v>700</v>
      </c>
      <c r="K754" s="146">
        <f t="shared" si="18"/>
        <v>0</v>
      </c>
    </row>
    <row r="755" spans="1:11" x14ac:dyDescent="0.25">
      <c r="A755" s="159" t="s">
        <v>1666</v>
      </c>
      <c r="B755" s="153">
        <v>85</v>
      </c>
      <c r="G755" s="164" t="s">
        <v>862</v>
      </c>
      <c r="H755" s="164" t="s">
        <v>862</v>
      </c>
      <c r="I755" s="164">
        <f t="shared" si="16"/>
        <v>13.07</v>
      </c>
      <c r="J755" s="164">
        <f t="shared" si="17"/>
        <v>81.6875</v>
      </c>
      <c r="K755" s="146">
        <f t="shared" si="18"/>
        <v>0</v>
      </c>
    </row>
    <row r="756" spans="1:11" x14ac:dyDescent="0.25">
      <c r="A756" s="159" t="s">
        <v>1666</v>
      </c>
      <c r="B756" s="153">
        <v>85</v>
      </c>
      <c r="G756" s="164" t="s">
        <v>966</v>
      </c>
      <c r="H756" s="164" t="s">
        <v>966</v>
      </c>
      <c r="I756" s="164">
        <f t="shared" si="16"/>
        <v>195.17</v>
      </c>
      <c r="J756" s="164">
        <f t="shared" si="17"/>
        <v>1219.8125</v>
      </c>
      <c r="K756" s="146">
        <f t="shared" si="18"/>
        <v>0</v>
      </c>
    </row>
    <row r="757" spans="1:11" x14ac:dyDescent="0.25">
      <c r="A757" s="159" t="s">
        <v>1666</v>
      </c>
      <c r="B757" s="153">
        <v>85</v>
      </c>
      <c r="G757" s="164" t="s">
        <v>1049</v>
      </c>
      <c r="H757" s="164" t="s">
        <v>1049</v>
      </c>
      <c r="I757" s="164">
        <f t="shared" si="16"/>
        <v>20.21</v>
      </c>
      <c r="J757" s="164">
        <f t="shared" si="17"/>
        <v>126.3125</v>
      </c>
      <c r="K757" s="146">
        <f t="shared" si="18"/>
        <v>0</v>
      </c>
    </row>
    <row r="758" spans="1:11" x14ac:dyDescent="0.25">
      <c r="A758" s="159" t="s">
        <v>1666</v>
      </c>
      <c r="B758" s="153">
        <v>85</v>
      </c>
      <c r="G758" s="164" t="s">
        <v>926</v>
      </c>
      <c r="H758" s="164" t="s">
        <v>926</v>
      </c>
      <c r="I758" s="164">
        <f t="shared" si="16"/>
        <v>26.95</v>
      </c>
      <c r="J758" s="164">
        <f t="shared" si="17"/>
        <v>168.4375</v>
      </c>
      <c r="K758" s="146">
        <f t="shared" si="18"/>
        <v>0</v>
      </c>
    </row>
    <row r="759" spans="1:11" x14ac:dyDescent="0.25">
      <c r="A759" s="159" t="s">
        <v>1666</v>
      </c>
      <c r="B759" s="153">
        <v>85</v>
      </c>
      <c r="G759" s="144" t="s">
        <v>1608</v>
      </c>
      <c r="H759" s="164" t="s">
        <v>409</v>
      </c>
      <c r="I759" s="164">
        <f t="shared" si="16"/>
        <v>165389.28</v>
      </c>
      <c r="J759" s="164">
        <f t="shared" si="17"/>
        <v>1033683</v>
      </c>
      <c r="K759" s="146">
        <f t="shared" si="18"/>
        <v>0</v>
      </c>
    </row>
    <row r="760" spans="1:11" x14ac:dyDescent="0.25">
      <c r="A760" s="159" t="s">
        <v>1666</v>
      </c>
      <c r="B760" s="153">
        <v>85</v>
      </c>
      <c r="G760" s="164" t="s">
        <v>1003</v>
      </c>
      <c r="H760" s="164" t="s">
        <v>1003</v>
      </c>
      <c r="I760" s="164">
        <f t="shared" si="16"/>
        <v>15.2</v>
      </c>
      <c r="J760" s="164">
        <f t="shared" si="17"/>
        <v>95</v>
      </c>
      <c r="K760" s="146">
        <f t="shared" si="18"/>
        <v>0</v>
      </c>
    </row>
    <row r="761" spans="1:11" x14ac:dyDescent="0.25">
      <c r="A761" s="159" t="s">
        <v>1666</v>
      </c>
      <c r="B761" s="153">
        <v>85</v>
      </c>
      <c r="G761" s="164" t="s">
        <v>1010</v>
      </c>
      <c r="H761" s="164" t="s">
        <v>1010</v>
      </c>
      <c r="I761" s="164">
        <f t="shared" si="16"/>
        <v>178.82</v>
      </c>
      <c r="J761" s="164">
        <f t="shared" si="17"/>
        <v>1117.625</v>
      </c>
      <c r="K761" s="146">
        <f t="shared" si="18"/>
        <v>0</v>
      </c>
    </row>
    <row r="762" spans="1:11" x14ac:dyDescent="0.25">
      <c r="A762" s="159" t="s">
        <v>1666</v>
      </c>
      <c r="B762" s="153">
        <v>85</v>
      </c>
      <c r="G762" s="164" t="s">
        <v>1050</v>
      </c>
      <c r="H762" s="164" t="s">
        <v>1050</v>
      </c>
      <c r="I762" s="164">
        <f t="shared" si="16"/>
        <v>154.91</v>
      </c>
      <c r="J762" s="164">
        <f t="shared" si="17"/>
        <v>968.1875</v>
      </c>
      <c r="K762" s="146">
        <f t="shared" si="18"/>
        <v>0</v>
      </c>
    </row>
    <row r="763" spans="1:11" x14ac:dyDescent="0.25">
      <c r="A763" s="159" t="s">
        <v>1666</v>
      </c>
      <c r="B763" s="154">
        <v>85</v>
      </c>
      <c r="C763" s="155"/>
      <c r="D763" s="155"/>
      <c r="E763" s="155"/>
      <c r="F763" s="155"/>
      <c r="G763" s="155" t="s">
        <v>1491</v>
      </c>
      <c r="H763" s="155" t="s">
        <v>1492</v>
      </c>
      <c r="I763" s="155">
        <f t="shared" si="16"/>
        <v>2714.01</v>
      </c>
      <c r="J763" s="155">
        <f t="shared" si="17"/>
        <v>16962.5625</v>
      </c>
      <c r="K763" s="160">
        <f t="shared" si="18"/>
        <v>678.5</v>
      </c>
    </row>
    <row r="764" spans="1:11" x14ac:dyDescent="0.25">
      <c r="A764" s="159" t="s">
        <v>1666</v>
      </c>
      <c r="B764" s="153">
        <v>85</v>
      </c>
      <c r="G764" s="164" t="s">
        <v>1018</v>
      </c>
      <c r="H764" s="164" t="s">
        <v>1018</v>
      </c>
      <c r="I764" s="164">
        <f t="shared" si="16"/>
        <v>60.66</v>
      </c>
      <c r="J764" s="164">
        <f t="shared" si="17"/>
        <v>379.12499999999994</v>
      </c>
      <c r="K764" s="146">
        <f t="shared" si="18"/>
        <v>0</v>
      </c>
    </row>
    <row r="765" spans="1:11" x14ac:dyDescent="0.25">
      <c r="A765" s="159" t="s">
        <v>1666</v>
      </c>
      <c r="B765" s="153">
        <v>85</v>
      </c>
      <c r="G765" s="164" t="s">
        <v>1517</v>
      </c>
      <c r="H765" s="164" t="s">
        <v>1518</v>
      </c>
      <c r="I765" s="164">
        <f t="shared" si="16"/>
        <v>15906.25</v>
      </c>
      <c r="J765" s="164">
        <f t="shared" si="17"/>
        <v>99414.0625</v>
      </c>
      <c r="K765" s="146">
        <f t="shared" si="18"/>
        <v>0</v>
      </c>
    </row>
    <row r="766" spans="1:11" x14ac:dyDescent="0.25">
      <c r="A766" s="159" t="s">
        <v>1666</v>
      </c>
      <c r="B766" s="153">
        <v>85</v>
      </c>
      <c r="G766" s="164" t="s">
        <v>986</v>
      </c>
      <c r="H766" s="164" t="s">
        <v>986</v>
      </c>
      <c r="I766" s="164">
        <f t="shared" si="16"/>
        <v>91.58</v>
      </c>
      <c r="J766" s="164">
        <f t="shared" si="17"/>
        <v>572.375</v>
      </c>
      <c r="K766" s="146">
        <f t="shared" si="18"/>
        <v>0</v>
      </c>
    </row>
    <row r="767" spans="1:11" x14ac:dyDescent="0.25">
      <c r="A767" s="159" t="s">
        <v>1666</v>
      </c>
      <c r="B767" s="153">
        <v>85</v>
      </c>
      <c r="G767" s="164" t="s">
        <v>959</v>
      </c>
      <c r="H767" s="164" t="s">
        <v>959</v>
      </c>
      <c r="I767" s="164">
        <f t="shared" si="16"/>
        <v>393.6</v>
      </c>
      <c r="J767" s="164">
        <f t="shared" si="17"/>
        <v>2460</v>
      </c>
      <c r="K767" s="146">
        <f t="shared" si="18"/>
        <v>0</v>
      </c>
    </row>
    <row r="768" spans="1:11" x14ac:dyDescent="0.25">
      <c r="A768" s="159" t="s">
        <v>1666</v>
      </c>
      <c r="B768" s="153">
        <v>85</v>
      </c>
      <c r="G768" s="144" t="s">
        <v>1644</v>
      </c>
      <c r="H768" s="144" t="s">
        <v>1645</v>
      </c>
      <c r="I768" s="164">
        <f t="shared" si="16"/>
        <v>104</v>
      </c>
      <c r="J768" s="164">
        <f t="shared" si="17"/>
        <v>650</v>
      </c>
      <c r="K768" s="146">
        <f t="shared" si="18"/>
        <v>0</v>
      </c>
    </row>
    <row r="769" spans="1:11" x14ac:dyDescent="0.25">
      <c r="A769" s="159" t="s">
        <v>1666</v>
      </c>
      <c r="B769" s="153">
        <v>85</v>
      </c>
      <c r="G769" s="164" t="s">
        <v>1481</v>
      </c>
      <c r="H769" s="164" t="s">
        <v>1482</v>
      </c>
      <c r="I769" s="164">
        <f t="shared" si="16"/>
        <v>20448</v>
      </c>
      <c r="J769" s="164">
        <f t="shared" si="17"/>
        <v>127800</v>
      </c>
      <c r="K769" s="146">
        <f t="shared" si="18"/>
        <v>0</v>
      </c>
    </row>
    <row r="770" spans="1:11" x14ac:dyDescent="0.25">
      <c r="A770" s="159" t="s">
        <v>1666</v>
      </c>
      <c r="B770" s="153">
        <v>85</v>
      </c>
      <c r="G770" s="164" t="s">
        <v>1076</v>
      </c>
      <c r="H770" s="164" t="s">
        <v>1076</v>
      </c>
      <c r="I770" s="164">
        <f t="shared" si="16"/>
        <v>51.78</v>
      </c>
      <c r="J770" s="164">
        <f t="shared" si="17"/>
        <v>323.625</v>
      </c>
      <c r="K770" s="146">
        <f t="shared" si="18"/>
        <v>0</v>
      </c>
    </row>
    <row r="771" spans="1:11" x14ac:dyDescent="0.25">
      <c r="A771" s="159" t="s">
        <v>1666</v>
      </c>
      <c r="B771" s="153">
        <v>85</v>
      </c>
      <c r="G771" s="164" t="s">
        <v>987</v>
      </c>
      <c r="H771" s="164" t="s">
        <v>987</v>
      </c>
      <c r="I771" s="164">
        <f t="shared" si="16"/>
        <v>15.17</v>
      </c>
      <c r="J771" s="164">
        <f t="shared" si="17"/>
        <v>94.8125</v>
      </c>
      <c r="K771" s="146">
        <f t="shared" si="18"/>
        <v>0</v>
      </c>
    </row>
    <row r="772" spans="1:11" x14ac:dyDescent="0.25">
      <c r="A772" s="159" t="s">
        <v>1666</v>
      </c>
      <c r="B772" s="153">
        <v>85</v>
      </c>
      <c r="G772" s="144" t="s">
        <v>1624</v>
      </c>
      <c r="H772" s="144" t="s">
        <v>1625</v>
      </c>
      <c r="I772" s="164">
        <f t="shared" si="16"/>
        <v>7564.83</v>
      </c>
      <c r="J772" s="164">
        <f t="shared" si="17"/>
        <v>47280.1875</v>
      </c>
      <c r="K772" s="146">
        <f t="shared" si="18"/>
        <v>0</v>
      </c>
    </row>
    <row r="773" spans="1:11" x14ac:dyDescent="0.25">
      <c r="A773" s="159" t="s">
        <v>1666</v>
      </c>
      <c r="B773" s="153">
        <v>85</v>
      </c>
      <c r="G773" s="164" t="s">
        <v>1064</v>
      </c>
      <c r="H773" s="164" t="s">
        <v>1064</v>
      </c>
      <c r="I773" s="164">
        <f t="shared" si="16"/>
        <v>59.78</v>
      </c>
      <c r="J773" s="164">
        <f t="shared" si="17"/>
        <v>373.625</v>
      </c>
      <c r="K773" s="146">
        <f t="shared" si="18"/>
        <v>0</v>
      </c>
    </row>
    <row r="774" spans="1:11" x14ac:dyDescent="0.25">
      <c r="A774" s="159" t="s">
        <v>1666</v>
      </c>
      <c r="B774" s="153">
        <v>85</v>
      </c>
      <c r="G774" s="144" t="s">
        <v>1610</v>
      </c>
      <c r="H774" s="164" t="s">
        <v>429</v>
      </c>
      <c r="I774" s="164">
        <f t="shared" si="16"/>
        <v>46344.33</v>
      </c>
      <c r="J774" s="164">
        <f t="shared" si="17"/>
        <v>289652.0625</v>
      </c>
      <c r="K774" s="146">
        <f t="shared" si="18"/>
        <v>0</v>
      </c>
    </row>
    <row r="775" spans="1:11" x14ac:dyDescent="0.25">
      <c r="A775" s="159" t="s">
        <v>1666</v>
      </c>
      <c r="B775" s="153">
        <v>85</v>
      </c>
      <c r="G775" s="144" t="s">
        <v>1576</v>
      </c>
      <c r="H775" s="164" t="s">
        <v>1577</v>
      </c>
      <c r="I775" s="164">
        <f t="shared" si="16"/>
        <v>2650.84</v>
      </c>
      <c r="J775" s="164">
        <f t="shared" si="17"/>
        <v>16567.75</v>
      </c>
      <c r="K775" s="146">
        <f t="shared" si="18"/>
        <v>0</v>
      </c>
    </row>
    <row r="776" spans="1:11" x14ac:dyDescent="0.25">
      <c r="A776" s="159" t="s">
        <v>1666</v>
      </c>
      <c r="B776" s="153">
        <v>85</v>
      </c>
      <c r="G776" s="144" t="s">
        <v>1609</v>
      </c>
      <c r="H776" s="164" t="s">
        <v>365</v>
      </c>
      <c r="I776" s="164">
        <f t="shared" si="16"/>
        <v>123469.37</v>
      </c>
      <c r="J776" s="164">
        <f t="shared" si="17"/>
        <v>771683.5625</v>
      </c>
      <c r="K776" s="146">
        <f t="shared" si="18"/>
        <v>0</v>
      </c>
    </row>
    <row r="777" spans="1:11" x14ac:dyDescent="0.25">
      <c r="A777" s="159" t="s">
        <v>1666</v>
      </c>
      <c r="B777" s="153">
        <v>85</v>
      </c>
      <c r="G777" s="61" t="s">
        <v>1477</v>
      </c>
      <c r="H777" s="61" t="s">
        <v>1478</v>
      </c>
      <c r="I777" s="164">
        <f t="shared" si="16"/>
        <v>5288132.0699999975</v>
      </c>
      <c r="J777" s="164">
        <f t="shared" si="17"/>
        <v>33050825.437499985</v>
      </c>
      <c r="K777" s="146">
        <f t="shared" si="18"/>
        <v>0</v>
      </c>
    </row>
    <row r="778" spans="1:11" x14ac:dyDescent="0.25">
      <c r="A778" s="159" t="s">
        <v>1666</v>
      </c>
      <c r="B778" s="153">
        <v>85</v>
      </c>
      <c r="G778" s="143" t="s">
        <v>1612</v>
      </c>
      <c r="H778" s="146" t="s">
        <v>554</v>
      </c>
      <c r="I778" s="164">
        <f t="shared" si="16"/>
        <v>48912.45</v>
      </c>
      <c r="J778" s="164">
        <f t="shared" si="17"/>
        <v>305702.8125</v>
      </c>
      <c r="K778" s="146">
        <f t="shared" si="18"/>
        <v>0</v>
      </c>
    </row>
    <row r="779" spans="1:11" x14ac:dyDescent="0.25">
      <c r="A779" s="159" t="s">
        <v>1666</v>
      </c>
      <c r="B779" s="153">
        <v>85</v>
      </c>
      <c r="G779" s="144" t="s">
        <v>1611</v>
      </c>
      <c r="H779" s="164" t="s">
        <v>366</v>
      </c>
      <c r="I779" s="164">
        <f t="shared" si="16"/>
        <v>189395.84000000003</v>
      </c>
      <c r="J779" s="164">
        <f t="shared" si="17"/>
        <v>1183724.0000000002</v>
      </c>
      <c r="K779" s="146">
        <f t="shared" si="18"/>
        <v>0</v>
      </c>
    </row>
    <row r="780" spans="1:11" x14ac:dyDescent="0.25">
      <c r="A780" s="159" t="s">
        <v>1666</v>
      </c>
      <c r="B780" s="153">
        <v>85</v>
      </c>
      <c r="G780" s="164" t="s">
        <v>635</v>
      </c>
      <c r="H780" s="164" t="s">
        <v>635</v>
      </c>
      <c r="I780" s="164">
        <f t="shared" ref="I780:I793" si="19">+SUMIF($G$7:$G$576,G780,$I$7:$I$576)</f>
        <v>108</v>
      </c>
      <c r="J780" s="164">
        <f t="shared" ref="J780:J793" si="20">+I780/0.16</f>
        <v>675</v>
      </c>
      <c r="K780" s="146">
        <f t="shared" ref="K780:K793" si="21">+SUMIF($G$7:$G$576,G780,$K$7:$K$576)</f>
        <v>0</v>
      </c>
    </row>
    <row r="781" spans="1:11" x14ac:dyDescent="0.25">
      <c r="A781" s="159" t="s">
        <v>1666</v>
      </c>
      <c r="B781" s="153">
        <v>85</v>
      </c>
      <c r="G781" s="164" t="s">
        <v>1011</v>
      </c>
      <c r="H781" s="164" t="s">
        <v>1011</v>
      </c>
      <c r="I781" s="164">
        <f t="shared" si="19"/>
        <v>31.72</v>
      </c>
      <c r="J781" s="164">
        <f t="shared" si="20"/>
        <v>198.25</v>
      </c>
      <c r="K781" s="146">
        <f t="shared" si="21"/>
        <v>0</v>
      </c>
    </row>
    <row r="782" spans="1:11" x14ac:dyDescent="0.25">
      <c r="A782" s="159" t="s">
        <v>1666</v>
      </c>
      <c r="B782" s="153">
        <v>85</v>
      </c>
      <c r="G782" s="164" t="s">
        <v>1023</v>
      </c>
      <c r="H782" s="164" t="s">
        <v>1023</v>
      </c>
      <c r="I782" s="164">
        <f t="shared" si="19"/>
        <v>10.07</v>
      </c>
      <c r="J782" s="164">
        <f t="shared" si="20"/>
        <v>62.9375</v>
      </c>
      <c r="K782" s="146">
        <f t="shared" si="21"/>
        <v>0</v>
      </c>
    </row>
    <row r="783" spans="1:11" x14ac:dyDescent="0.25">
      <c r="A783" s="159" t="s">
        <v>1666</v>
      </c>
      <c r="B783" s="153">
        <v>85</v>
      </c>
      <c r="G783" s="164" t="s">
        <v>659</v>
      </c>
      <c r="H783" s="164" t="s">
        <v>659</v>
      </c>
      <c r="I783" s="164">
        <f t="shared" si="19"/>
        <v>162.76</v>
      </c>
      <c r="J783" s="164">
        <f t="shared" si="20"/>
        <v>1017.2499999999999</v>
      </c>
      <c r="K783" s="146">
        <f t="shared" si="21"/>
        <v>0</v>
      </c>
    </row>
    <row r="784" spans="1:11" x14ac:dyDescent="0.25">
      <c r="A784" s="159" t="s">
        <v>1666</v>
      </c>
      <c r="B784" s="153">
        <v>85</v>
      </c>
      <c r="G784" s="144" t="s">
        <v>1613</v>
      </c>
      <c r="H784" s="164" t="s">
        <v>384</v>
      </c>
      <c r="I784" s="164">
        <f t="shared" si="19"/>
        <v>83978.97</v>
      </c>
      <c r="J784" s="164">
        <f t="shared" si="20"/>
        <v>524868.5625</v>
      </c>
      <c r="K784" s="146">
        <f t="shared" si="21"/>
        <v>0</v>
      </c>
    </row>
    <row r="785" spans="1:11" x14ac:dyDescent="0.25">
      <c r="A785" s="159" t="s">
        <v>1666</v>
      </c>
      <c r="B785" s="153">
        <v>85</v>
      </c>
      <c r="G785" s="144" t="s">
        <v>1614</v>
      </c>
      <c r="H785" s="144" t="s">
        <v>1615</v>
      </c>
      <c r="I785" s="164">
        <f t="shared" si="19"/>
        <v>195941.84999999998</v>
      </c>
      <c r="J785" s="164">
        <f t="shared" si="20"/>
        <v>1224636.5624999998</v>
      </c>
      <c r="K785" s="146">
        <f t="shared" si="21"/>
        <v>0</v>
      </c>
    </row>
    <row r="786" spans="1:11" x14ac:dyDescent="0.25">
      <c r="A786" s="159" t="s">
        <v>1666</v>
      </c>
      <c r="B786" s="153">
        <v>85</v>
      </c>
      <c r="G786" s="164" t="s">
        <v>36</v>
      </c>
      <c r="H786" s="164" t="s">
        <v>36</v>
      </c>
      <c r="I786" s="164">
        <f t="shared" si="19"/>
        <v>272</v>
      </c>
      <c r="J786" s="164">
        <f t="shared" si="20"/>
        <v>1700</v>
      </c>
      <c r="K786" s="146">
        <f t="shared" si="21"/>
        <v>0</v>
      </c>
    </row>
    <row r="787" spans="1:11" x14ac:dyDescent="0.25">
      <c r="A787" s="159" t="s">
        <v>1666</v>
      </c>
      <c r="B787" s="153">
        <v>85</v>
      </c>
      <c r="G787" s="164" t="s">
        <v>1469</v>
      </c>
      <c r="H787" s="164" t="s">
        <v>1470</v>
      </c>
      <c r="I787" s="164">
        <f t="shared" si="19"/>
        <v>360</v>
      </c>
      <c r="J787" s="164">
        <f t="shared" si="20"/>
        <v>2250</v>
      </c>
      <c r="K787" s="146">
        <f t="shared" si="21"/>
        <v>0</v>
      </c>
    </row>
    <row r="788" spans="1:11" x14ac:dyDescent="0.25">
      <c r="A788" s="159" t="s">
        <v>1666</v>
      </c>
      <c r="B788" s="153">
        <v>85</v>
      </c>
      <c r="G788" s="164" t="s">
        <v>1501</v>
      </c>
      <c r="H788" s="164" t="s">
        <v>1502</v>
      </c>
      <c r="I788" s="164">
        <f t="shared" si="19"/>
        <v>392</v>
      </c>
      <c r="J788" s="164">
        <f t="shared" si="20"/>
        <v>2450</v>
      </c>
      <c r="K788" s="146">
        <f t="shared" si="21"/>
        <v>0</v>
      </c>
    </row>
    <row r="789" spans="1:11" x14ac:dyDescent="0.25">
      <c r="A789" s="159" t="s">
        <v>1666</v>
      </c>
      <c r="B789" s="153">
        <v>85</v>
      </c>
      <c r="G789" s="144" t="s">
        <v>1578</v>
      </c>
      <c r="H789" s="144" t="s">
        <v>1579</v>
      </c>
      <c r="I789" s="164">
        <f t="shared" si="19"/>
        <v>70.62</v>
      </c>
      <c r="J789" s="164">
        <f t="shared" si="20"/>
        <v>441.375</v>
      </c>
      <c r="K789" s="146">
        <f t="shared" si="21"/>
        <v>0</v>
      </c>
    </row>
    <row r="790" spans="1:11" x14ac:dyDescent="0.25">
      <c r="A790" s="159" t="s">
        <v>1666</v>
      </c>
      <c r="B790" s="153">
        <v>85</v>
      </c>
      <c r="G790" s="164" t="s">
        <v>1027</v>
      </c>
      <c r="H790" s="164" t="s">
        <v>1027</v>
      </c>
      <c r="I790" s="164">
        <f t="shared" si="19"/>
        <v>67.2</v>
      </c>
      <c r="J790" s="164">
        <f t="shared" si="20"/>
        <v>420</v>
      </c>
      <c r="K790" s="146">
        <f t="shared" si="21"/>
        <v>0</v>
      </c>
    </row>
    <row r="791" spans="1:11" x14ac:dyDescent="0.25">
      <c r="A791" s="159" t="s">
        <v>1666</v>
      </c>
      <c r="B791" s="153">
        <v>85</v>
      </c>
      <c r="G791" s="164" t="s">
        <v>1511</v>
      </c>
      <c r="H791" s="164" t="s">
        <v>1512</v>
      </c>
      <c r="I791" s="164">
        <f t="shared" si="19"/>
        <v>2592</v>
      </c>
      <c r="J791" s="164">
        <f t="shared" si="20"/>
        <v>16200</v>
      </c>
      <c r="K791" s="146">
        <f t="shared" si="21"/>
        <v>0</v>
      </c>
    </row>
    <row r="792" spans="1:11" x14ac:dyDescent="0.25">
      <c r="A792" s="159" t="s">
        <v>1666</v>
      </c>
      <c r="B792" s="153">
        <v>85</v>
      </c>
      <c r="G792" s="144" t="s">
        <v>1617</v>
      </c>
      <c r="H792" s="164" t="s">
        <v>442</v>
      </c>
      <c r="I792" s="164">
        <f t="shared" si="19"/>
        <v>55927.66</v>
      </c>
      <c r="J792" s="164">
        <f t="shared" si="20"/>
        <v>349547.875</v>
      </c>
      <c r="K792" s="146">
        <f t="shared" si="21"/>
        <v>0</v>
      </c>
    </row>
    <row r="793" spans="1:11" x14ac:dyDescent="0.25">
      <c r="A793" s="159" t="s">
        <v>1666</v>
      </c>
      <c r="B793" s="153">
        <v>85</v>
      </c>
      <c r="G793" s="144" t="s">
        <v>1662</v>
      </c>
      <c r="H793" s="144" t="s">
        <v>1663</v>
      </c>
      <c r="I793" s="164">
        <f t="shared" si="19"/>
        <v>3119.92</v>
      </c>
      <c r="J793" s="164">
        <f t="shared" si="20"/>
        <v>19499.5</v>
      </c>
      <c r="K793" s="146">
        <f t="shared" si="21"/>
        <v>0</v>
      </c>
    </row>
    <row r="794" spans="1:11" x14ac:dyDescent="0.25">
      <c r="I794" s="152">
        <f>+SUM(I591:I793)</f>
        <v>8755733.7999999989</v>
      </c>
      <c r="J794" s="152">
        <f>+SUM(J591:J793)</f>
        <v>54723336.249999985</v>
      </c>
      <c r="K794" s="152">
        <f>+SUM(K591:K793)</f>
        <v>29262.06</v>
      </c>
    </row>
    <row r="795" spans="1:11" x14ac:dyDescent="0.25">
      <c r="I795" s="166">
        <f>+I578</f>
        <v>8755733.8000000045</v>
      </c>
      <c r="J795">
        <f>+J578</f>
        <v>54723336.25</v>
      </c>
      <c r="K795" s="146">
        <f>+K578</f>
        <v>29262.059999999998</v>
      </c>
    </row>
    <row r="796" spans="1:11" x14ac:dyDescent="0.25">
      <c r="I796" s="166">
        <f>+I794-I795</f>
        <v>0</v>
      </c>
      <c r="J796" s="166">
        <f t="shared" ref="J796:K796" si="22">+J794-J795</f>
        <v>0</v>
      </c>
      <c r="K796" s="166">
        <f t="shared" si="22"/>
        <v>0</v>
      </c>
    </row>
  </sheetData>
  <autoFilter ref="A6:K576"/>
  <sortState ref="A1:B720">
    <sortCondition ref="A1"/>
  </sortState>
  <pageMargins left="0.70866141732283472" right="0.70866141732283472" top="0.74803149606299213" bottom="0.74803149606299213" header="0.31496062992125984" footer="0.31496062992125984"/>
  <pageSetup scale="17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2"/>
  <sheetViews>
    <sheetView topLeftCell="A185" workbookViewId="0">
      <selection activeCell="A2" sqref="A2:B208"/>
    </sheetView>
  </sheetViews>
  <sheetFormatPr baseColWidth="10" defaultRowHeight="15" x14ac:dyDescent="0.25"/>
  <cols>
    <col min="1" max="1" width="24.28515625" customWidth="1"/>
    <col min="2" max="2" width="58" bestFit="1" customWidth="1"/>
  </cols>
  <sheetData>
    <row r="1" spans="1:2" s="164" customFormat="1" x14ac:dyDescent="0.25"/>
    <row r="2" spans="1:2" s="164" customFormat="1" x14ac:dyDescent="0.25">
      <c r="A2" s="164" t="s">
        <v>1583</v>
      </c>
      <c r="B2" s="164" t="s">
        <v>1582</v>
      </c>
    </row>
    <row r="3" spans="1:2" x14ac:dyDescent="0.25">
      <c r="A3" s="164" t="s">
        <v>1473</v>
      </c>
      <c r="B3" s="164" t="s">
        <v>1474</v>
      </c>
    </row>
    <row r="4" spans="1:2" x14ac:dyDescent="0.25">
      <c r="A4" s="164" t="s">
        <v>933</v>
      </c>
      <c r="B4" s="164" t="s">
        <v>933</v>
      </c>
    </row>
    <row r="5" spans="1:2" x14ac:dyDescent="0.25">
      <c r="A5" s="164" t="s">
        <v>1007</v>
      </c>
      <c r="B5" s="164" t="s">
        <v>1007</v>
      </c>
    </row>
    <row r="6" spans="1:2" x14ac:dyDescent="0.25">
      <c r="A6" s="144" t="s">
        <v>1631</v>
      </c>
      <c r="B6" s="144" t="s">
        <v>1632</v>
      </c>
    </row>
    <row r="7" spans="1:2" x14ac:dyDescent="0.25">
      <c r="A7" s="143" t="s">
        <v>1622</v>
      </c>
      <c r="B7" s="143" t="s">
        <v>1623</v>
      </c>
    </row>
    <row r="8" spans="1:2" x14ac:dyDescent="0.25">
      <c r="A8" s="164" t="s">
        <v>1040</v>
      </c>
      <c r="B8" s="164" t="s">
        <v>1040</v>
      </c>
    </row>
    <row r="9" spans="1:2" x14ac:dyDescent="0.25">
      <c r="A9" s="164" t="s">
        <v>1521</v>
      </c>
      <c r="B9" s="164" t="s">
        <v>1522</v>
      </c>
    </row>
    <row r="10" spans="1:2" x14ac:dyDescent="0.25">
      <c r="A10" s="164" t="s">
        <v>1553</v>
      </c>
      <c r="B10" s="164" t="s">
        <v>1554</v>
      </c>
    </row>
    <row r="11" spans="1:2" x14ac:dyDescent="0.25">
      <c r="A11" s="164" t="s">
        <v>743</v>
      </c>
      <c r="B11" s="164" t="s">
        <v>743</v>
      </c>
    </row>
    <row r="12" spans="1:2" x14ac:dyDescent="0.25">
      <c r="A12" s="164" t="s">
        <v>1054</v>
      </c>
      <c r="B12" s="164" t="s">
        <v>1054</v>
      </c>
    </row>
    <row r="13" spans="1:2" x14ac:dyDescent="0.25">
      <c r="A13" s="144" t="s">
        <v>1593</v>
      </c>
      <c r="B13" s="164" t="s">
        <v>370</v>
      </c>
    </row>
    <row r="14" spans="1:2" x14ac:dyDescent="0.25">
      <c r="A14" s="144" t="s">
        <v>1595</v>
      </c>
      <c r="B14" s="164" t="s">
        <v>413</v>
      </c>
    </row>
    <row r="15" spans="1:2" x14ac:dyDescent="0.25">
      <c r="A15" s="164" t="s">
        <v>1467</v>
      </c>
      <c r="B15" s="164" t="s">
        <v>1468</v>
      </c>
    </row>
    <row r="16" spans="1:2" x14ac:dyDescent="0.25">
      <c r="A16" s="143" t="s">
        <v>1592</v>
      </c>
      <c r="B16" s="146" t="s">
        <v>1603</v>
      </c>
    </row>
    <row r="17" spans="1:2" x14ac:dyDescent="0.25">
      <c r="A17" s="144" t="s">
        <v>923</v>
      </c>
      <c r="B17" s="164" t="s">
        <v>1633</v>
      </c>
    </row>
    <row r="18" spans="1:2" x14ac:dyDescent="0.25">
      <c r="A18" s="164" t="s">
        <v>1041</v>
      </c>
      <c r="B18" s="164" t="s">
        <v>1041</v>
      </c>
    </row>
    <row r="19" spans="1:2" x14ac:dyDescent="0.25">
      <c r="A19" s="164" t="s">
        <v>934</v>
      </c>
      <c r="B19" s="164" t="s">
        <v>934</v>
      </c>
    </row>
    <row r="20" spans="1:2" x14ac:dyDescent="0.25">
      <c r="A20" s="144" t="s">
        <v>1530</v>
      </c>
      <c r="B20" s="164" t="s">
        <v>512</v>
      </c>
    </row>
    <row r="21" spans="1:2" x14ac:dyDescent="0.25">
      <c r="A21" s="164" t="s">
        <v>762</v>
      </c>
      <c r="B21" s="164" t="s">
        <v>762</v>
      </c>
    </row>
    <row r="22" spans="1:2" x14ac:dyDescent="0.25">
      <c r="A22" s="164" t="s">
        <v>1042</v>
      </c>
      <c r="B22" s="164" t="s">
        <v>1042</v>
      </c>
    </row>
    <row r="23" spans="1:2" x14ac:dyDescent="0.25">
      <c r="A23" s="144" t="s">
        <v>1529</v>
      </c>
      <c r="B23" s="164" t="s">
        <v>522</v>
      </c>
    </row>
    <row r="24" spans="1:2" x14ac:dyDescent="0.25">
      <c r="A24" s="164" t="s">
        <v>1015</v>
      </c>
      <c r="B24" s="164" t="s">
        <v>1015</v>
      </c>
    </row>
    <row r="25" spans="1:2" x14ac:dyDescent="0.25">
      <c r="A25" s="144" t="s">
        <v>1597</v>
      </c>
      <c r="B25" s="164" t="s">
        <v>449</v>
      </c>
    </row>
    <row r="26" spans="1:2" x14ac:dyDescent="0.25">
      <c r="A26" s="143" t="s">
        <v>1596</v>
      </c>
      <c r="B26" s="146" t="s">
        <v>538</v>
      </c>
    </row>
    <row r="27" spans="1:2" x14ac:dyDescent="0.25">
      <c r="A27" s="144" t="s">
        <v>1616</v>
      </c>
      <c r="B27" s="164" t="s">
        <v>425</v>
      </c>
    </row>
    <row r="28" spans="1:2" x14ac:dyDescent="0.25">
      <c r="A28" s="144" t="s">
        <v>1598</v>
      </c>
      <c r="B28" s="164" t="s">
        <v>398</v>
      </c>
    </row>
    <row r="29" spans="1:2" x14ac:dyDescent="0.25">
      <c r="A29" s="164" t="s">
        <v>631</v>
      </c>
      <c r="B29" s="164" t="s">
        <v>631</v>
      </c>
    </row>
    <row r="30" spans="1:2" x14ac:dyDescent="0.25">
      <c r="A30" s="144" t="s">
        <v>1627</v>
      </c>
      <c r="B30" s="144" t="s">
        <v>1628</v>
      </c>
    </row>
    <row r="31" spans="1:2" x14ac:dyDescent="0.25">
      <c r="A31" s="164" t="s">
        <v>1523</v>
      </c>
      <c r="B31" s="164" t="s">
        <v>1524</v>
      </c>
    </row>
    <row r="32" spans="1:2" x14ac:dyDescent="0.25">
      <c r="A32" s="164" t="s">
        <v>1043</v>
      </c>
      <c r="B32" s="164" t="s">
        <v>1043</v>
      </c>
    </row>
    <row r="33" spans="1:2" x14ac:dyDescent="0.25">
      <c r="A33" s="164" t="s">
        <v>1543</v>
      </c>
      <c r="B33" s="164" t="s">
        <v>1544</v>
      </c>
    </row>
    <row r="34" spans="1:2" x14ac:dyDescent="0.25">
      <c r="A34" s="51" t="s">
        <v>1568</v>
      </c>
      <c r="B34" s="52" t="s">
        <v>1569</v>
      </c>
    </row>
    <row r="35" spans="1:2" x14ac:dyDescent="0.25">
      <c r="A35" s="144" t="s">
        <v>1629</v>
      </c>
      <c r="B35" s="144" t="s">
        <v>1630</v>
      </c>
    </row>
    <row r="36" spans="1:2" x14ac:dyDescent="0.25">
      <c r="A36" s="164" t="s">
        <v>739</v>
      </c>
      <c r="B36" s="164" t="s">
        <v>739</v>
      </c>
    </row>
    <row r="37" spans="1:2" x14ac:dyDescent="0.25">
      <c r="A37" s="164" t="s">
        <v>1055</v>
      </c>
      <c r="B37" s="164" t="s">
        <v>1055</v>
      </c>
    </row>
    <row r="38" spans="1:2" x14ac:dyDescent="0.25">
      <c r="A38" s="164" t="s">
        <v>1525</v>
      </c>
      <c r="B38" s="164" t="s">
        <v>1526</v>
      </c>
    </row>
    <row r="39" spans="1:2" x14ac:dyDescent="0.25">
      <c r="A39" s="164" t="s">
        <v>732</v>
      </c>
      <c r="B39" s="164" t="s">
        <v>732</v>
      </c>
    </row>
    <row r="40" spans="1:2" x14ac:dyDescent="0.25">
      <c r="A40" s="144" t="s">
        <v>1599</v>
      </c>
      <c r="B40" s="164" t="s">
        <v>505</v>
      </c>
    </row>
    <row r="41" spans="1:2" x14ac:dyDescent="0.25">
      <c r="A41" s="164" t="s">
        <v>1584</v>
      </c>
      <c r="B41" s="164" t="s">
        <v>1584</v>
      </c>
    </row>
    <row r="42" spans="1:2" x14ac:dyDescent="0.25">
      <c r="A42" s="164" t="s">
        <v>935</v>
      </c>
      <c r="B42" s="164" t="s">
        <v>935</v>
      </c>
    </row>
    <row r="43" spans="1:2" x14ac:dyDescent="0.25">
      <c r="A43" s="164" t="s">
        <v>803</v>
      </c>
      <c r="B43" s="164" t="s">
        <v>803</v>
      </c>
    </row>
    <row r="44" spans="1:2" x14ac:dyDescent="0.25">
      <c r="A44" s="164" t="s">
        <v>1642</v>
      </c>
      <c r="B44" s="164" t="s">
        <v>1643</v>
      </c>
    </row>
    <row r="45" spans="1:2" x14ac:dyDescent="0.25">
      <c r="A45" s="164" t="s">
        <v>1566</v>
      </c>
      <c r="B45" s="164" t="s">
        <v>1567</v>
      </c>
    </row>
    <row r="46" spans="1:2" x14ac:dyDescent="0.25">
      <c r="A46" s="164" t="s">
        <v>886</v>
      </c>
      <c r="B46" s="164" t="s">
        <v>886</v>
      </c>
    </row>
    <row r="47" spans="1:2" x14ac:dyDescent="0.25">
      <c r="A47" s="164" t="s">
        <v>893</v>
      </c>
      <c r="B47" s="164" t="s">
        <v>893</v>
      </c>
    </row>
    <row r="48" spans="1:2" x14ac:dyDescent="0.25">
      <c r="A48" s="164" t="s">
        <v>1499</v>
      </c>
      <c r="B48" s="164" t="s">
        <v>1500</v>
      </c>
    </row>
    <row r="49" spans="1:2" x14ac:dyDescent="0.25">
      <c r="A49" s="164" t="s">
        <v>913</v>
      </c>
      <c r="B49" s="164" t="s">
        <v>913</v>
      </c>
    </row>
    <row r="50" spans="1:2" x14ac:dyDescent="0.25">
      <c r="A50" s="164" t="s">
        <v>1585</v>
      </c>
      <c r="B50" s="164" t="s">
        <v>1585</v>
      </c>
    </row>
    <row r="51" spans="1:2" x14ac:dyDescent="0.25">
      <c r="A51" s="164" t="s">
        <v>1586</v>
      </c>
      <c r="B51" s="164" t="s">
        <v>1586</v>
      </c>
    </row>
    <row r="52" spans="1:2" x14ac:dyDescent="0.25">
      <c r="A52" s="144" t="s">
        <v>1600</v>
      </c>
      <c r="B52" s="164" t="s">
        <v>374</v>
      </c>
    </row>
    <row r="53" spans="1:2" x14ac:dyDescent="0.25">
      <c r="A53" s="164" t="s">
        <v>924</v>
      </c>
      <c r="B53" s="164" t="s">
        <v>924</v>
      </c>
    </row>
    <row r="54" spans="1:2" x14ac:dyDescent="0.25">
      <c r="A54" s="164" t="s">
        <v>1493</v>
      </c>
      <c r="B54" s="164" t="s">
        <v>1494</v>
      </c>
    </row>
    <row r="55" spans="1:2" x14ac:dyDescent="0.25">
      <c r="A55" s="164" t="s">
        <v>751</v>
      </c>
      <c r="B55" s="164" t="s">
        <v>751</v>
      </c>
    </row>
    <row r="56" spans="1:2" x14ac:dyDescent="0.25">
      <c r="A56" s="164" t="s">
        <v>1060</v>
      </c>
      <c r="B56" s="164" t="s">
        <v>1060</v>
      </c>
    </row>
    <row r="57" spans="1:2" x14ac:dyDescent="0.25">
      <c r="A57" s="164" t="s">
        <v>1510</v>
      </c>
      <c r="B57" s="164" t="s">
        <v>1509</v>
      </c>
    </row>
    <row r="58" spans="1:2" x14ac:dyDescent="0.25">
      <c r="A58" s="164" t="s">
        <v>936</v>
      </c>
      <c r="B58" s="164" t="s">
        <v>936</v>
      </c>
    </row>
    <row r="59" spans="1:2" x14ac:dyDescent="0.25">
      <c r="A59" s="164" t="s">
        <v>1589</v>
      </c>
      <c r="B59" s="164" t="s">
        <v>1589</v>
      </c>
    </row>
    <row r="60" spans="1:2" x14ac:dyDescent="0.25">
      <c r="A60" s="164" t="s">
        <v>1587</v>
      </c>
      <c r="B60" s="164" t="s">
        <v>1587</v>
      </c>
    </row>
    <row r="61" spans="1:2" x14ac:dyDescent="0.25">
      <c r="A61" s="164" t="s">
        <v>1570</v>
      </c>
      <c r="B61" s="164" t="s">
        <v>1571</v>
      </c>
    </row>
    <row r="62" spans="1:2" x14ac:dyDescent="0.25">
      <c r="A62" s="164" t="s">
        <v>820</v>
      </c>
      <c r="B62" s="164" t="s">
        <v>820</v>
      </c>
    </row>
    <row r="63" spans="1:2" x14ac:dyDescent="0.25">
      <c r="A63" s="144" t="s">
        <v>1601</v>
      </c>
      <c r="B63" s="164" t="s">
        <v>421</v>
      </c>
    </row>
    <row r="64" spans="1:2" x14ac:dyDescent="0.25">
      <c r="A64" s="164" t="s">
        <v>1044</v>
      </c>
      <c r="B64" s="164" t="s">
        <v>1044</v>
      </c>
    </row>
    <row r="65" spans="1:2" x14ac:dyDescent="0.25">
      <c r="A65" s="164" t="s">
        <v>642</v>
      </c>
      <c r="B65" s="164" t="s">
        <v>642</v>
      </c>
    </row>
    <row r="66" spans="1:2" x14ac:dyDescent="0.25">
      <c r="A66" s="164" t="s">
        <v>831</v>
      </c>
      <c r="B66" s="164" t="s">
        <v>831</v>
      </c>
    </row>
    <row r="67" spans="1:2" x14ac:dyDescent="0.25">
      <c r="A67" s="164" t="s">
        <v>1031</v>
      </c>
      <c r="B67" s="164" t="s">
        <v>1031</v>
      </c>
    </row>
    <row r="68" spans="1:2" x14ac:dyDescent="0.25">
      <c r="A68" s="164" t="s">
        <v>925</v>
      </c>
      <c r="B68" s="164" t="s">
        <v>925</v>
      </c>
    </row>
    <row r="69" spans="1:2" x14ac:dyDescent="0.25">
      <c r="A69" s="164" t="s">
        <v>1483</v>
      </c>
      <c r="B69" s="164" t="s">
        <v>1484</v>
      </c>
    </row>
    <row r="70" spans="1:2" x14ac:dyDescent="0.25">
      <c r="A70" s="164" t="s">
        <v>846</v>
      </c>
      <c r="B70" s="164" t="s">
        <v>846</v>
      </c>
    </row>
    <row r="71" spans="1:2" x14ac:dyDescent="0.25">
      <c r="A71" s="164" t="s">
        <v>1588</v>
      </c>
      <c r="B71" s="164" t="s">
        <v>1588</v>
      </c>
    </row>
    <row r="72" spans="1:2" x14ac:dyDescent="0.25">
      <c r="A72" s="164" t="s">
        <v>43</v>
      </c>
      <c r="B72" s="164" t="s">
        <v>43</v>
      </c>
    </row>
    <row r="73" spans="1:2" x14ac:dyDescent="0.25">
      <c r="A73" s="164" t="s">
        <v>1515</v>
      </c>
      <c r="B73" s="164" t="s">
        <v>1516</v>
      </c>
    </row>
    <row r="74" spans="1:2" x14ac:dyDescent="0.25">
      <c r="A74" s="164" t="s">
        <v>835</v>
      </c>
      <c r="B74" s="164" t="s">
        <v>835</v>
      </c>
    </row>
    <row r="75" spans="1:2" x14ac:dyDescent="0.25">
      <c r="A75" s="164" t="s">
        <v>1533</v>
      </c>
      <c r="B75" s="164" t="s">
        <v>1534</v>
      </c>
    </row>
    <row r="76" spans="1:2" x14ac:dyDescent="0.25">
      <c r="A76" s="164" t="s">
        <v>1061</v>
      </c>
      <c r="B76" s="164" t="s">
        <v>1061</v>
      </c>
    </row>
    <row r="77" spans="1:2" x14ac:dyDescent="0.25">
      <c r="A77" s="144" t="s">
        <v>1580</v>
      </c>
      <c r="B77" s="144" t="s">
        <v>1581</v>
      </c>
    </row>
    <row r="78" spans="1:2" x14ac:dyDescent="0.25">
      <c r="A78" s="164" t="s">
        <v>937</v>
      </c>
      <c r="B78" s="164" t="s">
        <v>937</v>
      </c>
    </row>
    <row r="79" spans="1:2" x14ac:dyDescent="0.25">
      <c r="A79" s="164" t="s">
        <v>1513</v>
      </c>
      <c r="B79" s="164" t="s">
        <v>1514</v>
      </c>
    </row>
    <row r="80" spans="1:2" x14ac:dyDescent="0.25">
      <c r="A80" s="164" t="s">
        <v>1519</v>
      </c>
      <c r="B80" s="164" t="s">
        <v>1520</v>
      </c>
    </row>
    <row r="81" spans="1:2" x14ac:dyDescent="0.25">
      <c r="A81" s="164" t="s">
        <v>627</v>
      </c>
      <c r="B81" s="164" t="s">
        <v>627</v>
      </c>
    </row>
    <row r="82" spans="1:2" x14ac:dyDescent="0.25">
      <c r="A82" s="164" t="s">
        <v>1022</v>
      </c>
      <c r="B82" s="164" t="s">
        <v>1022</v>
      </c>
    </row>
    <row r="83" spans="1:2" x14ac:dyDescent="0.25">
      <c r="A83" s="164" t="s">
        <v>700</v>
      </c>
      <c r="B83" s="164" t="s">
        <v>700</v>
      </c>
    </row>
    <row r="84" spans="1:2" x14ac:dyDescent="0.25">
      <c r="A84" s="164" t="s">
        <v>755</v>
      </c>
      <c r="B84" s="164" t="s">
        <v>755</v>
      </c>
    </row>
    <row r="85" spans="1:2" x14ac:dyDescent="0.25">
      <c r="A85" s="164" t="s">
        <v>839</v>
      </c>
      <c r="B85" s="164" t="s">
        <v>839</v>
      </c>
    </row>
    <row r="86" spans="1:2" x14ac:dyDescent="0.25">
      <c r="A86" s="144" t="s">
        <v>1602</v>
      </c>
      <c r="B86" s="164" t="s">
        <v>417</v>
      </c>
    </row>
    <row r="87" spans="1:2" x14ac:dyDescent="0.25">
      <c r="A87" s="164" t="s">
        <v>721</v>
      </c>
      <c r="B87" s="164" t="s">
        <v>721</v>
      </c>
    </row>
    <row r="88" spans="1:2" x14ac:dyDescent="0.25">
      <c r="A88" s="164" t="s">
        <v>1008</v>
      </c>
      <c r="B88" s="164" t="s">
        <v>1008</v>
      </c>
    </row>
    <row r="89" spans="1:2" x14ac:dyDescent="0.25">
      <c r="A89" s="164" t="s">
        <v>1563</v>
      </c>
      <c r="B89" s="164" t="s">
        <v>1564</v>
      </c>
    </row>
    <row r="90" spans="1:2" x14ac:dyDescent="0.25">
      <c r="A90" s="164" t="s">
        <v>1479</v>
      </c>
      <c r="B90" s="164" t="s">
        <v>1480</v>
      </c>
    </row>
    <row r="91" spans="1:2" x14ac:dyDescent="0.25">
      <c r="A91" s="164" t="s">
        <v>1591</v>
      </c>
      <c r="B91" s="164" t="s">
        <v>1591</v>
      </c>
    </row>
    <row r="92" spans="1:2" x14ac:dyDescent="0.25">
      <c r="A92" s="164" t="s">
        <v>938</v>
      </c>
      <c r="B92" s="164" t="s">
        <v>938</v>
      </c>
    </row>
    <row r="93" spans="1:2" x14ac:dyDescent="0.25">
      <c r="A93" s="164" t="s">
        <v>1590</v>
      </c>
      <c r="B93" s="164" t="s">
        <v>1590</v>
      </c>
    </row>
    <row r="94" spans="1:2" x14ac:dyDescent="0.25">
      <c r="A94" s="164" t="s">
        <v>1056</v>
      </c>
      <c r="B94" s="164" t="s">
        <v>1056</v>
      </c>
    </row>
    <row r="95" spans="1:2" x14ac:dyDescent="0.25">
      <c r="A95" s="164" t="s">
        <v>1032</v>
      </c>
      <c r="B95" s="164" t="s">
        <v>1032</v>
      </c>
    </row>
    <row r="96" spans="1:2" x14ac:dyDescent="0.25">
      <c r="A96" s="164" t="s">
        <v>1045</v>
      </c>
      <c r="B96" s="164" t="s">
        <v>1045</v>
      </c>
    </row>
    <row r="97" spans="1:2" x14ac:dyDescent="0.25">
      <c r="A97" s="164" t="s">
        <v>1559</v>
      </c>
      <c r="B97" s="164" t="s">
        <v>1560</v>
      </c>
    </row>
    <row r="98" spans="1:2" x14ac:dyDescent="0.25">
      <c r="A98" s="164" t="s">
        <v>1505</v>
      </c>
      <c r="B98" s="164" t="s">
        <v>1506</v>
      </c>
    </row>
    <row r="99" spans="1:2" x14ac:dyDescent="0.25">
      <c r="A99" s="164" t="s">
        <v>1549</v>
      </c>
      <c r="B99" s="164" t="s">
        <v>1550</v>
      </c>
    </row>
    <row r="100" spans="1:2" x14ac:dyDescent="0.25">
      <c r="A100" s="164" t="s">
        <v>728</v>
      </c>
      <c r="B100" s="164" t="s">
        <v>728</v>
      </c>
    </row>
    <row r="101" spans="1:2" x14ac:dyDescent="0.25">
      <c r="A101" s="164" t="s">
        <v>1000</v>
      </c>
      <c r="B101" s="164" t="s">
        <v>1000</v>
      </c>
    </row>
    <row r="102" spans="1:2" x14ac:dyDescent="0.25">
      <c r="A102" s="164" t="s">
        <v>1527</v>
      </c>
      <c r="B102" s="164" t="s">
        <v>1528</v>
      </c>
    </row>
    <row r="103" spans="1:2" x14ac:dyDescent="0.25">
      <c r="A103" s="164" t="s">
        <v>1068</v>
      </c>
      <c r="B103" s="164" t="s">
        <v>1068</v>
      </c>
    </row>
    <row r="104" spans="1:2" x14ac:dyDescent="0.25">
      <c r="A104" s="164" t="s">
        <v>810</v>
      </c>
      <c r="B104" s="164" t="s">
        <v>810</v>
      </c>
    </row>
    <row r="105" spans="1:2" x14ac:dyDescent="0.25">
      <c r="A105" s="164" t="s">
        <v>939</v>
      </c>
      <c r="B105" s="164" t="s">
        <v>939</v>
      </c>
    </row>
    <row r="106" spans="1:2" x14ac:dyDescent="0.25">
      <c r="A106" s="164" t="s">
        <v>1046</v>
      </c>
      <c r="B106" s="164" t="s">
        <v>1046</v>
      </c>
    </row>
    <row r="107" spans="1:2" x14ac:dyDescent="0.25">
      <c r="A107" s="164" t="s">
        <v>1547</v>
      </c>
      <c r="B107" s="164" t="s">
        <v>1548</v>
      </c>
    </row>
    <row r="108" spans="1:2" x14ac:dyDescent="0.25">
      <c r="A108" s="164" t="s">
        <v>1487</v>
      </c>
      <c r="B108" s="164" t="s">
        <v>1488</v>
      </c>
    </row>
    <row r="109" spans="1:2" x14ac:dyDescent="0.25">
      <c r="A109" s="144" t="s">
        <v>1465</v>
      </c>
      <c r="B109" s="144" t="s">
        <v>1466</v>
      </c>
    </row>
    <row r="110" spans="1:2" x14ac:dyDescent="0.25">
      <c r="A110" s="164" t="s">
        <v>866</v>
      </c>
      <c r="B110" s="164" t="s">
        <v>866</v>
      </c>
    </row>
    <row r="111" spans="1:2" x14ac:dyDescent="0.25">
      <c r="A111" s="144" t="s">
        <v>1634</v>
      </c>
      <c r="B111" s="164" t="s">
        <v>1635</v>
      </c>
    </row>
    <row r="112" spans="1:2" x14ac:dyDescent="0.25">
      <c r="A112" s="164" t="s">
        <v>769</v>
      </c>
      <c r="B112" s="164" t="s">
        <v>769</v>
      </c>
    </row>
    <row r="113" spans="1:2" x14ac:dyDescent="0.25">
      <c r="A113" s="164" t="s">
        <v>1495</v>
      </c>
      <c r="B113" s="164" t="s">
        <v>1496</v>
      </c>
    </row>
    <row r="114" spans="1:2" x14ac:dyDescent="0.25">
      <c r="A114" s="164" t="s">
        <v>946</v>
      </c>
      <c r="B114" s="164" t="s">
        <v>946</v>
      </c>
    </row>
    <row r="115" spans="1:2" x14ac:dyDescent="0.25">
      <c r="A115" s="164" t="s">
        <v>1062</v>
      </c>
      <c r="B115" s="164" t="s">
        <v>1062</v>
      </c>
    </row>
    <row r="116" spans="1:2" x14ac:dyDescent="0.25">
      <c r="A116" s="164" t="s">
        <v>717</v>
      </c>
      <c r="B116" s="164" t="s">
        <v>717</v>
      </c>
    </row>
    <row r="117" spans="1:2" x14ac:dyDescent="0.25">
      <c r="A117" s="164" t="s">
        <v>1557</v>
      </c>
      <c r="B117" s="164" t="s">
        <v>1558</v>
      </c>
    </row>
    <row r="118" spans="1:2" x14ac:dyDescent="0.25">
      <c r="A118" s="164" t="s">
        <v>1551</v>
      </c>
      <c r="B118" s="164" t="s">
        <v>1552</v>
      </c>
    </row>
    <row r="119" spans="1:2" x14ac:dyDescent="0.25">
      <c r="A119" s="164" t="s">
        <v>1574</v>
      </c>
      <c r="B119" s="164" t="s">
        <v>1572</v>
      </c>
    </row>
    <row r="120" spans="1:2" x14ac:dyDescent="0.25">
      <c r="A120" s="164" t="s">
        <v>565</v>
      </c>
      <c r="B120" s="164" t="s">
        <v>565</v>
      </c>
    </row>
    <row r="121" spans="1:2" x14ac:dyDescent="0.25">
      <c r="A121" s="164" t="s">
        <v>977</v>
      </c>
      <c r="B121" s="164" t="s">
        <v>977</v>
      </c>
    </row>
    <row r="122" spans="1:2" x14ac:dyDescent="0.25">
      <c r="A122" s="164" t="s">
        <v>978</v>
      </c>
      <c r="B122" s="164" t="s">
        <v>978</v>
      </c>
    </row>
    <row r="123" spans="1:2" x14ac:dyDescent="0.25">
      <c r="A123" s="164" t="s">
        <v>979</v>
      </c>
      <c r="B123" s="164" t="s">
        <v>979</v>
      </c>
    </row>
    <row r="124" spans="1:2" x14ac:dyDescent="0.25">
      <c r="A124" s="164" t="s">
        <v>1507</v>
      </c>
      <c r="B124" s="164" t="s">
        <v>1508</v>
      </c>
    </row>
    <row r="125" spans="1:2" x14ac:dyDescent="0.25">
      <c r="A125" s="164" t="s">
        <v>827</v>
      </c>
      <c r="B125" s="164" t="s">
        <v>827</v>
      </c>
    </row>
    <row r="126" spans="1:2" x14ac:dyDescent="0.25">
      <c r="A126" s="164" t="s">
        <v>1555</v>
      </c>
      <c r="B126" s="164" t="s">
        <v>1556</v>
      </c>
    </row>
    <row r="127" spans="1:2" x14ac:dyDescent="0.25">
      <c r="A127" s="164" t="s">
        <v>47</v>
      </c>
      <c r="B127" s="164" t="s">
        <v>47</v>
      </c>
    </row>
    <row r="128" spans="1:2" x14ac:dyDescent="0.25">
      <c r="A128" s="164" t="s">
        <v>1471</v>
      </c>
      <c r="B128" s="164" t="s">
        <v>1472</v>
      </c>
    </row>
    <row r="129" spans="1:2" x14ac:dyDescent="0.25">
      <c r="A129" s="164" t="s">
        <v>1001</v>
      </c>
      <c r="B129" s="164" t="s">
        <v>1001</v>
      </c>
    </row>
    <row r="130" spans="1:2" x14ac:dyDescent="0.25">
      <c r="A130" s="164" t="s">
        <v>1475</v>
      </c>
      <c r="B130" s="164" t="s">
        <v>1476</v>
      </c>
    </row>
    <row r="131" spans="1:2" x14ac:dyDescent="0.25">
      <c r="A131" s="164" t="s">
        <v>970</v>
      </c>
      <c r="B131" s="164" t="s">
        <v>970</v>
      </c>
    </row>
    <row r="132" spans="1:2" x14ac:dyDescent="0.25">
      <c r="A132" s="144" t="s">
        <v>1604</v>
      </c>
      <c r="B132" s="164" t="s">
        <v>402</v>
      </c>
    </row>
    <row r="133" spans="1:2" x14ac:dyDescent="0.25">
      <c r="A133" s="164" t="s">
        <v>1485</v>
      </c>
      <c r="B133" s="164" t="s">
        <v>1486</v>
      </c>
    </row>
    <row r="134" spans="1:2" x14ac:dyDescent="0.25">
      <c r="A134" s="144" t="s">
        <v>1575</v>
      </c>
      <c r="B134" s="164" t="s">
        <v>1573</v>
      </c>
    </row>
    <row r="135" spans="1:2" x14ac:dyDescent="0.25">
      <c r="A135" s="164" t="s">
        <v>1638</v>
      </c>
      <c r="B135" s="164" t="s">
        <v>1639</v>
      </c>
    </row>
    <row r="136" spans="1:2" x14ac:dyDescent="0.25">
      <c r="A136" s="164" t="s">
        <v>747</v>
      </c>
      <c r="B136" s="164" t="s">
        <v>747</v>
      </c>
    </row>
    <row r="137" spans="1:2" x14ac:dyDescent="0.25">
      <c r="A137" s="144" t="s">
        <v>1605</v>
      </c>
      <c r="B137" s="144" t="s">
        <v>1606</v>
      </c>
    </row>
    <row r="138" spans="1:2" x14ac:dyDescent="0.25">
      <c r="A138" s="164" t="s">
        <v>1640</v>
      </c>
      <c r="B138" s="164" t="s">
        <v>1641</v>
      </c>
    </row>
    <row r="139" spans="1:2" x14ac:dyDescent="0.25">
      <c r="A139" s="164" t="s">
        <v>1537</v>
      </c>
      <c r="B139" s="164" t="s">
        <v>1538</v>
      </c>
    </row>
    <row r="140" spans="1:2" x14ac:dyDescent="0.25">
      <c r="A140" s="164" t="s">
        <v>940</v>
      </c>
      <c r="B140" s="164" t="s">
        <v>940</v>
      </c>
    </row>
    <row r="141" spans="1:2" x14ac:dyDescent="0.25">
      <c r="A141" s="164" t="s">
        <v>1002</v>
      </c>
      <c r="B141" s="164" t="s">
        <v>1002</v>
      </c>
    </row>
    <row r="142" spans="1:2" x14ac:dyDescent="0.25">
      <c r="A142" s="164" t="s">
        <v>1016</v>
      </c>
      <c r="B142" s="164" t="s">
        <v>1016</v>
      </c>
    </row>
    <row r="143" spans="1:2" x14ac:dyDescent="0.25">
      <c r="A143" s="164" t="s">
        <v>1047</v>
      </c>
      <c r="B143" s="164" t="s">
        <v>1047</v>
      </c>
    </row>
    <row r="144" spans="1:2" x14ac:dyDescent="0.25">
      <c r="A144" s="164" t="s">
        <v>1069</v>
      </c>
      <c r="B144" s="164" t="s">
        <v>1069</v>
      </c>
    </row>
    <row r="145" spans="1:2" x14ac:dyDescent="0.25">
      <c r="A145" s="164" t="s">
        <v>1063</v>
      </c>
      <c r="B145" s="164" t="s">
        <v>1063</v>
      </c>
    </row>
    <row r="146" spans="1:2" x14ac:dyDescent="0.25">
      <c r="A146" s="164" t="s">
        <v>1503</v>
      </c>
      <c r="B146" s="164" t="s">
        <v>1504</v>
      </c>
    </row>
    <row r="147" spans="1:2" x14ac:dyDescent="0.25">
      <c r="A147" s="164" t="s">
        <v>1009</v>
      </c>
      <c r="B147" s="164" t="s">
        <v>1009</v>
      </c>
    </row>
    <row r="148" spans="1:2" x14ac:dyDescent="0.25">
      <c r="A148" s="164" t="s">
        <v>1561</v>
      </c>
      <c r="B148" s="164" t="s">
        <v>1562</v>
      </c>
    </row>
    <row r="149" spans="1:2" x14ac:dyDescent="0.25">
      <c r="A149" s="164" t="s">
        <v>941</v>
      </c>
      <c r="B149" s="164" t="s">
        <v>941</v>
      </c>
    </row>
    <row r="150" spans="1:2" x14ac:dyDescent="0.25">
      <c r="A150" s="164" t="s">
        <v>1539</v>
      </c>
      <c r="B150" s="164" t="s">
        <v>1540</v>
      </c>
    </row>
    <row r="151" spans="1:2" x14ac:dyDescent="0.25">
      <c r="A151" s="164" t="s">
        <v>1531</v>
      </c>
      <c r="B151" s="164" t="s">
        <v>1532</v>
      </c>
    </row>
    <row r="152" spans="1:2" x14ac:dyDescent="0.25">
      <c r="A152" s="164" t="s">
        <v>942</v>
      </c>
      <c r="B152" s="164" t="s">
        <v>942</v>
      </c>
    </row>
    <row r="153" spans="1:2" x14ac:dyDescent="0.25">
      <c r="A153" s="144" t="s">
        <v>1607</v>
      </c>
      <c r="B153" s="164" t="s">
        <v>394</v>
      </c>
    </row>
    <row r="154" spans="1:2" x14ac:dyDescent="0.25">
      <c r="A154" s="143" t="s">
        <v>1620</v>
      </c>
      <c r="B154" s="143" t="s">
        <v>1621</v>
      </c>
    </row>
    <row r="155" spans="1:2" x14ac:dyDescent="0.25">
      <c r="A155" s="144" t="s">
        <v>1618</v>
      </c>
      <c r="B155" s="144" t="s">
        <v>1619</v>
      </c>
    </row>
    <row r="156" spans="1:2" x14ac:dyDescent="0.25">
      <c r="A156" s="164" t="s">
        <v>710</v>
      </c>
      <c r="B156" s="164" t="s">
        <v>710</v>
      </c>
    </row>
    <row r="157" spans="1:2" x14ac:dyDescent="0.25">
      <c r="A157" s="164" t="s">
        <v>1497</v>
      </c>
      <c r="B157" s="164" t="s">
        <v>1498</v>
      </c>
    </row>
    <row r="158" spans="1:2" x14ac:dyDescent="0.25">
      <c r="A158" s="164" t="s">
        <v>1017</v>
      </c>
      <c r="B158" s="164" t="s">
        <v>1017</v>
      </c>
    </row>
    <row r="159" spans="1:2" x14ac:dyDescent="0.25">
      <c r="A159" s="164" t="s">
        <v>1541</v>
      </c>
      <c r="B159" s="164" t="s">
        <v>1542</v>
      </c>
    </row>
    <row r="160" spans="1:2" x14ac:dyDescent="0.25">
      <c r="A160" s="164" t="s">
        <v>26</v>
      </c>
      <c r="B160" s="164" t="s">
        <v>26</v>
      </c>
    </row>
    <row r="161" spans="1:2" x14ac:dyDescent="0.25">
      <c r="A161" s="164" t="s">
        <v>19</v>
      </c>
      <c r="B161" s="164" t="s">
        <v>19</v>
      </c>
    </row>
    <row r="162" spans="1:2" x14ac:dyDescent="0.25">
      <c r="A162" s="164" t="s">
        <v>655</v>
      </c>
      <c r="B162" s="164" t="s">
        <v>655</v>
      </c>
    </row>
    <row r="163" spans="1:2" x14ac:dyDescent="0.25">
      <c r="A163" s="164" t="s">
        <v>1036</v>
      </c>
      <c r="B163" s="164" t="s">
        <v>1036</v>
      </c>
    </row>
    <row r="164" spans="1:2" x14ac:dyDescent="0.25">
      <c r="A164" s="164" t="s">
        <v>1048</v>
      </c>
      <c r="B164" s="164" t="s">
        <v>1048</v>
      </c>
    </row>
    <row r="165" spans="1:2" x14ac:dyDescent="0.25">
      <c r="A165" s="164" t="s">
        <v>1545</v>
      </c>
      <c r="B165" s="164" t="s">
        <v>1546</v>
      </c>
    </row>
    <row r="166" spans="1:2" x14ac:dyDescent="0.25">
      <c r="A166" s="164" t="s">
        <v>879</v>
      </c>
      <c r="B166" s="164" t="s">
        <v>879</v>
      </c>
    </row>
    <row r="167" spans="1:2" x14ac:dyDescent="0.25">
      <c r="A167" s="164" t="s">
        <v>1636</v>
      </c>
      <c r="B167" s="164" t="s">
        <v>1637</v>
      </c>
    </row>
    <row r="168" spans="1:2" x14ac:dyDescent="0.25">
      <c r="A168" s="164" t="s">
        <v>1489</v>
      </c>
      <c r="B168" s="164" t="s">
        <v>1490</v>
      </c>
    </row>
    <row r="169" spans="1:2" x14ac:dyDescent="0.25">
      <c r="A169" s="164" t="s">
        <v>678</v>
      </c>
      <c r="B169" s="164" t="s">
        <v>678</v>
      </c>
    </row>
    <row r="170" spans="1:2" x14ac:dyDescent="0.25">
      <c r="A170" s="164" t="s">
        <v>862</v>
      </c>
      <c r="B170" s="164" t="s">
        <v>862</v>
      </c>
    </row>
    <row r="171" spans="1:2" x14ac:dyDescent="0.25">
      <c r="A171" s="164" t="s">
        <v>966</v>
      </c>
      <c r="B171" s="164" t="s">
        <v>966</v>
      </c>
    </row>
    <row r="172" spans="1:2" x14ac:dyDescent="0.25">
      <c r="A172" s="164" t="s">
        <v>1049</v>
      </c>
      <c r="B172" s="164" t="s">
        <v>1049</v>
      </c>
    </row>
    <row r="173" spans="1:2" x14ac:dyDescent="0.25">
      <c r="A173" s="164" t="s">
        <v>926</v>
      </c>
      <c r="B173" s="164" t="s">
        <v>926</v>
      </c>
    </row>
    <row r="174" spans="1:2" x14ac:dyDescent="0.25">
      <c r="A174" s="144" t="s">
        <v>1608</v>
      </c>
      <c r="B174" s="164" t="s">
        <v>409</v>
      </c>
    </row>
    <row r="175" spans="1:2" x14ac:dyDescent="0.25">
      <c r="A175" s="164" t="s">
        <v>1003</v>
      </c>
      <c r="B175" s="164" t="s">
        <v>1003</v>
      </c>
    </row>
    <row r="176" spans="1:2" x14ac:dyDescent="0.25">
      <c r="A176" s="164" t="s">
        <v>1010</v>
      </c>
      <c r="B176" s="164" t="s">
        <v>1010</v>
      </c>
    </row>
    <row r="177" spans="1:2" x14ac:dyDescent="0.25">
      <c r="A177" s="164" t="s">
        <v>1050</v>
      </c>
      <c r="B177" s="164" t="s">
        <v>1050</v>
      </c>
    </row>
    <row r="178" spans="1:2" x14ac:dyDescent="0.25">
      <c r="A178" s="164" t="s">
        <v>1491</v>
      </c>
      <c r="B178" s="164" t="s">
        <v>1492</v>
      </c>
    </row>
    <row r="179" spans="1:2" x14ac:dyDescent="0.25">
      <c r="A179" s="164" t="s">
        <v>1018</v>
      </c>
      <c r="B179" s="164" t="s">
        <v>1018</v>
      </c>
    </row>
    <row r="180" spans="1:2" x14ac:dyDescent="0.25">
      <c r="A180" s="164" t="s">
        <v>1517</v>
      </c>
      <c r="B180" s="164" t="s">
        <v>1518</v>
      </c>
    </row>
    <row r="181" spans="1:2" x14ac:dyDescent="0.25">
      <c r="A181" s="164" t="s">
        <v>986</v>
      </c>
      <c r="B181" s="164" t="s">
        <v>986</v>
      </c>
    </row>
    <row r="182" spans="1:2" x14ac:dyDescent="0.25">
      <c r="A182" s="164" t="s">
        <v>959</v>
      </c>
      <c r="B182" s="164" t="s">
        <v>959</v>
      </c>
    </row>
    <row r="183" spans="1:2" x14ac:dyDescent="0.25">
      <c r="A183" s="144" t="s">
        <v>1644</v>
      </c>
      <c r="B183" s="144" t="s">
        <v>1645</v>
      </c>
    </row>
    <row r="184" spans="1:2" x14ac:dyDescent="0.25">
      <c r="A184" s="164" t="s">
        <v>1481</v>
      </c>
      <c r="B184" s="164" t="s">
        <v>1482</v>
      </c>
    </row>
    <row r="185" spans="1:2" x14ac:dyDescent="0.25">
      <c r="A185" s="164" t="s">
        <v>1076</v>
      </c>
      <c r="B185" s="164" t="s">
        <v>1076</v>
      </c>
    </row>
    <row r="186" spans="1:2" x14ac:dyDescent="0.25">
      <c r="A186" s="164" t="s">
        <v>987</v>
      </c>
      <c r="B186" s="164" t="s">
        <v>987</v>
      </c>
    </row>
    <row r="187" spans="1:2" x14ac:dyDescent="0.25">
      <c r="A187" s="144" t="s">
        <v>1624</v>
      </c>
      <c r="B187" s="144" t="s">
        <v>1625</v>
      </c>
    </row>
    <row r="188" spans="1:2" x14ac:dyDescent="0.25">
      <c r="A188" s="164" t="s">
        <v>1064</v>
      </c>
      <c r="B188" s="164" t="s">
        <v>1064</v>
      </c>
    </row>
    <row r="189" spans="1:2" x14ac:dyDescent="0.25">
      <c r="A189" s="144" t="s">
        <v>1610</v>
      </c>
      <c r="B189" s="164" t="s">
        <v>429</v>
      </c>
    </row>
    <row r="190" spans="1:2" x14ac:dyDescent="0.25">
      <c r="A190" s="144" t="s">
        <v>1576</v>
      </c>
      <c r="B190" s="164" t="s">
        <v>1577</v>
      </c>
    </row>
    <row r="191" spans="1:2" x14ac:dyDescent="0.25">
      <c r="A191" s="144" t="s">
        <v>1609</v>
      </c>
      <c r="B191" s="164" t="s">
        <v>365</v>
      </c>
    </row>
    <row r="192" spans="1:2" x14ac:dyDescent="0.25">
      <c r="A192" s="61" t="s">
        <v>1477</v>
      </c>
      <c r="B192" s="61" t="s">
        <v>1478</v>
      </c>
    </row>
    <row r="193" spans="1:2" x14ac:dyDescent="0.25">
      <c r="A193" s="143" t="s">
        <v>1612</v>
      </c>
      <c r="B193" s="146" t="s">
        <v>554</v>
      </c>
    </row>
    <row r="194" spans="1:2" x14ac:dyDescent="0.25">
      <c r="A194" s="144" t="s">
        <v>1611</v>
      </c>
      <c r="B194" s="164" t="s">
        <v>366</v>
      </c>
    </row>
    <row r="195" spans="1:2" x14ac:dyDescent="0.25">
      <c r="A195" s="164" t="s">
        <v>635</v>
      </c>
      <c r="B195" s="164" t="s">
        <v>635</v>
      </c>
    </row>
    <row r="196" spans="1:2" x14ac:dyDescent="0.25">
      <c r="A196" s="164" t="s">
        <v>1011</v>
      </c>
      <c r="B196" s="164" t="s">
        <v>1011</v>
      </c>
    </row>
    <row r="197" spans="1:2" x14ac:dyDescent="0.25">
      <c r="A197" s="164" t="s">
        <v>1023</v>
      </c>
      <c r="B197" s="164" t="s">
        <v>1023</v>
      </c>
    </row>
    <row r="198" spans="1:2" x14ac:dyDescent="0.25">
      <c r="A198" s="164" t="s">
        <v>659</v>
      </c>
      <c r="B198" s="164" t="s">
        <v>659</v>
      </c>
    </row>
    <row r="199" spans="1:2" x14ac:dyDescent="0.25">
      <c r="A199" s="144" t="s">
        <v>1613</v>
      </c>
      <c r="B199" s="164" t="s">
        <v>384</v>
      </c>
    </row>
    <row r="200" spans="1:2" x14ac:dyDescent="0.25">
      <c r="A200" s="144" t="s">
        <v>1614</v>
      </c>
      <c r="B200" s="144" t="s">
        <v>1615</v>
      </c>
    </row>
    <row r="201" spans="1:2" x14ac:dyDescent="0.25">
      <c r="A201" s="164" t="s">
        <v>36</v>
      </c>
      <c r="B201" s="164" t="s">
        <v>36</v>
      </c>
    </row>
    <row r="202" spans="1:2" x14ac:dyDescent="0.25">
      <c r="A202" s="164" t="s">
        <v>1469</v>
      </c>
      <c r="B202" s="164" t="s">
        <v>1470</v>
      </c>
    </row>
    <row r="203" spans="1:2" x14ac:dyDescent="0.25">
      <c r="A203" s="164" t="s">
        <v>1501</v>
      </c>
      <c r="B203" s="164" t="s">
        <v>1502</v>
      </c>
    </row>
    <row r="204" spans="1:2" x14ac:dyDescent="0.25">
      <c r="A204" s="144" t="s">
        <v>1578</v>
      </c>
      <c r="B204" s="144" t="s">
        <v>1579</v>
      </c>
    </row>
    <row r="205" spans="1:2" x14ac:dyDescent="0.25">
      <c r="A205" s="164" t="s">
        <v>1027</v>
      </c>
      <c r="B205" s="164" t="s">
        <v>1027</v>
      </c>
    </row>
    <row r="206" spans="1:2" x14ac:dyDescent="0.25">
      <c r="A206" s="164" t="s">
        <v>1511</v>
      </c>
      <c r="B206" s="164" t="s">
        <v>1512</v>
      </c>
    </row>
    <row r="207" spans="1:2" x14ac:dyDescent="0.25">
      <c r="A207" s="144" t="s">
        <v>1617</v>
      </c>
      <c r="B207" s="164" t="s">
        <v>442</v>
      </c>
    </row>
    <row r="208" spans="1:2" x14ac:dyDescent="0.25">
      <c r="A208" s="144" t="s">
        <v>1662</v>
      </c>
      <c r="B208" s="144" t="s">
        <v>1663</v>
      </c>
    </row>
    <row r="572" spans="1:2" x14ac:dyDescent="0.25">
      <c r="A572" s="164"/>
      <c r="B572" s="164"/>
    </row>
  </sheetData>
  <sortState ref="A1:B571">
    <sortCondition ref="A1:A5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2018-02-23T16:00:05Z</cp:lastPrinted>
  <dcterms:created xsi:type="dcterms:W3CDTF">2018-02-19T15:03:54Z</dcterms:created>
  <dcterms:modified xsi:type="dcterms:W3CDTF">2018-02-23T16:07:16Z</dcterms:modified>
</cp:coreProperties>
</file>