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1080" windowWidth="19635" windowHeight="7065" activeTab="1"/>
  </bookViews>
  <sheets>
    <sheet name="DIC 17" sheetId="2" r:id="rId1"/>
    <sheet name="ENE" sheetId="3" r:id="rId2"/>
  </sheets>
  <calcPr calcId="144525"/>
</workbook>
</file>

<file path=xl/calcChain.xml><?xml version="1.0" encoding="utf-8"?>
<calcChain xmlns="http://schemas.openxmlformats.org/spreadsheetml/2006/main">
  <c r="H24" i="3" l="1"/>
  <c r="H8" i="3" l="1"/>
  <c r="H31" i="3" l="1"/>
  <c r="H32" i="2" l="1"/>
  <c r="H17" i="3" l="1"/>
  <c r="G56" i="3" s="1"/>
  <c r="G58" i="3" s="1"/>
  <c r="H36" i="2" l="1"/>
  <c r="H23" i="2"/>
  <c r="H8" i="2"/>
  <c r="G63" i="2" l="1"/>
  <c r="G65" i="2" s="1"/>
</calcChain>
</file>

<file path=xl/sharedStrings.xml><?xml version="1.0" encoding="utf-8"?>
<sst xmlns="http://schemas.openxmlformats.org/spreadsheetml/2006/main" count="241" uniqueCount="173">
  <si>
    <t xml:space="preserve">ALECSA CELAYA S DE RL DE CV </t>
  </si>
  <si>
    <t>BANCO:  BANCOMER CTA 0150149039</t>
  </si>
  <si>
    <t>SALDO EN BANCOS</t>
  </si>
  <si>
    <t>+</t>
  </si>
  <si>
    <t>Depositos Nuestros No Correspondidos por el Banco</t>
  </si>
  <si>
    <t>D  3,131</t>
  </si>
  <si>
    <t>EFECTIVO</t>
  </si>
  <si>
    <t>D  3,239</t>
  </si>
  <si>
    <t>EFE</t>
  </si>
  <si>
    <t>I  1,415</t>
  </si>
  <si>
    <t>DEP TBBVA</t>
  </si>
  <si>
    <t>DEP T BBVA</t>
  </si>
  <si>
    <t>I  1,417</t>
  </si>
  <si>
    <t>DEP/ TRAN</t>
  </si>
  <si>
    <t>TAJ BBVA TC0019</t>
  </si>
  <si>
    <t>I  1,418</t>
  </si>
  <si>
    <t>DEP EFEC</t>
  </si>
  <si>
    <t>DEP EFECTIVO</t>
  </si>
  <si>
    <t>I  1,435</t>
  </si>
  <si>
    <t>DEP EFECT</t>
  </si>
  <si>
    <t>DEPOSITO EFECTIVO</t>
  </si>
  <si>
    <t>I  1,436</t>
  </si>
  <si>
    <t>T BBVA</t>
  </si>
  <si>
    <t>TARJ BBVA</t>
  </si>
  <si>
    <t>D  3,598</t>
  </si>
  <si>
    <t>DEP EFECTI</t>
  </si>
  <si>
    <t>LJIMENEZ:DEP EFECTIVO</t>
  </si>
  <si>
    <t>D  3,599</t>
  </si>
  <si>
    <t>DEP TARJETAS BBVA</t>
  </si>
  <si>
    <t>D  3,601</t>
  </si>
  <si>
    <t>DEP/ TRANS</t>
  </si>
  <si>
    <t>LJIMENEZ:AR-16418</t>
  </si>
  <si>
    <t>-</t>
  </si>
  <si>
    <t>Cheques Nuestros No Correspondidos por el Banco</t>
  </si>
  <si>
    <t>E    118</t>
  </si>
  <si>
    <t>CH-18699</t>
  </si>
  <si>
    <t>TELEFONOS DE MEXICO S.A.B. DE C.V.</t>
  </si>
  <si>
    <t>E    119</t>
  </si>
  <si>
    <t>CH-18700</t>
  </si>
  <si>
    <t>E    239</t>
  </si>
  <si>
    <t>CH-18711</t>
  </si>
  <si>
    <t>GARCIA OLIVOS MARIA TERESA</t>
  </si>
  <si>
    <t>E    301</t>
  </si>
  <si>
    <t>CH-18712</t>
  </si>
  <si>
    <t>REEMBOLSO DE CAJA</t>
  </si>
  <si>
    <t>E    279</t>
  </si>
  <si>
    <t>TRANSFER</t>
  </si>
  <si>
    <t>TRASPASO DE CELAYA A QM</t>
  </si>
  <si>
    <t>Cargos/Cheques del Banco No Correspondidos Por Nosotros</t>
  </si>
  <si>
    <t xml:space="preserve">  </t>
  </si>
  <si>
    <t>Abonos/Depósitos del Banco No Correspondidos por Nosotros</t>
  </si>
  <si>
    <t>PAGO CUENTA DE TERCERO 0063736020BNET    0182212153</t>
  </si>
  <si>
    <t>CRIAN ILUMINACION</t>
  </si>
  <si>
    <t>SPEI RECIBIDOSANTANDER0005100330  0149011898TOYOTA COMM</t>
  </si>
  <si>
    <t>COMERCIAL ALIANCE</t>
  </si>
  <si>
    <t>DEPOSITO EFECTIVO PRACTIC******9039INST PREV PELIC       4201 FOLIO:2524</t>
  </si>
  <si>
    <t>PAGO CUENTA DE TERCERO 0061136010BMOV    1119946659 COMPRA DE VEH?CULO</t>
  </si>
  <si>
    <t>ADA MAGDALENA GRANDE</t>
  </si>
  <si>
    <t>DEPOSITO CHEQUE BANCOMER  </t>
  </si>
  <si>
    <t>LIBERTAD SERVICIOS FINANCIEROS</t>
  </si>
  <si>
    <t>PAGO CUENTA DE TERCERO 0045025008BMOV    2973949338 PAGO</t>
  </si>
  <si>
    <t>CONFIRMADO 30/11</t>
  </si>
  <si>
    <t>PAGO CUENTA DE TERCERO 0024640014BNET    0163350983</t>
  </si>
  <si>
    <t>CONFIRMADO 04/01</t>
  </si>
  <si>
    <t>SPEI RECIBIDOINTERCAM BAN0005000521  1362178119YARIS HB 2017/JERONIMO CADENA</t>
  </si>
  <si>
    <t>CONFIRMADO 30/12</t>
  </si>
  <si>
    <t>1994N/17</t>
  </si>
  <si>
    <t>DEP.CHEQUES DE OTRO BANCO0077798DIC29 16:19 MEXICO</t>
  </si>
  <si>
    <t>PAGO CUENTA DE TERCERO 0060103016BNET    0108015457</t>
  </si>
  <si>
    <t>CONFIRMADO 29/12</t>
  </si>
  <si>
    <t>SPEI RECIBIDOSANTANDER0005244447  0147160297PAGO CAMB JESUS CARMONA</t>
  </si>
  <si>
    <t>0063N/18</t>
  </si>
  <si>
    <t>PAGO CUENTA DE TERCERO******7742DIC28 13:44 BANCOMER 7382  FOLIO:5854</t>
  </si>
  <si>
    <t xml:space="preserve">DEPOSITO EN EFECTIVO0077742 </t>
  </si>
  <si>
    <t>CONFIRMADO 28/12</t>
  </si>
  <si>
    <t>PAGO CUENTA DE TERCERO 0006014008BNET    0155579465</t>
  </si>
  <si>
    <t>DIPROSESA</t>
  </si>
  <si>
    <t>PAGO CUENTA DE TERCERO 0022277016BNET    0195726948</t>
  </si>
  <si>
    <t>TEXTILES AGRICOLAS</t>
  </si>
  <si>
    <t>DEPOSITO EFECTIVO PRACTIC******9039PREVIA                4201 FOLIO:1837</t>
  </si>
  <si>
    <t>AR 16355</t>
  </si>
  <si>
    <t>PAGO CUENTA DE TERCERO 0085573010BNET    0199368183</t>
  </si>
  <si>
    <t>CONFIRMADO 27/12</t>
  </si>
  <si>
    <t>JAVIER</t>
  </si>
  <si>
    <t>SPEI RECIBIDOHSBC0005245804  0211171227TOYOTA ROJA</t>
  </si>
  <si>
    <t>PQS SISTEMAS</t>
  </si>
  <si>
    <t>0330N/18</t>
  </si>
  <si>
    <t>SPEI RECIBIDOBMONEX / 0005286282 112 0055150O C 55150</t>
  </si>
  <si>
    <t>AGROQUIMICOS VERSA</t>
  </si>
  <si>
    <t>TEF RECIBIDO HSBC1644796403  0210000002POSCO MVWPC</t>
  </si>
  <si>
    <t>CONFIRMADO 02/01</t>
  </si>
  <si>
    <t>SPEI RECIBIDOBANAMEX0005061076  0020071009DISTRIBUIDORES TOYOTA MEXICO AC</t>
  </si>
  <si>
    <t xml:space="preserve">DISTRIBUIDORES TOYOTA MEXICO AC </t>
  </si>
  <si>
    <t>SPEI RECIBIDOBANAMEX / 0005677377 002 0000123NICOMETAL BAJIO</t>
  </si>
  <si>
    <t>CONFIRMADO 12/01</t>
  </si>
  <si>
    <t>NICCOMETAL</t>
  </si>
  <si>
    <t>DEPOSITO EN EFECTIVO  </t>
  </si>
  <si>
    <t>CONFIRMADO 03/01</t>
  </si>
  <si>
    <t xml:space="preserve"> </t>
  </si>
  <si>
    <t>SUMA</t>
  </si>
  <si>
    <t>AUXILIAR</t>
  </si>
  <si>
    <t>DIF</t>
  </si>
  <si>
    <t>CONCILIACION BANCARIA AL 31 DE DICIEMBRE DE 2017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</si>
  <si>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</si>
  <si>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</si>
  <si>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</si>
  <si>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</si>
  <si>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</si>
  <si>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</si>
  <si>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</si>
  <si>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</si>
  <si>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</si>
  <si>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</si>
  <si>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</si>
  <si>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</si>
  <si>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</si>
  <si>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</si>
  <si>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</si>
  <si>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</si>
  <si>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</si>
  <si>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</si>
  <si>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</si>
  <si>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</si>
  <si>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</si>
  <si>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</si>
  <si>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Y</t>
  </si>
  <si>
    <t>Z</t>
  </si>
  <si>
    <t>AA</t>
  </si>
  <si>
    <t>BB</t>
  </si>
  <si>
    <t>CC</t>
  </si>
  <si>
    <t>D  3,751</t>
  </si>
  <si>
    <t>D  4,250</t>
  </si>
  <si>
    <t>CHQ</t>
  </si>
  <si>
    <t>D  4,294</t>
  </si>
  <si>
    <t>D  4,295</t>
  </si>
  <si>
    <t>TARJETAS</t>
  </si>
  <si>
    <t>D  4,585</t>
  </si>
  <si>
    <t>VIATICOS</t>
  </si>
  <si>
    <t>REX IRRIGACION REGIONAL SA DE CV</t>
  </si>
  <si>
    <t>LJIMENEZ:SALAS VICTOR EDUARDO</t>
  </si>
  <si>
    <t>E    146</t>
  </si>
  <si>
    <t>E    205</t>
  </si>
  <si>
    <t>E    525</t>
  </si>
  <si>
    <t>CH-18713</t>
  </si>
  <si>
    <t>CH-18729</t>
  </si>
  <si>
    <t>T-5785</t>
  </si>
  <si>
    <t>DEVOLUCION</t>
  </si>
  <si>
    <t>SEGURO ALVARADO MARTINEZ J JES</t>
  </si>
  <si>
    <t>DEVOLUCION POR SOBRANTE</t>
  </si>
  <si>
    <t>municipio de celayaMCE850101LW8Pago x Multipagos Domi</t>
  </si>
  <si>
    <t>TOYOTA FINANCIAL SER / GUIA:2569083 REF:26225CS57 CIE:0592996</t>
  </si>
  <si>
    <t>PREDIAL</t>
  </si>
  <si>
    <t>PAGO DUPLICADO</t>
  </si>
  <si>
    <t>PAGO CUENTA DE TERCERO 0078518010BNET    0191714619</t>
  </si>
  <si>
    <t>SPEI RECIBIDOBMONEX0005405455  1120000117RDO EQUIPMENT DE MEXICO</t>
  </si>
  <si>
    <t>DEPOSITO DE TERCEROREFBNTC00317527             QUALITAS 11415809BMRCASH</t>
  </si>
  <si>
    <t>SPEI RECIBIDOBAJIO0005272148  0301294401Anticipo a vin  4659 y 7420</t>
  </si>
  <si>
    <t>PAGO CUENTA DE TERCERO 0041553025BNET    0189257187</t>
  </si>
  <si>
    <t>PAGO CUENTA DE TERCERO 0096523015BNET    2948153787 COMPUTADORA RAV4</t>
  </si>
  <si>
    <t>DEP.CHEQUES DE OTRO BANCO ENE29 15:34 MEXICO</t>
  </si>
  <si>
    <t xml:space="preserve">DEPOSITO CHEQUE BANCOMER0078429 </t>
  </si>
  <si>
    <t>SPEI RECIBIDOAXA0005191010  674REF:00000000000005704058 CIE:0593003</t>
  </si>
  <si>
    <t>TEF RECIBIDO HSBC1650980015  0210000003POSCO MVWPC</t>
  </si>
  <si>
    <t>SPEI RECIBIDOSANTANDER / 0005079535 014 5773645TOYOTA COMM</t>
  </si>
  <si>
    <t>PAGO CUENTA DE TERCERO 0003563010BNET    0191714619</t>
  </si>
  <si>
    <t>PAGO CUENTA DE TERCERO / 0019444022 BNET 0109460691</t>
  </si>
  <si>
    <t>AMEXCO</t>
  </si>
  <si>
    <t>CONCILIACION BANCARIA AL 31 DE ENERO DE 2017</t>
  </si>
  <si>
    <t>BIDIOTECH</t>
  </si>
  <si>
    <t>COMERCIAL ALLIALCE INSURANCE</t>
  </si>
  <si>
    <t>SPEI ENVIADO BANAMEX0000889021  0021901188DEVOLUCION</t>
  </si>
  <si>
    <t>M</t>
  </si>
  <si>
    <t>SERVICIOS DE SEG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</si>
</sst>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General"/>
    <numFmt numFmtId="165" formatCode="[$-80A]dd/mm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8"/>
      <color rgb="FF000000"/>
      <name val="Arial1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FF"/>
      <name val="Arial1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thin">
        <color rgb="FF0000FF"/>
      </right>
      <top/>
      <bottom style="thin">
        <color rgb="FF0000F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2" fillId="0" borderId="0" applyBorder="0" applyProtection="0"/>
    <xf numFmtId="43" fontId="7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44" fontId="3" fillId="0" borderId="0" xfId="2" applyFont="1" applyFill="1"/>
    <xf numFmtId="44" fontId="6" fillId="0" borderId="0" xfId="2" applyFont="1"/>
    <xf numFmtId="43" fontId="5" fillId="0" borderId="0" xfId="3" applyFont="1"/>
    <xf numFmtId="0" fontId="3" fillId="0" borderId="0" xfId="0" applyFont="1"/>
    <xf numFmtId="44" fontId="3" fillId="0" borderId="0" xfId="2" applyFont="1"/>
    <xf numFmtId="0" fontId="8" fillId="0" borderId="0" xfId="0" applyFont="1"/>
    <xf numFmtId="0" fontId="9" fillId="0" borderId="0" xfId="0" applyFont="1"/>
    <xf numFmtId="14" fontId="9" fillId="0" borderId="0" xfId="0" applyNumberFormat="1" applyFont="1"/>
    <xf numFmtId="0" fontId="6" fillId="0" borderId="0" xfId="0" applyFont="1" applyFill="1"/>
    <xf numFmtId="43" fontId="9" fillId="0" borderId="0" xfId="1" applyFont="1"/>
    <xf numFmtId="44" fontId="10" fillId="0" borderId="0" xfId="2" applyFont="1" applyAlignment="1">
      <alignment horizontal="left"/>
    </xf>
    <xf numFmtId="0" fontId="11" fillId="0" borderId="0" xfId="0" applyFont="1"/>
    <xf numFmtId="14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11" fillId="0" borderId="0" xfId="1" applyNumberFormat="1" applyFont="1" applyAlignment="1">
      <alignment horizontal="left"/>
    </xf>
    <xf numFmtId="43" fontId="11" fillId="0" borderId="0" xfId="1" applyFont="1"/>
    <xf numFmtId="43" fontId="11" fillId="0" borderId="0" xfId="1" applyFont="1" applyFill="1"/>
    <xf numFmtId="44" fontId="10" fillId="0" borderId="0" xfId="2" applyFont="1" applyFill="1" applyAlignment="1">
      <alignment horizontal="left"/>
    </xf>
    <xf numFmtId="0" fontId="11" fillId="0" borderId="0" xfId="0" applyNumberFormat="1" applyFont="1" applyFill="1"/>
    <xf numFmtId="14" fontId="11" fillId="0" borderId="0" xfId="0" applyNumberFormat="1" applyFont="1" applyFill="1"/>
    <xf numFmtId="0" fontId="11" fillId="0" borderId="0" xfId="1" applyNumberFormat="1" applyFont="1" applyFill="1" applyAlignment="1">
      <alignment horizontal="left"/>
    </xf>
    <xf numFmtId="0" fontId="11" fillId="0" borderId="0" xfId="0" applyFont="1" applyFill="1"/>
    <xf numFmtId="43" fontId="11" fillId="0" borderId="0" xfId="3" applyFont="1" applyFill="1"/>
    <xf numFmtId="0" fontId="8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43" fontId="11" fillId="0" borderId="0" xfId="1" applyNumberFormat="1" applyFont="1"/>
    <xf numFmtId="165" fontId="13" fillId="0" borderId="0" xfId="4" applyNumberFormat="1" applyFont="1" applyFill="1" applyAlignment="1">
      <alignment horizontal="right"/>
    </xf>
    <xf numFmtId="164" fontId="13" fillId="0" borderId="0" xfId="4" applyFont="1" applyFill="1" applyAlignment="1">
      <alignment horizontal="left"/>
    </xf>
    <xf numFmtId="43" fontId="13" fillId="0" borderId="0" xfId="1" applyNumberFormat="1" applyFont="1" applyFill="1" applyAlignment="1"/>
    <xf numFmtId="43" fontId="6" fillId="0" borderId="0" xfId="0" applyNumberFormat="1" applyFont="1"/>
    <xf numFmtId="14" fontId="14" fillId="0" borderId="0" xfId="0" applyNumberFormat="1" applyFont="1"/>
    <xf numFmtId="43" fontId="14" fillId="0" borderId="0" xfId="1" applyNumberFormat="1" applyFont="1"/>
    <xf numFmtId="14" fontId="14" fillId="0" borderId="0" xfId="0" applyNumberFormat="1" applyFont="1" applyAlignment="1"/>
    <xf numFmtId="0" fontId="14" fillId="0" borderId="0" xfId="0" applyFont="1" applyAlignment="1">
      <alignment vertical="center"/>
    </xf>
    <xf numFmtId="43" fontId="14" fillId="0" borderId="0" xfId="1" applyNumberFormat="1" applyFont="1" applyAlignment="1">
      <alignment vertical="center"/>
    </xf>
    <xf numFmtId="165" fontId="14" fillId="0" borderId="0" xfId="4" applyNumberFormat="1" applyFont="1" applyFill="1" applyAlignment="1"/>
    <xf numFmtId="164" fontId="14" fillId="0" borderId="0" xfId="4" applyFont="1" applyFill="1" applyAlignment="1">
      <alignment horizontal="left"/>
    </xf>
    <xf numFmtId="43" fontId="14" fillId="0" borderId="0" xfId="1" applyFont="1" applyFill="1" applyAlignment="1"/>
    <xf numFmtId="0" fontId="6" fillId="0" borderId="0" xfId="0" applyFont="1" applyFill="1" applyAlignment="1">
      <alignment horizontal="center"/>
    </xf>
    <xf numFmtId="43" fontId="4" fillId="0" borderId="0" xfId="3" applyFont="1"/>
    <xf numFmtId="0" fontId="6" fillId="0" borderId="0" xfId="0" applyFont="1" applyFill="1" applyAlignment="1"/>
    <xf numFmtId="0" fontId="10" fillId="0" borderId="0" xfId="0" applyNumberFormat="1" applyFont="1"/>
    <xf numFmtId="14" fontId="9" fillId="0" borderId="0" xfId="0" applyNumberFormat="1" applyFont="1" applyFill="1"/>
    <xf numFmtId="0" fontId="9" fillId="0" borderId="0" xfId="0" applyFont="1" applyFill="1"/>
    <xf numFmtId="0" fontId="11" fillId="0" borderId="2" xfId="0" applyFont="1" applyBorder="1" applyAlignment="1">
      <alignment horizontal="center"/>
    </xf>
    <xf numFmtId="14" fontId="11" fillId="0" borderId="0" xfId="0" applyNumberFormat="1" applyFont="1" applyAlignment="1"/>
    <xf numFmtId="0" fontId="11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43" fontId="15" fillId="0" borderId="0" xfId="1" applyNumberFormat="1" applyFont="1"/>
    <xf numFmtId="0" fontId="11" fillId="0" borderId="2" xfId="1" applyNumberFormat="1" applyFont="1" applyBorder="1" applyAlignment="1">
      <alignment horizontal="left"/>
    </xf>
    <xf numFmtId="43" fontId="14" fillId="0" borderId="0" xfId="1" applyNumberFormat="1" applyFont="1" applyFill="1" applyAlignment="1"/>
    <xf numFmtId="164" fontId="11" fillId="0" borderId="2" xfId="4" applyFont="1" applyFill="1" applyBorder="1" applyAlignment="1">
      <alignment horizontal="left"/>
    </xf>
    <xf numFmtId="164" fontId="14" fillId="0" borderId="2" xfId="4" applyFont="1" applyFill="1" applyBorder="1" applyAlignment="1">
      <alignment horizontal="center"/>
    </xf>
    <xf numFmtId="164" fontId="14" fillId="0" borderId="0" xfId="4" applyFont="1" applyFill="1" applyAlignment="1">
      <alignment vertical="center"/>
    </xf>
    <xf numFmtId="43" fontId="14" fillId="0" borderId="0" xfId="1" applyNumberFormat="1" applyFont="1" applyFill="1" applyAlignment="1">
      <alignment vertical="center"/>
    </xf>
    <xf numFmtId="164" fontId="15" fillId="0" borderId="2" xfId="4" applyFont="1" applyFill="1" applyBorder="1" applyAlignment="1">
      <alignment horizontal="left"/>
    </xf>
    <xf numFmtId="164" fontId="16" fillId="0" borderId="2" xfId="4" applyFont="1" applyFill="1" applyBorder="1" applyAlignment="1">
      <alignment horizontal="left"/>
    </xf>
    <xf numFmtId="164" fontId="13" fillId="0" borderId="2" xfId="4" applyFont="1" applyFill="1" applyBorder="1" applyAlignment="1">
      <alignment horizontal="center"/>
    </xf>
    <xf numFmtId="0" fontId="13" fillId="0" borderId="0" xfId="0" applyFont="1"/>
    <xf numFmtId="14" fontId="14" fillId="2" borderId="0" xfId="0" applyNumberFormat="1" applyFont="1" applyFill="1"/>
    <xf numFmtId="164" fontId="13" fillId="2" borderId="0" xfId="4" applyFont="1" applyFill="1" applyAlignment="1">
      <alignment horizontal="left"/>
    </xf>
    <xf numFmtId="43" fontId="14" fillId="2" borderId="0" xfId="1" applyNumberFormat="1" applyFont="1" applyFill="1"/>
    <xf numFmtId="43" fontId="13" fillId="2" borderId="0" xfId="1" applyNumberFormat="1" applyFont="1" applyFill="1" applyAlignment="1">
      <alignment horizontal="center"/>
    </xf>
    <xf numFmtId="0" fontId="13" fillId="0" borderId="0" xfId="0" applyFont="1" applyAlignment="1">
      <alignment vertic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9" fillId="0" borderId="0" xfId="0" applyFont="1" applyBorder="1" applyAlignment="1"/>
    <xf numFmtId="0" fontId="3" fillId="0" borderId="0" xfId="0" applyFont="1" applyFill="1"/>
    <xf numFmtId="43" fontId="6" fillId="0" borderId="0" xfId="3" applyFont="1"/>
    <xf numFmtId="43" fontId="6" fillId="0" borderId="1" xfId="5" applyFont="1" applyBorder="1"/>
    <xf numFmtId="43" fontId="6" fillId="0" borderId="0" xfId="3" applyFont="1" applyFill="1"/>
    <xf numFmtId="43" fontId="5" fillId="0" borderId="0" xfId="0" applyNumberFormat="1" applyFont="1" applyBorder="1"/>
    <xf numFmtId="43" fontId="3" fillId="0" borderId="0" xfId="3" applyFont="1"/>
    <xf numFmtId="43" fontId="4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/>
    <xf numFmtId="4" fontId="0" fillId="0" borderId="0" xfId="0" applyNumberFormat="1" applyFill="1"/>
    <xf numFmtId="0" fontId="3" fillId="0" borderId="0" xfId="0" applyFont="1" applyAlignment="1">
      <alignment horizontal="center"/>
    </xf>
    <xf numFmtId="0" fontId="10" fillId="0" borderId="0" xfId="2" applyNumberFormat="1" applyFont="1"/>
    <xf numFmtId="0" fontId="3" fillId="0" borderId="0" xfId="0" applyFont="1" applyAlignment="1">
      <alignment horizontal="center"/>
    </xf>
    <xf numFmtId="43" fontId="9" fillId="0" borderId="0" xfId="1" applyFont="1" applyFill="1"/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164" fontId="16" fillId="0" borderId="3" xfId="4" applyFont="1" applyFill="1" applyBorder="1" applyAlignment="1">
      <alignment horizontal="left"/>
    </xf>
    <xf numFmtId="14" fontId="14" fillId="0" borderId="0" xfId="0" applyNumberFormat="1" applyFont="1" applyFill="1"/>
    <xf numFmtId="43" fontId="14" fillId="0" borderId="0" xfId="1" applyNumberFormat="1" applyFont="1" applyFill="1"/>
    <xf numFmtId="0" fontId="9" fillId="3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44" fontId="6" fillId="0" borderId="0" xfId="0" applyNumberFormat="1" applyFont="1"/>
    <xf numFmtId="14" fontId="11" fillId="4" borderId="0" xfId="0" applyNumberFormat="1" applyFont="1" applyFill="1"/>
    <xf numFmtId="0" fontId="9" fillId="4" borderId="0" xfId="0" applyFont="1" applyFill="1"/>
    <xf numFmtId="43" fontId="11" fillId="4" borderId="0" xfId="1" applyFont="1" applyFill="1"/>
    <xf numFmtId="43" fontId="6" fillId="0" borderId="0" xfId="1" applyFont="1"/>
    <xf numFmtId="43" fontId="15" fillId="0" borderId="0" xfId="1" applyFont="1"/>
    <xf numFmtId="43" fontId="14" fillId="0" borderId="0" xfId="1" applyFont="1" applyFill="1" applyAlignment="1">
      <alignment vertical="center"/>
    </xf>
    <xf numFmtId="43" fontId="14" fillId="0" borderId="0" xfId="1" applyFont="1"/>
    <xf numFmtId="43" fontId="14" fillId="0" borderId="0" xfId="1" applyFont="1" applyFill="1"/>
    <xf numFmtId="0" fontId="10" fillId="0" borderId="0" xfId="2" applyNumberFormat="1" applyFont="1" applyAlignment="1">
      <alignment horizontal="left"/>
    </xf>
    <xf numFmtId="0" fontId="18" fillId="0" borderId="0" xfId="2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6">
    <cellStyle name="Excel Built-in Normal" xfId="4"/>
    <cellStyle name="Millares" xfId="1" builtinId="3"/>
    <cellStyle name="Millares 2 10" xfId="5"/>
    <cellStyle name="Millares 2 2" xf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0</xdr:row>
      <xdr:rowOff>38099</xdr:rowOff>
    </xdr:from>
    <xdr:to>
      <xdr:col>3</xdr:col>
      <xdr:colOff>400050</xdr:colOff>
      <xdr:row>3</xdr:row>
      <xdr:rowOff>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38099"/>
          <a:ext cx="1123949" cy="676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0</xdr:row>
      <xdr:rowOff>38099</xdr:rowOff>
    </xdr:from>
    <xdr:to>
      <xdr:col>3</xdr:col>
      <xdr:colOff>190500</xdr:colOff>
      <xdr:row>2</xdr:row>
      <xdr:rowOff>409575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38099"/>
          <a:ext cx="914399" cy="657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opLeftCell="A31" workbookViewId="0">
      <selection activeCell="E46" sqref="E46"/>
    </sheetView>
  </sheetViews>
  <sheetFormatPr baseColWidth="10" defaultRowHeight="11.25"/>
  <cols>
    <col min="1" max="1" width="1.85546875" style="3" bestFit="1" customWidth="1"/>
    <col min="2" max="2" width="9.42578125" style="3" customWidth="1"/>
    <col min="3" max="3" width="8.7109375" style="4" bestFit="1" customWidth="1"/>
    <col min="4" max="4" width="13.85546875" style="3" customWidth="1"/>
    <col min="5" max="5" width="30.28515625" style="5" bestFit="1" customWidth="1"/>
    <col min="6" max="6" width="24.85546875" style="3" customWidth="1"/>
    <col min="7" max="7" width="11.140625" style="3" bestFit="1" customWidth="1"/>
    <col min="8" max="8" width="16.140625" style="3" customWidth="1"/>
    <col min="9" max="9" width="18.5703125" style="1" customWidth="1"/>
    <col min="10" max="10" width="31.140625" style="2" bestFit="1" customWidth="1"/>
    <col min="11" max="11" width="28.42578125" style="9" customWidth="1"/>
    <col min="12" max="12" width="11.42578125" style="2"/>
    <col min="13" max="13" width="11.42578125" style="3"/>
    <col min="14" max="14" width="12.85546875" style="3" bestFit="1" customWidth="1"/>
    <col min="15" max="16384" width="11.42578125" style="3"/>
  </cols>
  <sheetData>
    <row r="1" spans="1:12">
      <c r="A1" s="112" t="s">
        <v>0</v>
      </c>
      <c r="B1" s="112"/>
      <c r="C1" s="112"/>
      <c r="D1" s="112"/>
      <c r="E1" s="112"/>
      <c r="F1" s="112"/>
      <c r="G1" s="112"/>
      <c r="H1" s="112"/>
      <c r="K1" s="3"/>
      <c r="L1" s="3"/>
    </row>
    <row r="2" spans="1:12">
      <c r="A2" s="112" t="s">
        <v>1</v>
      </c>
      <c r="B2" s="112"/>
      <c r="C2" s="112"/>
      <c r="D2" s="112"/>
      <c r="E2" s="112"/>
      <c r="F2" s="112"/>
      <c r="G2" s="112"/>
      <c r="H2" s="112"/>
      <c r="K2" s="3"/>
      <c r="L2" s="3"/>
    </row>
    <row r="3" spans="1:12" ht="33.75" customHeight="1" thickBot="1">
      <c r="A3" s="113" t="s">
        <v>102</v>
      </c>
      <c r="B3" s="113"/>
      <c r="C3" s="113"/>
      <c r="D3" s="113"/>
      <c r="E3" s="113"/>
      <c r="F3" s="113"/>
      <c r="G3" s="113"/>
      <c r="H3" s="113"/>
      <c r="K3" s="3"/>
      <c r="L3" s="3"/>
    </row>
    <row r="4" spans="1:12" ht="12" thickTop="1">
      <c r="K4" s="3"/>
      <c r="L4" s="3"/>
    </row>
    <row r="6" spans="1:12">
      <c r="E6" s="6" t="s">
        <v>2</v>
      </c>
      <c r="H6" s="7">
        <v>1639445.3</v>
      </c>
      <c r="K6" s="3"/>
      <c r="L6" s="3"/>
    </row>
    <row r="7" spans="1:12">
      <c r="H7" s="8"/>
    </row>
    <row r="8" spans="1:12">
      <c r="A8" s="10" t="s">
        <v>3</v>
      </c>
      <c r="B8" s="10" t="s">
        <v>4</v>
      </c>
      <c r="H8" s="11">
        <f>+SUM(G10:G21)</f>
        <v>993986.82999999984</v>
      </c>
      <c r="K8" s="3"/>
      <c r="L8" s="3"/>
    </row>
    <row r="9" spans="1:12">
      <c r="H9" s="8"/>
    </row>
    <row r="10" spans="1:12">
      <c r="B10" s="13" t="s">
        <v>5</v>
      </c>
      <c r="C10" s="14">
        <v>43097</v>
      </c>
      <c r="D10" s="13" t="s">
        <v>6</v>
      </c>
      <c r="E10" s="13" t="s">
        <v>6</v>
      </c>
      <c r="F10" s="15"/>
      <c r="G10" s="22">
        <v>350168.37</v>
      </c>
      <c r="H10" s="17" t="s">
        <v>103</v>
      </c>
      <c r="I10" s="12"/>
      <c r="K10" s="3"/>
      <c r="L10" s="3"/>
    </row>
    <row r="11" spans="1:12">
      <c r="B11" s="13" t="s">
        <v>7</v>
      </c>
      <c r="C11" s="14">
        <v>43097</v>
      </c>
      <c r="D11" s="13" t="s">
        <v>8</v>
      </c>
      <c r="E11" s="13" t="s">
        <v>6</v>
      </c>
      <c r="F11" s="15"/>
      <c r="G11" s="22">
        <v>17058.669999999998</v>
      </c>
      <c r="H11" s="17" t="s">
        <v>104</v>
      </c>
      <c r="I11" s="12"/>
      <c r="K11" s="3"/>
      <c r="L11" s="3"/>
    </row>
    <row r="12" spans="1:12">
      <c r="B12" s="13" t="s">
        <v>9</v>
      </c>
      <c r="C12" s="14">
        <v>43098</v>
      </c>
      <c r="D12" s="13" t="s">
        <v>10</v>
      </c>
      <c r="E12" s="13" t="s">
        <v>11</v>
      </c>
      <c r="F12" s="15"/>
      <c r="G12" s="22">
        <v>38477.57</v>
      </c>
      <c r="H12" s="17" t="s">
        <v>105</v>
      </c>
      <c r="I12" s="12"/>
      <c r="K12" s="3"/>
      <c r="L12" s="3"/>
    </row>
    <row r="13" spans="1:12">
      <c r="B13" s="13" t="s">
        <v>12</v>
      </c>
      <c r="C13" s="14">
        <v>43098</v>
      </c>
      <c r="D13" s="13" t="s">
        <v>13</v>
      </c>
      <c r="E13" s="13" t="s">
        <v>14</v>
      </c>
      <c r="F13" s="15"/>
      <c r="G13" s="22">
        <v>72960</v>
      </c>
      <c r="H13" s="17" t="s">
        <v>105</v>
      </c>
      <c r="I13" s="12"/>
      <c r="K13" s="3"/>
      <c r="L13" s="3"/>
    </row>
    <row r="14" spans="1:12">
      <c r="B14" s="13" t="s">
        <v>12</v>
      </c>
      <c r="C14" s="14">
        <v>43098</v>
      </c>
      <c r="D14" s="13" t="s">
        <v>13</v>
      </c>
      <c r="E14" s="13" t="s">
        <v>14</v>
      </c>
      <c r="F14" s="15"/>
      <c r="G14" s="22">
        <v>33000</v>
      </c>
      <c r="H14" s="17" t="s">
        <v>105</v>
      </c>
      <c r="I14" s="12"/>
      <c r="K14" s="3"/>
      <c r="L14" s="3"/>
    </row>
    <row r="15" spans="1:12">
      <c r="B15" s="13" t="s">
        <v>15</v>
      </c>
      <c r="C15" s="14">
        <v>43098</v>
      </c>
      <c r="D15" s="13" t="s">
        <v>16</v>
      </c>
      <c r="E15" s="13" t="s">
        <v>17</v>
      </c>
      <c r="F15" s="15"/>
      <c r="G15" s="22">
        <v>154016.32000000001</v>
      </c>
      <c r="H15" s="17" t="s">
        <v>106</v>
      </c>
      <c r="I15" s="12"/>
      <c r="K15" s="3"/>
      <c r="L15" s="3"/>
    </row>
    <row r="16" spans="1:12">
      <c r="B16" s="13" t="s">
        <v>18</v>
      </c>
      <c r="C16" s="14">
        <v>43098</v>
      </c>
      <c r="D16" s="13" t="s">
        <v>19</v>
      </c>
      <c r="E16" s="13" t="s">
        <v>20</v>
      </c>
      <c r="F16" s="15"/>
      <c r="G16" s="22">
        <v>217643.99</v>
      </c>
      <c r="H16" s="17" t="s">
        <v>107</v>
      </c>
      <c r="I16" s="12"/>
      <c r="K16" s="3"/>
      <c r="L16" s="3"/>
    </row>
    <row r="17" spans="1:12">
      <c r="B17" s="13" t="s">
        <v>21</v>
      </c>
      <c r="C17" s="14">
        <v>43098</v>
      </c>
      <c r="D17" s="13" t="s">
        <v>22</v>
      </c>
      <c r="E17" s="13" t="s">
        <v>23</v>
      </c>
      <c r="F17" s="15"/>
      <c r="G17" s="22">
        <v>59522.94</v>
      </c>
      <c r="H17" s="17" t="s">
        <v>105</v>
      </c>
      <c r="I17" s="12"/>
      <c r="K17" s="3"/>
      <c r="L17" s="3"/>
    </row>
    <row r="18" spans="1:12">
      <c r="B18" s="13" t="s">
        <v>24</v>
      </c>
      <c r="C18" s="14">
        <v>43099</v>
      </c>
      <c r="D18" s="13" t="s">
        <v>25</v>
      </c>
      <c r="E18" s="13" t="s">
        <v>26</v>
      </c>
      <c r="F18" s="15"/>
      <c r="G18" s="23">
        <v>17695.86</v>
      </c>
      <c r="H18" s="24" t="s">
        <v>108</v>
      </c>
      <c r="I18" s="12"/>
      <c r="K18" s="3"/>
      <c r="L18" s="3"/>
    </row>
    <row r="19" spans="1:12">
      <c r="B19" s="13" t="s">
        <v>27</v>
      </c>
      <c r="C19" s="14">
        <v>43099</v>
      </c>
      <c r="D19" s="13" t="s">
        <v>11</v>
      </c>
      <c r="E19" s="13" t="s">
        <v>28</v>
      </c>
      <c r="F19" s="15"/>
      <c r="G19" s="23">
        <v>17951.11</v>
      </c>
      <c r="H19" s="24" t="s">
        <v>109</v>
      </c>
      <c r="I19" s="12"/>
      <c r="K19" s="3"/>
      <c r="L19" s="3"/>
    </row>
    <row r="20" spans="1:12">
      <c r="B20" s="13" t="s">
        <v>29</v>
      </c>
      <c r="C20" s="14">
        <v>43099</v>
      </c>
      <c r="D20" s="13" t="s">
        <v>30</v>
      </c>
      <c r="E20" s="13" t="s">
        <v>31</v>
      </c>
      <c r="F20" s="15"/>
      <c r="G20" s="23">
        <v>15492</v>
      </c>
      <c r="H20" s="24" t="s">
        <v>110</v>
      </c>
      <c r="I20" s="12"/>
      <c r="K20" s="3"/>
      <c r="L20" s="3"/>
    </row>
    <row r="21" spans="1:12">
      <c r="B21" s="25"/>
      <c r="C21" s="26"/>
      <c r="D21" s="25"/>
      <c r="E21" s="27"/>
      <c r="F21" s="15"/>
      <c r="G21" s="23"/>
      <c r="H21" s="24"/>
      <c r="I21" s="12"/>
      <c r="K21" s="3"/>
      <c r="L21" s="3"/>
    </row>
    <row r="22" spans="1:12">
      <c r="B22" s="13"/>
      <c r="C22" s="14"/>
      <c r="D22" s="13"/>
      <c r="E22" s="13"/>
      <c r="F22" s="15"/>
      <c r="G22" s="16"/>
      <c r="H22" s="17"/>
      <c r="I22" s="12"/>
    </row>
    <row r="23" spans="1:12">
      <c r="A23" s="10" t="s">
        <v>32</v>
      </c>
      <c r="B23" s="10" t="s">
        <v>33</v>
      </c>
      <c r="H23" s="11">
        <f>+SUM(G25:G29)</f>
        <v>525273.43999999994</v>
      </c>
    </row>
    <row r="24" spans="1:12">
      <c r="A24" s="10"/>
      <c r="B24" s="10"/>
      <c r="H24" s="11"/>
    </row>
    <row r="25" spans="1:12">
      <c r="A25" s="10"/>
      <c r="B25" s="13" t="s">
        <v>34</v>
      </c>
      <c r="C25" s="14">
        <v>43084</v>
      </c>
      <c r="D25" s="13" t="s">
        <v>35</v>
      </c>
      <c r="E25" s="13" t="s">
        <v>36</v>
      </c>
      <c r="G25" s="16">
        <v>7476.18</v>
      </c>
      <c r="H25" s="90" t="s">
        <v>111</v>
      </c>
    </row>
    <row r="26" spans="1:12">
      <c r="A26" s="10"/>
      <c r="B26" s="13" t="s">
        <v>37</v>
      </c>
      <c r="C26" s="14">
        <v>43084</v>
      </c>
      <c r="D26" s="13" t="s">
        <v>38</v>
      </c>
      <c r="E26" s="13" t="s">
        <v>36</v>
      </c>
      <c r="G26" s="16">
        <v>11742.39</v>
      </c>
      <c r="H26" s="90" t="s">
        <v>112</v>
      </c>
    </row>
    <row r="27" spans="1:12">
      <c r="A27" s="10"/>
      <c r="B27" s="13" t="s">
        <v>39</v>
      </c>
      <c r="C27" s="14">
        <v>43097</v>
      </c>
      <c r="D27" s="13" t="s">
        <v>40</v>
      </c>
      <c r="E27" s="13" t="s">
        <v>41</v>
      </c>
      <c r="G27" s="16">
        <v>2423.2399999999998</v>
      </c>
      <c r="H27" s="49" t="s">
        <v>113</v>
      </c>
    </row>
    <row r="28" spans="1:12">
      <c r="A28" s="10"/>
      <c r="B28" s="13" t="s">
        <v>42</v>
      </c>
      <c r="C28" s="14">
        <v>43098</v>
      </c>
      <c r="D28" s="13" t="s">
        <v>43</v>
      </c>
      <c r="E28" s="13" t="s">
        <v>44</v>
      </c>
      <c r="G28" s="16">
        <v>3631.63</v>
      </c>
      <c r="H28" s="49" t="s">
        <v>114</v>
      </c>
    </row>
    <row r="29" spans="1:12">
      <c r="A29" s="10"/>
      <c r="B29" s="13" t="s">
        <v>45</v>
      </c>
      <c r="C29" s="14">
        <v>43099</v>
      </c>
      <c r="D29" s="13" t="s">
        <v>46</v>
      </c>
      <c r="E29" s="13" t="s">
        <v>47</v>
      </c>
      <c r="G29" s="16">
        <v>500000</v>
      </c>
      <c r="H29" s="49" t="s">
        <v>115</v>
      </c>
    </row>
    <row r="30" spans="1:12">
      <c r="A30" s="10"/>
      <c r="B30" s="10"/>
      <c r="H30" s="11"/>
    </row>
    <row r="31" spans="1:12">
      <c r="B31" s="13"/>
      <c r="C31" s="14"/>
      <c r="D31" s="28"/>
      <c r="E31" s="28"/>
      <c r="G31" s="29"/>
      <c r="H31" s="30"/>
    </row>
    <row r="32" spans="1:12">
      <c r="A32" s="10" t="s">
        <v>3</v>
      </c>
      <c r="B32" s="10" t="s">
        <v>48</v>
      </c>
      <c r="H32" s="11">
        <f>+F33</f>
        <v>0</v>
      </c>
      <c r="J32" s="2" t="s">
        <v>49</v>
      </c>
    </row>
    <row r="33" spans="1:14">
      <c r="F33" s="101">
        <v>0</v>
      </c>
    </row>
    <row r="34" spans="1:14">
      <c r="C34" s="34"/>
      <c r="D34" s="35"/>
      <c r="E34" s="31"/>
      <c r="F34" s="15"/>
      <c r="G34" s="36"/>
      <c r="I34" s="37"/>
    </row>
    <row r="35" spans="1:14">
      <c r="C35" s="43"/>
      <c r="D35" s="44"/>
      <c r="E35" s="3"/>
      <c r="F35" s="15"/>
      <c r="G35" s="45"/>
      <c r="H35" s="1"/>
      <c r="I35" s="3"/>
    </row>
    <row r="36" spans="1:14">
      <c r="A36" s="10" t="s">
        <v>32</v>
      </c>
      <c r="B36" s="10" t="s">
        <v>50</v>
      </c>
      <c r="C36" s="46"/>
      <c r="D36" s="15"/>
      <c r="E36" s="31"/>
      <c r="F36" s="15"/>
      <c r="H36" s="11">
        <f>+SUM(G37:G60)</f>
        <v>703725.70000000007</v>
      </c>
      <c r="I36" s="47"/>
      <c r="J36" s="9"/>
    </row>
    <row r="37" spans="1:14">
      <c r="C37" s="53">
        <v>42948</v>
      </c>
      <c r="D37" s="32" t="s">
        <v>51</v>
      </c>
      <c r="E37" s="48"/>
      <c r="G37" s="33">
        <v>2840</v>
      </c>
      <c r="H37" s="49"/>
      <c r="J37" s="54" t="s">
        <v>52</v>
      </c>
      <c r="K37" s="55"/>
      <c r="L37" s="55"/>
      <c r="M37" s="55"/>
      <c r="N37" s="55"/>
    </row>
    <row r="38" spans="1:14">
      <c r="C38" s="19">
        <v>43006</v>
      </c>
      <c r="D38" s="32" t="s">
        <v>53</v>
      </c>
      <c r="E38" s="48"/>
      <c r="G38" s="56">
        <v>998.81</v>
      </c>
      <c r="H38" s="49"/>
      <c r="J38" s="57" t="s">
        <v>54</v>
      </c>
      <c r="K38" s="55"/>
      <c r="L38" s="55"/>
      <c r="M38" s="55"/>
      <c r="N38" s="55"/>
    </row>
    <row r="39" spans="1:14">
      <c r="C39" s="19">
        <v>42979</v>
      </c>
      <c r="D39" s="32" t="s">
        <v>55</v>
      </c>
      <c r="E39" s="48"/>
      <c r="G39" s="33">
        <v>4060</v>
      </c>
      <c r="H39" s="49"/>
      <c r="J39" s="52"/>
      <c r="K39" s="55"/>
      <c r="L39" s="55"/>
      <c r="M39" s="55"/>
      <c r="N39" s="55"/>
    </row>
    <row r="40" spans="1:14">
      <c r="C40" s="43">
        <v>43029</v>
      </c>
      <c r="D40" s="44" t="s">
        <v>56</v>
      </c>
      <c r="E40" s="48"/>
      <c r="G40" s="58">
        <v>5000</v>
      </c>
      <c r="H40" s="49"/>
      <c r="J40" s="59"/>
      <c r="K40" s="60" t="s">
        <v>57</v>
      </c>
      <c r="L40" s="55"/>
      <c r="M40" s="55"/>
      <c r="N40" s="55"/>
    </row>
    <row r="41" spans="1:14">
      <c r="C41" s="43">
        <v>43015</v>
      </c>
      <c r="D41" s="61" t="s">
        <v>58</v>
      </c>
      <c r="E41" s="48"/>
      <c r="G41" s="62">
        <v>30000</v>
      </c>
      <c r="H41" s="49"/>
      <c r="J41" s="63"/>
      <c r="K41" s="60" t="s">
        <v>59</v>
      </c>
      <c r="L41" s="55"/>
      <c r="M41" s="55"/>
      <c r="N41" s="55"/>
    </row>
    <row r="42" spans="1:14">
      <c r="C42" s="38">
        <v>43068</v>
      </c>
      <c r="D42" s="66" t="s">
        <v>60</v>
      </c>
      <c r="E42" s="48"/>
      <c r="G42" s="58">
        <v>2135</v>
      </c>
      <c r="H42" s="49" t="s">
        <v>125</v>
      </c>
      <c r="J42" s="64" t="s">
        <v>61</v>
      </c>
      <c r="K42" s="65"/>
      <c r="L42" s="55"/>
      <c r="M42" s="55"/>
      <c r="N42" s="55"/>
    </row>
    <row r="43" spans="1:14">
      <c r="C43" s="38">
        <v>43098</v>
      </c>
      <c r="D43" s="35" t="s">
        <v>62</v>
      </c>
      <c r="E43" s="48"/>
      <c r="G43" s="39">
        <v>250000</v>
      </c>
      <c r="H43" s="49" t="s">
        <v>119</v>
      </c>
      <c r="J43" s="64" t="s">
        <v>63</v>
      </c>
      <c r="K43" s="65"/>
      <c r="L43" s="55"/>
      <c r="M43" s="55"/>
      <c r="N43" s="55"/>
    </row>
    <row r="44" spans="1:14">
      <c r="C44" s="38">
        <v>43098</v>
      </c>
      <c r="D44" s="35" t="s">
        <v>64</v>
      </c>
      <c r="E44" s="48"/>
      <c r="G44" s="39">
        <v>5000</v>
      </c>
      <c r="H44" s="49" t="s">
        <v>118</v>
      </c>
      <c r="J44" s="64" t="s">
        <v>65</v>
      </c>
      <c r="K44" s="65"/>
      <c r="L44" s="55" t="s">
        <v>66</v>
      </c>
      <c r="M44" s="55"/>
      <c r="N44" s="55"/>
    </row>
    <row r="45" spans="1:14">
      <c r="C45" s="38">
        <v>43098</v>
      </c>
      <c r="D45" s="35" t="s">
        <v>67</v>
      </c>
      <c r="E45" s="48"/>
      <c r="G45" s="39">
        <v>85000</v>
      </c>
      <c r="H45" s="49" t="s">
        <v>117</v>
      </c>
      <c r="J45" s="64"/>
      <c r="K45" s="65"/>
      <c r="L45" s="55"/>
      <c r="M45" s="55"/>
      <c r="N45" s="55"/>
    </row>
    <row r="46" spans="1:14">
      <c r="C46" s="38">
        <v>43098</v>
      </c>
      <c r="D46" s="35" t="s">
        <v>68</v>
      </c>
      <c r="E46" s="48"/>
      <c r="G46" s="39">
        <v>50000</v>
      </c>
      <c r="H46" s="49" t="s">
        <v>129</v>
      </c>
      <c r="J46" s="64" t="s">
        <v>69</v>
      </c>
      <c r="K46" s="65"/>
      <c r="L46" s="55"/>
      <c r="M46" s="55"/>
      <c r="N46" s="55"/>
    </row>
    <row r="47" spans="1:14">
      <c r="C47" s="38">
        <v>43098</v>
      </c>
      <c r="D47" s="35" t="s">
        <v>70</v>
      </c>
      <c r="E47" s="48"/>
      <c r="G47" s="39">
        <v>150000</v>
      </c>
      <c r="H47" s="49" t="s">
        <v>116</v>
      </c>
      <c r="J47" s="64" t="s">
        <v>69</v>
      </c>
      <c r="K47" s="65"/>
      <c r="L47" s="55" t="s">
        <v>71</v>
      </c>
      <c r="M47" s="55"/>
      <c r="N47" s="55"/>
    </row>
    <row r="48" spans="1:14">
      <c r="C48" s="38">
        <v>43097</v>
      </c>
      <c r="D48" s="35" t="s">
        <v>72</v>
      </c>
      <c r="E48" s="48"/>
      <c r="G48" s="39">
        <v>800</v>
      </c>
      <c r="H48" s="49"/>
      <c r="J48" s="64"/>
      <c r="K48" s="65"/>
      <c r="L48" s="55"/>
      <c r="M48" s="55"/>
      <c r="N48" s="55"/>
    </row>
    <row r="49" spans="2:14">
      <c r="C49" s="38">
        <v>43097</v>
      </c>
      <c r="D49" s="35" t="s">
        <v>73</v>
      </c>
      <c r="E49" s="48"/>
      <c r="F49" s="15"/>
      <c r="G49" s="39">
        <v>20000</v>
      </c>
      <c r="H49" s="49" t="s">
        <v>121</v>
      </c>
      <c r="J49" s="64" t="s">
        <v>74</v>
      </c>
      <c r="K49" s="65"/>
      <c r="L49" s="55"/>
      <c r="M49" s="55"/>
      <c r="N49" s="55"/>
    </row>
    <row r="50" spans="2:14">
      <c r="C50" s="67">
        <v>43097</v>
      </c>
      <c r="D50" s="68" t="s">
        <v>75</v>
      </c>
      <c r="E50" s="48"/>
      <c r="F50" s="15"/>
      <c r="G50" s="69">
        <v>7271</v>
      </c>
      <c r="H50" s="49" t="s">
        <v>120</v>
      </c>
      <c r="J50" s="64"/>
      <c r="K50" s="65" t="s">
        <v>76</v>
      </c>
      <c r="L50" s="55"/>
      <c r="M50" s="55"/>
      <c r="N50" s="55"/>
    </row>
    <row r="51" spans="2:14">
      <c r="C51" s="38">
        <v>43097</v>
      </c>
      <c r="D51" s="35" t="s">
        <v>77</v>
      </c>
      <c r="E51" s="48"/>
      <c r="F51" s="15"/>
      <c r="G51" s="39">
        <v>6815</v>
      </c>
      <c r="H51" s="49" t="s">
        <v>123</v>
      </c>
      <c r="J51" s="64" t="s">
        <v>69</v>
      </c>
      <c r="K51" s="65" t="s">
        <v>78</v>
      </c>
      <c r="L51" s="55"/>
      <c r="M51" s="55"/>
      <c r="N51" s="55"/>
    </row>
    <row r="52" spans="2:14">
      <c r="C52" s="67">
        <v>43097</v>
      </c>
      <c r="D52" s="68" t="s">
        <v>79</v>
      </c>
      <c r="E52" s="48"/>
      <c r="F52" s="15"/>
      <c r="G52" s="69">
        <v>1500</v>
      </c>
      <c r="H52" s="49" t="s">
        <v>80</v>
      </c>
      <c r="J52" s="64" t="s">
        <v>69</v>
      </c>
      <c r="K52" s="65"/>
      <c r="L52" s="55"/>
      <c r="M52" s="55"/>
      <c r="N52" s="55"/>
    </row>
    <row r="53" spans="2:14">
      <c r="B53" s="15"/>
      <c r="C53" s="38">
        <v>43096</v>
      </c>
      <c r="D53" s="35" t="s">
        <v>81</v>
      </c>
      <c r="E53" s="48"/>
      <c r="F53" s="15"/>
      <c r="G53" s="39">
        <v>4570.8900000000003</v>
      </c>
      <c r="H53" s="49" t="s">
        <v>128</v>
      </c>
      <c r="J53" s="64" t="s">
        <v>82</v>
      </c>
      <c r="K53" s="65"/>
      <c r="L53" s="55"/>
      <c r="M53" s="55"/>
      <c r="N53" s="55" t="s">
        <v>83</v>
      </c>
    </row>
    <row r="54" spans="2:14">
      <c r="B54" s="15"/>
      <c r="C54" s="38">
        <v>43096</v>
      </c>
      <c r="D54" s="35" t="s">
        <v>84</v>
      </c>
      <c r="E54" s="48"/>
      <c r="F54" s="15"/>
      <c r="G54" s="39">
        <v>20000</v>
      </c>
      <c r="H54" s="49" t="s">
        <v>127</v>
      </c>
      <c r="J54" s="64" t="s">
        <v>82</v>
      </c>
      <c r="K54" s="65" t="s">
        <v>85</v>
      </c>
      <c r="L54" s="55" t="s">
        <v>86</v>
      </c>
      <c r="M54" s="55"/>
      <c r="N54" s="55"/>
    </row>
    <row r="55" spans="2:14">
      <c r="B55" s="15"/>
      <c r="C55" s="67">
        <v>43091</v>
      </c>
      <c r="D55" s="68" t="s">
        <v>87</v>
      </c>
      <c r="E55" s="48"/>
      <c r="F55" s="15"/>
      <c r="G55" s="70">
        <v>1995</v>
      </c>
      <c r="H55" s="49" t="s">
        <v>124</v>
      </c>
      <c r="J55" s="64"/>
      <c r="K55" s="65" t="s">
        <v>88</v>
      </c>
      <c r="L55" s="55"/>
      <c r="M55" s="55"/>
      <c r="N55" s="55"/>
    </row>
    <row r="56" spans="2:14">
      <c r="B56" s="15"/>
      <c r="C56" s="38">
        <v>43091</v>
      </c>
      <c r="D56" s="35" t="s">
        <v>89</v>
      </c>
      <c r="E56" s="48"/>
      <c r="F56" s="15"/>
      <c r="G56" s="39">
        <v>2380</v>
      </c>
      <c r="H56" s="49" t="s">
        <v>122</v>
      </c>
      <c r="J56" s="64" t="s">
        <v>90</v>
      </c>
      <c r="K56" s="65"/>
      <c r="L56" s="55"/>
      <c r="M56" s="55"/>
      <c r="N56" s="55"/>
    </row>
    <row r="57" spans="2:14">
      <c r="B57" s="15"/>
      <c r="C57" s="67">
        <v>43090</v>
      </c>
      <c r="D57" s="68" t="s">
        <v>91</v>
      </c>
      <c r="E57" s="48"/>
      <c r="F57" s="15"/>
      <c r="G57" s="69">
        <v>25000</v>
      </c>
      <c r="H57" s="49"/>
      <c r="J57" s="64"/>
      <c r="K57" s="65" t="s">
        <v>92</v>
      </c>
      <c r="L57" s="55"/>
      <c r="M57" s="55"/>
      <c r="N57" s="55"/>
    </row>
    <row r="58" spans="2:14">
      <c r="B58" s="15"/>
      <c r="C58" s="40">
        <v>43084</v>
      </c>
      <c r="D58" s="41" t="s">
        <v>93</v>
      </c>
      <c r="E58" s="48"/>
      <c r="F58" s="15"/>
      <c r="G58" s="42">
        <v>8360</v>
      </c>
      <c r="H58" s="49" t="s">
        <v>126</v>
      </c>
      <c r="J58" s="64" t="s">
        <v>94</v>
      </c>
      <c r="K58" s="65" t="s">
        <v>95</v>
      </c>
      <c r="L58" s="55"/>
      <c r="M58" s="55"/>
      <c r="N58" s="55"/>
    </row>
    <row r="59" spans="2:14">
      <c r="B59" s="15"/>
      <c r="C59" s="40">
        <v>43084</v>
      </c>
      <c r="D59" s="41" t="s">
        <v>96</v>
      </c>
      <c r="E59" s="48"/>
      <c r="F59" s="15"/>
      <c r="G59" s="42">
        <v>20000</v>
      </c>
      <c r="H59" s="49" t="s">
        <v>118</v>
      </c>
      <c r="J59" s="64" t="s">
        <v>97</v>
      </c>
      <c r="K59" s="65"/>
      <c r="L59" s="55"/>
      <c r="M59" s="55"/>
      <c r="N59" s="55"/>
    </row>
    <row r="60" spans="2:14">
      <c r="B60" s="15"/>
      <c r="C60" s="34"/>
      <c r="D60" s="71"/>
      <c r="E60" s="48"/>
      <c r="F60" s="15"/>
      <c r="G60" s="36"/>
      <c r="H60" s="49"/>
      <c r="J60" s="64"/>
      <c r="K60" s="65"/>
      <c r="L60" s="55"/>
      <c r="M60" s="55"/>
      <c r="N60" s="55"/>
    </row>
    <row r="61" spans="2:14" ht="12.75" customHeight="1">
      <c r="B61" s="15"/>
      <c r="C61" s="19"/>
      <c r="D61" s="32"/>
      <c r="E61" s="48"/>
      <c r="F61" s="15"/>
      <c r="G61" s="22"/>
      <c r="H61" s="49"/>
      <c r="J61" s="72"/>
      <c r="K61" s="73"/>
      <c r="L61" s="73"/>
      <c r="M61" s="73"/>
      <c r="N61" s="73"/>
    </row>
    <row r="62" spans="2:14">
      <c r="B62" s="15"/>
      <c r="C62" s="19"/>
      <c r="D62" s="32"/>
      <c r="E62" s="48"/>
      <c r="F62" s="15"/>
      <c r="G62" s="23"/>
      <c r="H62" s="49"/>
      <c r="J62" s="74"/>
      <c r="K62" s="75" t="s">
        <v>98</v>
      </c>
      <c r="L62" s="76"/>
      <c r="M62" s="76"/>
      <c r="N62" s="77"/>
    </row>
    <row r="63" spans="2:14">
      <c r="B63" s="15"/>
      <c r="D63" s="3" t="s">
        <v>98</v>
      </c>
      <c r="E63" s="31"/>
      <c r="F63" s="78" t="s">
        <v>99</v>
      </c>
      <c r="G63" s="79">
        <f>+H6+H8-H23+H32-H36</f>
        <v>1404432.9899999998</v>
      </c>
    </row>
    <row r="64" spans="2:14" ht="12" thickBot="1">
      <c r="E64" s="31"/>
      <c r="F64" s="78" t="s">
        <v>100</v>
      </c>
      <c r="G64" s="80">
        <v>1404433.03</v>
      </c>
      <c r="I64" s="81"/>
      <c r="J64" s="82"/>
    </row>
    <row r="65" spans="3:13" ht="12" thickTop="1">
      <c r="E65" s="31"/>
      <c r="F65" s="78" t="s">
        <v>101</v>
      </c>
      <c r="G65" s="83">
        <f>+G63-G64</f>
        <v>-4.0000000270083547E-2</v>
      </c>
      <c r="H65" s="37" t="s">
        <v>98</v>
      </c>
      <c r="I65" s="84"/>
    </row>
    <row r="66" spans="3:13">
      <c r="E66" s="31"/>
      <c r="F66" s="15"/>
    </row>
    <row r="67" spans="3:13">
      <c r="E67" s="31"/>
      <c r="F67" s="15"/>
      <c r="G67" s="37"/>
    </row>
    <row r="68" spans="3:13">
      <c r="E68" s="31"/>
    </row>
    <row r="69" spans="3:13">
      <c r="C69" s="89"/>
      <c r="D69" s="4"/>
      <c r="E69" s="15"/>
      <c r="F69" s="5"/>
    </row>
    <row r="70" spans="3:13" ht="15">
      <c r="C70" s="85"/>
      <c r="D70" s="86"/>
      <c r="E70"/>
      <c r="F70"/>
      <c r="G70"/>
      <c r="H70"/>
      <c r="I70"/>
      <c r="J70" s="87"/>
      <c r="K70" s="87"/>
      <c r="L70" s="87"/>
      <c r="M70" s="88"/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34" workbookViewId="0">
      <selection activeCell="E60" sqref="E60"/>
    </sheetView>
  </sheetViews>
  <sheetFormatPr baseColWidth="10" defaultRowHeight="11.25"/>
  <cols>
    <col min="1" max="1" width="1.85546875" style="3" bestFit="1" customWidth="1"/>
    <col min="2" max="2" width="9.42578125" style="3" customWidth="1"/>
    <col min="3" max="3" width="8.7109375" style="4" bestFit="1" customWidth="1"/>
    <col min="4" max="4" width="13.85546875" style="3" customWidth="1"/>
    <col min="5" max="5" width="30.28515625" style="5" bestFit="1" customWidth="1"/>
    <col min="6" max="6" width="24.85546875" style="3" customWidth="1"/>
    <col min="7" max="7" width="11.140625" style="3" bestFit="1" customWidth="1"/>
    <col min="8" max="8" width="16.140625" style="3" customWidth="1"/>
    <col min="9" max="9" width="18.5703125" style="1" customWidth="1"/>
    <col min="10" max="10" width="16.28515625" style="2" bestFit="1" customWidth="1"/>
    <col min="11" max="11" width="28.42578125" style="9" customWidth="1"/>
    <col min="12" max="12" width="11.42578125" style="2"/>
    <col min="13" max="13" width="11.42578125" style="3"/>
    <col min="14" max="14" width="12.85546875" style="3" bestFit="1" customWidth="1"/>
    <col min="15" max="16384" width="11.42578125" style="3"/>
  </cols>
  <sheetData>
    <row r="1" spans="1:12">
      <c r="A1" s="112" t="s">
        <v>0</v>
      </c>
      <c r="B1" s="112"/>
      <c r="C1" s="112"/>
      <c r="D1" s="112"/>
      <c r="E1" s="112"/>
      <c r="F1" s="112"/>
      <c r="G1" s="112"/>
      <c r="H1" s="112"/>
      <c r="K1" s="3"/>
      <c r="L1" s="3"/>
    </row>
    <row r="2" spans="1:12">
      <c r="A2" s="112" t="s">
        <v>1</v>
      </c>
      <c r="B2" s="112"/>
      <c r="C2" s="112"/>
      <c r="D2" s="112"/>
      <c r="E2" s="112"/>
      <c r="F2" s="112"/>
      <c r="G2" s="112"/>
      <c r="H2" s="112"/>
      <c r="K2" s="3"/>
      <c r="L2" s="3"/>
    </row>
    <row r="3" spans="1:12" ht="33.75" customHeight="1" thickBot="1">
      <c r="A3" s="113" t="s">
        <v>167</v>
      </c>
      <c r="B3" s="113"/>
      <c r="C3" s="113"/>
      <c r="D3" s="113"/>
      <c r="E3" s="113"/>
      <c r="F3" s="113"/>
      <c r="G3" s="113"/>
      <c r="H3" s="113"/>
      <c r="K3" s="3"/>
      <c r="L3" s="3"/>
    </row>
    <row r="4" spans="1:12" ht="12" thickTop="1">
      <c r="K4" s="3"/>
      <c r="L4" s="3"/>
    </row>
    <row r="6" spans="1:12">
      <c r="E6" s="6" t="s">
        <v>2</v>
      </c>
      <c r="H6" s="7">
        <v>3883313.5899999985</v>
      </c>
      <c r="K6" s="3"/>
      <c r="L6" s="3"/>
    </row>
    <row r="7" spans="1:12">
      <c r="H7" s="8"/>
    </row>
    <row r="8" spans="1:12">
      <c r="A8" s="10" t="s">
        <v>3</v>
      </c>
      <c r="B8" s="10" t="s">
        <v>4</v>
      </c>
      <c r="H8" s="11">
        <f>+SUM(G10:G15)</f>
        <v>817748.19</v>
      </c>
      <c r="K8" s="3"/>
      <c r="L8" s="3"/>
    </row>
    <row r="9" spans="1:12">
      <c r="H9" s="8"/>
    </row>
    <row r="10" spans="1:12">
      <c r="B10" s="51" t="s">
        <v>130</v>
      </c>
      <c r="C10" s="50">
        <v>43130</v>
      </c>
      <c r="D10" s="51" t="s">
        <v>6</v>
      </c>
      <c r="E10" s="51" t="s">
        <v>6</v>
      </c>
      <c r="F10" s="15"/>
      <c r="G10" s="92">
        <v>601019.93999999994</v>
      </c>
      <c r="H10" s="110" t="s">
        <v>103</v>
      </c>
      <c r="I10" s="12"/>
      <c r="K10" s="3"/>
      <c r="L10" s="3"/>
    </row>
    <row r="11" spans="1:12">
      <c r="B11" s="51" t="s">
        <v>131</v>
      </c>
      <c r="C11" s="50">
        <v>43131</v>
      </c>
      <c r="D11" s="51" t="s">
        <v>132</v>
      </c>
      <c r="E11" s="51" t="s">
        <v>138</v>
      </c>
      <c r="F11" s="15"/>
      <c r="G11" s="92">
        <v>6895.01</v>
      </c>
      <c r="H11" s="110" t="s">
        <v>104</v>
      </c>
      <c r="I11" s="12"/>
      <c r="K11" s="3"/>
      <c r="L11" s="3"/>
    </row>
    <row r="12" spans="1:12">
      <c r="B12" s="51" t="s">
        <v>133</v>
      </c>
      <c r="C12" s="50">
        <v>43131</v>
      </c>
      <c r="D12" s="51" t="s">
        <v>6</v>
      </c>
      <c r="E12" s="51" t="s">
        <v>6</v>
      </c>
      <c r="F12" s="15"/>
      <c r="G12" s="92">
        <v>90833.24</v>
      </c>
      <c r="H12" s="110" t="s">
        <v>105</v>
      </c>
      <c r="I12" s="12"/>
      <c r="K12" s="3"/>
      <c r="L12" s="3"/>
    </row>
    <row r="13" spans="1:12">
      <c r="B13" s="51" t="s">
        <v>134</v>
      </c>
      <c r="C13" s="50">
        <v>43131</v>
      </c>
      <c r="D13" s="51" t="s">
        <v>135</v>
      </c>
      <c r="E13" s="51" t="s">
        <v>135</v>
      </c>
      <c r="F13" s="15"/>
      <c r="G13" s="92">
        <v>111232</v>
      </c>
      <c r="H13" s="110" t="s">
        <v>106</v>
      </c>
      <c r="I13" s="12"/>
      <c r="K13" s="3"/>
      <c r="L13" s="3"/>
    </row>
    <row r="14" spans="1:12">
      <c r="B14" s="51" t="s">
        <v>136</v>
      </c>
      <c r="C14" s="50">
        <v>43131</v>
      </c>
      <c r="D14" s="51" t="s">
        <v>137</v>
      </c>
      <c r="E14" s="51" t="s">
        <v>139</v>
      </c>
      <c r="F14" s="15"/>
      <c r="G14" s="92">
        <v>768</v>
      </c>
      <c r="H14" s="110" t="s">
        <v>107</v>
      </c>
      <c r="I14" s="12"/>
      <c r="K14" s="3"/>
      <c r="L14" s="3"/>
    </row>
    <row r="15" spans="1:12">
      <c r="B15" s="18"/>
      <c r="C15" s="19"/>
      <c r="D15" s="20"/>
      <c r="E15" s="21" t="s">
        <v>166</v>
      </c>
      <c r="F15" s="15"/>
      <c r="G15" s="22">
        <v>7000</v>
      </c>
      <c r="H15" s="110"/>
      <c r="I15" s="12"/>
      <c r="K15" s="3"/>
      <c r="L15" s="3"/>
    </row>
    <row r="16" spans="1:12">
      <c r="B16" s="13"/>
      <c r="C16" s="14"/>
      <c r="D16" s="13"/>
      <c r="E16" s="13"/>
      <c r="F16" s="15"/>
      <c r="G16" s="23"/>
      <c r="H16" s="24"/>
      <c r="I16" s="12"/>
    </row>
    <row r="17" spans="1:10">
      <c r="A17" s="10" t="s">
        <v>32</v>
      </c>
      <c r="B17" s="10" t="s">
        <v>33</v>
      </c>
      <c r="H17" s="11">
        <f>+SUM(G19:G21)</f>
        <v>11433.4</v>
      </c>
    </row>
    <row r="18" spans="1:10" ht="12" customHeight="1">
      <c r="A18" s="10"/>
      <c r="B18" s="10"/>
      <c r="H18" s="11"/>
    </row>
    <row r="19" spans="1:10" ht="12" customHeight="1">
      <c r="A19" s="10"/>
      <c r="B19" s="13" t="s">
        <v>140</v>
      </c>
      <c r="C19" s="14">
        <v>43103</v>
      </c>
      <c r="D19" s="13" t="s">
        <v>143</v>
      </c>
      <c r="E19" s="51" t="s">
        <v>148</v>
      </c>
      <c r="G19" s="92">
        <v>1000</v>
      </c>
      <c r="H19" s="111"/>
    </row>
    <row r="20" spans="1:10" ht="12" customHeight="1">
      <c r="A20" s="10"/>
      <c r="B20" s="51" t="s">
        <v>141</v>
      </c>
      <c r="C20" s="50">
        <v>43118</v>
      </c>
      <c r="D20" s="51" t="s">
        <v>144</v>
      </c>
      <c r="E20" s="51" t="s">
        <v>146</v>
      </c>
      <c r="G20" s="92">
        <v>1000</v>
      </c>
      <c r="H20" s="111" t="s">
        <v>108</v>
      </c>
    </row>
    <row r="21" spans="1:10" ht="12" customHeight="1">
      <c r="A21" s="10"/>
      <c r="B21" s="51" t="s">
        <v>142</v>
      </c>
      <c r="C21" s="50">
        <v>43130</v>
      </c>
      <c r="D21" s="51" t="s">
        <v>145</v>
      </c>
      <c r="E21" s="51" t="s">
        <v>147</v>
      </c>
      <c r="G21" s="92">
        <v>9433.4</v>
      </c>
      <c r="H21" s="111"/>
    </row>
    <row r="22" spans="1:10">
      <c r="A22" s="10"/>
      <c r="B22" s="10"/>
      <c r="H22" s="11"/>
    </row>
    <row r="23" spans="1:10">
      <c r="B23" s="13"/>
      <c r="C23" s="14"/>
      <c r="D23" s="28"/>
      <c r="E23" s="28"/>
      <c r="G23" s="29"/>
      <c r="H23" s="30"/>
    </row>
    <row r="24" spans="1:10">
      <c r="A24" s="10" t="s">
        <v>3</v>
      </c>
      <c r="B24" s="10" t="s">
        <v>48</v>
      </c>
      <c r="H24" s="11">
        <f>+SUM(G26:G28)</f>
        <v>451445.69</v>
      </c>
      <c r="J24" s="2" t="s">
        <v>49</v>
      </c>
    </row>
    <row r="26" spans="1:10">
      <c r="C26" s="19">
        <v>43131</v>
      </c>
      <c r="D26" s="13" t="s">
        <v>149</v>
      </c>
      <c r="E26" s="3"/>
      <c r="F26" s="15"/>
      <c r="G26" s="22">
        <v>9664.2999999999993</v>
      </c>
      <c r="I26" s="37"/>
      <c r="J26" s="95" t="s">
        <v>151</v>
      </c>
    </row>
    <row r="27" spans="1:10">
      <c r="C27" s="19">
        <v>43110</v>
      </c>
      <c r="D27" s="93" t="s">
        <v>150</v>
      </c>
      <c r="E27" s="3"/>
      <c r="F27" s="15"/>
      <c r="G27" s="94">
        <v>215821.39</v>
      </c>
      <c r="I27" s="37"/>
      <c r="J27" s="95" t="s">
        <v>152</v>
      </c>
    </row>
    <row r="28" spans="1:10">
      <c r="C28" s="102">
        <v>43119</v>
      </c>
      <c r="D28" s="103" t="s">
        <v>170</v>
      </c>
      <c r="E28" s="3"/>
      <c r="F28" s="15"/>
      <c r="G28" s="104">
        <v>225960</v>
      </c>
      <c r="H28" s="3" t="s">
        <v>115</v>
      </c>
      <c r="I28" s="37"/>
    </row>
    <row r="29" spans="1:10">
      <c r="C29" s="34"/>
      <c r="D29" s="35"/>
      <c r="E29" s="31"/>
      <c r="F29" s="15"/>
      <c r="G29" s="36"/>
      <c r="I29" s="37"/>
    </row>
    <row r="30" spans="1:10">
      <c r="C30" s="43"/>
      <c r="D30" s="44"/>
      <c r="E30" s="3"/>
      <c r="F30" s="15"/>
      <c r="G30" s="45"/>
      <c r="H30" s="1"/>
      <c r="I30" s="3"/>
    </row>
    <row r="31" spans="1:10">
      <c r="A31" s="10" t="s">
        <v>32</v>
      </c>
      <c r="B31" s="10" t="s">
        <v>50</v>
      </c>
      <c r="C31" s="46"/>
      <c r="D31" s="15"/>
      <c r="E31" s="31"/>
      <c r="F31" s="15"/>
      <c r="H31" s="11">
        <f>+SUM(G33:G52)</f>
        <v>820853.36</v>
      </c>
      <c r="I31" s="47"/>
      <c r="J31" s="9"/>
    </row>
    <row r="32" spans="1:10">
      <c r="A32" s="10"/>
      <c r="B32" s="10"/>
      <c r="C32" s="46"/>
      <c r="D32" s="15"/>
      <c r="E32" s="31"/>
      <c r="F32" s="15"/>
      <c r="G32" s="105">
        <v>3820</v>
      </c>
      <c r="H32" s="11"/>
      <c r="I32" s="47"/>
      <c r="J32" s="9"/>
    </row>
    <row r="33" spans="2:14">
      <c r="C33" s="53">
        <v>42948</v>
      </c>
      <c r="D33" s="32" t="s">
        <v>51</v>
      </c>
      <c r="E33" s="48"/>
      <c r="G33" s="22">
        <v>2840</v>
      </c>
      <c r="H33" s="49"/>
      <c r="J33" s="54" t="s">
        <v>52</v>
      </c>
      <c r="K33" s="55"/>
      <c r="L33" s="55"/>
      <c r="M33" s="55"/>
      <c r="N33" s="55"/>
    </row>
    <row r="34" spans="2:14">
      <c r="C34" s="19">
        <v>43006</v>
      </c>
      <c r="D34" s="32" t="s">
        <v>53</v>
      </c>
      <c r="E34" s="48"/>
      <c r="G34" s="106">
        <v>998.81</v>
      </c>
      <c r="H34" s="49"/>
      <c r="J34" s="57" t="s">
        <v>54</v>
      </c>
      <c r="K34" s="55"/>
      <c r="L34" s="55"/>
      <c r="M34" s="55"/>
      <c r="N34" s="55"/>
    </row>
    <row r="35" spans="2:14">
      <c r="C35" s="19">
        <v>42979</v>
      </c>
      <c r="D35" s="32" t="s">
        <v>55</v>
      </c>
      <c r="E35" s="48"/>
      <c r="G35" s="22">
        <v>4060</v>
      </c>
      <c r="H35" s="49"/>
      <c r="J35" s="52"/>
      <c r="K35" s="55"/>
      <c r="L35" s="55"/>
      <c r="M35" s="55"/>
      <c r="N35" s="55"/>
    </row>
    <row r="36" spans="2:14">
      <c r="C36" s="43">
        <v>43029</v>
      </c>
      <c r="D36" s="44" t="s">
        <v>56</v>
      </c>
      <c r="E36" s="48"/>
      <c r="G36" s="45">
        <v>5000</v>
      </c>
      <c r="H36" s="49"/>
      <c r="J36" s="59"/>
      <c r="K36" s="60" t="s">
        <v>57</v>
      </c>
      <c r="L36" s="55"/>
      <c r="M36" s="55"/>
      <c r="N36" s="55"/>
    </row>
    <row r="37" spans="2:14">
      <c r="C37" s="43">
        <v>43015</v>
      </c>
      <c r="D37" s="61" t="s">
        <v>58</v>
      </c>
      <c r="E37" s="48"/>
      <c r="G37" s="107">
        <v>30000</v>
      </c>
      <c r="H37" s="49" t="s">
        <v>171</v>
      </c>
      <c r="J37" s="63"/>
      <c r="K37" s="60" t="s">
        <v>59</v>
      </c>
      <c r="L37" s="55"/>
      <c r="M37" s="55"/>
      <c r="N37" s="55"/>
    </row>
    <row r="38" spans="2:14">
      <c r="C38" s="38">
        <v>43097</v>
      </c>
      <c r="D38" s="35" t="s">
        <v>72</v>
      </c>
      <c r="E38" s="48"/>
      <c r="G38" s="108">
        <v>800</v>
      </c>
      <c r="H38" s="49"/>
      <c r="J38" s="64"/>
      <c r="K38" s="65"/>
      <c r="L38" s="55"/>
      <c r="M38" s="55"/>
      <c r="N38" s="55"/>
    </row>
    <row r="39" spans="2:14">
      <c r="B39" s="15"/>
      <c r="C39" s="96">
        <v>43090</v>
      </c>
      <c r="D39" s="35" t="s">
        <v>91</v>
      </c>
      <c r="E39" s="48"/>
      <c r="F39" s="15"/>
      <c r="G39" s="109">
        <v>25000</v>
      </c>
      <c r="H39" s="49"/>
      <c r="J39" s="64"/>
      <c r="K39" s="65" t="s">
        <v>92</v>
      </c>
      <c r="L39" s="55"/>
      <c r="M39" s="55"/>
      <c r="N39" s="55"/>
    </row>
    <row r="40" spans="2:14">
      <c r="B40" s="15"/>
      <c r="C40" s="19">
        <v>43131</v>
      </c>
      <c r="D40" s="13" t="s">
        <v>153</v>
      </c>
      <c r="E40" s="48"/>
      <c r="F40" s="15"/>
      <c r="G40" s="22">
        <v>2139</v>
      </c>
      <c r="H40" s="49" t="s">
        <v>114</v>
      </c>
      <c r="J40" s="64"/>
      <c r="K40" s="65"/>
      <c r="L40" s="55"/>
      <c r="M40" s="55"/>
      <c r="N40" s="55"/>
    </row>
    <row r="41" spans="2:14">
      <c r="B41" s="15"/>
      <c r="C41" s="19">
        <v>43131</v>
      </c>
      <c r="D41" s="13" t="s">
        <v>154</v>
      </c>
      <c r="E41" s="48"/>
      <c r="F41" s="15"/>
      <c r="G41" s="22">
        <v>20000</v>
      </c>
      <c r="H41" s="49" t="s">
        <v>109</v>
      </c>
      <c r="J41" s="64"/>
      <c r="K41" s="65"/>
      <c r="L41" s="55"/>
      <c r="M41" s="55"/>
      <c r="N41" s="55"/>
    </row>
    <row r="42" spans="2:14">
      <c r="B42" s="15"/>
      <c r="C42" s="19">
        <v>43131</v>
      </c>
      <c r="D42" s="98" t="s">
        <v>155</v>
      </c>
      <c r="E42" s="48"/>
      <c r="F42" s="15"/>
      <c r="G42" s="22">
        <v>112016.57</v>
      </c>
      <c r="H42" s="49" t="s">
        <v>108</v>
      </c>
      <c r="J42" s="64"/>
      <c r="K42" s="65"/>
      <c r="L42" s="55"/>
      <c r="M42" s="55"/>
      <c r="N42" s="55"/>
    </row>
    <row r="43" spans="2:14">
      <c r="B43" s="15"/>
      <c r="C43" s="19">
        <v>43131</v>
      </c>
      <c r="D43" s="13" t="s">
        <v>156</v>
      </c>
      <c r="E43" s="48"/>
      <c r="F43" s="15"/>
      <c r="G43" s="22">
        <v>20000</v>
      </c>
      <c r="H43" s="49" t="s">
        <v>112</v>
      </c>
      <c r="J43" s="64"/>
      <c r="K43" s="65"/>
      <c r="L43" s="55"/>
      <c r="M43" s="55"/>
      <c r="N43" s="55"/>
    </row>
    <row r="44" spans="2:14">
      <c r="B44" s="15"/>
      <c r="C44" s="19">
        <v>43131</v>
      </c>
      <c r="D44" s="13" t="s">
        <v>157</v>
      </c>
      <c r="E44" s="48"/>
      <c r="F44" s="15"/>
      <c r="G44" s="22">
        <v>1199</v>
      </c>
      <c r="H44" s="49" t="s">
        <v>110</v>
      </c>
      <c r="J44" s="64"/>
      <c r="K44" s="65"/>
      <c r="L44" s="55"/>
      <c r="M44" s="55"/>
      <c r="N44" s="55"/>
    </row>
    <row r="45" spans="2:14">
      <c r="B45" s="15"/>
      <c r="C45" s="19">
        <v>43131</v>
      </c>
      <c r="D45" s="13" t="s">
        <v>158</v>
      </c>
      <c r="E45" s="48"/>
      <c r="F45" s="15"/>
      <c r="G45" s="22">
        <v>18814.72</v>
      </c>
      <c r="H45" s="49" t="s">
        <v>111</v>
      </c>
      <c r="J45" s="64"/>
      <c r="K45" s="65"/>
      <c r="L45" s="55"/>
      <c r="M45" s="55"/>
      <c r="N45" s="55"/>
    </row>
    <row r="46" spans="2:14">
      <c r="B46" s="15"/>
      <c r="C46" s="19">
        <v>43129</v>
      </c>
      <c r="D46" s="13" t="s">
        <v>159</v>
      </c>
      <c r="E46" s="48"/>
      <c r="F46" s="15"/>
      <c r="G46" s="22">
        <v>558900</v>
      </c>
      <c r="H46" s="49"/>
      <c r="J46" s="64"/>
      <c r="K46" s="65"/>
      <c r="L46" s="55"/>
      <c r="M46" s="55"/>
      <c r="N46" s="55"/>
    </row>
    <row r="47" spans="2:14">
      <c r="B47" s="15"/>
      <c r="C47" s="19">
        <v>43126</v>
      </c>
      <c r="D47" s="13" t="s">
        <v>160</v>
      </c>
      <c r="E47" s="48"/>
      <c r="F47" s="15"/>
      <c r="G47" s="22">
        <v>2300</v>
      </c>
      <c r="H47" s="49"/>
      <c r="J47" s="64"/>
      <c r="K47" s="65"/>
      <c r="L47" s="55"/>
      <c r="M47" s="55"/>
      <c r="N47" s="55"/>
    </row>
    <row r="48" spans="2:14">
      <c r="B48" s="15"/>
      <c r="C48" s="19">
        <v>43124</v>
      </c>
      <c r="D48" s="98" t="s">
        <v>161</v>
      </c>
      <c r="E48" s="48"/>
      <c r="F48" s="15"/>
      <c r="G48" s="22">
        <v>8692.68</v>
      </c>
      <c r="H48" s="49"/>
      <c r="J48" s="64"/>
      <c r="K48" s="65"/>
      <c r="L48" s="55"/>
      <c r="M48" s="55"/>
      <c r="N48" s="55"/>
    </row>
    <row r="49" spans="2:14">
      <c r="B49" s="15"/>
      <c r="C49" s="19">
        <v>43112</v>
      </c>
      <c r="D49" s="13" t="s">
        <v>162</v>
      </c>
      <c r="E49" s="48"/>
      <c r="F49" s="15"/>
      <c r="G49" s="22">
        <v>2835</v>
      </c>
      <c r="H49" s="49" t="s">
        <v>113</v>
      </c>
      <c r="J49" s="64"/>
      <c r="K49" s="65"/>
      <c r="L49" s="55"/>
      <c r="M49" s="55"/>
      <c r="N49" s="55"/>
    </row>
    <row r="50" spans="2:14">
      <c r="B50" s="15"/>
      <c r="C50" s="19">
        <v>43109</v>
      </c>
      <c r="D50" s="99" t="s">
        <v>163</v>
      </c>
      <c r="E50" s="48"/>
      <c r="F50" s="15"/>
      <c r="G50" s="94">
        <v>2088.58</v>
      </c>
      <c r="H50" s="49"/>
      <c r="J50" s="64"/>
      <c r="K50" s="65" t="s">
        <v>169</v>
      </c>
      <c r="L50" s="55"/>
      <c r="M50" s="55"/>
      <c r="N50" s="55"/>
    </row>
    <row r="51" spans="2:14">
      <c r="B51" s="15"/>
      <c r="C51" s="19">
        <v>43105</v>
      </c>
      <c r="D51" s="100" t="s">
        <v>164</v>
      </c>
      <c r="E51" s="48"/>
      <c r="F51" s="15"/>
      <c r="G51" s="22">
        <v>1970</v>
      </c>
      <c r="H51" s="49"/>
      <c r="J51" s="64"/>
      <c r="K51" s="65" t="s">
        <v>172</v>
      </c>
      <c r="L51" s="55"/>
      <c r="M51" s="55"/>
      <c r="N51" s="55"/>
    </row>
    <row r="52" spans="2:14">
      <c r="B52" s="15"/>
      <c r="C52" s="19">
        <v>43104</v>
      </c>
      <c r="D52" s="99" t="s">
        <v>165</v>
      </c>
      <c r="E52" s="48"/>
      <c r="F52" s="15"/>
      <c r="G52" s="94">
        <v>1199</v>
      </c>
      <c r="H52" s="49"/>
      <c r="J52" s="64"/>
      <c r="K52" s="65" t="s">
        <v>168</v>
      </c>
      <c r="L52" s="55"/>
      <c r="M52" s="55"/>
      <c r="N52" s="55"/>
    </row>
    <row r="53" spans="2:14">
      <c r="B53" s="15"/>
      <c r="C53" s="96"/>
      <c r="D53" s="35"/>
      <c r="E53" s="48"/>
      <c r="F53" s="15"/>
      <c r="G53" s="97"/>
      <c r="H53" s="49"/>
      <c r="J53" s="64"/>
      <c r="K53" s="65"/>
      <c r="L53" s="55"/>
      <c r="M53" s="55"/>
      <c r="N53" s="55"/>
    </row>
    <row r="54" spans="2:14">
      <c r="B54" s="15"/>
      <c r="C54" s="96"/>
      <c r="D54" s="35"/>
      <c r="E54" s="48"/>
      <c r="F54" s="15"/>
      <c r="G54" s="97"/>
      <c r="H54" s="49"/>
      <c r="J54" s="64"/>
      <c r="K54" s="65"/>
      <c r="L54" s="55"/>
      <c r="M54" s="55"/>
      <c r="N54" s="55"/>
    </row>
    <row r="55" spans="2:14">
      <c r="B55" s="15"/>
      <c r="C55" s="19"/>
      <c r="D55" s="32"/>
      <c r="E55" s="48"/>
      <c r="F55" s="15"/>
      <c r="G55" s="23"/>
      <c r="H55" s="49"/>
      <c r="J55" s="74"/>
      <c r="K55" s="75" t="s">
        <v>98</v>
      </c>
      <c r="L55" s="76"/>
      <c r="M55" s="76"/>
      <c r="N55" s="77"/>
    </row>
    <row r="56" spans="2:14">
      <c r="B56" s="15"/>
      <c r="D56" s="3" t="s">
        <v>98</v>
      </c>
      <c r="E56" s="31"/>
      <c r="F56" s="78" t="s">
        <v>99</v>
      </c>
      <c r="G56" s="79">
        <f>+H6+H8-H17+H24-H31</f>
        <v>4320220.7099999981</v>
      </c>
    </row>
    <row r="57" spans="2:14" ht="12" thickBot="1">
      <c r="E57" s="31"/>
      <c r="F57" s="78" t="s">
        <v>100</v>
      </c>
      <c r="G57" s="80">
        <v>4324041.46</v>
      </c>
      <c r="I57" s="81"/>
      <c r="J57" s="82"/>
    </row>
    <row r="58" spans="2:14" ht="12" thickTop="1">
      <c r="E58" s="31"/>
      <c r="F58" s="78" t="s">
        <v>101</v>
      </c>
      <c r="G58" s="83">
        <f>+G56-G57</f>
        <v>-3820.7500000018626</v>
      </c>
      <c r="H58" s="37" t="s">
        <v>98</v>
      </c>
      <c r="I58" s="84"/>
    </row>
    <row r="59" spans="2:14">
      <c r="E59" s="31"/>
      <c r="F59" s="15"/>
    </row>
    <row r="60" spans="2:14">
      <c r="E60" s="31"/>
      <c r="F60" s="15"/>
      <c r="G60" s="37"/>
    </row>
    <row r="61" spans="2:14">
      <c r="E61" s="31"/>
    </row>
    <row r="62" spans="2:14">
      <c r="C62" s="91"/>
      <c r="D62" s="4"/>
      <c r="E62" s="15"/>
      <c r="F62" s="5"/>
    </row>
    <row r="63" spans="2:14" ht="15">
      <c r="C63" s="85"/>
      <c r="D63" s="86"/>
      <c r="E63"/>
      <c r="F63"/>
      <c r="G63"/>
      <c r="H63"/>
      <c r="I63"/>
      <c r="J63" s="87"/>
      <c r="K63" s="87"/>
      <c r="L63" s="87"/>
      <c r="M63" s="88"/>
    </row>
  </sheetData>
  <mergeCells count="3">
    <mergeCell ref="A1:H1"/>
    <mergeCell ref="A2:H2"/>
    <mergeCell ref="A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 17</vt:lpstr>
      <vt:lpstr>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2018-02-01T19:14:13Z</dcterms:created>
  <dcterms:modified xsi:type="dcterms:W3CDTF">2018-03-06T01:26:34Z</dcterms:modified>
</cp:coreProperties>
</file>