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4"/>
  </bookViews>
  <sheets>
    <sheet name="BUCAR" sheetId="1" r:id="rId1"/>
    <sheet name="QM" sheetId="2" r:id="rId2"/>
    <sheet name="CI" sheetId="3" r:id="rId3"/>
    <sheet name="PL" sheetId="4" r:id="rId4"/>
    <sheet name="PACH" sheetId="5" r:id="rId5"/>
    <sheet name="RONDA" sheetId="6" r:id="rId6"/>
    <sheet name="SJR" sheetId="7" r:id="rId7"/>
    <sheet name="AZI" sheetId="8" r:id="rId8"/>
    <sheet name="ITALIANO" sheetId="9" r:id="rId9"/>
    <sheet name="RALLY" sheetId="10" r:id="rId10"/>
    <sheet name="OA" sheetId="11" r:id="rId11"/>
  </sheets>
  <calcPr calcId="144525"/>
</workbook>
</file>

<file path=xl/calcChain.xml><?xml version="1.0" encoding="utf-8"?>
<calcChain xmlns="http://schemas.openxmlformats.org/spreadsheetml/2006/main">
  <c r="S20" i="5" l="1"/>
  <c r="S21" i="5"/>
  <c r="S22" i="5"/>
  <c r="S23" i="5" s="1"/>
  <c r="S19" i="5"/>
  <c r="S18" i="5"/>
  <c r="I18" i="5"/>
  <c r="I19" i="5" s="1"/>
  <c r="I20" i="5" s="1"/>
  <c r="I21" i="5" s="1"/>
  <c r="I22" i="5" s="1"/>
  <c r="I23" i="5" s="1"/>
  <c r="S17" i="11" l="1"/>
  <c r="S18" i="11" s="1"/>
  <c r="S19" i="11" s="1"/>
  <c r="S20" i="11" s="1"/>
  <c r="S21" i="11" s="1"/>
  <c r="S22" i="11" s="1"/>
  <c r="I24" i="11"/>
  <c r="I19" i="11"/>
  <c r="I20" i="11"/>
  <c r="I21" i="11"/>
  <c r="I22" i="11" s="1"/>
  <c r="I18" i="11"/>
  <c r="I17" i="11"/>
  <c r="I18" i="10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S34" i="10" s="1"/>
  <c r="S20" i="10"/>
  <c r="S21" i="10"/>
  <c r="S22" i="10"/>
  <c r="S23" i="10" s="1"/>
  <c r="S24" i="10" s="1"/>
  <c r="S25" i="10" s="1"/>
  <c r="S26" i="10" s="1"/>
  <c r="S27" i="10" s="1"/>
  <c r="S28" i="10" s="1"/>
  <c r="S29" i="10" s="1"/>
  <c r="S30" i="10" s="1"/>
  <c r="S31" i="10" s="1"/>
  <c r="S32" i="10" s="1"/>
  <c r="S18" i="10"/>
  <c r="S19" i="10"/>
  <c r="I14" i="8"/>
  <c r="S13" i="8"/>
  <c r="I13" i="8"/>
  <c r="S19" i="7"/>
  <c r="S20" i="7"/>
  <c r="S21" i="7" s="1"/>
  <c r="I21" i="7"/>
  <c r="I20" i="7"/>
  <c r="I19" i="7"/>
  <c r="I16" i="6"/>
  <c r="G15" i="6"/>
  <c r="S14" i="6"/>
  <c r="I14" i="6"/>
  <c r="S13" i="6"/>
  <c r="I13" i="6"/>
  <c r="S12" i="3"/>
  <c r="I12" i="3"/>
  <c r="I41" i="2" l="1"/>
  <c r="I42" i="2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40" i="2"/>
  <c r="S40" i="2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5" i="2" s="1"/>
  <c r="S13" i="1"/>
  <c r="I13" i="1"/>
  <c r="S39" i="2"/>
  <c r="I39" i="2"/>
</calcChain>
</file>

<file path=xl/sharedStrings.xml><?xml version="1.0" encoding="utf-8"?>
<sst xmlns="http://schemas.openxmlformats.org/spreadsheetml/2006/main" count="1025" uniqueCount="402">
  <si>
    <t>BUCAAR</t>
  </si>
  <si>
    <t>ALECSA CELAYA</t>
  </si>
  <si>
    <t>DICIEMBRE</t>
  </si>
  <si>
    <t>POLIZA</t>
  </si>
  <si>
    <t>FECHA</t>
  </si>
  <si>
    <t xml:space="preserve">REFERENCIA </t>
  </si>
  <si>
    <t>CONCEPTO</t>
  </si>
  <si>
    <t xml:space="preserve">DEBE </t>
  </si>
  <si>
    <t xml:space="preserve">HABER </t>
  </si>
  <si>
    <t xml:space="preserve">SALDO </t>
  </si>
  <si>
    <t>Saldo Inicial</t>
  </si>
  <si>
    <t>D-4</t>
  </si>
  <si>
    <t>AM1500</t>
  </si>
  <si>
    <t>INTERESES INTERCOMPAÑIAS 2017</t>
  </si>
  <si>
    <t>D-3530</t>
  </si>
  <si>
    <t>Saldo  Final</t>
  </si>
  <si>
    <t>ENERO</t>
  </si>
  <si>
    <t>QUERETARO MOTORS</t>
  </si>
  <si>
    <t>TRANSFERENCIA</t>
  </si>
  <si>
    <t>0011034037</t>
  </si>
  <si>
    <t>D  3,686</t>
  </si>
  <si>
    <t>TRANSFER</t>
  </si>
  <si>
    <t>TRANSFER QM/CYA</t>
  </si>
  <si>
    <t>TRASPASO</t>
  </si>
  <si>
    <t>49039</t>
  </si>
  <si>
    <t>E     83</t>
  </si>
  <si>
    <t>TRASPASO DE CELAYA A QM</t>
  </si>
  <si>
    <t>0054733131</t>
  </si>
  <si>
    <t>E     82</t>
  </si>
  <si>
    <t>PAGO FACT GASTOS MEDICOS</t>
  </si>
  <si>
    <t>0087222176</t>
  </si>
  <si>
    <t>I    412</t>
  </si>
  <si>
    <t>TRASPASO DE QM A CELAYA</t>
  </si>
  <si>
    <t>0030174080</t>
  </si>
  <si>
    <t>E    120</t>
  </si>
  <si>
    <t>NUESTRA FACTURA</t>
  </si>
  <si>
    <t>37128/WS</t>
  </si>
  <si>
    <t>I    583</t>
  </si>
  <si>
    <t>37129/WS</t>
  </si>
  <si>
    <t>E    266</t>
  </si>
  <si>
    <t>PAGO INTERNET</t>
  </si>
  <si>
    <t>NOTA DE DEBITO</t>
  </si>
  <si>
    <t>2865-NWD</t>
  </si>
  <si>
    <t>E    269</t>
  </si>
  <si>
    <t>PAGO TELCEL</t>
  </si>
  <si>
    <t>2871-NWD</t>
  </si>
  <si>
    <t>E    270</t>
  </si>
  <si>
    <t>PAGO INTERFAZ DE CORREOS ELECT</t>
  </si>
  <si>
    <t>2878-NWD</t>
  </si>
  <si>
    <t>E    267</t>
  </si>
  <si>
    <t>TRASNFER</t>
  </si>
  <si>
    <t>LJIMENEZ:PAGO FRAME RELAY</t>
  </si>
  <si>
    <t>2881-NWD</t>
  </si>
  <si>
    <t>E    268</t>
  </si>
  <si>
    <t>PAGO SERVIDOR DE CORREOS</t>
  </si>
  <si>
    <t>2884-NWD</t>
  </si>
  <si>
    <t>D  3,531</t>
  </si>
  <si>
    <t>AM1498</t>
  </si>
  <si>
    <t>INTERESES INTERCOMPAÑIAS</t>
  </si>
  <si>
    <t>RECIBO COBRO</t>
  </si>
  <si>
    <t>74085-Q</t>
  </si>
  <si>
    <t>E    257</t>
  </si>
  <si>
    <t>T-5566</t>
  </si>
  <si>
    <t>INT INTERCOMPAÑIA</t>
  </si>
  <si>
    <t>AM 01498</t>
  </si>
  <si>
    <t>I  1,400</t>
  </si>
  <si>
    <t>PAGO AM 1498</t>
  </si>
  <si>
    <t>74088-Q</t>
  </si>
  <si>
    <t>D  3,515</t>
  </si>
  <si>
    <t>NWD0002878</t>
  </si>
  <si>
    <t>LJIMENEZ:QUERETARO MOTORS, SA-GASTO</t>
  </si>
  <si>
    <t>74098-Q</t>
  </si>
  <si>
    <t>D  3,516</t>
  </si>
  <si>
    <t>NWD0002865</t>
  </si>
  <si>
    <t>LJIMENEZ:QUERETARO MOTORS, SA-TELCE</t>
  </si>
  <si>
    <t>74102-Q</t>
  </si>
  <si>
    <t>D  3,517</t>
  </si>
  <si>
    <t>NWD0002871</t>
  </si>
  <si>
    <t>LJIMENEZ:QUERETARO MOTORS, SA-CORRE</t>
  </si>
  <si>
    <t>74105-Q</t>
  </si>
  <si>
    <t>D  3,518</t>
  </si>
  <si>
    <t>NWD0002881</t>
  </si>
  <si>
    <t>LJIMENEZ:QUERETARO MOTORS, SA-FRAME</t>
  </si>
  <si>
    <t>74108-Q</t>
  </si>
  <si>
    <t>D  3,520</t>
  </si>
  <si>
    <t>NWD0002884</t>
  </si>
  <si>
    <t>LJIMENEZ:QUERETARO MOTORS, SA-SERVI</t>
  </si>
  <si>
    <t>74113-Q</t>
  </si>
  <si>
    <t>D  3,691</t>
  </si>
  <si>
    <t>LJIMENEZ:QUERETARO MOTORS, SA-REPAR</t>
  </si>
  <si>
    <t>A</t>
  </si>
  <si>
    <t>74147-Q</t>
  </si>
  <si>
    <t>D  3,692</t>
  </si>
  <si>
    <t>74148-Q</t>
  </si>
  <si>
    <t>D  3,693</t>
  </si>
  <si>
    <t>74150-Q</t>
  </si>
  <si>
    <t>D  3,694</t>
  </si>
  <si>
    <t>74151-Q</t>
  </si>
  <si>
    <t>D  3,708</t>
  </si>
  <si>
    <t>WS00037128</t>
  </si>
  <si>
    <t>LJIMENEZ:QUERETARO MOTORS, SA-SEGUR</t>
  </si>
  <si>
    <t>74154-Q</t>
  </si>
  <si>
    <t>D  3,709</t>
  </si>
  <si>
    <t>WS00037129</t>
  </si>
  <si>
    <t>LJIMENEZ:QUERETARO MOTORS, SA</t>
  </si>
  <si>
    <t>74155-Q</t>
  </si>
  <si>
    <t>D  3,710</t>
  </si>
  <si>
    <t>E    279</t>
  </si>
  <si>
    <t>0064353099</t>
  </si>
  <si>
    <t>2923-NWD</t>
  </si>
  <si>
    <t>74228-Q</t>
  </si>
  <si>
    <t>D  4,695</t>
  </si>
  <si>
    <t>PAGO QM</t>
  </si>
  <si>
    <t>E     51</t>
  </si>
  <si>
    <t>D  4,474</t>
  </si>
  <si>
    <t>E     50</t>
  </si>
  <si>
    <t>E     49</t>
  </si>
  <si>
    <t>E     52</t>
  </si>
  <si>
    <t>D  1,316</t>
  </si>
  <si>
    <t>E    135</t>
  </si>
  <si>
    <t>E    136</t>
  </si>
  <si>
    <t>I    973</t>
  </si>
  <si>
    <t>I    974</t>
  </si>
  <si>
    <t>I  1,217</t>
  </si>
  <si>
    <t>D  4,710</t>
  </si>
  <si>
    <t>WS00038574</t>
  </si>
  <si>
    <t>I  1,218</t>
  </si>
  <si>
    <t>E    359</t>
  </si>
  <si>
    <t>E    360</t>
  </si>
  <si>
    <t>E    361</t>
  </si>
  <si>
    <t>E    362</t>
  </si>
  <si>
    <t>E    363</t>
  </si>
  <si>
    <t>E    364</t>
  </si>
  <si>
    <t>E    365</t>
  </si>
  <si>
    <t>I  1,319</t>
  </si>
  <si>
    <t>D  2,850</t>
  </si>
  <si>
    <t>NWD0002954</t>
  </si>
  <si>
    <t>D  3,459</t>
  </si>
  <si>
    <t>NWD0002984</t>
  </si>
  <si>
    <t>D  3,461</t>
  </si>
  <si>
    <t>NWD0002976</t>
  </si>
  <si>
    <t>D  3,462</t>
  </si>
  <si>
    <t>NWD0002972</t>
  </si>
  <si>
    <t>D  3,463</t>
  </si>
  <si>
    <t>NWD0002969</t>
  </si>
  <si>
    <t>D  3,466</t>
  </si>
  <si>
    <t>NWD0002965</t>
  </si>
  <si>
    <t>D  3,589</t>
  </si>
  <si>
    <t>WS00038844</t>
  </si>
  <si>
    <t>D  4,481</t>
  </si>
  <si>
    <t>D  4,711</t>
  </si>
  <si>
    <t>WS00038572</t>
  </si>
  <si>
    <t>D  4,712</t>
  </si>
  <si>
    <t>WS00038576</t>
  </si>
  <si>
    <t>D  4,482</t>
  </si>
  <si>
    <t>D  4,713</t>
  </si>
  <si>
    <t>wr7298</t>
  </si>
  <si>
    <t>TRANSFER CYA/QM</t>
  </si>
  <si>
    <t>LJIMENEZ:TRASPASO DE CELAYA A QM</t>
  </si>
  <si>
    <t>PAGO DE INTERNET</t>
  </si>
  <si>
    <t>PAGO FRAME RELAY</t>
  </si>
  <si>
    <t>PAGO DE CORREO SERVER</t>
  </si>
  <si>
    <t>LJIMENEZ:QUERETARO MOTORS, SA-LICEN</t>
  </si>
  <si>
    <t>LJIMENEZ:QUERETARO MOTORS, SA-INTER</t>
  </si>
  <si>
    <t>LJIMENEZ:QUERETARO MOTORS, SA-INFOR</t>
  </si>
  <si>
    <t>LJIMENEZ:QUERETARO MOTORS, SA-TELEF</t>
  </si>
  <si>
    <t>ALJIMENEZ:QUERETARO MOTORS, SA</t>
  </si>
  <si>
    <t>LJIMENEZ:QUERETARO MOTORS, SA-MTTO</t>
  </si>
  <si>
    <t>WR7298 QM DETALLADAS DE VEHICU</t>
  </si>
  <si>
    <t>NUESTRO ABONO</t>
  </si>
  <si>
    <t>111820</t>
  </si>
  <si>
    <t>0038371043</t>
  </si>
  <si>
    <t>CYA</t>
  </si>
  <si>
    <t>067106</t>
  </si>
  <si>
    <t>0091878036</t>
  </si>
  <si>
    <t>028289</t>
  </si>
  <si>
    <t>0021866052</t>
  </si>
  <si>
    <t>171968</t>
  </si>
  <si>
    <t>0092422039</t>
  </si>
  <si>
    <t>0018509039</t>
  </si>
  <si>
    <t>0068108042</t>
  </si>
  <si>
    <t>38572/WS</t>
  </si>
  <si>
    <t>38574/WS</t>
  </si>
  <si>
    <t>38576/WS</t>
  </si>
  <si>
    <t>006234053</t>
  </si>
  <si>
    <t>099505021</t>
  </si>
  <si>
    <t>0035003032</t>
  </si>
  <si>
    <t>0073295021</t>
  </si>
  <si>
    <t>38844/WS</t>
  </si>
  <si>
    <t>2954-NWD</t>
  </si>
  <si>
    <t>2965-NWD</t>
  </si>
  <si>
    <t>2969-NWD</t>
  </si>
  <si>
    <t>2972-NWD</t>
  </si>
  <si>
    <t>2976-NWD</t>
  </si>
  <si>
    <t>2984-NWD</t>
  </si>
  <si>
    <t>38911/WS</t>
  </si>
  <si>
    <t>38913/WS</t>
  </si>
  <si>
    <t>38914/WS</t>
  </si>
  <si>
    <t>38916/WS</t>
  </si>
  <si>
    <t>74841-Q</t>
  </si>
  <si>
    <t>74850-Q</t>
  </si>
  <si>
    <t>74855-Q</t>
  </si>
  <si>
    <t>74860-Q</t>
  </si>
  <si>
    <t>74863-Q</t>
  </si>
  <si>
    <t>7297/WR</t>
  </si>
  <si>
    <t>250/XR</t>
  </si>
  <si>
    <t>7298/WR</t>
  </si>
  <si>
    <t>X</t>
  </si>
  <si>
    <t>CHEVOLET INDUSTRIAL</t>
  </si>
  <si>
    <t>AM-1497</t>
  </si>
  <si>
    <t>D-3532</t>
  </si>
  <si>
    <t>AM1497</t>
  </si>
  <si>
    <t>PROMOTORA LEAL</t>
  </si>
  <si>
    <t>E-232</t>
  </si>
  <si>
    <t>TRASPASO DE CELAYA A PL</t>
  </si>
  <si>
    <t>Sumas</t>
  </si>
  <si>
    <t>D-3529</t>
  </si>
  <si>
    <t>AM1499</t>
  </si>
  <si>
    <t>INTERES INTERCOMPAÑIAS 2017</t>
  </si>
  <si>
    <t>ALECSA PACHUCA</t>
  </si>
  <si>
    <t>D    210</t>
  </si>
  <si>
    <t>T 00116758</t>
  </si>
  <si>
    <t>OCRUZ:ALECSA CELAYA, S. DE R.L. DE</t>
  </si>
  <si>
    <t>D  1,506</t>
  </si>
  <si>
    <t>0292-TCN18</t>
  </si>
  <si>
    <t>INT ALECSA PACHUCA</t>
  </si>
  <si>
    <t>D  7,126</t>
  </si>
  <si>
    <t>0416-TON18</t>
  </si>
  <si>
    <t>AREYES:INTERCAMBIO PLAN PISO J61867</t>
  </si>
  <si>
    <t>D  1,105</t>
  </si>
  <si>
    <t>AREYES:ALECSA CELAYA, S. DE R.L. DE</t>
  </si>
  <si>
    <t>D  3,534</t>
  </si>
  <si>
    <t>AO245</t>
  </si>
  <si>
    <t>D  5,527</t>
  </si>
  <si>
    <t>2194-TON17</t>
  </si>
  <si>
    <t>E    305</t>
  </si>
  <si>
    <t>T-5597</t>
  </si>
  <si>
    <t>D  5,545</t>
  </si>
  <si>
    <t>0531-TON18</t>
  </si>
  <si>
    <t>D  3,858</t>
  </si>
  <si>
    <t>AS00081382</t>
  </si>
  <si>
    <t>LJIMENEZ:ALECSA PACHUCA S DE RL DE</t>
  </si>
  <si>
    <t>D  7,154</t>
  </si>
  <si>
    <t>AREYES:INTERCAMBIO PLAN PISO H10900</t>
  </si>
  <si>
    <t>D  3,487</t>
  </si>
  <si>
    <t>0383-TCN18</t>
  </si>
  <si>
    <t>LJIMENEZ:INT ALECSA PACHUCA</t>
  </si>
  <si>
    <t>D  7,156</t>
  </si>
  <si>
    <t>AREYES:INTERCAMBIO PLAN PISO J14002</t>
  </si>
  <si>
    <t>D  7,108</t>
  </si>
  <si>
    <t>AO-00245</t>
  </si>
  <si>
    <t>INTERESES INTERCIAS 2017</t>
  </si>
  <si>
    <t>D  3,489</t>
  </si>
  <si>
    <t>2005-TCN17</t>
  </si>
  <si>
    <t>I  2,704</t>
  </si>
  <si>
    <t>PAG INTERE</t>
  </si>
  <si>
    <t>PAGO INTE CELAYA 2017</t>
  </si>
  <si>
    <t>RONDA</t>
  </si>
  <si>
    <t>d-287</t>
  </si>
  <si>
    <t>PAGO FACT</t>
  </si>
  <si>
    <t>AR-17675</t>
  </si>
  <si>
    <t>E-303</t>
  </si>
  <si>
    <t>T-5595</t>
  </si>
  <si>
    <t>MTTO HIGHLANDER</t>
  </si>
  <si>
    <t>SAN JUAN DEL RIO</t>
  </si>
  <si>
    <t>RECLASI.BX 3285</t>
  </si>
  <si>
    <t>D  2,304</t>
  </si>
  <si>
    <t>0155-TCU17</t>
  </si>
  <si>
    <t>PAGOO UNIDAD 0155-TCU17 SJR</t>
  </si>
  <si>
    <t>COMPRA SEMINUEVO</t>
  </si>
  <si>
    <t>D  2,305</t>
  </si>
  <si>
    <t>0108-TCU17</t>
  </si>
  <si>
    <t>PAGO UNIDAD 0108-TCU17SJR</t>
  </si>
  <si>
    <t>E    123</t>
  </si>
  <si>
    <t>CH-707</t>
  </si>
  <si>
    <t>LJIMENEZ:SAN JUAN DEL RIO MOTORS SA</t>
  </si>
  <si>
    <t>COBRO FACT 7314 AA</t>
  </si>
  <si>
    <t>E    124</t>
  </si>
  <si>
    <t>CH-708</t>
  </si>
  <si>
    <t>COBRO FACT 7424 AA</t>
  </si>
  <si>
    <t>E    125</t>
  </si>
  <si>
    <t>CH-709</t>
  </si>
  <si>
    <t>COBRO FACT 7262 AA</t>
  </si>
  <si>
    <t>D  3,535</t>
  </si>
  <si>
    <t>MCDA 243</t>
  </si>
  <si>
    <t>PI769</t>
  </si>
  <si>
    <t>INTERCOPAÑIAS</t>
  </si>
  <si>
    <t>E    304</t>
  </si>
  <si>
    <t>T-5596</t>
  </si>
  <si>
    <t xml:space="preserve">AUTO ZONA INDUSTRIAL </t>
  </si>
  <si>
    <t>F-14387</t>
  </si>
  <si>
    <t>PAGO INTER</t>
  </si>
  <si>
    <t>I-1132</t>
  </si>
  <si>
    <t>PAGO FACT 14387-388 AZI</t>
  </si>
  <si>
    <t>F-14388</t>
  </si>
  <si>
    <t>RALLY CHAMPIONS</t>
  </si>
  <si>
    <t>D    103</t>
  </si>
  <si>
    <t>INTERCOMPA</t>
  </si>
  <si>
    <t>TRASPASO RALLY-CELAYA FOL 1805</t>
  </si>
  <si>
    <t>D-3684</t>
  </si>
  <si>
    <t>TRANSFER RALLY /CELAYA</t>
  </si>
  <si>
    <t>I     31</t>
  </si>
  <si>
    <t>TRASPASO CELAYA-RALLY FOL 3555</t>
  </si>
  <si>
    <t>D-3687</t>
  </si>
  <si>
    <t>E      3</t>
  </si>
  <si>
    <t>TRASPASO RALLY-CELAYA FOL 6242</t>
  </si>
  <si>
    <t>I    586</t>
  </si>
  <si>
    <t>TRASPASO DE RALLY A CELAYA</t>
  </si>
  <si>
    <t>D    378</t>
  </si>
  <si>
    <t>TRASPASO CELAYA RALLY</t>
  </si>
  <si>
    <t>D-3688</t>
  </si>
  <si>
    <t>TRASPASO DE CELAYA A RALLY</t>
  </si>
  <si>
    <t>E      6</t>
  </si>
  <si>
    <t>TRASOASI CELAYA-RALLY FOL 9165</t>
  </si>
  <si>
    <t>E    231</t>
  </si>
  <si>
    <t>D    361</t>
  </si>
  <si>
    <t>INTERESES</t>
  </si>
  <si>
    <t>INTERESES INTERCOMPA AM 1501 C</t>
  </si>
  <si>
    <t>D  3,533</t>
  </si>
  <si>
    <t>AM1501</t>
  </si>
  <si>
    <t>I    503</t>
  </si>
  <si>
    <t>I    502</t>
  </si>
  <si>
    <t>I  1,981</t>
  </si>
  <si>
    <t>D  4,455</t>
  </si>
  <si>
    <t>I    742</t>
  </si>
  <si>
    <t>I    972</t>
  </si>
  <si>
    <t>D  4,476</t>
  </si>
  <si>
    <t>RALLY</t>
  </si>
  <si>
    <t>E    358</t>
  </si>
  <si>
    <t>D  4,458</t>
  </si>
  <si>
    <t>E    537</t>
  </si>
  <si>
    <t>D  4,478</t>
  </si>
  <si>
    <t>E    608</t>
  </si>
  <si>
    <t>D  4,480</t>
  </si>
  <si>
    <t>TRANSFER RALLY/CYA</t>
  </si>
  <si>
    <t>TRANSFER CYA/RALLY</t>
  </si>
  <si>
    <t>BAJA: LJIMENEZ TRASPASO DE CELAYA A</t>
  </si>
  <si>
    <t>E     18</t>
  </si>
  <si>
    <t>E      5</t>
  </si>
  <si>
    <t>T-152</t>
  </si>
  <si>
    <t>E     19</t>
  </si>
  <si>
    <t>E     90</t>
  </si>
  <si>
    <t>E     91</t>
  </si>
  <si>
    <t>E     34</t>
  </si>
  <si>
    <t>E     35</t>
  </si>
  <si>
    <t>I    148</t>
  </si>
  <si>
    <t>I     92</t>
  </si>
  <si>
    <t>E     89</t>
  </si>
  <si>
    <t>I    118</t>
  </si>
  <si>
    <t>I    119</t>
  </si>
  <si>
    <t>I    150</t>
  </si>
  <si>
    <t>TRASPASO RALLY-CELAYA FOL 7799</t>
  </si>
  <si>
    <t>LJIMENEZ:</t>
  </si>
  <si>
    <t>TRASPASO RALLY-CELAYA FOL 3746</t>
  </si>
  <si>
    <t>TRASPASO RALLY CELAYA</t>
  </si>
  <si>
    <t>TRASPASO RALLY CELAYA FOL 1087</t>
  </si>
  <si>
    <t>TRASPASO RALLY CELAYA FOL 8130</t>
  </si>
  <si>
    <t>TRASPASO CELAYA-RALLY FOL 4176</t>
  </si>
  <si>
    <t>TRASPASO RALLY CELAYA FOL 6885</t>
  </si>
  <si>
    <t>TRASPASO CELAYA-RALLY FOL 1074</t>
  </si>
  <si>
    <t>TRASPASO CELAYA-RALLY FOL 4029</t>
  </si>
  <si>
    <t>OPERADORA ALAMENDA PARK</t>
  </si>
  <si>
    <t>B2-4</t>
  </si>
  <si>
    <t>PAGO FACT 58966</t>
  </si>
  <si>
    <t>D    864</t>
  </si>
  <si>
    <t>AS58966</t>
  </si>
  <si>
    <t>ALJIMENEZ:OPERADORA ALAMEDA PARK, SA</t>
  </si>
  <si>
    <t>B2-20</t>
  </si>
  <si>
    <t>PAGO FACT C94123</t>
  </si>
  <si>
    <t>D  3,661</t>
  </si>
  <si>
    <t>C94123</t>
  </si>
  <si>
    <t>INT INTERCOMPAÑIAS 2017</t>
  </si>
  <si>
    <t>B2-18</t>
  </si>
  <si>
    <t>PAGO FACT 56488</t>
  </si>
  <si>
    <t>E    280</t>
  </si>
  <si>
    <t>PAGO FACR C94123 INTERESES INT</t>
  </si>
  <si>
    <t>B2-9</t>
  </si>
  <si>
    <t>I  1,401</t>
  </si>
  <si>
    <t>PAGO FACT AS56488</t>
  </si>
  <si>
    <t>DI-4</t>
  </si>
  <si>
    <t>INTERESES FACT C94123</t>
  </si>
  <si>
    <t>I  1,402</t>
  </si>
  <si>
    <t>PAGO FACT AS56745</t>
  </si>
  <si>
    <t>D  2,088</t>
  </si>
  <si>
    <t>D  2,678</t>
  </si>
  <si>
    <t>D  6,935</t>
  </si>
  <si>
    <t>0581-TON18</t>
  </si>
  <si>
    <t>D  7,005</t>
  </si>
  <si>
    <t>AO00002</t>
  </si>
  <si>
    <t>D  7,336</t>
  </si>
  <si>
    <t>YQUIJADA:ALECSA CELAYA, S. DE R.L.</t>
  </si>
  <si>
    <t>AREYES:INTERCAMBIO PLAN PISO JM1245</t>
  </si>
  <si>
    <t>D  4,714</t>
  </si>
  <si>
    <t>ZS02764</t>
  </si>
  <si>
    <t>D  3,550</t>
  </si>
  <si>
    <t>AS00083434</t>
  </si>
  <si>
    <t>D  4,658</t>
  </si>
  <si>
    <t>AO00000002</t>
  </si>
  <si>
    <t>D  4,640</t>
  </si>
  <si>
    <t>0593-TCN18</t>
  </si>
  <si>
    <t>ZS 2764 CANCELACION AS81382</t>
  </si>
  <si>
    <t>INT REC ALECSA PACHUCA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</si>
</sst>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dd/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MS Sans Serif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ill="0" applyBorder="0" applyAlignment="0" applyProtection="0"/>
    <xf numFmtId="0" fontId="1" fillId="0" borderId="0"/>
    <xf numFmtId="0" fontId="4" fillId="0" borderId="0"/>
  </cellStyleXfs>
  <cellXfs count="188">
    <xf numFmtId="0" fontId="0" fillId="0" borderId="0" xfId="0"/>
    <xf numFmtId="0" fontId="0" fillId="0" borderId="0" xfId="0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43" fontId="5" fillId="0" borderId="0" xfId="3" applyFont="1"/>
    <xf numFmtId="0" fontId="2" fillId="2" borderId="0" xfId="3" applyNumberFormat="1" applyFont="1" applyFill="1" applyAlignment="1">
      <alignment horizontal="center"/>
    </xf>
    <xf numFmtId="43" fontId="7" fillId="0" borderId="0" xfId="3" applyFont="1"/>
    <xf numFmtId="0" fontId="7" fillId="0" borderId="0" xfId="2" applyFont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4" fontId="0" fillId="0" borderId="0" xfId="0" applyNumberFormat="1"/>
    <xf numFmtId="1" fontId="2" fillId="3" borderId="0" xfId="2" applyNumberFormat="1" applyFont="1" applyFill="1" applyAlignment="1">
      <alignment horizontal="center"/>
    </xf>
    <xf numFmtId="0" fontId="0" fillId="0" borderId="0" xfId="0"/>
    <xf numFmtId="0" fontId="0" fillId="0" borderId="0" xfId="0"/>
    <xf numFmtId="0" fontId="5" fillId="0" borderId="0" xfId="2" applyFont="1"/>
    <xf numFmtId="0" fontId="5" fillId="0" borderId="0" xfId="2" applyFont="1" applyBorder="1"/>
    <xf numFmtId="14" fontId="0" fillId="0" borderId="0" xfId="0" applyNumberFormat="1"/>
    <xf numFmtId="4" fontId="0" fillId="0" borderId="0" xfId="0" applyNumberFormat="1"/>
    <xf numFmtId="0" fontId="8" fillId="0" borderId="0" xfId="0" applyNumberFormat="1" applyFont="1" applyFill="1" applyBorder="1" applyAlignment="1" applyProtection="1">
      <alignment horizontal="right" vertical="top" wrapText="1"/>
    </xf>
    <xf numFmtId="14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1" fontId="0" fillId="2" borderId="0" xfId="0" applyNumberFormat="1" applyFill="1" applyBorder="1"/>
    <xf numFmtId="4" fontId="5" fillId="0" borderId="0" xfId="2" applyNumberFormat="1" applyFont="1"/>
    <xf numFmtId="0" fontId="0" fillId="3" borderId="0" xfId="0" applyFill="1"/>
    <xf numFmtId="0" fontId="2" fillId="3" borderId="0" xfId="2" applyNumberFormat="1" applyFont="1" applyFill="1" applyAlignment="1">
      <alignment horizontal="center"/>
    </xf>
    <xf numFmtId="1" fontId="3" fillId="2" borderId="0" xfId="2" applyNumberFormat="1" applyFont="1" applyFill="1" applyAlignment="1">
      <alignment horizontal="center"/>
    </xf>
    <xf numFmtId="1" fontId="3" fillId="2" borderId="0" xfId="2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" fontId="3" fillId="2" borderId="0" xfId="0" applyNumberFormat="1" applyFont="1" applyFill="1" applyBorder="1"/>
    <xf numFmtId="1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" fontId="3" fillId="3" borderId="0" xfId="0" applyNumberFormat="1" applyFont="1" applyFill="1" applyAlignment="1">
      <alignment horizontal="center"/>
    </xf>
    <xf numFmtId="14" fontId="8" fillId="0" borderId="0" xfId="5" applyNumberFormat="1" applyFont="1" applyFill="1" applyBorder="1" applyAlignment="1" applyProtection="1">
      <alignment horizontal="left" vertical="top" wrapText="1"/>
    </xf>
    <xf numFmtId="0" fontId="8" fillId="0" borderId="0" xfId="5" applyNumberFormat="1" applyFont="1" applyFill="1" applyBorder="1" applyAlignment="1" applyProtection="1">
      <alignment horizontal="right" vertical="top" wrapText="1"/>
    </xf>
    <xf numFmtId="0" fontId="8" fillId="0" borderId="0" xfId="5" applyNumberFormat="1" applyFont="1" applyFill="1" applyBorder="1" applyAlignment="1" applyProtection="1">
      <alignment horizontal="left" vertical="top" wrapText="1"/>
    </xf>
    <xf numFmtId="1" fontId="3" fillId="3" borderId="0" xfId="0" applyNumberFormat="1" applyFont="1" applyFill="1" applyBorder="1" applyAlignment="1">
      <alignment horizontal="center"/>
    </xf>
    <xf numFmtId="1" fontId="3" fillId="3" borderId="0" xfId="2" applyNumberFormat="1" applyFont="1" applyFill="1" applyAlignment="1">
      <alignment horizontal="center"/>
    </xf>
    <xf numFmtId="1" fontId="3" fillId="3" borderId="0" xfId="2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3" fontId="5" fillId="0" borderId="0" xfId="3" applyFont="1" applyBorder="1"/>
    <xf numFmtId="0" fontId="1" fillId="0" borderId="0" xfId="0" applyFont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4" fontId="0" fillId="0" borderId="0" xfId="0" applyNumberFormat="1"/>
    <xf numFmtId="0" fontId="0" fillId="2" borderId="0" xfId="0" applyFill="1"/>
    <xf numFmtId="16" fontId="0" fillId="0" borderId="0" xfId="0" applyNumberFormat="1"/>
    <xf numFmtId="43" fontId="5" fillId="0" borderId="0" xfId="2" applyNumberFormat="1" applyFont="1" applyFill="1" applyBorder="1" applyAlignment="1" applyProtection="1">
      <alignment horizontal="right" vertical="top" wrapText="1"/>
    </xf>
    <xf numFmtId="0" fontId="0" fillId="0" borderId="0" xfId="0"/>
    <xf numFmtId="43" fontId="5" fillId="0" borderId="0" xfId="3" applyFont="1" applyBorder="1"/>
    <xf numFmtId="0" fontId="5" fillId="0" borderId="0" xfId="2" applyFont="1"/>
    <xf numFmtId="43" fontId="5" fillId="0" borderId="0" xfId="3" applyFont="1"/>
    <xf numFmtId="43" fontId="7" fillId="0" borderId="0" xfId="3" applyFont="1"/>
    <xf numFmtId="0" fontId="7" fillId="0" borderId="0" xfId="2" applyFont="1"/>
    <xf numFmtId="0" fontId="5" fillId="0" borderId="0" xfId="2" applyFont="1" applyBorder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6" fontId="0" fillId="0" borderId="0" xfId="0" applyNumberFormat="1"/>
    <xf numFmtId="0" fontId="2" fillId="2" borderId="0" xfId="2" applyNumberFormat="1" applyFont="1" applyFill="1" applyAlignment="1"/>
    <xf numFmtId="0" fontId="2" fillId="2" borderId="0" xfId="3" applyNumberFormat="1" applyFont="1" applyFill="1" applyBorder="1" applyAlignment="1"/>
    <xf numFmtId="0" fontId="2" fillId="2" borderId="0" xfId="3" applyNumberFormat="1" applyFont="1" applyFill="1" applyAlignment="1"/>
    <xf numFmtId="43" fontId="0" fillId="0" borderId="0" xfId="0" applyNumberFormat="1"/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43" fontId="5" fillId="0" borderId="0" xfId="3" applyFont="1" applyBorder="1" applyAlignment="1">
      <alignment horizontal="center"/>
    </xf>
    <xf numFmtId="43" fontId="1" fillId="0" borderId="0" xfId="1" applyFont="1" applyAlignment="1">
      <alignment horizontal="center"/>
    </xf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43" fontId="5" fillId="0" borderId="0" xfId="3" applyFont="1"/>
    <xf numFmtId="0" fontId="2" fillId="2" borderId="0" xfId="3" applyNumberFormat="1" applyFont="1" applyFill="1" applyAlignment="1">
      <alignment horizontal="center"/>
    </xf>
    <xf numFmtId="43" fontId="7" fillId="0" borderId="0" xfId="3" applyFont="1"/>
    <xf numFmtId="0" fontId="7" fillId="0" borderId="0" xfId="2" applyFont="1"/>
    <xf numFmtId="0" fontId="2" fillId="2" borderId="0" xfId="0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6" fontId="0" fillId="0" borderId="0" xfId="0" applyNumberFormat="1"/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43" fontId="5" fillId="0" borderId="0" xfId="3" applyFont="1"/>
    <xf numFmtId="0" fontId="2" fillId="2" borderId="0" xfId="3" applyNumberFormat="1" applyFont="1" applyFill="1" applyAlignment="1">
      <alignment horizontal="center"/>
    </xf>
    <xf numFmtId="43" fontId="7" fillId="0" borderId="0" xfId="3" applyFont="1"/>
    <xf numFmtId="0" fontId="7" fillId="0" borderId="0" xfId="2" applyFont="1"/>
    <xf numFmtId="0" fontId="2" fillId="2" borderId="0" xfId="0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/>
    <xf numFmtId="14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Fill="1"/>
    <xf numFmtId="0" fontId="2" fillId="2" borderId="0" xfId="0" applyFont="1" applyFill="1" applyBorder="1" applyAlignment="1">
      <alignment horizontal="center"/>
    </xf>
    <xf numFmtId="16" fontId="0" fillId="0" borderId="0" xfId="0" applyNumberFormat="1" applyBorder="1"/>
    <xf numFmtId="22" fontId="8" fillId="0" borderId="0" xfId="0" applyNumberFormat="1" applyFont="1" applyFill="1" applyBorder="1" applyAlignment="1" applyProtection="1">
      <alignment horizontal="left" vertical="top" wrapText="1"/>
    </xf>
    <xf numFmtId="7" fontId="8" fillId="0" borderId="0" xfId="0" applyNumberFormat="1" applyFont="1" applyFill="1" applyBorder="1" applyAlignment="1" applyProtection="1">
      <alignment horizontal="right" vertical="top" wrapText="1"/>
    </xf>
    <xf numFmtId="43" fontId="8" fillId="0" borderId="0" xfId="1" applyFont="1" applyFill="1" applyBorder="1" applyAlignment="1" applyProtection="1">
      <alignment horizontal="right" vertical="top" wrapText="1"/>
    </xf>
    <xf numFmtId="4" fontId="0" fillId="4" borderId="0" xfId="0" applyNumberFormat="1" applyFill="1"/>
    <xf numFmtId="4" fontId="0" fillId="5" borderId="0" xfId="0" applyNumberFormat="1" applyFill="1"/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4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43" fontId="9" fillId="0" borderId="0" xfId="1" applyFont="1" applyFill="1" applyBorder="1" applyAlignment="1" applyProtection="1">
      <alignment horizontal="right" vertical="top" wrapText="1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/>
    <xf numFmtId="0" fontId="11" fillId="2" borderId="0" xfId="0" applyFont="1" applyFill="1" applyBorder="1"/>
    <xf numFmtId="16" fontId="9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3" fontId="5" fillId="0" borderId="0" xfId="3" applyFont="1" applyBorder="1"/>
    <xf numFmtId="0" fontId="5" fillId="0" borderId="0" xfId="2" applyFont="1"/>
    <xf numFmtId="0" fontId="2" fillId="2" borderId="0" xfId="2" applyNumberFormat="1" applyFont="1" applyFill="1" applyAlignment="1">
      <alignment horizontal="center"/>
    </xf>
    <xf numFmtId="43" fontId="5" fillId="0" borderId="0" xfId="3" applyFont="1"/>
    <xf numFmtId="0" fontId="2" fillId="2" borderId="0" xfId="3" applyNumberFormat="1" applyFont="1" applyFill="1" applyAlignment="1">
      <alignment horizontal="center"/>
    </xf>
    <xf numFmtId="43" fontId="7" fillId="0" borderId="0" xfId="3" applyFont="1"/>
    <xf numFmtId="0" fontId="7" fillId="0" borderId="0" xfId="2" applyFont="1"/>
    <xf numFmtId="0" fontId="2" fillId="2" borderId="0" xfId="0" applyFont="1" applyFill="1" applyAlignment="1">
      <alignment horizontal="center"/>
    </xf>
    <xf numFmtId="0" fontId="5" fillId="0" borderId="0" xfId="2" applyFont="1" applyBorder="1"/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6" fontId="0" fillId="0" borderId="0" xfId="0" applyNumberFormat="1"/>
    <xf numFmtId="164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</cellXfs>
  <cellStyles count="6">
    <cellStyle name="Millares" xfId="1" builtinId="3"/>
    <cellStyle name="Millares 2" xfId="3"/>
    <cellStyle name="Normal" xfId="0" builtinId="0"/>
    <cellStyle name="Normal 2" xfId="4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E1" workbookViewId="0">
      <selection activeCell="N16" sqref="N16"/>
    </sheetView>
  </sheetViews>
  <sheetFormatPr baseColWidth="10" defaultRowHeight="15" x14ac:dyDescent="0.25"/>
  <cols>
    <col min="4" max="4" width="31.7109375" bestFit="1" customWidth="1"/>
    <col min="6" max="6" width="3.5703125" customWidth="1"/>
    <col min="8" max="8" width="3.5703125" customWidth="1"/>
    <col min="14" max="14" width="31.7109375" bestFit="1" customWidth="1"/>
    <col min="16" max="16" width="3.85546875" customWidth="1"/>
    <col min="18" max="18" width="3.85546875" customWidth="1"/>
  </cols>
  <sheetData>
    <row r="1" spans="1:19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1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/>
      <c r="G3" s="2" t="s">
        <v>8</v>
      </c>
      <c r="H3" s="3"/>
      <c r="I3" s="2" t="s">
        <v>9</v>
      </c>
      <c r="J3" s="1"/>
      <c r="K3" s="2" t="s">
        <v>3</v>
      </c>
      <c r="L3" s="2" t="s">
        <v>4</v>
      </c>
      <c r="M3" s="2" t="s">
        <v>5</v>
      </c>
      <c r="N3" s="2" t="s">
        <v>6</v>
      </c>
      <c r="O3" s="2" t="s">
        <v>7</v>
      </c>
      <c r="P3" s="3"/>
      <c r="Q3" s="2" t="s">
        <v>8</v>
      </c>
      <c r="R3" s="3"/>
      <c r="S3" s="2" t="s">
        <v>9</v>
      </c>
    </row>
    <row r="4" spans="1:19" x14ac:dyDescent="0.25">
      <c r="A4" s="2"/>
      <c r="B4" s="2"/>
      <c r="C4" s="2"/>
      <c r="D4" s="2" t="s">
        <v>10</v>
      </c>
      <c r="E4" s="4"/>
      <c r="F4" s="5"/>
      <c r="G4" s="4"/>
      <c r="H4" s="5"/>
      <c r="I4" s="4">
        <v>-265267.49</v>
      </c>
      <c r="J4" s="1"/>
      <c r="K4" s="2"/>
      <c r="L4" s="2"/>
      <c r="M4" s="2"/>
      <c r="N4" s="2" t="s">
        <v>10</v>
      </c>
      <c r="O4" s="4"/>
      <c r="P4" s="5"/>
      <c r="Q4" s="4"/>
      <c r="R4" s="5"/>
      <c r="S4" s="4">
        <v>265267.49</v>
      </c>
    </row>
    <row r="5" spans="1:19" x14ac:dyDescent="0.25">
      <c r="A5" s="1" t="s">
        <v>11</v>
      </c>
      <c r="B5" s="8">
        <v>43463</v>
      </c>
      <c r="C5" s="1" t="s">
        <v>12</v>
      </c>
      <c r="D5" s="1" t="s">
        <v>13</v>
      </c>
      <c r="E5" s="9"/>
      <c r="F5" s="5"/>
      <c r="G5" s="4">
        <v>12739.2</v>
      </c>
      <c r="H5" s="5"/>
      <c r="I5" s="4">
        <v>-278006.69</v>
      </c>
      <c r="J5" s="1"/>
      <c r="K5" s="1" t="s">
        <v>14</v>
      </c>
      <c r="L5" s="8">
        <v>43462</v>
      </c>
      <c r="M5" s="1" t="s">
        <v>12</v>
      </c>
      <c r="N5" s="1" t="s">
        <v>13</v>
      </c>
      <c r="O5" s="9">
        <v>12739.2</v>
      </c>
      <c r="P5" s="5"/>
      <c r="Q5" s="4"/>
      <c r="R5" s="5"/>
      <c r="S5" s="4">
        <v>278006.69</v>
      </c>
    </row>
    <row r="6" spans="1:19" x14ac:dyDescent="0.25">
      <c r="A6" s="1"/>
      <c r="B6" s="8"/>
      <c r="C6" s="1"/>
      <c r="D6" s="1"/>
      <c r="E6" s="9"/>
      <c r="F6" s="5"/>
      <c r="G6" s="4"/>
      <c r="H6" s="5"/>
      <c r="I6" s="4">
        <v>-278006.69</v>
      </c>
      <c r="J6" s="1"/>
      <c r="K6" s="1"/>
      <c r="L6" s="8"/>
      <c r="M6" s="1"/>
      <c r="N6" s="1"/>
      <c r="O6" s="9"/>
      <c r="P6" s="5"/>
      <c r="Q6" s="4"/>
      <c r="R6" s="5"/>
      <c r="S6" s="4">
        <v>278006.69</v>
      </c>
    </row>
    <row r="7" spans="1:19" x14ac:dyDescent="0.25">
      <c r="A7" s="1"/>
      <c r="B7" s="1"/>
      <c r="C7" s="1"/>
      <c r="D7" s="1"/>
      <c r="E7" s="1"/>
      <c r="F7" s="10"/>
      <c r="G7" s="1"/>
      <c r="H7" s="10"/>
      <c r="I7" s="1"/>
      <c r="J7" s="1"/>
      <c r="K7" s="1"/>
      <c r="L7" s="1"/>
      <c r="M7" s="1"/>
      <c r="N7" s="1"/>
      <c r="O7" s="1"/>
      <c r="P7" s="10"/>
      <c r="Q7" s="1"/>
      <c r="R7" s="10"/>
      <c r="S7" s="1"/>
    </row>
    <row r="8" spans="1:19" x14ac:dyDescent="0.25">
      <c r="A8" s="1"/>
      <c r="B8" s="1"/>
      <c r="C8" s="1"/>
      <c r="D8" s="7" t="s">
        <v>15</v>
      </c>
      <c r="E8" s="6"/>
      <c r="F8" s="5"/>
      <c r="G8" s="6"/>
      <c r="H8" s="5"/>
      <c r="I8" s="6">
        <v>-278006.69</v>
      </c>
      <c r="J8" s="1"/>
      <c r="K8" s="1"/>
      <c r="L8" s="1"/>
      <c r="M8" s="1"/>
      <c r="N8" s="7" t="s">
        <v>15</v>
      </c>
      <c r="O8" s="6"/>
      <c r="P8" s="5"/>
      <c r="Q8" s="6"/>
      <c r="R8" s="5"/>
      <c r="S8" s="6">
        <v>278006.69</v>
      </c>
    </row>
    <row r="10" spans="1:19" x14ac:dyDescent="0.25">
      <c r="A10" s="187" t="s">
        <v>0</v>
      </c>
      <c r="B10" s="187"/>
      <c r="C10" s="187"/>
      <c r="D10" s="187"/>
      <c r="E10" s="187"/>
      <c r="F10" s="187"/>
      <c r="G10" s="187"/>
      <c r="H10" s="187"/>
      <c r="I10" s="187"/>
      <c r="J10" s="1"/>
      <c r="K10" s="187" t="s">
        <v>1</v>
      </c>
      <c r="L10" s="187"/>
      <c r="M10" s="187"/>
      <c r="N10" s="187"/>
      <c r="O10" s="187"/>
      <c r="P10" s="187"/>
      <c r="Q10" s="187"/>
      <c r="R10" s="187"/>
      <c r="S10" s="187"/>
    </row>
    <row r="11" spans="1:19" x14ac:dyDescent="0.25">
      <c r="A11" s="186" t="s">
        <v>16</v>
      </c>
      <c r="B11" s="186"/>
      <c r="C11" s="186"/>
      <c r="D11" s="186"/>
      <c r="E11" s="186"/>
      <c r="F11" s="186"/>
      <c r="G11" s="186"/>
      <c r="H11" s="186"/>
      <c r="I11" s="186"/>
      <c r="J11" s="1"/>
      <c r="K11" s="186" t="s">
        <v>16</v>
      </c>
      <c r="L11" s="186"/>
      <c r="M11" s="186"/>
      <c r="N11" s="186"/>
      <c r="O11" s="186"/>
      <c r="P11" s="186"/>
      <c r="Q11" s="186"/>
      <c r="R11" s="186"/>
      <c r="S11" s="186"/>
    </row>
    <row r="12" spans="1:19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3"/>
      <c r="G12" s="2" t="s">
        <v>8</v>
      </c>
      <c r="H12" s="3"/>
      <c r="I12" s="2" t="s">
        <v>9</v>
      </c>
      <c r="J12" s="1"/>
      <c r="K12" s="2" t="s">
        <v>3</v>
      </c>
      <c r="L12" s="2" t="s">
        <v>4</v>
      </c>
      <c r="M12" s="2" t="s">
        <v>5</v>
      </c>
      <c r="N12" s="2" t="s">
        <v>6</v>
      </c>
      <c r="O12" s="2" t="s">
        <v>7</v>
      </c>
      <c r="P12" s="3"/>
      <c r="Q12" s="2" t="s">
        <v>8</v>
      </c>
      <c r="R12" s="3"/>
      <c r="S12" s="2" t="s">
        <v>9</v>
      </c>
    </row>
    <row r="13" spans="1:19" x14ac:dyDescent="0.25">
      <c r="A13" s="2"/>
      <c r="B13" s="2"/>
      <c r="C13" s="2"/>
      <c r="D13" s="2" t="s">
        <v>10</v>
      </c>
      <c r="E13" s="4"/>
      <c r="F13" s="5"/>
      <c r="G13" s="4"/>
      <c r="H13" s="5"/>
      <c r="I13" s="4">
        <f>+I8</f>
        <v>-278006.69</v>
      </c>
      <c r="J13" s="1"/>
      <c r="K13" s="2"/>
      <c r="L13" s="2"/>
      <c r="M13" s="2"/>
      <c r="N13" s="2" t="s">
        <v>10</v>
      </c>
      <c r="O13" s="4"/>
      <c r="P13" s="5"/>
      <c r="Q13" s="4"/>
      <c r="R13" s="5"/>
      <c r="S13" s="4">
        <f>+S8</f>
        <v>278006.69</v>
      </c>
    </row>
    <row r="14" spans="1:19" x14ac:dyDescent="0.25">
      <c r="A14" s="1"/>
      <c r="B14" s="8"/>
      <c r="C14" s="1"/>
      <c r="D14" s="1"/>
      <c r="E14" s="9"/>
      <c r="F14" s="5"/>
      <c r="G14" s="4"/>
      <c r="H14" s="5"/>
      <c r="I14" s="4">
        <v>-278006.69</v>
      </c>
      <c r="J14" s="1"/>
      <c r="K14" s="1"/>
      <c r="L14" s="8"/>
      <c r="M14" s="1"/>
      <c r="N14" s="1"/>
      <c r="O14" s="9"/>
      <c r="P14" s="5"/>
      <c r="Q14" s="4"/>
      <c r="R14" s="5"/>
      <c r="S14" s="4">
        <v>278006.69</v>
      </c>
    </row>
    <row r="15" spans="1:19" x14ac:dyDescent="0.25">
      <c r="A15" s="1"/>
      <c r="B15" s="8"/>
      <c r="C15" s="1"/>
      <c r="D15" s="1"/>
      <c r="E15" s="9"/>
      <c r="F15" s="5"/>
      <c r="G15" s="4"/>
      <c r="H15" s="5"/>
      <c r="I15" s="4">
        <v>-278006.69</v>
      </c>
      <c r="J15" s="1"/>
      <c r="K15" s="1"/>
      <c r="L15" s="8"/>
      <c r="M15" s="1"/>
      <c r="N15" s="1"/>
      <c r="O15" s="9"/>
      <c r="P15" s="5"/>
      <c r="Q15" s="4"/>
      <c r="R15" s="5"/>
      <c r="S15" s="4">
        <v>278006.69</v>
      </c>
    </row>
    <row r="16" spans="1:19" x14ac:dyDescent="0.25">
      <c r="A16" s="1"/>
      <c r="B16" s="1"/>
      <c r="C16" s="1"/>
      <c r="D16" s="1"/>
      <c r="E16" s="1"/>
      <c r="F16" s="10"/>
      <c r="G16" s="1"/>
      <c r="H16" s="10"/>
      <c r="I16" s="1"/>
      <c r="J16" s="1"/>
      <c r="K16" s="1"/>
      <c r="L16" s="1"/>
      <c r="M16" s="1"/>
      <c r="N16" s="1"/>
      <c r="O16" s="1"/>
      <c r="P16" s="10"/>
      <c r="Q16" s="1"/>
      <c r="R16" s="10"/>
      <c r="S16" s="1"/>
    </row>
    <row r="17" spans="1:19" x14ac:dyDescent="0.25">
      <c r="A17" s="1"/>
      <c r="B17" s="1"/>
      <c r="C17" s="1"/>
      <c r="D17" s="7" t="s">
        <v>15</v>
      </c>
      <c r="E17" s="6"/>
      <c r="F17" s="5"/>
      <c r="G17" s="6"/>
      <c r="H17" s="5"/>
      <c r="I17" s="6">
        <v>-278006.69</v>
      </c>
      <c r="J17" s="1"/>
      <c r="K17" s="1"/>
      <c r="L17" s="1"/>
      <c r="M17" s="1"/>
      <c r="N17" s="7" t="s">
        <v>15</v>
      </c>
      <c r="O17" s="6"/>
      <c r="P17" s="5"/>
      <c r="Q17" s="6"/>
      <c r="R17" s="5"/>
      <c r="S17" s="6">
        <v>278006.69</v>
      </c>
    </row>
  </sheetData>
  <mergeCells count="8">
    <mergeCell ref="A11:I11"/>
    <mergeCell ref="K11:S11"/>
    <mergeCell ref="A1:I1"/>
    <mergeCell ref="K1:S1"/>
    <mergeCell ref="A2:I2"/>
    <mergeCell ref="K2:S2"/>
    <mergeCell ref="A10:I10"/>
    <mergeCell ref="K10:S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E19" workbookViewId="0">
      <selection activeCell="L39" sqref="L39"/>
    </sheetView>
  </sheetViews>
  <sheetFormatPr baseColWidth="10" defaultRowHeight="15" x14ac:dyDescent="0.25"/>
  <cols>
    <col min="4" max="4" width="32.42578125" bestFit="1" customWidth="1"/>
    <col min="6" max="6" width="3.42578125" customWidth="1"/>
    <col min="8" max="8" width="3.42578125" customWidth="1"/>
    <col min="9" max="9" width="12.42578125" bestFit="1" customWidth="1"/>
    <col min="14" max="14" width="31.7109375" bestFit="1" customWidth="1"/>
    <col min="15" max="15" width="11.7109375" bestFit="1" customWidth="1"/>
    <col min="16" max="16" width="3.42578125" customWidth="1"/>
    <col min="18" max="18" width="3.42578125" customWidth="1"/>
    <col min="19" max="19" width="12.42578125" bestFit="1" customWidth="1"/>
  </cols>
  <sheetData>
    <row r="1" spans="1:19" x14ac:dyDescent="0.25">
      <c r="A1" s="187" t="s">
        <v>295</v>
      </c>
      <c r="B1" s="187"/>
      <c r="C1" s="187"/>
      <c r="D1" s="187"/>
      <c r="E1" s="187"/>
      <c r="F1" s="187"/>
      <c r="G1" s="187"/>
      <c r="H1" s="187"/>
      <c r="I1" s="187"/>
      <c r="J1" s="149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149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151" t="s">
        <v>3</v>
      </c>
      <c r="B3" s="151" t="s">
        <v>4</v>
      </c>
      <c r="C3" s="151" t="s">
        <v>5</v>
      </c>
      <c r="D3" s="151" t="s">
        <v>6</v>
      </c>
      <c r="E3" s="151" t="s">
        <v>7</v>
      </c>
      <c r="F3" s="152"/>
      <c r="G3" s="151" t="s">
        <v>8</v>
      </c>
      <c r="H3" s="152"/>
      <c r="I3" s="151" t="s">
        <v>9</v>
      </c>
      <c r="J3" s="149"/>
      <c r="K3" s="151" t="s">
        <v>3</v>
      </c>
      <c r="L3" s="151" t="s">
        <v>4</v>
      </c>
      <c r="M3" s="151" t="s">
        <v>5</v>
      </c>
      <c r="N3" s="151" t="s">
        <v>6</v>
      </c>
      <c r="O3" s="151" t="s">
        <v>7</v>
      </c>
      <c r="P3" s="152"/>
      <c r="Q3" s="151" t="s">
        <v>8</v>
      </c>
      <c r="R3" s="152"/>
      <c r="S3" s="151" t="s">
        <v>9</v>
      </c>
    </row>
    <row r="4" spans="1:19" x14ac:dyDescent="0.25">
      <c r="A4" s="149"/>
      <c r="B4" s="149"/>
      <c r="C4" s="149"/>
      <c r="D4" s="149"/>
      <c r="E4" s="149"/>
      <c r="F4" s="153"/>
      <c r="G4" s="149"/>
      <c r="H4" s="153"/>
      <c r="I4" s="157">
        <v>-1216981.99</v>
      </c>
      <c r="J4" s="149"/>
      <c r="K4" s="154"/>
      <c r="L4" s="154"/>
      <c r="M4" s="154"/>
      <c r="N4" s="154" t="s">
        <v>10</v>
      </c>
      <c r="O4" s="150"/>
      <c r="P4" s="155"/>
      <c r="Q4" s="150"/>
      <c r="R4" s="155"/>
      <c r="S4" s="157">
        <v>1016682.9900000002</v>
      </c>
    </row>
    <row r="5" spans="1:19" x14ac:dyDescent="0.25">
      <c r="A5" s="149" t="s">
        <v>296</v>
      </c>
      <c r="B5" s="156">
        <v>43077</v>
      </c>
      <c r="C5" s="149" t="s">
        <v>297</v>
      </c>
      <c r="D5" s="149" t="s">
        <v>298</v>
      </c>
      <c r="E5" s="157">
        <v>850000</v>
      </c>
      <c r="F5" s="153">
        <v>1</v>
      </c>
      <c r="G5" s="157"/>
      <c r="H5" s="158"/>
      <c r="I5" s="157">
        <v>-366981.99</v>
      </c>
      <c r="J5" s="149"/>
      <c r="K5" s="149" t="s">
        <v>299</v>
      </c>
      <c r="L5" s="156">
        <v>43442</v>
      </c>
      <c r="M5" s="149" t="s">
        <v>21</v>
      </c>
      <c r="N5" s="149" t="s">
        <v>300</v>
      </c>
      <c r="O5" s="149"/>
      <c r="P5" s="153"/>
      <c r="Q5" s="157">
        <v>850000</v>
      </c>
      <c r="R5" s="153">
        <v>1</v>
      </c>
      <c r="S5" s="157">
        <v>166682.99000000022</v>
      </c>
    </row>
    <row r="6" spans="1:19" x14ac:dyDescent="0.25">
      <c r="A6" s="149" t="s">
        <v>301</v>
      </c>
      <c r="B6" s="156">
        <v>43077</v>
      </c>
      <c r="C6" s="149" t="s">
        <v>297</v>
      </c>
      <c r="D6" s="149" t="s">
        <v>302</v>
      </c>
      <c r="E6" s="149"/>
      <c r="F6" s="153"/>
      <c r="G6" s="157">
        <v>850000</v>
      </c>
      <c r="H6" s="158">
        <v>4</v>
      </c>
      <c r="I6" s="157">
        <v>-1216981.99</v>
      </c>
      <c r="J6" s="149"/>
      <c r="K6" s="149" t="s">
        <v>303</v>
      </c>
      <c r="L6" s="156">
        <v>43442</v>
      </c>
      <c r="M6" s="149" t="s">
        <v>21</v>
      </c>
      <c r="N6" s="149" t="s">
        <v>300</v>
      </c>
      <c r="O6" s="157">
        <v>850000</v>
      </c>
      <c r="P6" s="153">
        <v>4</v>
      </c>
      <c r="Q6" s="149"/>
      <c r="R6" s="153"/>
      <c r="S6" s="157">
        <v>1016682.9900000002</v>
      </c>
    </row>
    <row r="7" spans="1:19" x14ac:dyDescent="0.25">
      <c r="A7" s="149" t="s">
        <v>304</v>
      </c>
      <c r="B7" s="156">
        <v>43081</v>
      </c>
      <c r="C7" s="149" t="s">
        <v>297</v>
      </c>
      <c r="D7" s="149" t="s">
        <v>305</v>
      </c>
      <c r="E7" s="157">
        <v>20000</v>
      </c>
      <c r="F7" s="153">
        <v>2</v>
      </c>
      <c r="G7" s="149"/>
      <c r="H7" s="158"/>
      <c r="I7" s="157">
        <v>-1196981.99</v>
      </c>
      <c r="J7" s="149"/>
      <c r="K7" s="149" t="s">
        <v>306</v>
      </c>
      <c r="L7" s="156">
        <v>43077</v>
      </c>
      <c r="M7" s="149" t="s">
        <v>21</v>
      </c>
      <c r="N7" s="149" t="s">
        <v>307</v>
      </c>
      <c r="O7" s="149"/>
      <c r="P7" s="153"/>
      <c r="Q7" s="157">
        <v>20000</v>
      </c>
      <c r="R7" s="153">
        <v>2</v>
      </c>
      <c r="S7" s="157">
        <v>996682.99000000022</v>
      </c>
    </row>
    <row r="8" spans="1:19" x14ac:dyDescent="0.25">
      <c r="A8" s="149" t="s">
        <v>308</v>
      </c>
      <c r="B8" s="156">
        <v>43090</v>
      </c>
      <c r="C8" s="149" t="s">
        <v>297</v>
      </c>
      <c r="D8" s="149" t="s">
        <v>309</v>
      </c>
      <c r="E8" s="149"/>
      <c r="F8" s="153"/>
      <c r="G8" s="157">
        <v>130000</v>
      </c>
      <c r="H8" s="153">
        <v>3</v>
      </c>
      <c r="I8" s="157">
        <v>-1326981.99</v>
      </c>
      <c r="J8" s="149"/>
      <c r="K8" s="149" t="s">
        <v>310</v>
      </c>
      <c r="L8" s="156">
        <v>43455</v>
      </c>
      <c r="M8" s="149" t="s">
        <v>21</v>
      </c>
      <c r="N8" s="149" t="s">
        <v>311</v>
      </c>
      <c r="O8" s="157">
        <v>130000</v>
      </c>
      <c r="P8" s="153">
        <v>3</v>
      </c>
      <c r="Q8" s="149"/>
      <c r="R8" s="153"/>
      <c r="S8" s="157">
        <v>1126682.9900000002</v>
      </c>
    </row>
    <row r="9" spans="1:19" x14ac:dyDescent="0.25">
      <c r="A9" s="149" t="s">
        <v>312</v>
      </c>
      <c r="B9" s="156">
        <v>43091</v>
      </c>
      <c r="C9" s="149" t="s">
        <v>297</v>
      </c>
      <c r="D9" s="149" t="s">
        <v>313</v>
      </c>
      <c r="E9" s="149"/>
      <c r="F9" s="153"/>
      <c r="G9" s="157">
        <v>1100000</v>
      </c>
      <c r="H9" s="153">
        <v>1</v>
      </c>
      <c r="I9" s="157">
        <v>-2426981.9900000002</v>
      </c>
      <c r="J9" s="149"/>
      <c r="K9" s="149" t="s">
        <v>314</v>
      </c>
      <c r="L9" s="156">
        <v>43091</v>
      </c>
      <c r="M9" s="149" t="s">
        <v>21</v>
      </c>
      <c r="N9" s="149" t="s">
        <v>311</v>
      </c>
      <c r="O9" s="157">
        <v>1100000</v>
      </c>
      <c r="P9" s="153">
        <v>1</v>
      </c>
      <c r="Q9" s="149"/>
      <c r="R9" s="153"/>
      <c r="S9" s="157">
        <v>2226682.9900000002</v>
      </c>
    </row>
    <row r="10" spans="1:19" x14ac:dyDescent="0.25">
      <c r="A10" s="149" t="s">
        <v>315</v>
      </c>
      <c r="B10" s="156">
        <v>43097</v>
      </c>
      <c r="C10" s="149" t="s">
        <v>316</v>
      </c>
      <c r="D10" s="149" t="s">
        <v>317</v>
      </c>
      <c r="E10" s="149"/>
      <c r="F10" s="158"/>
      <c r="G10" s="157">
        <v>32851.06</v>
      </c>
      <c r="H10" s="158">
        <v>2</v>
      </c>
      <c r="I10" s="157">
        <v>-2459833.0500000003</v>
      </c>
      <c r="J10" s="149"/>
      <c r="K10" s="149" t="s">
        <v>318</v>
      </c>
      <c r="L10" s="156">
        <v>43097</v>
      </c>
      <c r="M10" s="149" t="s">
        <v>319</v>
      </c>
      <c r="N10" s="149" t="s">
        <v>13</v>
      </c>
      <c r="O10" s="157">
        <v>32851.06</v>
      </c>
      <c r="P10" s="153">
        <v>2</v>
      </c>
      <c r="Q10" s="149"/>
      <c r="R10" s="158"/>
      <c r="S10" s="157">
        <v>2259534.0500000003</v>
      </c>
    </row>
    <row r="11" spans="1:19" x14ac:dyDescent="0.25">
      <c r="A11" s="149"/>
      <c r="B11" s="156"/>
      <c r="C11" s="149"/>
      <c r="D11" s="149"/>
      <c r="E11" s="149"/>
      <c r="F11" s="158"/>
      <c r="G11" s="157"/>
      <c r="H11" s="158"/>
      <c r="I11" s="157"/>
      <c r="J11" s="149"/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19" x14ac:dyDescent="0.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57">
        <v>2259534.0500000003</v>
      </c>
    </row>
    <row r="13" spans="1:19" x14ac:dyDescent="0.25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57">
        <v>-200299</v>
      </c>
    </row>
    <row r="15" spans="1:19" x14ac:dyDescent="0.25">
      <c r="A15" s="187" t="s">
        <v>295</v>
      </c>
      <c r="B15" s="187"/>
      <c r="C15" s="187"/>
      <c r="D15" s="187"/>
      <c r="E15" s="187"/>
      <c r="F15" s="187"/>
      <c r="G15" s="187"/>
      <c r="H15" s="187"/>
      <c r="I15" s="187"/>
      <c r="J15" s="149"/>
      <c r="K15" s="187" t="s">
        <v>1</v>
      </c>
      <c r="L15" s="187"/>
      <c r="M15" s="187"/>
      <c r="N15" s="187"/>
      <c r="O15" s="187"/>
      <c r="P15" s="187"/>
      <c r="Q15" s="187"/>
      <c r="R15" s="187"/>
      <c r="S15" s="187"/>
    </row>
    <row r="16" spans="1:19" x14ac:dyDescent="0.25">
      <c r="A16" s="186" t="s">
        <v>16</v>
      </c>
      <c r="B16" s="186"/>
      <c r="C16" s="186"/>
      <c r="D16" s="186"/>
      <c r="E16" s="186"/>
      <c r="F16" s="186"/>
      <c r="G16" s="186"/>
      <c r="H16" s="186"/>
      <c r="I16" s="186"/>
      <c r="J16" s="149"/>
      <c r="K16" s="186" t="s">
        <v>16</v>
      </c>
      <c r="L16" s="186"/>
      <c r="M16" s="186"/>
      <c r="N16" s="186"/>
      <c r="O16" s="186"/>
      <c r="P16" s="186"/>
      <c r="Q16" s="186"/>
      <c r="R16" s="186"/>
      <c r="S16" s="186"/>
    </row>
    <row r="17" spans="1:19" x14ac:dyDescent="0.25">
      <c r="A17" s="151" t="s">
        <v>3</v>
      </c>
      <c r="B17" s="151" t="s">
        <v>4</v>
      </c>
      <c r="C17" s="151" t="s">
        <v>5</v>
      </c>
      <c r="D17" s="151" t="s">
        <v>6</v>
      </c>
      <c r="E17" s="151" t="s">
        <v>7</v>
      </c>
      <c r="F17" s="152"/>
      <c r="G17" s="151" t="s">
        <v>8</v>
      </c>
      <c r="H17" s="152"/>
      <c r="I17" s="151" t="s">
        <v>9</v>
      </c>
      <c r="J17" s="149"/>
      <c r="K17" s="151" t="s">
        <v>3</v>
      </c>
      <c r="L17" s="151" t="s">
        <v>4</v>
      </c>
      <c r="M17" s="151" t="s">
        <v>5</v>
      </c>
      <c r="N17" s="151" t="s">
        <v>6</v>
      </c>
      <c r="O17" s="151" t="s">
        <v>7</v>
      </c>
      <c r="P17" s="152"/>
      <c r="Q17" s="151" t="s">
        <v>8</v>
      </c>
      <c r="R17" s="152"/>
      <c r="S17" s="151" t="s">
        <v>9</v>
      </c>
    </row>
    <row r="18" spans="1:19" x14ac:dyDescent="0.25">
      <c r="A18" s="149"/>
      <c r="B18" s="149"/>
      <c r="C18" s="149"/>
      <c r="D18" s="149"/>
      <c r="E18" s="149"/>
      <c r="F18" s="153"/>
      <c r="G18" s="149"/>
      <c r="H18" s="153"/>
      <c r="I18" s="157">
        <f>+I10</f>
        <v>-2459833.0500000003</v>
      </c>
      <c r="J18" s="149"/>
      <c r="K18" s="154"/>
      <c r="L18" s="154"/>
      <c r="M18" s="154"/>
      <c r="N18" s="154" t="s">
        <v>10</v>
      </c>
      <c r="O18" s="150"/>
      <c r="P18" s="155"/>
      <c r="Q18" s="150"/>
      <c r="R18" s="155"/>
      <c r="S18" s="157">
        <f>+S10</f>
        <v>2259534.0500000003</v>
      </c>
    </row>
    <row r="19" spans="1:19" x14ac:dyDescent="0.25">
      <c r="A19" s="163" t="s">
        <v>337</v>
      </c>
      <c r="B19" s="164">
        <v>43103</v>
      </c>
      <c r="C19" s="163" t="s">
        <v>297</v>
      </c>
      <c r="D19" s="165" t="s">
        <v>351</v>
      </c>
      <c r="E19" s="166">
        <v>200000</v>
      </c>
      <c r="F19" s="153">
        <v>1</v>
      </c>
      <c r="G19" s="157"/>
      <c r="H19" s="158"/>
      <c r="I19" s="157">
        <f>+I18+E19-G19</f>
        <v>-2259833.0500000003</v>
      </c>
      <c r="J19" s="149"/>
      <c r="K19" s="47" t="s">
        <v>320</v>
      </c>
      <c r="L19" s="46">
        <v>43103</v>
      </c>
      <c r="M19" s="47" t="s">
        <v>50</v>
      </c>
      <c r="N19" s="48" t="s">
        <v>307</v>
      </c>
      <c r="O19" s="159"/>
      <c r="P19" s="153"/>
      <c r="Q19" s="162">
        <v>200000</v>
      </c>
      <c r="R19" s="153">
        <v>1</v>
      </c>
      <c r="S19" s="157">
        <f>+S18+O19-Q19</f>
        <v>2059534.0500000003</v>
      </c>
    </row>
    <row r="20" spans="1:19" x14ac:dyDescent="0.25">
      <c r="A20" s="163" t="s">
        <v>338</v>
      </c>
      <c r="B20" s="164">
        <v>43104</v>
      </c>
      <c r="C20" s="163" t="s">
        <v>339</v>
      </c>
      <c r="D20" s="165" t="s">
        <v>352</v>
      </c>
      <c r="E20" s="166">
        <v>32851.06</v>
      </c>
      <c r="F20" s="153">
        <v>8</v>
      </c>
      <c r="G20" s="157"/>
      <c r="H20" s="158"/>
      <c r="I20" s="157">
        <f t="shared" ref="I20:I31" si="0">+I19+E20-G20</f>
        <v>-2226981.9900000002</v>
      </c>
      <c r="J20" s="149"/>
      <c r="K20" s="47" t="s">
        <v>321</v>
      </c>
      <c r="L20" s="46">
        <v>43104</v>
      </c>
      <c r="M20" s="47" t="s">
        <v>50</v>
      </c>
      <c r="N20" s="48" t="s">
        <v>307</v>
      </c>
      <c r="O20" s="159"/>
      <c r="P20" s="153"/>
      <c r="Q20" s="162">
        <v>300000</v>
      </c>
      <c r="R20" s="153">
        <v>2</v>
      </c>
      <c r="S20" s="168">
        <f t="shared" ref="S20:S32" si="1">+S19+O20-Q20</f>
        <v>1759534.0500000003</v>
      </c>
    </row>
    <row r="21" spans="1:19" x14ac:dyDescent="0.25">
      <c r="A21" s="163" t="s">
        <v>340</v>
      </c>
      <c r="B21" s="164">
        <v>43104</v>
      </c>
      <c r="C21" s="163" t="s">
        <v>297</v>
      </c>
      <c r="D21" s="165" t="s">
        <v>353</v>
      </c>
      <c r="E21" s="166">
        <v>300000</v>
      </c>
      <c r="F21" s="153">
        <v>2</v>
      </c>
      <c r="G21" s="149"/>
      <c r="H21" s="158"/>
      <c r="I21" s="157">
        <f t="shared" si="0"/>
        <v>-1926981.9900000002</v>
      </c>
      <c r="J21" s="149"/>
      <c r="K21" s="47" t="s">
        <v>322</v>
      </c>
      <c r="L21" s="46">
        <v>43105</v>
      </c>
      <c r="M21" s="47" t="s">
        <v>21</v>
      </c>
      <c r="N21" s="48" t="s">
        <v>334</v>
      </c>
      <c r="O21" s="159"/>
      <c r="P21" s="153"/>
      <c r="Q21" s="162">
        <v>800000</v>
      </c>
      <c r="R21" s="153">
        <v>3</v>
      </c>
      <c r="S21" s="168">
        <f t="shared" si="1"/>
        <v>959534.05000000028</v>
      </c>
    </row>
    <row r="22" spans="1:19" x14ac:dyDescent="0.25">
      <c r="A22" s="163" t="s">
        <v>341</v>
      </c>
      <c r="B22" s="164">
        <v>43105</v>
      </c>
      <c r="C22" s="163" t="s">
        <v>297</v>
      </c>
      <c r="D22" s="165" t="s">
        <v>354</v>
      </c>
      <c r="E22" s="166">
        <v>800000</v>
      </c>
      <c r="F22" s="153">
        <v>3</v>
      </c>
      <c r="G22" s="157"/>
      <c r="H22" s="153"/>
      <c r="I22" s="157">
        <f t="shared" si="0"/>
        <v>-1126981.9900000002</v>
      </c>
      <c r="J22" s="149"/>
      <c r="K22" s="47" t="s">
        <v>323</v>
      </c>
      <c r="L22" s="46">
        <v>43110</v>
      </c>
      <c r="M22" s="47" t="s">
        <v>21</v>
      </c>
      <c r="N22" s="48" t="s">
        <v>334</v>
      </c>
      <c r="O22" s="159"/>
      <c r="P22" s="153"/>
      <c r="Q22" s="162">
        <v>195000</v>
      </c>
      <c r="R22" s="153">
        <v>4</v>
      </c>
      <c r="S22" s="168">
        <f t="shared" si="1"/>
        <v>764534.05000000028</v>
      </c>
    </row>
    <row r="23" spans="1:19" x14ac:dyDescent="0.25">
      <c r="A23" s="163" t="s">
        <v>342</v>
      </c>
      <c r="B23" s="164">
        <v>43111</v>
      </c>
      <c r="C23" s="163" t="s">
        <v>297</v>
      </c>
      <c r="D23" s="165" t="s">
        <v>354</v>
      </c>
      <c r="E23" s="166">
        <v>195000</v>
      </c>
      <c r="F23" s="153">
        <v>4</v>
      </c>
      <c r="G23" s="157"/>
      <c r="H23" s="153"/>
      <c r="I23" s="157">
        <f t="shared" si="0"/>
        <v>-931981.99000000022</v>
      </c>
      <c r="J23" s="149"/>
      <c r="K23" s="47" t="s">
        <v>324</v>
      </c>
      <c r="L23" s="46">
        <v>43112</v>
      </c>
      <c r="M23" s="47" t="s">
        <v>21</v>
      </c>
      <c r="N23" s="48" t="s">
        <v>307</v>
      </c>
      <c r="O23" s="159"/>
      <c r="P23" s="153"/>
      <c r="Q23" s="162">
        <v>170000</v>
      </c>
      <c r="R23" s="153">
        <v>5</v>
      </c>
      <c r="S23" s="168">
        <f t="shared" si="1"/>
        <v>594534.05000000028</v>
      </c>
    </row>
    <row r="24" spans="1:19" x14ac:dyDescent="0.25">
      <c r="A24" s="163" t="s">
        <v>343</v>
      </c>
      <c r="B24" s="164">
        <v>43112</v>
      </c>
      <c r="C24" s="163" t="s">
        <v>297</v>
      </c>
      <c r="D24" s="165" t="s">
        <v>355</v>
      </c>
      <c r="E24" s="166">
        <v>170000</v>
      </c>
      <c r="F24" s="153">
        <v>5</v>
      </c>
      <c r="G24" s="157"/>
      <c r="H24" s="158"/>
      <c r="I24" s="157">
        <f t="shared" si="0"/>
        <v>-761981.99000000022</v>
      </c>
      <c r="J24" s="149"/>
      <c r="K24" s="47" t="s">
        <v>325</v>
      </c>
      <c r="L24" s="46">
        <v>43115</v>
      </c>
      <c r="M24" s="47" t="s">
        <v>21</v>
      </c>
      <c r="N24" s="48" t="s">
        <v>307</v>
      </c>
      <c r="O24" s="159"/>
      <c r="P24" s="153"/>
      <c r="Q24" s="162">
        <v>400000</v>
      </c>
      <c r="R24" s="153">
        <v>6</v>
      </c>
      <c r="S24" s="168">
        <f t="shared" si="1"/>
        <v>194534.05000000028</v>
      </c>
    </row>
    <row r="25" spans="1:19" x14ac:dyDescent="0.25">
      <c r="A25" s="163" t="s">
        <v>344</v>
      </c>
      <c r="B25" s="164">
        <v>43115</v>
      </c>
      <c r="C25" s="163" t="s">
        <v>297</v>
      </c>
      <c r="D25" s="165" t="s">
        <v>356</v>
      </c>
      <c r="E25" s="166">
        <v>400000</v>
      </c>
      <c r="F25" s="153">
        <v>6</v>
      </c>
      <c r="G25" s="167"/>
      <c r="H25" s="153"/>
      <c r="I25" s="168">
        <f t="shared" si="0"/>
        <v>-361981.99000000022</v>
      </c>
      <c r="J25" s="149"/>
      <c r="K25" s="47" t="s">
        <v>326</v>
      </c>
      <c r="L25" s="46">
        <v>43116</v>
      </c>
      <c r="M25" s="47" t="s">
        <v>327</v>
      </c>
      <c r="N25" s="48" t="s">
        <v>335</v>
      </c>
      <c r="O25" s="160">
        <v>150000</v>
      </c>
      <c r="P25" s="153">
        <v>1</v>
      </c>
      <c r="Q25" s="161"/>
      <c r="R25" s="153"/>
      <c r="S25" s="168">
        <f t="shared" si="1"/>
        <v>344534.05000000028</v>
      </c>
    </row>
    <row r="26" spans="1:19" x14ac:dyDescent="0.25">
      <c r="A26" s="163" t="s">
        <v>345</v>
      </c>
      <c r="B26" s="164">
        <v>43116</v>
      </c>
      <c r="C26" s="163" t="s">
        <v>297</v>
      </c>
      <c r="D26" s="165" t="s">
        <v>309</v>
      </c>
      <c r="E26" s="165"/>
      <c r="F26" s="153"/>
      <c r="G26" s="168">
        <v>150000</v>
      </c>
      <c r="H26" s="153">
        <v>1</v>
      </c>
      <c r="I26" s="168">
        <f t="shared" si="0"/>
        <v>-511981.99000000022</v>
      </c>
      <c r="J26" s="149"/>
      <c r="K26" s="47" t="s">
        <v>328</v>
      </c>
      <c r="L26" s="46">
        <v>43122</v>
      </c>
      <c r="M26" s="47" t="s">
        <v>21</v>
      </c>
      <c r="N26" s="48" t="s">
        <v>311</v>
      </c>
      <c r="O26" s="160">
        <v>350000</v>
      </c>
      <c r="P26" s="153">
        <v>2</v>
      </c>
      <c r="Q26" s="161"/>
      <c r="R26" s="153"/>
      <c r="S26" s="168">
        <f t="shared" si="1"/>
        <v>694534.05000000028</v>
      </c>
    </row>
    <row r="27" spans="1:19" x14ac:dyDescent="0.25">
      <c r="A27" s="163" t="s">
        <v>346</v>
      </c>
      <c r="B27" s="164">
        <v>43122</v>
      </c>
      <c r="C27" s="163" t="s">
        <v>297</v>
      </c>
      <c r="D27" s="165" t="s">
        <v>357</v>
      </c>
      <c r="E27" s="165"/>
      <c r="F27" s="153"/>
      <c r="G27" s="168">
        <v>350000</v>
      </c>
      <c r="H27" s="153">
        <v>2</v>
      </c>
      <c r="I27" s="168">
        <f t="shared" si="0"/>
        <v>-861981.99000000022</v>
      </c>
      <c r="J27" s="149"/>
      <c r="K27" s="47" t="s">
        <v>329</v>
      </c>
      <c r="L27" s="46">
        <v>43125</v>
      </c>
      <c r="M27" s="47" t="s">
        <v>21</v>
      </c>
      <c r="N27" s="48" t="s">
        <v>334</v>
      </c>
      <c r="O27" s="159"/>
      <c r="P27" s="153"/>
      <c r="Q27" s="162">
        <v>230000</v>
      </c>
      <c r="R27" s="153">
        <v>7</v>
      </c>
      <c r="S27" s="168">
        <f t="shared" si="1"/>
        <v>464534.05000000028</v>
      </c>
    </row>
    <row r="28" spans="1:19" x14ac:dyDescent="0.25">
      <c r="A28" s="167" t="s">
        <v>347</v>
      </c>
      <c r="B28" s="169">
        <v>43125</v>
      </c>
      <c r="C28" s="167" t="s">
        <v>297</v>
      </c>
      <c r="D28" s="167" t="s">
        <v>358</v>
      </c>
      <c r="E28" s="168">
        <v>230000</v>
      </c>
      <c r="F28" s="153">
        <v>7</v>
      </c>
      <c r="G28" s="167"/>
      <c r="H28" s="153"/>
      <c r="I28" s="168">
        <f t="shared" si="0"/>
        <v>-631981.99000000022</v>
      </c>
      <c r="K28" s="47" t="s">
        <v>330</v>
      </c>
      <c r="L28" s="46">
        <v>43125</v>
      </c>
      <c r="M28" s="47" t="s">
        <v>21</v>
      </c>
      <c r="N28" s="48" t="s">
        <v>311</v>
      </c>
      <c r="O28" s="160">
        <v>230000</v>
      </c>
      <c r="P28" s="153">
        <v>3</v>
      </c>
      <c r="Q28" s="161"/>
      <c r="R28" s="153"/>
      <c r="S28" s="168">
        <f t="shared" si="1"/>
        <v>694534.05000000028</v>
      </c>
    </row>
    <row r="29" spans="1:19" x14ac:dyDescent="0.25">
      <c r="A29" s="167" t="s">
        <v>348</v>
      </c>
      <c r="B29" s="169">
        <v>43125</v>
      </c>
      <c r="C29" s="167" t="s">
        <v>297</v>
      </c>
      <c r="D29" s="167" t="s">
        <v>359</v>
      </c>
      <c r="E29" s="167"/>
      <c r="F29" s="153"/>
      <c r="G29" s="168">
        <v>230000</v>
      </c>
      <c r="H29" s="153">
        <v>3</v>
      </c>
      <c r="I29" s="168">
        <f t="shared" si="0"/>
        <v>-861981.99000000022</v>
      </c>
      <c r="K29" s="47" t="s">
        <v>331</v>
      </c>
      <c r="L29" s="46">
        <v>43129</v>
      </c>
      <c r="M29" s="47" t="s">
        <v>327</v>
      </c>
      <c r="N29" s="48" t="s">
        <v>335</v>
      </c>
      <c r="O29" s="160">
        <v>390000</v>
      </c>
      <c r="P29" s="153">
        <v>4</v>
      </c>
      <c r="Q29" s="161"/>
      <c r="R29" s="153"/>
      <c r="S29" s="168">
        <f t="shared" si="1"/>
        <v>1084534.0500000003</v>
      </c>
    </row>
    <row r="30" spans="1:19" x14ac:dyDescent="0.25">
      <c r="A30" s="167" t="s">
        <v>349</v>
      </c>
      <c r="B30" s="169">
        <v>43129</v>
      </c>
      <c r="C30" s="167" t="s">
        <v>297</v>
      </c>
      <c r="D30" s="167" t="s">
        <v>360</v>
      </c>
      <c r="E30" s="167"/>
      <c r="F30" s="153"/>
      <c r="G30" s="168">
        <v>390000</v>
      </c>
      <c r="H30" s="153">
        <v>4</v>
      </c>
      <c r="I30" s="168">
        <f t="shared" si="0"/>
        <v>-1251981.9900000002</v>
      </c>
      <c r="K30" s="47" t="s">
        <v>332</v>
      </c>
      <c r="L30" s="46">
        <v>43129</v>
      </c>
      <c r="M30" s="47" t="s">
        <v>21</v>
      </c>
      <c r="N30" s="48" t="s">
        <v>336</v>
      </c>
      <c r="O30" s="159">
        <v>0</v>
      </c>
      <c r="P30" s="153"/>
      <c r="Q30" s="161"/>
      <c r="R30" s="153"/>
      <c r="S30" s="168">
        <f t="shared" si="1"/>
        <v>1084534.0500000003</v>
      </c>
    </row>
    <row r="31" spans="1:19" x14ac:dyDescent="0.25">
      <c r="A31" s="167" t="s">
        <v>350</v>
      </c>
      <c r="B31" s="169">
        <v>43131</v>
      </c>
      <c r="C31" s="167" t="s">
        <v>297</v>
      </c>
      <c r="D31" s="167" t="s">
        <v>309</v>
      </c>
      <c r="E31" s="167"/>
      <c r="F31" s="158"/>
      <c r="G31" s="168">
        <v>620000</v>
      </c>
      <c r="H31" s="153">
        <v>5</v>
      </c>
      <c r="I31" s="168">
        <f t="shared" si="0"/>
        <v>-1871981.9900000002</v>
      </c>
      <c r="K31" s="47" t="s">
        <v>333</v>
      </c>
      <c r="L31" s="46">
        <v>43130</v>
      </c>
      <c r="M31" s="47" t="s">
        <v>327</v>
      </c>
      <c r="N31" s="48" t="s">
        <v>335</v>
      </c>
      <c r="O31" s="160">
        <v>620000</v>
      </c>
      <c r="P31" s="153">
        <v>5</v>
      </c>
      <c r="Q31" s="161"/>
      <c r="R31" s="153"/>
      <c r="S31" s="168">
        <f t="shared" si="1"/>
        <v>1704534.0500000003</v>
      </c>
    </row>
    <row r="32" spans="1:19" x14ac:dyDescent="0.25">
      <c r="A32" s="163"/>
      <c r="B32" s="164"/>
      <c r="C32" s="163"/>
      <c r="D32" s="165"/>
      <c r="E32" s="165"/>
      <c r="F32" s="158"/>
      <c r="G32" s="168"/>
      <c r="H32" s="153"/>
      <c r="I32" s="168"/>
      <c r="K32" s="167" t="s">
        <v>111</v>
      </c>
      <c r="L32" s="169">
        <v>43104</v>
      </c>
      <c r="M32" s="167" t="s">
        <v>112</v>
      </c>
      <c r="N32" s="167" t="s">
        <v>112</v>
      </c>
      <c r="O32" s="167"/>
      <c r="P32" s="153"/>
      <c r="Q32" s="168">
        <v>32851.06</v>
      </c>
      <c r="R32" s="153">
        <v>8</v>
      </c>
      <c r="S32" s="168">
        <f t="shared" si="1"/>
        <v>1671682.9900000002</v>
      </c>
    </row>
    <row r="34" spans="19:19" x14ac:dyDescent="0.25">
      <c r="S34" s="38">
        <f>+S32+I31</f>
        <v>-200299</v>
      </c>
    </row>
  </sheetData>
  <mergeCells count="8">
    <mergeCell ref="A16:I16"/>
    <mergeCell ref="K16:S16"/>
    <mergeCell ref="A1:I1"/>
    <mergeCell ref="K1:S1"/>
    <mergeCell ref="A2:I2"/>
    <mergeCell ref="K2:S2"/>
    <mergeCell ref="A15:I15"/>
    <mergeCell ref="K15:S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topLeftCell="E7" workbookViewId="0">
      <selection activeCell="N28" sqref="N28"/>
    </sheetView>
  </sheetViews>
  <sheetFormatPr baseColWidth="10" defaultRowHeight="15" x14ac:dyDescent="0.25"/>
  <cols>
    <col min="4" max="4" width="21.85546875" bestFit="1" customWidth="1"/>
    <col min="6" max="6" width="4.140625" customWidth="1"/>
    <col min="8" max="8" width="4.140625" customWidth="1"/>
    <col min="14" max="14" width="40.5703125" bestFit="1" customWidth="1"/>
    <col min="16" max="16" width="4.140625" customWidth="1"/>
    <col min="18" max="18" width="4.140625" customWidth="1"/>
  </cols>
  <sheetData>
    <row r="2" spans="1:19" x14ac:dyDescent="0.25">
      <c r="A2" s="187" t="s">
        <v>361</v>
      </c>
      <c r="B2" s="187"/>
      <c r="C2" s="187"/>
      <c r="D2" s="187"/>
      <c r="E2" s="187"/>
      <c r="F2" s="187"/>
      <c r="G2" s="187"/>
      <c r="H2" s="187"/>
      <c r="I2" s="187"/>
      <c r="J2" s="170"/>
      <c r="K2" s="187" t="s">
        <v>1</v>
      </c>
      <c r="L2" s="187"/>
      <c r="M2" s="187"/>
      <c r="N2" s="187"/>
      <c r="O2" s="187"/>
      <c r="P2" s="187"/>
      <c r="Q2" s="187"/>
      <c r="R2" s="187"/>
      <c r="S2" s="187"/>
    </row>
    <row r="3" spans="1:19" x14ac:dyDescent="0.2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70"/>
      <c r="K3" s="186" t="s">
        <v>2</v>
      </c>
      <c r="L3" s="186"/>
      <c r="M3" s="186"/>
      <c r="N3" s="186"/>
      <c r="O3" s="186"/>
      <c r="P3" s="186"/>
      <c r="Q3" s="186"/>
      <c r="R3" s="186"/>
      <c r="S3" s="186"/>
    </row>
    <row r="4" spans="1:19" x14ac:dyDescent="0.25">
      <c r="A4" s="172" t="s">
        <v>3</v>
      </c>
      <c r="B4" s="172" t="s">
        <v>4</v>
      </c>
      <c r="C4" s="172" t="s">
        <v>5</v>
      </c>
      <c r="D4" s="172" t="s">
        <v>6</v>
      </c>
      <c r="E4" s="172" t="s">
        <v>7</v>
      </c>
      <c r="F4" s="173"/>
      <c r="G4" s="172" t="s">
        <v>8</v>
      </c>
      <c r="H4" s="173"/>
      <c r="I4" s="172" t="s">
        <v>9</v>
      </c>
      <c r="J4" s="170"/>
      <c r="K4" s="172" t="s">
        <v>3</v>
      </c>
      <c r="L4" s="172" t="s">
        <v>4</v>
      </c>
      <c r="M4" s="172" t="s">
        <v>5</v>
      </c>
      <c r="N4" s="172" t="s">
        <v>90</v>
      </c>
      <c r="O4" s="172" t="s">
        <v>7</v>
      </c>
      <c r="P4" s="173"/>
      <c r="Q4" s="172" t="s">
        <v>8</v>
      </c>
      <c r="R4" s="173"/>
      <c r="S4" s="172" t="s">
        <v>9</v>
      </c>
    </row>
    <row r="5" spans="1:19" x14ac:dyDescent="0.25">
      <c r="A5" s="179"/>
      <c r="B5" s="179"/>
      <c r="C5" s="179"/>
      <c r="D5" s="179" t="s">
        <v>10</v>
      </c>
      <c r="E5" s="171"/>
      <c r="F5" s="180"/>
      <c r="G5" s="171"/>
      <c r="H5" s="180"/>
      <c r="I5" s="183">
        <v>613460.85000000009</v>
      </c>
      <c r="J5" s="170"/>
      <c r="K5" s="179"/>
      <c r="L5" s="179"/>
      <c r="M5" s="179"/>
      <c r="N5" s="179"/>
      <c r="O5" s="171"/>
      <c r="P5" s="180"/>
      <c r="Q5" s="171"/>
      <c r="R5" s="180"/>
      <c r="S5" s="183">
        <v>-613460.84000000008</v>
      </c>
    </row>
    <row r="6" spans="1:19" x14ac:dyDescent="0.25">
      <c r="A6" s="170" t="s">
        <v>362</v>
      </c>
      <c r="B6" s="182">
        <v>43442</v>
      </c>
      <c r="C6" s="185">
        <v>43442</v>
      </c>
      <c r="D6" s="170" t="s">
        <v>363</v>
      </c>
      <c r="E6" s="170">
        <v>10601.98</v>
      </c>
      <c r="F6" s="178">
        <v>1</v>
      </c>
      <c r="G6" s="170"/>
      <c r="H6" s="184"/>
      <c r="I6" s="183">
        <v>624062.83000000007</v>
      </c>
      <c r="J6" s="170"/>
      <c r="K6" s="170" t="s">
        <v>364</v>
      </c>
      <c r="L6" s="182">
        <v>43078</v>
      </c>
      <c r="M6" s="170" t="s">
        <v>365</v>
      </c>
      <c r="N6" s="170" t="s">
        <v>366</v>
      </c>
      <c r="O6" s="170"/>
      <c r="P6" s="181"/>
      <c r="Q6" s="183">
        <v>10601.98</v>
      </c>
      <c r="R6" s="181">
        <v>1</v>
      </c>
      <c r="S6" s="183">
        <v>-624062.82000000007</v>
      </c>
    </row>
    <row r="7" spans="1:19" x14ac:dyDescent="0.25">
      <c r="A7" s="170" t="s">
        <v>367</v>
      </c>
      <c r="B7" s="182">
        <v>43462</v>
      </c>
      <c r="C7" s="170"/>
      <c r="D7" s="170" t="s">
        <v>368</v>
      </c>
      <c r="E7" s="183"/>
      <c r="F7" s="178"/>
      <c r="G7" s="170">
        <v>30211.35</v>
      </c>
      <c r="H7" s="178">
        <v>1</v>
      </c>
      <c r="I7" s="183">
        <v>593851.4800000001</v>
      </c>
      <c r="J7" s="170"/>
      <c r="K7" s="170" t="s">
        <v>369</v>
      </c>
      <c r="L7" s="182">
        <v>43097</v>
      </c>
      <c r="M7" s="170" t="s">
        <v>370</v>
      </c>
      <c r="N7" s="170" t="s">
        <v>371</v>
      </c>
      <c r="O7" s="170"/>
      <c r="P7" s="175"/>
      <c r="Q7" s="183">
        <v>30211.35</v>
      </c>
      <c r="R7" s="175">
        <v>2</v>
      </c>
      <c r="S7" s="183">
        <v>-654274.17000000004</v>
      </c>
    </row>
    <row r="8" spans="1:19" x14ac:dyDescent="0.25">
      <c r="A8" s="170" t="s">
        <v>372</v>
      </c>
      <c r="B8" s="182">
        <v>43462</v>
      </c>
      <c r="C8" s="170"/>
      <c r="D8" s="170" t="s">
        <v>373</v>
      </c>
      <c r="E8" s="183">
        <v>2262</v>
      </c>
      <c r="F8" s="178">
        <v>3</v>
      </c>
      <c r="G8" s="170"/>
      <c r="H8" s="184"/>
      <c r="I8" s="183">
        <v>596113.4800000001</v>
      </c>
      <c r="J8" s="170"/>
      <c r="K8" s="170" t="s">
        <v>374</v>
      </c>
      <c r="L8" s="182">
        <v>43097</v>
      </c>
      <c r="M8" s="170" t="s">
        <v>21</v>
      </c>
      <c r="N8" s="170" t="s">
        <v>375</v>
      </c>
      <c r="O8" s="183">
        <v>30211.35</v>
      </c>
      <c r="P8" s="175">
        <v>1</v>
      </c>
      <c r="Q8" s="170"/>
      <c r="R8" s="175"/>
      <c r="S8" s="183">
        <v>-624062.82000000007</v>
      </c>
    </row>
    <row r="9" spans="1:19" x14ac:dyDescent="0.25">
      <c r="A9" s="170" t="s">
        <v>376</v>
      </c>
      <c r="B9" s="185">
        <v>43462</v>
      </c>
      <c r="C9" s="170"/>
      <c r="D9" s="172" t="s">
        <v>1</v>
      </c>
      <c r="E9" s="174">
        <v>6105.6</v>
      </c>
      <c r="F9" s="175">
        <v>4</v>
      </c>
      <c r="G9" s="174">
        <v>0</v>
      </c>
      <c r="H9" s="175"/>
      <c r="I9" s="183">
        <v>602219.08000000007</v>
      </c>
      <c r="J9" s="170"/>
      <c r="K9" s="170" t="s">
        <v>377</v>
      </c>
      <c r="L9" s="182">
        <v>43097</v>
      </c>
      <c r="M9" s="170" t="s">
        <v>21</v>
      </c>
      <c r="N9" s="170" t="s">
        <v>378</v>
      </c>
      <c r="O9" s="170"/>
      <c r="P9" s="175"/>
      <c r="Q9" s="183">
        <v>2262</v>
      </c>
      <c r="R9" s="175">
        <v>3</v>
      </c>
      <c r="S9" s="183">
        <v>-626324.82000000007</v>
      </c>
    </row>
    <row r="10" spans="1:19" x14ac:dyDescent="0.25">
      <c r="A10" s="170" t="s">
        <v>379</v>
      </c>
      <c r="B10" s="185">
        <v>43464</v>
      </c>
      <c r="C10" s="170"/>
      <c r="D10" s="177" t="s">
        <v>380</v>
      </c>
      <c r="E10" s="176">
        <v>30211.35</v>
      </c>
      <c r="F10" s="175">
        <v>2</v>
      </c>
      <c r="G10" s="176"/>
      <c r="H10" s="175"/>
      <c r="I10" s="183">
        <v>632430.43000000005</v>
      </c>
      <c r="J10" s="170"/>
      <c r="K10" s="170" t="s">
        <v>381</v>
      </c>
      <c r="L10" s="182">
        <v>43097</v>
      </c>
      <c r="M10" s="170" t="s">
        <v>21</v>
      </c>
      <c r="N10" s="170" t="s">
        <v>382</v>
      </c>
      <c r="O10" s="170"/>
      <c r="P10" s="175"/>
      <c r="Q10" s="183">
        <v>6105.6</v>
      </c>
      <c r="R10" s="175">
        <v>4</v>
      </c>
      <c r="S10" s="183">
        <v>-632430.42000000004</v>
      </c>
    </row>
    <row r="11" spans="1:19" x14ac:dyDescent="0.25">
      <c r="A11" s="170"/>
      <c r="B11" s="170"/>
      <c r="C11" s="170"/>
      <c r="D11" s="172" t="s">
        <v>215</v>
      </c>
      <c r="E11" s="174">
        <v>49180.93</v>
      </c>
      <c r="F11" s="175"/>
      <c r="G11" s="174">
        <v>30211.35</v>
      </c>
      <c r="H11" s="175"/>
      <c r="I11" s="176"/>
      <c r="J11" s="170"/>
      <c r="K11" s="170"/>
      <c r="L11" s="170"/>
      <c r="M11" s="170"/>
      <c r="N11" s="172" t="s">
        <v>215</v>
      </c>
      <c r="O11" s="174">
        <v>30211.35</v>
      </c>
      <c r="P11" s="175"/>
      <c r="Q11" s="174">
        <v>49180.93</v>
      </c>
      <c r="R11" s="175"/>
      <c r="S11" s="176"/>
    </row>
    <row r="12" spans="1:19" x14ac:dyDescent="0.25">
      <c r="A12" s="170"/>
      <c r="B12" s="170"/>
      <c r="C12" s="170"/>
      <c r="D12" s="177" t="s">
        <v>15</v>
      </c>
      <c r="E12" s="176"/>
      <c r="F12" s="175"/>
      <c r="G12" s="176"/>
      <c r="H12" s="175"/>
      <c r="I12" s="176">
        <v>632430.43000000005</v>
      </c>
      <c r="J12" s="170"/>
      <c r="K12" s="170"/>
      <c r="L12" s="170"/>
      <c r="M12" s="170"/>
      <c r="N12" s="177" t="s">
        <v>15</v>
      </c>
      <c r="O12" s="176"/>
      <c r="P12" s="175"/>
      <c r="Q12" s="176"/>
      <c r="R12" s="175"/>
      <c r="S12" s="176">
        <v>-632430.42000000004</v>
      </c>
    </row>
    <row r="14" spans="1:19" x14ac:dyDescent="0.25">
      <c r="A14" s="187" t="s">
        <v>361</v>
      </c>
      <c r="B14" s="187"/>
      <c r="C14" s="187"/>
      <c r="D14" s="187"/>
      <c r="E14" s="187"/>
      <c r="F14" s="187"/>
      <c r="G14" s="187"/>
      <c r="H14" s="187"/>
      <c r="I14" s="187"/>
      <c r="J14" s="170"/>
      <c r="K14" s="187" t="s">
        <v>1</v>
      </c>
      <c r="L14" s="187"/>
      <c r="M14" s="187"/>
      <c r="N14" s="187"/>
      <c r="O14" s="187"/>
      <c r="P14" s="187"/>
      <c r="Q14" s="187"/>
      <c r="R14" s="187"/>
      <c r="S14" s="187"/>
    </row>
    <row r="15" spans="1:19" x14ac:dyDescent="0.25">
      <c r="A15" s="186" t="s">
        <v>16</v>
      </c>
      <c r="B15" s="186"/>
      <c r="C15" s="186"/>
      <c r="D15" s="186"/>
      <c r="E15" s="186"/>
      <c r="F15" s="186"/>
      <c r="G15" s="186"/>
      <c r="H15" s="186"/>
      <c r="I15" s="186"/>
      <c r="J15" s="170"/>
      <c r="K15" s="186" t="s">
        <v>16</v>
      </c>
      <c r="L15" s="186"/>
      <c r="M15" s="186"/>
      <c r="N15" s="186"/>
      <c r="O15" s="186"/>
      <c r="P15" s="186"/>
      <c r="Q15" s="186"/>
      <c r="R15" s="186"/>
      <c r="S15" s="186"/>
    </row>
    <row r="16" spans="1:19" x14ac:dyDescent="0.25">
      <c r="A16" s="172" t="s">
        <v>3</v>
      </c>
      <c r="B16" s="172" t="s">
        <v>4</v>
      </c>
      <c r="C16" s="172" t="s">
        <v>5</v>
      </c>
      <c r="D16" s="172" t="s">
        <v>6</v>
      </c>
      <c r="E16" s="172" t="s">
        <v>7</v>
      </c>
      <c r="F16" s="173"/>
      <c r="G16" s="172" t="s">
        <v>8</v>
      </c>
      <c r="H16" s="173"/>
      <c r="I16" s="172" t="s">
        <v>9</v>
      </c>
      <c r="J16" s="170"/>
      <c r="K16" s="172" t="s">
        <v>3</v>
      </c>
      <c r="L16" s="172" t="s">
        <v>4</v>
      </c>
      <c r="M16" s="172" t="s">
        <v>5</v>
      </c>
      <c r="N16" s="172" t="s">
        <v>90</v>
      </c>
      <c r="O16" s="172" t="s">
        <v>7</v>
      </c>
      <c r="P16" s="173"/>
      <c r="Q16" s="172" t="s">
        <v>8</v>
      </c>
      <c r="R16" s="173"/>
      <c r="S16" s="172" t="s">
        <v>9</v>
      </c>
    </row>
    <row r="17" spans="1:19" x14ac:dyDescent="0.25">
      <c r="A17" s="179"/>
      <c r="B17" s="179"/>
      <c r="C17" s="179"/>
      <c r="D17" s="179" t="s">
        <v>10</v>
      </c>
      <c r="E17" s="171"/>
      <c r="F17" s="180"/>
      <c r="G17" s="171"/>
      <c r="H17" s="180"/>
      <c r="I17" s="183">
        <f>+I12</f>
        <v>632430.43000000005</v>
      </c>
      <c r="J17" s="170"/>
      <c r="K17" s="179"/>
      <c r="L17" s="179"/>
      <c r="M17" s="179"/>
      <c r="N17" s="179"/>
      <c r="O17" s="171"/>
      <c r="P17" s="180"/>
      <c r="Q17" s="171"/>
      <c r="R17" s="180"/>
      <c r="S17" s="183">
        <f>+S12</f>
        <v>-632430.42000000004</v>
      </c>
    </row>
    <row r="18" spans="1:19" x14ac:dyDescent="0.25">
      <c r="A18" s="170"/>
      <c r="B18" s="182"/>
      <c r="C18" s="185"/>
      <c r="D18" s="170"/>
      <c r="E18" s="170"/>
      <c r="F18" s="178"/>
      <c r="G18" s="170"/>
      <c r="H18" s="184"/>
      <c r="I18" s="183">
        <f>+I17+E18-G18</f>
        <v>632430.43000000005</v>
      </c>
      <c r="J18" s="170"/>
      <c r="K18" s="170"/>
      <c r="L18" s="182"/>
      <c r="M18" s="170"/>
      <c r="N18" s="170"/>
      <c r="O18" s="170"/>
      <c r="P18" s="181"/>
      <c r="Q18" s="183"/>
      <c r="R18" s="181"/>
      <c r="S18" s="183">
        <f>+S17+O18-Q18</f>
        <v>-632430.42000000004</v>
      </c>
    </row>
    <row r="19" spans="1:19" x14ac:dyDescent="0.25">
      <c r="A19" s="170"/>
      <c r="B19" s="182"/>
      <c r="C19" s="170"/>
      <c r="D19" s="170"/>
      <c r="E19" s="183"/>
      <c r="F19" s="178"/>
      <c r="G19" s="170"/>
      <c r="H19" s="178"/>
      <c r="I19" s="183">
        <f t="shared" ref="I19:I22" si="0">+I18+E19-G19</f>
        <v>632430.43000000005</v>
      </c>
      <c r="J19" s="170"/>
      <c r="K19" s="170"/>
      <c r="L19" s="182"/>
      <c r="M19" s="170"/>
      <c r="N19" s="170"/>
      <c r="O19" s="170"/>
      <c r="P19" s="175"/>
      <c r="Q19" s="183"/>
      <c r="R19" s="175"/>
      <c r="S19" s="183">
        <f t="shared" ref="S19:S22" si="1">+S18+O19-Q19</f>
        <v>-632430.42000000004</v>
      </c>
    </row>
    <row r="20" spans="1:19" x14ac:dyDescent="0.25">
      <c r="A20" s="170"/>
      <c r="B20" s="182"/>
      <c r="C20" s="170"/>
      <c r="D20" s="170"/>
      <c r="E20" s="183"/>
      <c r="F20" s="178"/>
      <c r="G20" s="170"/>
      <c r="H20" s="184"/>
      <c r="I20" s="183">
        <f t="shared" si="0"/>
        <v>632430.43000000005</v>
      </c>
      <c r="J20" s="170"/>
      <c r="K20" s="170"/>
      <c r="L20" s="182"/>
      <c r="M20" s="170"/>
      <c r="N20" s="170"/>
      <c r="O20" s="183"/>
      <c r="P20" s="175"/>
      <c r="Q20" s="170"/>
      <c r="R20" s="175"/>
      <c r="S20" s="183">
        <f t="shared" si="1"/>
        <v>-632430.42000000004</v>
      </c>
    </row>
    <row r="21" spans="1:19" x14ac:dyDescent="0.25">
      <c r="A21" s="170"/>
      <c r="B21" s="185"/>
      <c r="C21" s="170"/>
      <c r="D21" s="172"/>
      <c r="E21" s="174"/>
      <c r="F21" s="175"/>
      <c r="G21" s="174"/>
      <c r="H21" s="175"/>
      <c r="I21" s="183">
        <f t="shared" si="0"/>
        <v>632430.43000000005</v>
      </c>
      <c r="J21" s="170"/>
      <c r="K21" s="170"/>
      <c r="L21" s="182"/>
      <c r="M21" s="170"/>
      <c r="N21" s="170"/>
      <c r="O21" s="170"/>
      <c r="P21" s="175"/>
      <c r="Q21" s="183"/>
      <c r="R21" s="175"/>
      <c r="S21" s="183">
        <f t="shared" si="1"/>
        <v>-632430.42000000004</v>
      </c>
    </row>
    <row r="22" spans="1:19" x14ac:dyDescent="0.25">
      <c r="A22" s="170"/>
      <c r="B22" s="185"/>
      <c r="C22" s="170"/>
      <c r="D22" s="177"/>
      <c r="E22" s="176"/>
      <c r="F22" s="175"/>
      <c r="G22" s="176"/>
      <c r="H22" s="175"/>
      <c r="I22" s="183">
        <f t="shared" si="0"/>
        <v>632430.43000000005</v>
      </c>
      <c r="J22" s="170"/>
      <c r="K22" s="170"/>
      <c r="L22" s="182"/>
      <c r="M22" s="170"/>
      <c r="N22" s="170"/>
      <c r="O22" s="170"/>
      <c r="P22" s="175"/>
      <c r="Q22" s="183"/>
      <c r="R22" s="175"/>
      <c r="S22" s="183">
        <f t="shared" si="1"/>
        <v>-632430.42000000004</v>
      </c>
    </row>
    <row r="23" spans="1:19" x14ac:dyDescent="0.25">
      <c r="A23" s="170"/>
      <c r="B23" s="170"/>
      <c r="C23" s="170"/>
      <c r="D23" s="172" t="s">
        <v>215</v>
      </c>
      <c r="E23" s="174"/>
      <c r="F23" s="175"/>
      <c r="G23" s="174"/>
      <c r="H23" s="175"/>
      <c r="I23" s="176"/>
      <c r="J23" s="170"/>
      <c r="K23" s="170"/>
      <c r="L23" s="170"/>
      <c r="M23" s="170"/>
      <c r="N23" s="172" t="s">
        <v>215</v>
      </c>
      <c r="O23" s="174"/>
      <c r="P23" s="175"/>
      <c r="Q23" s="174"/>
      <c r="R23" s="175"/>
      <c r="S23" s="176"/>
    </row>
    <row r="24" spans="1:19" x14ac:dyDescent="0.25">
      <c r="A24" s="170"/>
      <c r="B24" s="170"/>
      <c r="C24" s="170"/>
      <c r="D24" s="177" t="s">
        <v>15</v>
      </c>
      <c r="E24" s="176"/>
      <c r="F24" s="175"/>
      <c r="G24" s="176"/>
      <c r="H24" s="175"/>
      <c r="I24" s="176">
        <f>+I22</f>
        <v>632430.43000000005</v>
      </c>
      <c r="J24" s="170"/>
      <c r="K24" s="170"/>
      <c r="L24" s="170"/>
      <c r="M24" s="170"/>
      <c r="N24" s="177" t="s">
        <v>15</v>
      </c>
      <c r="O24" s="176"/>
      <c r="P24" s="175"/>
      <c r="Q24" s="176"/>
      <c r="R24" s="175"/>
      <c r="S24" s="176">
        <v>-632430.42000000004</v>
      </c>
    </row>
  </sheetData>
  <mergeCells count="8">
    <mergeCell ref="A15:I15"/>
    <mergeCell ref="K15:S15"/>
    <mergeCell ref="A2:I2"/>
    <mergeCell ref="A3:I3"/>
    <mergeCell ref="K2:S2"/>
    <mergeCell ref="K3:S3"/>
    <mergeCell ref="A14:I14"/>
    <mergeCell ref="K14:S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opLeftCell="D63" workbookViewId="0">
      <selection activeCell="N80" sqref="N80"/>
    </sheetView>
  </sheetViews>
  <sheetFormatPr baseColWidth="10" defaultRowHeight="15" x14ac:dyDescent="0.25"/>
  <cols>
    <col min="3" max="3" width="16.85546875" bestFit="1" customWidth="1"/>
    <col min="6" max="6" width="3.28515625" style="22" customWidth="1"/>
    <col min="8" max="8" width="3.28515625" style="22" customWidth="1"/>
    <col min="9" max="9" width="12.42578125" bestFit="1" customWidth="1"/>
    <col min="14" max="14" width="39.5703125" bestFit="1" customWidth="1"/>
    <col min="16" max="16" width="3.28515625" customWidth="1"/>
    <col min="18" max="18" width="3.28515625" customWidth="1"/>
    <col min="19" max="19" width="11.7109375" bestFit="1" customWidth="1"/>
  </cols>
  <sheetData>
    <row r="1" spans="1:19" x14ac:dyDescent="0.25">
      <c r="A1" s="187" t="s">
        <v>17</v>
      </c>
      <c r="B1" s="187"/>
      <c r="C1" s="187"/>
      <c r="D1" s="187"/>
      <c r="E1" s="187"/>
      <c r="F1" s="187"/>
      <c r="G1" s="187"/>
      <c r="H1" s="187"/>
      <c r="I1" s="187"/>
      <c r="J1" s="14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14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27"/>
      <c r="G3" s="15" t="s">
        <v>8</v>
      </c>
      <c r="H3" s="27"/>
      <c r="I3" s="15" t="s">
        <v>9</v>
      </c>
      <c r="J3" s="14"/>
      <c r="K3" s="15" t="s">
        <v>3</v>
      </c>
      <c r="L3" s="15" t="s">
        <v>4</v>
      </c>
      <c r="M3" s="15" t="s">
        <v>5</v>
      </c>
      <c r="N3" s="15" t="s">
        <v>6</v>
      </c>
      <c r="O3" s="15" t="s">
        <v>7</v>
      </c>
      <c r="P3" s="26"/>
      <c r="Q3" s="15" t="s">
        <v>8</v>
      </c>
      <c r="R3" s="26"/>
      <c r="S3" s="15" t="s">
        <v>9</v>
      </c>
    </row>
    <row r="4" spans="1:19" x14ac:dyDescent="0.25">
      <c r="A4" s="19"/>
      <c r="B4" s="20"/>
      <c r="C4" s="16"/>
      <c r="D4" s="16"/>
      <c r="E4" s="16"/>
      <c r="F4" s="28"/>
      <c r="G4" s="16"/>
      <c r="H4" s="27"/>
      <c r="I4" s="24">
        <v>-5671297.1099999947</v>
      </c>
      <c r="J4" s="14"/>
      <c r="K4" s="14"/>
      <c r="L4" s="17"/>
      <c r="M4" s="14"/>
      <c r="N4" s="14"/>
      <c r="O4" s="14"/>
      <c r="P4" s="26"/>
      <c r="Q4" s="18"/>
      <c r="R4" s="26"/>
      <c r="S4" s="24">
        <v>5694042.2600000007</v>
      </c>
    </row>
    <row r="5" spans="1:19" ht="15.75" customHeight="1" x14ac:dyDescent="0.25">
      <c r="A5" s="20">
        <v>43070</v>
      </c>
      <c r="B5" s="19">
        <v>236</v>
      </c>
      <c r="C5" s="21" t="s">
        <v>18</v>
      </c>
      <c r="D5" s="21" t="s">
        <v>19</v>
      </c>
      <c r="E5" s="19">
        <v>0</v>
      </c>
      <c r="F5" s="23"/>
      <c r="G5" s="19">
        <v>250000</v>
      </c>
      <c r="H5" s="32">
        <v>1</v>
      </c>
      <c r="I5" s="18">
        <v>-5921297.1099999947</v>
      </c>
      <c r="J5" s="14"/>
      <c r="K5" s="14" t="s">
        <v>20</v>
      </c>
      <c r="L5" s="17">
        <v>43070</v>
      </c>
      <c r="M5" s="14" t="s">
        <v>21</v>
      </c>
      <c r="N5" s="14" t="s">
        <v>22</v>
      </c>
      <c r="O5" s="18">
        <v>200000</v>
      </c>
      <c r="P5" s="33">
        <v>2</v>
      </c>
      <c r="Q5" s="14"/>
      <c r="R5" s="33"/>
      <c r="S5" s="18">
        <v>5894042.2600000007</v>
      </c>
    </row>
    <row r="6" spans="1:19" ht="15.75" customHeight="1" x14ac:dyDescent="0.25">
      <c r="A6" s="20">
        <v>43070</v>
      </c>
      <c r="B6" s="19">
        <v>432</v>
      </c>
      <c r="C6" s="21" t="s">
        <v>23</v>
      </c>
      <c r="D6" s="21" t="s">
        <v>24</v>
      </c>
      <c r="E6" s="19">
        <v>0</v>
      </c>
      <c r="F6" s="31"/>
      <c r="G6" s="19">
        <v>200000</v>
      </c>
      <c r="H6" s="32">
        <v>2</v>
      </c>
      <c r="I6" s="18">
        <v>-6121297.1099999947</v>
      </c>
      <c r="J6" s="14"/>
      <c r="K6" s="14" t="s">
        <v>25</v>
      </c>
      <c r="L6" s="17">
        <v>43070</v>
      </c>
      <c r="M6" s="14" t="s">
        <v>21</v>
      </c>
      <c r="N6" s="14" t="s">
        <v>26</v>
      </c>
      <c r="O6" s="18">
        <v>250000</v>
      </c>
      <c r="P6" s="33">
        <v>1</v>
      </c>
      <c r="Q6" s="14"/>
      <c r="R6" s="33"/>
      <c r="S6" s="18">
        <v>6144042.2600000007</v>
      </c>
    </row>
    <row r="7" spans="1:19" ht="15.75" customHeight="1" x14ac:dyDescent="0.25">
      <c r="A7" s="20">
        <v>43075</v>
      </c>
      <c r="B7" s="19">
        <v>243</v>
      </c>
      <c r="C7" s="21" t="s">
        <v>18</v>
      </c>
      <c r="D7" s="21" t="s">
        <v>27</v>
      </c>
      <c r="E7" s="19">
        <v>200000</v>
      </c>
      <c r="F7" s="31">
        <v>1</v>
      </c>
      <c r="G7" s="19">
        <v>0</v>
      </c>
      <c r="H7" s="32"/>
      <c r="I7" s="18">
        <v>-5921297.1099999947</v>
      </c>
      <c r="J7" s="14"/>
      <c r="K7" s="14" t="s">
        <v>28</v>
      </c>
      <c r="L7" s="17">
        <v>43075</v>
      </c>
      <c r="M7" s="14" t="s">
        <v>21</v>
      </c>
      <c r="N7" s="14" t="s">
        <v>29</v>
      </c>
      <c r="O7" s="18">
        <v>44188.5</v>
      </c>
      <c r="P7" s="33"/>
      <c r="Q7" s="14"/>
      <c r="R7" s="33"/>
      <c r="S7" s="18">
        <v>6188230.7600000007</v>
      </c>
    </row>
    <row r="8" spans="1:19" ht="15.75" customHeight="1" x14ac:dyDescent="0.25">
      <c r="A8" s="20">
        <v>43077</v>
      </c>
      <c r="B8" s="19">
        <v>244</v>
      </c>
      <c r="C8" s="21" t="s">
        <v>18</v>
      </c>
      <c r="D8" s="21" t="s">
        <v>30</v>
      </c>
      <c r="E8" s="19">
        <v>250000</v>
      </c>
      <c r="F8" s="31">
        <v>2</v>
      </c>
      <c r="G8" s="19">
        <v>0</v>
      </c>
      <c r="H8" s="32"/>
      <c r="I8" s="18">
        <v>-5671297.1099999947</v>
      </c>
      <c r="J8" s="14"/>
      <c r="K8" s="14" t="s">
        <v>31</v>
      </c>
      <c r="L8" s="17">
        <v>43075</v>
      </c>
      <c r="M8" s="14" t="s">
        <v>21</v>
      </c>
      <c r="N8" s="14" t="s">
        <v>32</v>
      </c>
      <c r="O8" s="14"/>
      <c r="P8" s="33"/>
      <c r="Q8" s="18">
        <v>200000</v>
      </c>
      <c r="R8" s="33">
        <v>1</v>
      </c>
      <c r="S8" s="18">
        <v>5988230.7600000007</v>
      </c>
    </row>
    <row r="9" spans="1:19" ht="15.75" customHeight="1" x14ac:dyDescent="0.25">
      <c r="A9" s="20">
        <v>43077</v>
      </c>
      <c r="B9" s="19">
        <v>245</v>
      </c>
      <c r="C9" s="21" t="s">
        <v>18</v>
      </c>
      <c r="D9" s="21" t="s">
        <v>33</v>
      </c>
      <c r="E9" s="19">
        <v>0</v>
      </c>
      <c r="F9" s="31"/>
      <c r="G9" s="19">
        <v>250000</v>
      </c>
      <c r="H9" s="32">
        <v>3</v>
      </c>
      <c r="I9" s="18">
        <v>-5921297.1099999947</v>
      </c>
      <c r="J9" s="14"/>
      <c r="K9" s="14" t="s">
        <v>34</v>
      </c>
      <c r="L9" s="17">
        <v>43077</v>
      </c>
      <c r="M9" s="14" t="s">
        <v>21</v>
      </c>
      <c r="N9" s="14" t="s">
        <v>26</v>
      </c>
      <c r="O9" s="18">
        <v>250000</v>
      </c>
      <c r="P9" s="33">
        <v>3</v>
      </c>
      <c r="Q9" s="14"/>
      <c r="R9" s="33"/>
      <c r="S9" s="18">
        <v>6238230.7600000007</v>
      </c>
    </row>
    <row r="10" spans="1:19" ht="15.75" customHeight="1" x14ac:dyDescent="0.25">
      <c r="A10" s="20">
        <v>43087</v>
      </c>
      <c r="B10" s="19">
        <v>559</v>
      </c>
      <c r="C10" s="21" t="s">
        <v>35</v>
      </c>
      <c r="D10" s="21" t="s">
        <v>36</v>
      </c>
      <c r="E10" s="19">
        <v>4838.3599999999997</v>
      </c>
      <c r="F10" s="31">
        <v>9</v>
      </c>
      <c r="G10" s="19">
        <v>0</v>
      </c>
      <c r="H10" s="32"/>
      <c r="I10" s="18">
        <v>-5916458.7499999944</v>
      </c>
      <c r="J10" s="14"/>
      <c r="K10" s="14" t="s">
        <v>37</v>
      </c>
      <c r="L10" s="17">
        <v>43077</v>
      </c>
      <c r="M10" s="14" t="s">
        <v>21</v>
      </c>
      <c r="N10" s="14" t="s">
        <v>32</v>
      </c>
      <c r="O10" s="14"/>
      <c r="P10" s="33"/>
      <c r="Q10" s="18">
        <v>250000</v>
      </c>
      <c r="R10" s="33">
        <v>2</v>
      </c>
      <c r="S10" s="18">
        <v>5988230.7600000007</v>
      </c>
    </row>
    <row r="11" spans="1:19" ht="15.75" customHeight="1" x14ac:dyDescent="0.25">
      <c r="A11" s="20">
        <v>43087</v>
      </c>
      <c r="B11" s="19">
        <v>560</v>
      </c>
      <c r="C11" s="21" t="s">
        <v>35</v>
      </c>
      <c r="D11" s="21" t="s">
        <v>38</v>
      </c>
      <c r="E11" s="19">
        <v>1513.12</v>
      </c>
      <c r="F11" s="31">
        <v>10</v>
      </c>
      <c r="G11" s="19">
        <v>0</v>
      </c>
      <c r="H11" s="32"/>
      <c r="I11" s="18">
        <v>-5914945.6299999943</v>
      </c>
      <c r="J11" s="14"/>
      <c r="K11" s="14" t="s">
        <v>39</v>
      </c>
      <c r="L11" s="17">
        <v>43095</v>
      </c>
      <c r="M11" s="14" t="s">
        <v>21</v>
      </c>
      <c r="N11" s="14" t="s">
        <v>40</v>
      </c>
      <c r="O11" s="18">
        <v>4142.49</v>
      </c>
      <c r="P11" s="33">
        <v>4</v>
      </c>
      <c r="Q11" s="14"/>
      <c r="R11" s="33"/>
      <c r="S11" s="18">
        <v>5992373.2500000009</v>
      </c>
    </row>
    <row r="12" spans="1:19" ht="15.75" customHeight="1" x14ac:dyDescent="0.25">
      <c r="A12" s="20">
        <v>43097</v>
      </c>
      <c r="B12" s="19">
        <v>41</v>
      </c>
      <c r="C12" s="21" t="s">
        <v>41</v>
      </c>
      <c r="D12" s="21" t="s">
        <v>42</v>
      </c>
      <c r="E12" s="19">
        <v>589</v>
      </c>
      <c r="F12" s="31">
        <v>5</v>
      </c>
      <c r="G12" s="19">
        <v>0</v>
      </c>
      <c r="H12" s="32"/>
      <c r="I12" s="18">
        <v>-5914356.6299999943</v>
      </c>
      <c r="J12" s="14"/>
      <c r="K12" s="14" t="s">
        <v>43</v>
      </c>
      <c r="L12" s="17">
        <v>43095</v>
      </c>
      <c r="M12" s="14" t="s">
        <v>21</v>
      </c>
      <c r="N12" s="14" t="s">
        <v>44</v>
      </c>
      <c r="O12" s="14">
        <v>589</v>
      </c>
      <c r="P12" s="33">
        <v>5</v>
      </c>
      <c r="Q12" s="14"/>
      <c r="R12" s="33"/>
      <c r="S12" s="18">
        <v>5992962.2500000009</v>
      </c>
    </row>
    <row r="13" spans="1:19" ht="15.75" customHeight="1" x14ac:dyDescent="0.25">
      <c r="A13" s="20">
        <v>43097</v>
      </c>
      <c r="B13" s="19">
        <v>47</v>
      </c>
      <c r="C13" s="21" t="s">
        <v>41</v>
      </c>
      <c r="D13" s="21" t="s">
        <v>45</v>
      </c>
      <c r="E13" s="19">
        <v>799.44</v>
      </c>
      <c r="F13" s="31">
        <v>6</v>
      </c>
      <c r="G13" s="19">
        <v>0</v>
      </c>
      <c r="H13" s="32"/>
      <c r="I13" s="18">
        <v>-5913557.1899999939</v>
      </c>
      <c r="J13" s="14"/>
      <c r="K13" s="14" t="s">
        <v>46</v>
      </c>
      <c r="L13" s="17">
        <v>43095</v>
      </c>
      <c r="M13" s="14" t="s">
        <v>21</v>
      </c>
      <c r="N13" s="14" t="s">
        <v>47</v>
      </c>
      <c r="O13" s="14">
        <v>547.53</v>
      </c>
      <c r="P13" s="33">
        <v>6</v>
      </c>
      <c r="Q13" s="14"/>
      <c r="R13" s="33"/>
      <c r="S13" s="18">
        <v>5993509.7800000012</v>
      </c>
    </row>
    <row r="14" spans="1:19" ht="15.75" customHeight="1" x14ac:dyDescent="0.25">
      <c r="A14" s="20">
        <v>43097</v>
      </c>
      <c r="B14" s="19">
        <v>54</v>
      </c>
      <c r="C14" s="21" t="s">
        <v>41</v>
      </c>
      <c r="D14" s="21" t="s">
        <v>48</v>
      </c>
      <c r="E14" s="19">
        <v>4142.49</v>
      </c>
      <c r="F14" s="31">
        <v>4</v>
      </c>
      <c r="G14" s="19">
        <v>0</v>
      </c>
      <c r="H14" s="32"/>
      <c r="I14" s="18">
        <v>-5909414.6999999937</v>
      </c>
      <c r="J14" s="14"/>
      <c r="K14" s="14" t="s">
        <v>49</v>
      </c>
      <c r="L14" s="17">
        <v>43096</v>
      </c>
      <c r="M14" s="14" t="s">
        <v>50</v>
      </c>
      <c r="N14" s="14" t="s">
        <v>51</v>
      </c>
      <c r="O14" s="18">
        <v>1841.64</v>
      </c>
      <c r="P14" s="33">
        <v>7</v>
      </c>
      <c r="Q14" s="14"/>
      <c r="R14" s="33"/>
      <c r="S14" s="18">
        <v>5995351.4200000009</v>
      </c>
    </row>
    <row r="15" spans="1:19" ht="15.75" customHeight="1" x14ac:dyDescent="0.25">
      <c r="A15" s="20">
        <v>43097</v>
      </c>
      <c r="B15" s="19">
        <v>57</v>
      </c>
      <c r="C15" s="21" t="s">
        <v>41</v>
      </c>
      <c r="D15" s="21" t="s">
        <v>52</v>
      </c>
      <c r="E15" s="19">
        <v>1841.64</v>
      </c>
      <c r="F15" s="31">
        <v>7</v>
      </c>
      <c r="G15" s="19">
        <v>0</v>
      </c>
      <c r="H15" s="32"/>
      <c r="I15" s="18">
        <v>-5907573.059999994</v>
      </c>
      <c r="J15" s="14"/>
      <c r="K15" s="14" t="s">
        <v>53</v>
      </c>
      <c r="L15" s="17">
        <v>43096</v>
      </c>
      <c r="M15" s="14" t="s">
        <v>21</v>
      </c>
      <c r="N15" s="14" t="s">
        <v>54</v>
      </c>
      <c r="O15" s="14">
        <v>799.44</v>
      </c>
      <c r="P15" s="33">
        <v>8</v>
      </c>
      <c r="Q15" s="14"/>
      <c r="R15" s="33"/>
      <c r="S15" s="18">
        <v>5996150.8600000013</v>
      </c>
    </row>
    <row r="16" spans="1:19" ht="15.75" customHeight="1" x14ac:dyDescent="0.25">
      <c r="A16" s="20">
        <v>43097</v>
      </c>
      <c r="B16" s="19">
        <v>60</v>
      </c>
      <c r="C16" s="21" t="s">
        <v>41</v>
      </c>
      <c r="D16" s="21" t="s">
        <v>55</v>
      </c>
      <c r="E16" s="19">
        <v>547.53</v>
      </c>
      <c r="F16" s="31">
        <v>8</v>
      </c>
      <c r="G16" s="19">
        <v>0</v>
      </c>
      <c r="H16" s="32"/>
      <c r="I16" s="18">
        <v>-5907025.5299999937</v>
      </c>
      <c r="J16" s="14"/>
      <c r="K16" s="14" t="s">
        <v>56</v>
      </c>
      <c r="L16" s="17">
        <v>43097</v>
      </c>
      <c r="M16" s="14" t="s">
        <v>57</v>
      </c>
      <c r="N16" s="14" t="s">
        <v>58</v>
      </c>
      <c r="O16" s="18">
        <v>338003.62</v>
      </c>
      <c r="P16" s="33">
        <v>9</v>
      </c>
      <c r="Q16" s="14"/>
      <c r="R16" s="33"/>
      <c r="S16" s="18">
        <v>6334154.4800000014</v>
      </c>
    </row>
    <row r="17" spans="1:19" ht="15.75" customHeight="1" x14ac:dyDescent="0.25">
      <c r="A17" s="20">
        <v>43097</v>
      </c>
      <c r="B17" s="19">
        <v>1902</v>
      </c>
      <c r="C17" s="21" t="s">
        <v>59</v>
      </c>
      <c r="D17" s="21" t="s">
        <v>60</v>
      </c>
      <c r="E17" s="19">
        <v>0</v>
      </c>
      <c r="F17" s="31"/>
      <c r="G17" s="19">
        <v>38457.01</v>
      </c>
      <c r="H17" s="32">
        <v>11</v>
      </c>
      <c r="I17" s="18">
        <v>-5945482.5399999935</v>
      </c>
      <c r="J17" s="14"/>
      <c r="K17" s="14" t="s">
        <v>61</v>
      </c>
      <c r="L17" s="17">
        <v>43097</v>
      </c>
      <c r="M17" s="14" t="s">
        <v>62</v>
      </c>
      <c r="N17" s="14"/>
      <c r="O17" s="18">
        <v>203037.46</v>
      </c>
      <c r="P17" s="33">
        <v>11</v>
      </c>
      <c r="Q17" s="14"/>
      <c r="R17" s="33"/>
      <c r="S17" s="18">
        <v>6537191.9400000013</v>
      </c>
    </row>
    <row r="18" spans="1:19" ht="15.75" customHeight="1" x14ac:dyDescent="0.25">
      <c r="A18" s="20">
        <v>43097</v>
      </c>
      <c r="B18" s="19">
        <v>273</v>
      </c>
      <c r="C18" s="21" t="s">
        <v>63</v>
      </c>
      <c r="D18" s="21" t="s">
        <v>64</v>
      </c>
      <c r="E18" s="19">
        <v>0</v>
      </c>
      <c r="F18" s="31"/>
      <c r="G18" s="19">
        <v>338003.62</v>
      </c>
      <c r="H18" s="32">
        <v>9</v>
      </c>
      <c r="I18" s="18">
        <v>-6283486.1599999936</v>
      </c>
      <c r="J18" s="14"/>
      <c r="K18" s="14" t="s">
        <v>65</v>
      </c>
      <c r="L18" s="17">
        <v>43098</v>
      </c>
      <c r="M18" s="14" t="s">
        <v>21</v>
      </c>
      <c r="N18" s="14" t="s">
        <v>66</v>
      </c>
      <c r="O18" s="14"/>
      <c r="P18" s="33"/>
      <c r="Q18" s="18">
        <v>338003.62</v>
      </c>
      <c r="R18" s="33">
        <v>3</v>
      </c>
      <c r="S18" s="18">
        <v>6199188.3200000012</v>
      </c>
    </row>
    <row r="19" spans="1:19" ht="15.75" customHeight="1" x14ac:dyDescent="0.25">
      <c r="A19" s="20">
        <v>43098</v>
      </c>
      <c r="B19" s="19">
        <v>1912</v>
      </c>
      <c r="C19" s="21" t="s">
        <v>59</v>
      </c>
      <c r="D19" s="21" t="s">
        <v>67</v>
      </c>
      <c r="E19" s="19">
        <v>0</v>
      </c>
      <c r="F19" s="31"/>
      <c r="G19" s="19">
        <v>589</v>
      </c>
      <c r="H19" s="32">
        <v>5</v>
      </c>
      <c r="I19" s="18">
        <v>-6284075.1599999936</v>
      </c>
      <c r="J19" s="14"/>
      <c r="K19" s="14" t="s">
        <v>68</v>
      </c>
      <c r="L19" s="17">
        <v>43099</v>
      </c>
      <c r="M19" s="14" t="s">
        <v>69</v>
      </c>
      <c r="N19" s="14" t="s">
        <v>70</v>
      </c>
      <c r="O19" s="14"/>
      <c r="P19" s="33"/>
      <c r="Q19" s="18">
        <v>4142.49</v>
      </c>
      <c r="R19" s="33">
        <v>4</v>
      </c>
      <c r="S19" s="18">
        <v>6195045.830000001</v>
      </c>
    </row>
    <row r="20" spans="1:19" ht="15.75" customHeight="1" x14ac:dyDescent="0.25">
      <c r="A20" s="20">
        <v>43098</v>
      </c>
      <c r="B20" s="19">
        <v>1923</v>
      </c>
      <c r="C20" s="21" t="s">
        <v>59</v>
      </c>
      <c r="D20" s="21" t="s">
        <v>71</v>
      </c>
      <c r="E20" s="19">
        <v>0</v>
      </c>
      <c r="F20" s="31"/>
      <c r="G20" s="19">
        <v>799.44</v>
      </c>
      <c r="H20" s="32">
        <v>8</v>
      </c>
      <c r="I20" s="18">
        <v>-6284874.599999994</v>
      </c>
      <c r="J20" s="14"/>
      <c r="K20" s="14" t="s">
        <v>72</v>
      </c>
      <c r="L20" s="17">
        <v>43099</v>
      </c>
      <c r="M20" s="14" t="s">
        <v>73</v>
      </c>
      <c r="N20" s="14" t="s">
        <v>74</v>
      </c>
      <c r="O20" s="14"/>
      <c r="P20" s="33"/>
      <c r="Q20" s="14">
        <v>589</v>
      </c>
      <c r="R20" s="33">
        <v>5</v>
      </c>
      <c r="S20" s="18">
        <v>6194456.830000001</v>
      </c>
    </row>
    <row r="21" spans="1:19" ht="15.75" customHeight="1" x14ac:dyDescent="0.25">
      <c r="A21" s="20">
        <v>43098</v>
      </c>
      <c r="B21" s="19">
        <v>1929</v>
      </c>
      <c r="C21" s="21" t="s">
        <v>59</v>
      </c>
      <c r="D21" s="21" t="s">
        <v>75</v>
      </c>
      <c r="E21" s="19">
        <v>0</v>
      </c>
      <c r="F21" s="31"/>
      <c r="G21" s="19">
        <v>4142.49</v>
      </c>
      <c r="H21" s="32">
        <v>4</v>
      </c>
      <c r="I21" s="18">
        <v>-6289017.0899999943</v>
      </c>
      <c r="J21" s="14"/>
      <c r="K21" s="14" t="s">
        <v>76</v>
      </c>
      <c r="L21" s="17">
        <v>43099</v>
      </c>
      <c r="M21" s="14" t="s">
        <v>77</v>
      </c>
      <c r="N21" s="14" t="s">
        <v>78</v>
      </c>
      <c r="O21" s="14"/>
      <c r="P21" s="33"/>
      <c r="Q21" s="14">
        <v>799.44</v>
      </c>
      <c r="R21" s="33">
        <v>6</v>
      </c>
      <c r="S21" s="18">
        <v>6193657.3900000006</v>
      </c>
    </row>
    <row r="22" spans="1:19" ht="15.75" customHeight="1" x14ac:dyDescent="0.25">
      <c r="A22" s="20">
        <v>43098</v>
      </c>
      <c r="B22" s="19">
        <v>1932</v>
      </c>
      <c r="C22" s="21" t="s">
        <v>59</v>
      </c>
      <c r="D22" s="21" t="s">
        <v>79</v>
      </c>
      <c r="E22" s="19">
        <v>0</v>
      </c>
      <c r="F22" s="31"/>
      <c r="G22" s="19">
        <v>1841.64</v>
      </c>
      <c r="H22" s="32">
        <v>7</v>
      </c>
      <c r="I22" s="18">
        <v>-6290858.7299999939</v>
      </c>
      <c r="J22" s="14"/>
      <c r="K22" s="14" t="s">
        <v>80</v>
      </c>
      <c r="L22" s="17">
        <v>43099</v>
      </c>
      <c r="M22" s="14" t="s">
        <v>81</v>
      </c>
      <c r="N22" s="14" t="s">
        <v>82</v>
      </c>
      <c r="O22" s="14"/>
      <c r="P22" s="33"/>
      <c r="Q22" s="18">
        <v>1841.64</v>
      </c>
      <c r="R22" s="33">
        <v>7</v>
      </c>
      <c r="S22" s="18">
        <v>6191815.7500000009</v>
      </c>
    </row>
    <row r="23" spans="1:19" ht="15.75" customHeight="1" x14ac:dyDescent="0.25">
      <c r="A23" s="20">
        <v>43098</v>
      </c>
      <c r="B23" s="19">
        <v>1936</v>
      </c>
      <c r="C23" s="21" t="s">
        <v>59</v>
      </c>
      <c r="D23" s="21" t="s">
        <v>83</v>
      </c>
      <c r="E23" s="19">
        <v>0</v>
      </c>
      <c r="F23" s="31"/>
      <c r="G23" s="19">
        <v>547.53</v>
      </c>
      <c r="H23" s="32">
        <v>6</v>
      </c>
      <c r="I23" s="18">
        <v>-6291406.2599999942</v>
      </c>
      <c r="J23" s="14"/>
      <c r="K23" s="14" t="s">
        <v>84</v>
      </c>
      <c r="L23" s="17">
        <v>43099</v>
      </c>
      <c r="M23" s="14" t="s">
        <v>85</v>
      </c>
      <c r="N23" s="14" t="s">
        <v>86</v>
      </c>
      <c r="O23" s="14"/>
      <c r="P23" s="33"/>
      <c r="Q23" s="14">
        <v>547.53</v>
      </c>
      <c r="R23" s="33">
        <v>8</v>
      </c>
      <c r="S23" s="18">
        <v>6191268.2200000007</v>
      </c>
    </row>
    <row r="24" spans="1:19" ht="15.75" customHeight="1" x14ac:dyDescent="0.25">
      <c r="A24" s="20">
        <v>43098</v>
      </c>
      <c r="B24" s="19">
        <v>1943</v>
      </c>
      <c r="C24" s="21" t="s">
        <v>59</v>
      </c>
      <c r="D24" s="21" t="s">
        <v>87</v>
      </c>
      <c r="E24" s="19">
        <v>0</v>
      </c>
      <c r="F24" s="31"/>
      <c r="G24" s="19">
        <v>1358.22</v>
      </c>
      <c r="H24" s="32">
        <v>11</v>
      </c>
      <c r="I24" s="18">
        <v>-6292764.4799999939</v>
      </c>
      <c r="J24" s="14"/>
      <c r="K24" s="14" t="s">
        <v>88</v>
      </c>
      <c r="L24" s="17">
        <v>43099</v>
      </c>
      <c r="M24" s="14">
        <v>36541</v>
      </c>
      <c r="N24" s="14" t="s">
        <v>89</v>
      </c>
      <c r="O24" s="14"/>
      <c r="P24" s="33"/>
      <c r="Q24" s="18">
        <v>4438.16</v>
      </c>
      <c r="R24" s="29" t="s">
        <v>90</v>
      </c>
      <c r="S24" s="18">
        <v>6186830.0600000005</v>
      </c>
    </row>
    <row r="25" spans="1:19" ht="15.75" customHeight="1" x14ac:dyDescent="0.25">
      <c r="A25" s="20">
        <v>43098</v>
      </c>
      <c r="B25" s="19">
        <v>1993</v>
      </c>
      <c r="C25" s="21" t="s">
        <v>59</v>
      </c>
      <c r="D25" s="21" t="s">
        <v>91</v>
      </c>
      <c r="E25" s="19">
        <v>0</v>
      </c>
      <c r="F25" s="31"/>
      <c r="G25" s="19">
        <v>554.84</v>
      </c>
      <c r="H25" s="32">
        <v>11</v>
      </c>
      <c r="I25" s="18">
        <v>-6293319.3199999938</v>
      </c>
      <c r="J25" s="14"/>
      <c r="K25" s="14" t="s">
        <v>92</v>
      </c>
      <c r="L25" s="17">
        <v>43099</v>
      </c>
      <c r="M25" s="14">
        <v>36539</v>
      </c>
      <c r="N25" s="14" t="s">
        <v>89</v>
      </c>
      <c r="O25" s="14"/>
      <c r="P25" s="33"/>
      <c r="Q25" s="18">
        <v>12620.8</v>
      </c>
      <c r="R25" s="29" t="s">
        <v>90</v>
      </c>
      <c r="S25" s="18">
        <v>6174209.2600000007</v>
      </c>
    </row>
    <row r="26" spans="1:19" ht="15.75" customHeight="1" x14ac:dyDescent="0.25">
      <c r="A26" s="20">
        <v>43098</v>
      </c>
      <c r="B26" s="19">
        <v>1995</v>
      </c>
      <c r="C26" s="21" t="s">
        <v>59</v>
      </c>
      <c r="D26" s="21" t="s">
        <v>93</v>
      </c>
      <c r="E26" s="19">
        <v>0</v>
      </c>
      <c r="F26" s="31"/>
      <c r="G26" s="19">
        <v>4275.38</v>
      </c>
      <c r="H26" s="32">
        <v>11</v>
      </c>
      <c r="I26" s="18">
        <v>-6297594.6999999937</v>
      </c>
      <c r="J26" s="14"/>
      <c r="K26" s="14" t="s">
        <v>94</v>
      </c>
      <c r="L26" s="17">
        <v>43099</v>
      </c>
      <c r="M26" s="14">
        <v>36547</v>
      </c>
      <c r="N26" s="14" t="s">
        <v>89</v>
      </c>
      <c r="O26" s="14"/>
      <c r="P26" s="25"/>
      <c r="Q26" s="18">
        <v>1697.18</v>
      </c>
      <c r="R26" s="30" t="s">
        <v>90</v>
      </c>
      <c r="S26" s="18">
        <v>6172512.080000001</v>
      </c>
    </row>
    <row r="27" spans="1:19" ht="15.75" customHeight="1" x14ac:dyDescent="0.25">
      <c r="A27" s="20">
        <v>43098</v>
      </c>
      <c r="B27" s="19">
        <v>1999</v>
      </c>
      <c r="C27" s="21" t="s">
        <v>59</v>
      </c>
      <c r="D27" s="21" t="s">
        <v>95</v>
      </c>
      <c r="E27" s="19">
        <v>0</v>
      </c>
      <c r="F27" s="31"/>
      <c r="G27" s="19">
        <v>1856</v>
      </c>
      <c r="H27" s="32">
        <v>11</v>
      </c>
      <c r="I27" s="18">
        <v>-6299450.6999999937</v>
      </c>
      <c r="J27" s="14"/>
      <c r="K27" s="14" t="s">
        <v>96</v>
      </c>
      <c r="L27" s="17">
        <v>43099</v>
      </c>
      <c r="M27" s="14">
        <v>36542</v>
      </c>
      <c r="N27" s="14" t="s">
        <v>89</v>
      </c>
      <c r="O27" s="14"/>
      <c r="P27" s="25"/>
      <c r="Q27" s="18">
        <v>3989.1</v>
      </c>
      <c r="R27" s="30" t="s">
        <v>90</v>
      </c>
      <c r="S27" s="18">
        <v>6168522.9800000014</v>
      </c>
    </row>
    <row r="28" spans="1:19" ht="15.75" customHeight="1" x14ac:dyDescent="0.25">
      <c r="A28" s="20">
        <v>43098</v>
      </c>
      <c r="B28" s="19">
        <v>2000</v>
      </c>
      <c r="C28" s="21" t="s">
        <v>59</v>
      </c>
      <c r="D28" s="21" t="s">
        <v>97</v>
      </c>
      <c r="E28" s="19">
        <v>0</v>
      </c>
      <c r="F28" s="31"/>
      <c r="G28" s="19">
        <v>8406.2900000000009</v>
      </c>
      <c r="H28" s="32">
        <v>11</v>
      </c>
      <c r="I28" s="18">
        <v>-6307856.9899999937</v>
      </c>
      <c r="J28" s="14"/>
      <c r="K28" s="14" t="s">
        <v>98</v>
      </c>
      <c r="L28" s="17">
        <v>43099</v>
      </c>
      <c r="M28" s="14" t="s">
        <v>99</v>
      </c>
      <c r="N28" s="14" t="s">
        <v>100</v>
      </c>
      <c r="O28" s="14"/>
      <c r="P28" s="25"/>
      <c r="Q28" s="18">
        <v>44188.51</v>
      </c>
      <c r="R28" s="30">
        <v>11</v>
      </c>
      <c r="S28" s="18">
        <v>6124334.4700000016</v>
      </c>
    </row>
    <row r="29" spans="1:19" ht="15.75" customHeight="1" x14ac:dyDescent="0.25">
      <c r="A29" s="20">
        <v>43098</v>
      </c>
      <c r="B29" s="19">
        <v>2003</v>
      </c>
      <c r="C29" s="21" t="s">
        <v>59</v>
      </c>
      <c r="D29" s="21" t="s">
        <v>101</v>
      </c>
      <c r="E29" s="19">
        <v>0</v>
      </c>
      <c r="F29" s="31"/>
      <c r="G29" s="19">
        <v>9952.7999999999993</v>
      </c>
      <c r="H29" s="32">
        <v>11</v>
      </c>
      <c r="I29" s="18">
        <v>-6317809.7899999935</v>
      </c>
      <c r="J29" s="14"/>
      <c r="K29" s="14" t="s">
        <v>102</v>
      </c>
      <c r="L29" s="17">
        <v>43099</v>
      </c>
      <c r="M29" s="14" t="s">
        <v>103</v>
      </c>
      <c r="N29" s="14" t="s">
        <v>104</v>
      </c>
      <c r="O29" s="14"/>
      <c r="P29" s="25"/>
      <c r="Q29" s="18">
        <v>1513.12</v>
      </c>
      <c r="R29" s="30">
        <v>10</v>
      </c>
      <c r="S29" s="18">
        <v>6122821.3500000015</v>
      </c>
    </row>
    <row r="30" spans="1:19" ht="15.75" customHeight="1" x14ac:dyDescent="0.25">
      <c r="A30" s="20">
        <v>43098</v>
      </c>
      <c r="B30" s="19">
        <v>2004</v>
      </c>
      <c r="C30" s="21" t="s">
        <v>59</v>
      </c>
      <c r="D30" s="21" t="s">
        <v>105</v>
      </c>
      <c r="E30" s="19">
        <v>0</v>
      </c>
      <c r="F30" s="31"/>
      <c r="G30" s="19">
        <v>138176.92000000001</v>
      </c>
      <c r="H30" s="32">
        <v>11</v>
      </c>
      <c r="I30" s="18">
        <v>-6455986.7099999934</v>
      </c>
      <c r="J30" s="14"/>
      <c r="K30" s="14" t="s">
        <v>106</v>
      </c>
      <c r="L30" s="17">
        <v>43099</v>
      </c>
      <c r="M30" s="14">
        <v>37128</v>
      </c>
      <c r="N30" s="14" t="s">
        <v>104</v>
      </c>
      <c r="O30" s="14"/>
      <c r="P30" s="25"/>
      <c r="Q30" s="18">
        <v>4838.3599999999997</v>
      </c>
      <c r="R30" s="30">
        <v>9</v>
      </c>
      <c r="S30" s="18">
        <v>6117982.9900000012</v>
      </c>
    </row>
    <row r="31" spans="1:19" ht="15.75" customHeight="1" x14ac:dyDescent="0.25">
      <c r="A31" s="20">
        <v>43098</v>
      </c>
      <c r="B31" s="19">
        <v>408</v>
      </c>
      <c r="C31" s="21" t="s">
        <v>63</v>
      </c>
      <c r="D31" s="21" t="s">
        <v>64</v>
      </c>
      <c r="E31" s="19">
        <v>338003.62</v>
      </c>
      <c r="F31" s="31">
        <v>3</v>
      </c>
      <c r="G31" s="19">
        <v>0</v>
      </c>
      <c r="H31" s="32"/>
      <c r="I31" s="18">
        <v>-6117983.0899999933</v>
      </c>
      <c r="J31" s="14"/>
      <c r="K31" s="14" t="s">
        <v>107</v>
      </c>
      <c r="L31" s="17">
        <v>43099</v>
      </c>
      <c r="M31" s="14" t="s">
        <v>21</v>
      </c>
      <c r="N31" s="14" t="s">
        <v>26</v>
      </c>
      <c r="O31" s="18">
        <v>500000</v>
      </c>
      <c r="P31" s="30">
        <v>10</v>
      </c>
      <c r="Q31" s="14"/>
      <c r="R31" s="30"/>
      <c r="S31" s="18">
        <v>6617982.9900000012</v>
      </c>
    </row>
    <row r="32" spans="1:19" ht="15.75" customHeight="1" x14ac:dyDescent="0.25">
      <c r="A32" s="20">
        <v>43099</v>
      </c>
      <c r="B32" s="19">
        <v>279</v>
      </c>
      <c r="C32" s="21" t="s">
        <v>18</v>
      </c>
      <c r="D32" s="21" t="s">
        <v>108</v>
      </c>
      <c r="E32" s="19">
        <v>0</v>
      </c>
      <c r="F32" s="31"/>
      <c r="G32" s="19">
        <v>500000</v>
      </c>
      <c r="H32" s="32">
        <v>10</v>
      </c>
      <c r="I32" s="18">
        <v>-6617983.0899999933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15.75" customHeight="1" x14ac:dyDescent="0.25">
      <c r="A33" s="20">
        <v>43099</v>
      </c>
      <c r="B33" s="19">
        <v>103</v>
      </c>
      <c r="C33" s="21" t="s">
        <v>41</v>
      </c>
      <c r="D33" s="21" t="s">
        <v>109</v>
      </c>
      <c r="E33" s="19">
        <v>44188.51</v>
      </c>
      <c r="F33" s="31">
        <v>11</v>
      </c>
      <c r="G33" s="19">
        <v>0</v>
      </c>
      <c r="H33" s="32"/>
      <c r="I33" s="18">
        <v>-6573794.5799999936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15.75" customHeight="1" x14ac:dyDescent="0.25">
      <c r="A34" s="20">
        <v>43099</v>
      </c>
      <c r="B34" s="19">
        <v>2160</v>
      </c>
      <c r="C34" s="21" t="s">
        <v>59</v>
      </c>
      <c r="D34" s="21" t="s">
        <v>110</v>
      </c>
      <c r="E34" s="19">
        <v>0</v>
      </c>
      <c r="F34" s="31"/>
      <c r="G34" s="19">
        <v>44188.51</v>
      </c>
      <c r="H34" s="32">
        <v>2</v>
      </c>
      <c r="I34" s="18">
        <v>-6617983.0899999933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6" spans="1:19" x14ac:dyDescent="0.25">
      <c r="A36" s="187" t="s">
        <v>17</v>
      </c>
      <c r="B36" s="187"/>
      <c r="C36" s="187"/>
      <c r="D36" s="187"/>
      <c r="E36" s="187"/>
      <c r="F36" s="187"/>
      <c r="G36" s="187"/>
      <c r="H36" s="187"/>
      <c r="I36" s="187"/>
      <c r="J36" s="14"/>
      <c r="K36" s="187" t="s">
        <v>1</v>
      </c>
      <c r="L36" s="187"/>
      <c r="M36" s="187"/>
      <c r="N36" s="187"/>
      <c r="O36" s="187"/>
      <c r="P36" s="187"/>
      <c r="Q36" s="187"/>
      <c r="R36" s="187"/>
      <c r="S36" s="187"/>
    </row>
    <row r="37" spans="1:19" x14ac:dyDescent="0.25">
      <c r="A37" s="186" t="s">
        <v>16</v>
      </c>
      <c r="B37" s="186"/>
      <c r="C37" s="186"/>
      <c r="D37" s="186"/>
      <c r="E37" s="186"/>
      <c r="F37" s="186"/>
      <c r="G37" s="186"/>
      <c r="H37" s="186"/>
      <c r="I37" s="186"/>
      <c r="J37" s="14"/>
      <c r="K37" s="186" t="s">
        <v>16</v>
      </c>
      <c r="L37" s="186"/>
      <c r="M37" s="186"/>
      <c r="N37" s="186"/>
      <c r="O37" s="186"/>
      <c r="P37" s="186"/>
      <c r="Q37" s="186"/>
      <c r="R37" s="186"/>
      <c r="S37" s="186"/>
    </row>
    <row r="38" spans="1:19" x14ac:dyDescent="0.25">
      <c r="A38" s="15" t="s">
        <v>3</v>
      </c>
      <c r="B38" s="15" t="s">
        <v>4</v>
      </c>
      <c r="C38" s="15" t="s">
        <v>5</v>
      </c>
      <c r="D38" s="15" t="s">
        <v>6</v>
      </c>
      <c r="E38" s="15" t="s">
        <v>7</v>
      </c>
      <c r="F38" s="44"/>
      <c r="G38" s="15" t="s">
        <v>8</v>
      </c>
      <c r="H38" s="44"/>
      <c r="I38" s="15" t="s">
        <v>9</v>
      </c>
      <c r="J38" s="14"/>
      <c r="K38" s="15" t="s">
        <v>3</v>
      </c>
      <c r="L38" s="15" t="s">
        <v>4</v>
      </c>
      <c r="M38" s="15" t="s">
        <v>5</v>
      </c>
      <c r="N38" s="15" t="s">
        <v>6</v>
      </c>
      <c r="O38" s="15" t="s">
        <v>7</v>
      </c>
      <c r="P38" s="26"/>
      <c r="Q38" s="15" t="s">
        <v>8</v>
      </c>
      <c r="R38" s="26"/>
      <c r="S38" s="15" t="s">
        <v>9</v>
      </c>
    </row>
    <row r="39" spans="1:19" x14ac:dyDescent="0.25">
      <c r="A39" s="19"/>
      <c r="B39" s="20"/>
      <c r="C39" s="16"/>
      <c r="D39" s="16"/>
      <c r="E39" s="16"/>
      <c r="F39" s="45"/>
      <c r="G39" s="16"/>
      <c r="H39" s="44"/>
      <c r="I39" s="24">
        <f>+I34</f>
        <v>-6617983.0899999933</v>
      </c>
      <c r="J39" s="14"/>
      <c r="K39" s="14"/>
      <c r="L39" s="17"/>
      <c r="M39" s="14"/>
      <c r="N39" s="14"/>
      <c r="O39" s="14"/>
      <c r="P39" s="26"/>
      <c r="Q39" s="18"/>
      <c r="R39" s="12"/>
      <c r="S39" s="24">
        <f>+S31</f>
        <v>6617982.9900000012</v>
      </c>
    </row>
    <row r="40" spans="1:19" ht="15.75" customHeight="1" x14ac:dyDescent="0.25">
      <c r="A40" s="40">
        <v>43104</v>
      </c>
      <c r="B40" s="41">
        <v>205</v>
      </c>
      <c r="C40" s="42" t="s">
        <v>18</v>
      </c>
      <c r="D40" s="42" t="s">
        <v>170</v>
      </c>
      <c r="E40" s="41">
        <v>0</v>
      </c>
      <c r="F40" s="43"/>
      <c r="G40" s="41">
        <v>50000</v>
      </c>
      <c r="H40" s="39">
        <v>1</v>
      </c>
      <c r="I40" s="38">
        <f>+I39+E40-G40</f>
        <v>-6667983.0899999933</v>
      </c>
      <c r="K40" s="13"/>
      <c r="L40" s="11"/>
      <c r="M40" s="13"/>
      <c r="N40" s="34"/>
      <c r="O40" s="35"/>
      <c r="P40" s="39"/>
      <c r="Q40" s="38"/>
      <c r="R40" s="39"/>
      <c r="S40" s="38">
        <f>+S39+O40-Q40</f>
        <v>6617982.9900000012</v>
      </c>
    </row>
    <row r="41" spans="1:19" ht="15.75" customHeight="1" x14ac:dyDescent="0.25">
      <c r="A41" s="40">
        <v>43105</v>
      </c>
      <c r="B41" s="41">
        <v>207</v>
      </c>
      <c r="C41" s="42" t="s">
        <v>18</v>
      </c>
      <c r="D41" s="42" t="s">
        <v>171</v>
      </c>
      <c r="E41" s="41">
        <v>0</v>
      </c>
      <c r="F41" s="43"/>
      <c r="G41" s="41">
        <v>250000</v>
      </c>
      <c r="H41" s="39">
        <v>3</v>
      </c>
      <c r="I41" s="38">
        <f t="shared" ref="I41:I78" si="0">+I40+E41-G41</f>
        <v>-6917983.0899999933</v>
      </c>
      <c r="K41" s="13" t="s">
        <v>113</v>
      </c>
      <c r="L41" s="11">
        <v>43104</v>
      </c>
      <c r="M41" s="13" t="s">
        <v>21</v>
      </c>
      <c r="N41" s="34" t="s">
        <v>26</v>
      </c>
      <c r="O41" s="36">
        <v>50000</v>
      </c>
      <c r="P41" s="39">
        <v>1</v>
      </c>
      <c r="Q41" s="37"/>
      <c r="R41" s="39"/>
      <c r="S41" s="38">
        <f t="shared" ref="S41:S73" si="1">+S40+O41-Q41</f>
        <v>6667982.9900000012</v>
      </c>
    </row>
    <row r="42" spans="1:19" ht="15.75" customHeight="1" x14ac:dyDescent="0.25">
      <c r="A42" s="40">
        <v>43105</v>
      </c>
      <c r="B42" s="41">
        <v>376</v>
      </c>
      <c r="C42" s="42" t="s">
        <v>23</v>
      </c>
      <c r="D42" s="42" t="s">
        <v>172</v>
      </c>
      <c r="E42" s="41">
        <v>0</v>
      </c>
      <c r="F42" s="43"/>
      <c r="G42" s="41">
        <v>50000</v>
      </c>
      <c r="H42" s="39">
        <v>2</v>
      </c>
      <c r="I42" s="38">
        <f t="shared" si="0"/>
        <v>-6967983.0899999933</v>
      </c>
      <c r="K42" s="13" t="s">
        <v>114</v>
      </c>
      <c r="L42" s="11">
        <v>43105</v>
      </c>
      <c r="M42" s="13" t="s">
        <v>21</v>
      </c>
      <c r="N42" s="34" t="s">
        <v>157</v>
      </c>
      <c r="O42" s="36">
        <v>50000</v>
      </c>
      <c r="P42" s="39">
        <v>2</v>
      </c>
      <c r="Q42" s="37"/>
      <c r="R42" s="39"/>
      <c r="S42" s="38">
        <f t="shared" si="1"/>
        <v>6717982.9900000012</v>
      </c>
    </row>
    <row r="43" spans="1:19" ht="15.75" customHeight="1" x14ac:dyDescent="0.25">
      <c r="A43" s="40">
        <v>43108</v>
      </c>
      <c r="B43" s="41">
        <v>208</v>
      </c>
      <c r="C43" s="42" t="s">
        <v>18</v>
      </c>
      <c r="D43" s="42" t="s">
        <v>173</v>
      </c>
      <c r="E43" s="41">
        <v>0</v>
      </c>
      <c r="F43" s="43"/>
      <c r="G43" s="41">
        <v>385000</v>
      </c>
      <c r="H43" s="39">
        <v>5</v>
      </c>
      <c r="I43" s="38">
        <f t="shared" si="0"/>
        <v>-7352983.0899999933</v>
      </c>
      <c r="K43" s="13" t="s">
        <v>115</v>
      </c>
      <c r="L43" s="11">
        <v>43105</v>
      </c>
      <c r="M43" s="13" t="s">
        <v>21</v>
      </c>
      <c r="N43" s="34" t="s">
        <v>26</v>
      </c>
      <c r="O43" s="36">
        <v>250000</v>
      </c>
      <c r="P43" s="39">
        <v>3</v>
      </c>
      <c r="Q43" s="37"/>
      <c r="R43" s="39"/>
      <c r="S43" s="38">
        <f t="shared" si="1"/>
        <v>6967982.9900000012</v>
      </c>
    </row>
    <row r="44" spans="1:19" ht="15.75" customHeight="1" x14ac:dyDescent="0.25">
      <c r="A44" s="40">
        <v>43108</v>
      </c>
      <c r="B44" s="41">
        <v>209</v>
      </c>
      <c r="C44" s="42" t="s">
        <v>18</v>
      </c>
      <c r="D44" s="42" t="s">
        <v>174</v>
      </c>
      <c r="E44" s="41">
        <v>0</v>
      </c>
      <c r="F44" s="43"/>
      <c r="G44" s="41">
        <v>800000</v>
      </c>
      <c r="H44" s="39">
        <v>4</v>
      </c>
      <c r="I44" s="38">
        <f t="shared" si="0"/>
        <v>-8152983.0899999933</v>
      </c>
      <c r="K44" s="13" t="s">
        <v>116</v>
      </c>
      <c r="L44" s="11">
        <v>43108</v>
      </c>
      <c r="M44" s="13" t="s">
        <v>21</v>
      </c>
      <c r="N44" s="34" t="s">
        <v>32</v>
      </c>
      <c r="O44" s="36">
        <v>800000</v>
      </c>
      <c r="P44" s="39">
        <v>4</v>
      </c>
      <c r="Q44" s="37"/>
      <c r="R44" s="39"/>
      <c r="S44" s="38">
        <f t="shared" si="1"/>
        <v>7767982.9900000012</v>
      </c>
    </row>
    <row r="45" spans="1:19" ht="15.75" customHeight="1" x14ac:dyDescent="0.25">
      <c r="A45" s="40">
        <v>43110</v>
      </c>
      <c r="B45" s="41">
        <v>201</v>
      </c>
      <c r="C45" s="42" t="s">
        <v>18</v>
      </c>
      <c r="D45" s="42" t="s">
        <v>175</v>
      </c>
      <c r="E45" s="41">
        <v>0</v>
      </c>
      <c r="F45" s="43"/>
      <c r="G45" s="41">
        <v>300000</v>
      </c>
      <c r="H45" s="39">
        <v>6</v>
      </c>
      <c r="I45" s="38">
        <f t="shared" si="0"/>
        <v>-8452983.0899999924</v>
      </c>
      <c r="K45" s="13" t="s">
        <v>117</v>
      </c>
      <c r="L45" s="11">
        <v>43108</v>
      </c>
      <c r="M45" s="13" t="s">
        <v>21</v>
      </c>
      <c r="N45" s="34" t="s">
        <v>26</v>
      </c>
      <c r="O45" s="36">
        <v>385000</v>
      </c>
      <c r="P45" s="39">
        <v>5</v>
      </c>
      <c r="Q45" s="37"/>
      <c r="R45" s="39"/>
      <c r="S45" s="38">
        <f t="shared" si="1"/>
        <v>8152982.9900000012</v>
      </c>
    </row>
    <row r="46" spans="1:19" ht="15.75" customHeight="1" x14ac:dyDescent="0.25">
      <c r="A46" s="40">
        <v>43110</v>
      </c>
      <c r="B46" s="41">
        <v>202</v>
      </c>
      <c r="C46" s="42" t="s">
        <v>18</v>
      </c>
      <c r="D46" s="42" t="s">
        <v>176</v>
      </c>
      <c r="E46" s="41">
        <v>0</v>
      </c>
      <c r="F46" s="43"/>
      <c r="G46" s="41">
        <v>700000</v>
      </c>
      <c r="H46" s="39">
        <v>7</v>
      </c>
      <c r="I46" s="38">
        <f t="shared" si="0"/>
        <v>-9152983.0899999924</v>
      </c>
      <c r="K46" s="13" t="s">
        <v>118</v>
      </c>
      <c r="L46" s="11">
        <v>43110</v>
      </c>
      <c r="M46" s="13" t="s">
        <v>21</v>
      </c>
      <c r="N46" s="34" t="s">
        <v>26</v>
      </c>
      <c r="O46" s="36">
        <v>300000</v>
      </c>
      <c r="P46" s="39">
        <v>6</v>
      </c>
      <c r="Q46" s="37"/>
      <c r="R46" s="39"/>
      <c r="S46" s="38">
        <f t="shared" si="1"/>
        <v>8452982.9900000021</v>
      </c>
    </row>
    <row r="47" spans="1:19" ht="15.75" customHeight="1" x14ac:dyDescent="0.25">
      <c r="A47" s="40">
        <v>43110</v>
      </c>
      <c r="B47" s="41">
        <v>203</v>
      </c>
      <c r="C47" s="42" t="s">
        <v>18</v>
      </c>
      <c r="D47" s="42" t="s">
        <v>177</v>
      </c>
      <c r="E47" s="41">
        <v>0</v>
      </c>
      <c r="F47" s="43"/>
      <c r="G47" s="41">
        <v>179000</v>
      </c>
      <c r="H47" s="39">
        <v>8</v>
      </c>
      <c r="I47" s="38">
        <f t="shared" si="0"/>
        <v>-9331983.0899999924</v>
      </c>
      <c r="K47" s="13" t="s">
        <v>119</v>
      </c>
      <c r="L47" s="11">
        <v>43110</v>
      </c>
      <c r="M47" s="13" t="s">
        <v>21</v>
      </c>
      <c r="N47" s="34" t="s">
        <v>158</v>
      </c>
      <c r="O47" s="36">
        <v>700000</v>
      </c>
      <c r="P47" s="39">
        <v>7</v>
      </c>
      <c r="Q47" s="37"/>
      <c r="R47" s="39"/>
      <c r="S47" s="38">
        <f t="shared" si="1"/>
        <v>9152982.9900000021</v>
      </c>
    </row>
    <row r="48" spans="1:19" ht="15.75" customHeight="1" x14ac:dyDescent="0.25">
      <c r="A48" s="40">
        <v>43115</v>
      </c>
      <c r="B48" s="41">
        <v>219</v>
      </c>
      <c r="C48" s="42" t="s">
        <v>23</v>
      </c>
      <c r="D48" s="42" t="s">
        <v>178</v>
      </c>
      <c r="E48" s="41">
        <v>300000</v>
      </c>
      <c r="F48" s="43">
        <v>1</v>
      </c>
      <c r="G48" s="41">
        <v>0</v>
      </c>
      <c r="H48" s="39"/>
      <c r="I48" s="38">
        <f t="shared" si="0"/>
        <v>-9031983.0899999924</v>
      </c>
      <c r="K48" s="13" t="s">
        <v>120</v>
      </c>
      <c r="L48" s="11">
        <v>43110</v>
      </c>
      <c r="M48" s="13" t="s">
        <v>21</v>
      </c>
      <c r="N48" s="34" t="s">
        <v>158</v>
      </c>
      <c r="O48" s="36">
        <v>179000</v>
      </c>
      <c r="P48" s="39">
        <v>8</v>
      </c>
      <c r="Q48" s="37"/>
      <c r="R48" s="39"/>
      <c r="S48" s="38">
        <f t="shared" si="1"/>
        <v>9331982.9900000021</v>
      </c>
    </row>
    <row r="49" spans="1:19" ht="15.75" customHeight="1" x14ac:dyDescent="0.25">
      <c r="A49" s="40">
        <v>43115</v>
      </c>
      <c r="B49" s="41">
        <v>220</v>
      </c>
      <c r="C49" s="42" t="s">
        <v>18</v>
      </c>
      <c r="D49" s="42" t="s">
        <v>179</v>
      </c>
      <c r="E49" s="41">
        <v>116000</v>
      </c>
      <c r="F49" s="43">
        <v>2</v>
      </c>
      <c r="G49" s="41">
        <v>0</v>
      </c>
      <c r="H49" s="39"/>
      <c r="I49" s="38">
        <f t="shared" si="0"/>
        <v>-8915983.0899999924</v>
      </c>
      <c r="K49" s="13" t="s">
        <v>121</v>
      </c>
      <c r="L49" s="11">
        <v>43115</v>
      </c>
      <c r="M49" s="13" t="s">
        <v>21</v>
      </c>
      <c r="N49" s="34" t="s">
        <v>32</v>
      </c>
      <c r="O49" s="35"/>
      <c r="P49" s="39"/>
      <c r="Q49" s="38">
        <v>300000</v>
      </c>
      <c r="R49" s="39">
        <v>1</v>
      </c>
      <c r="S49" s="38">
        <f t="shared" si="1"/>
        <v>9031982.9900000021</v>
      </c>
    </row>
    <row r="50" spans="1:19" ht="15.75" customHeight="1" x14ac:dyDescent="0.25">
      <c r="A50" s="40">
        <v>43116</v>
      </c>
      <c r="B50" s="41">
        <v>226</v>
      </c>
      <c r="C50" s="42" t="s">
        <v>23</v>
      </c>
      <c r="D50" s="42" t="s">
        <v>180</v>
      </c>
      <c r="E50" s="41">
        <v>200000</v>
      </c>
      <c r="F50" s="43">
        <v>3</v>
      </c>
      <c r="G50" s="41">
        <v>0</v>
      </c>
      <c r="H50" s="39"/>
      <c r="I50" s="38">
        <f t="shared" si="0"/>
        <v>-8715983.0899999924</v>
      </c>
      <c r="K50" s="13" t="s">
        <v>122</v>
      </c>
      <c r="L50" s="11">
        <v>43115</v>
      </c>
      <c r="M50" s="13" t="s">
        <v>21</v>
      </c>
      <c r="N50" s="34" t="s">
        <v>32</v>
      </c>
      <c r="O50" s="35"/>
      <c r="P50" s="39"/>
      <c r="Q50" s="38">
        <v>116000</v>
      </c>
      <c r="R50" s="39">
        <v>2</v>
      </c>
      <c r="S50" s="38">
        <f t="shared" si="1"/>
        <v>8915982.9900000021</v>
      </c>
    </row>
    <row r="51" spans="1:19" ht="15.75" customHeight="1" x14ac:dyDescent="0.25">
      <c r="A51" s="40">
        <v>43117</v>
      </c>
      <c r="B51" s="41">
        <v>859</v>
      </c>
      <c r="C51" s="42" t="s">
        <v>35</v>
      </c>
      <c r="D51" s="42" t="s">
        <v>181</v>
      </c>
      <c r="E51" s="41">
        <v>3508.73</v>
      </c>
      <c r="F51" s="43">
        <v>15</v>
      </c>
      <c r="G51" s="41">
        <v>0</v>
      </c>
      <c r="H51" s="39"/>
      <c r="I51" s="38">
        <f t="shared" si="0"/>
        <v>-8712474.359999992</v>
      </c>
      <c r="K51" s="13" t="s">
        <v>123</v>
      </c>
      <c r="L51" s="11">
        <v>43116</v>
      </c>
      <c r="M51" s="13" t="s">
        <v>21</v>
      </c>
      <c r="N51" s="34" t="s">
        <v>32</v>
      </c>
      <c r="O51" s="35"/>
      <c r="P51" s="39"/>
      <c r="Q51" s="38">
        <v>200000</v>
      </c>
      <c r="R51" s="39">
        <v>3</v>
      </c>
      <c r="S51" s="38">
        <f t="shared" si="1"/>
        <v>8715982.9900000021</v>
      </c>
    </row>
    <row r="52" spans="1:19" ht="15.75" customHeight="1" x14ac:dyDescent="0.25">
      <c r="A52" s="40">
        <v>43117</v>
      </c>
      <c r="B52" s="41">
        <v>861</v>
      </c>
      <c r="C52" s="42" t="s">
        <v>35</v>
      </c>
      <c r="D52" s="42" t="s">
        <v>182</v>
      </c>
      <c r="E52" s="41">
        <v>6009.93</v>
      </c>
      <c r="F52" s="43">
        <v>4</v>
      </c>
      <c r="G52" s="41">
        <v>0</v>
      </c>
      <c r="H52" s="39"/>
      <c r="I52" s="38">
        <f t="shared" si="0"/>
        <v>-8706464.4299999923</v>
      </c>
      <c r="K52" s="13" t="s">
        <v>124</v>
      </c>
      <c r="L52" s="11">
        <v>43117</v>
      </c>
      <c r="M52" s="13" t="s">
        <v>125</v>
      </c>
      <c r="N52" s="34" t="s">
        <v>89</v>
      </c>
      <c r="O52" s="35"/>
      <c r="P52" s="39"/>
      <c r="Q52" s="38">
        <v>6009.93</v>
      </c>
      <c r="R52" s="39">
        <v>4</v>
      </c>
      <c r="S52" s="38">
        <f t="shared" si="1"/>
        <v>8709973.0600000024</v>
      </c>
    </row>
    <row r="53" spans="1:19" ht="15.75" customHeight="1" x14ac:dyDescent="0.25">
      <c r="A53" s="40">
        <v>43117</v>
      </c>
      <c r="B53" s="41">
        <v>863</v>
      </c>
      <c r="C53" s="42" t="s">
        <v>35</v>
      </c>
      <c r="D53" s="42" t="s">
        <v>183</v>
      </c>
      <c r="E53" s="41">
        <v>3001.44</v>
      </c>
      <c r="F53" s="43">
        <v>16</v>
      </c>
      <c r="G53" s="41">
        <v>0</v>
      </c>
      <c r="H53" s="39"/>
      <c r="I53" s="38">
        <f t="shared" si="0"/>
        <v>-8703462.9899999928</v>
      </c>
      <c r="K53" s="13" t="s">
        <v>126</v>
      </c>
      <c r="L53" s="11">
        <v>43117</v>
      </c>
      <c r="M53" s="13" t="s">
        <v>21</v>
      </c>
      <c r="N53" s="34" t="s">
        <v>32</v>
      </c>
      <c r="O53" s="35"/>
      <c r="P53" s="39"/>
      <c r="Q53" s="38">
        <v>50000</v>
      </c>
      <c r="R53" s="39">
        <v>5</v>
      </c>
      <c r="S53" s="38">
        <f t="shared" si="1"/>
        <v>8659973.0600000024</v>
      </c>
    </row>
    <row r="54" spans="1:19" ht="15.75" customHeight="1" x14ac:dyDescent="0.25">
      <c r="A54" s="40">
        <v>43117</v>
      </c>
      <c r="B54" s="41">
        <v>227</v>
      </c>
      <c r="C54" s="42" t="s">
        <v>18</v>
      </c>
      <c r="D54" s="42" t="s">
        <v>184</v>
      </c>
      <c r="E54" s="41">
        <v>50000</v>
      </c>
      <c r="F54" s="43">
        <v>5</v>
      </c>
      <c r="G54" s="41">
        <v>0</v>
      </c>
      <c r="H54" s="39"/>
      <c r="I54" s="38">
        <f t="shared" si="0"/>
        <v>-8653462.9899999928</v>
      </c>
      <c r="K54" s="13" t="s">
        <v>127</v>
      </c>
      <c r="L54" s="11">
        <v>43120</v>
      </c>
      <c r="M54" s="13" t="s">
        <v>21</v>
      </c>
      <c r="N54" s="34" t="s">
        <v>158</v>
      </c>
      <c r="O54" s="36">
        <v>100000</v>
      </c>
      <c r="P54" s="39">
        <v>9</v>
      </c>
      <c r="Q54" s="37"/>
      <c r="R54" s="39"/>
      <c r="S54" s="38">
        <f t="shared" si="1"/>
        <v>8759973.0600000024</v>
      </c>
    </row>
    <row r="55" spans="1:19" ht="15.75" customHeight="1" x14ac:dyDescent="0.25">
      <c r="A55" s="40">
        <v>43120</v>
      </c>
      <c r="B55" s="41">
        <v>233</v>
      </c>
      <c r="C55" s="42" t="s">
        <v>23</v>
      </c>
      <c r="D55" s="42" t="s">
        <v>185</v>
      </c>
      <c r="E55" s="41">
        <v>0</v>
      </c>
      <c r="F55" s="43"/>
      <c r="G55" s="41">
        <v>100000</v>
      </c>
      <c r="H55" s="39">
        <v>9</v>
      </c>
      <c r="I55" s="38">
        <f t="shared" si="0"/>
        <v>-8753462.9899999928</v>
      </c>
      <c r="K55" s="13" t="s">
        <v>128</v>
      </c>
      <c r="L55" s="11">
        <v>43122</v>
      </c>
      <c r="M55" s="13" t="s">
        <v>21</v>
      </c>
      <c r="N55" s="34" t="s">
        <v>159</v>
      </c>
      <c r="O55" s="36">
        <v>4142.49</v>
      </c>
      <c r="P55" s="39">
        <v>12</v>
      </c>
      <c r="Q55" s="37"/>
      <c r="R55" s="39"/>
      <c r="S55" s="38">
        <f t="shared" si="1"/>
        <v>8764115.5500000026</v>
      </c>
    </row>
    <row r="56" spans="1:19" ht="15.75" customHeight="1" x14ac:dyDescent="0.25">
      <c r="A56" s="40">
        <v>43122</v>
      </c>
      <c r="B56" s="41">
        <v>231</v>
      </c>
      <c r="C56" s="42" t="s">
        <v>23</v>
      </c>
      <c r="D56" s="42" t="s">
        <v>186</v>
      </c>
      <c r="E56" s="41">
        <v>100000</v>
      </c>
      <c r="F56" s="43">
        <v>6</v>
      </c>
      <c r="G56" s="41">
        <v>0</v>
      </c>
      <c r="H56" s="39"/>
      <c r="I56" s="38">
        <f t="shared" si="0"/>
        <v>-8653462.9899999928</v>
      </c>
      <c r="K56" s="13" t="s">
        <v>129</v>
      </c>
      <c r="L56" s="11">
        <v>43122</v>
      </c>
      <c r="M56" s="13" t="s">
        <v>21</v>
      </c>
      <c r="N56" s="34" t="s">
        <v>160</v>
      </c>
      <c r="O56" s="36">
        <v>1841.64</v>
      </c>
      <c r="P56" s="39">
        <v>13</v>
      </c>
      <c r="Q56" s="37"/>
      <c r="R56" s="39"/>
      <c r="S56" s="38">
        <f t="shared" si="1"/>
        <v>8765957.1900000032</v>
      </c>
    </row>
    <row r="57" spans="1:19" ht="15.75" customHeight="1" x14ac:dyDescent="0.25">
      <c r="A57" s="40">
        <v>43122</v>
      </c>
      <c r="B57" s="41">
        <v>235</v>
      </c>
      <c r="C57" s="42" t="s">
        <v>23</v>
      </c>
      <c r="D57" s="42" t="s">
        <v>187</v>
      </c>
      <c r="E57" s="41">
        <v>0</v>
      </c>
      <c r="F57" s="43"/>
      <c r="G57" s="41">
        <v>40000</v>
      </c>
      <c r="H57" s="39">
        <v>10</v>
      </c>
      <c r="I57" s="38">
        <f t="shared" si="0"/>
        <v>-8693462.9899999928</v>
      </c>
      <c r="K57" s="13" t="s">
        <v>130</v>
      </c>
      <c r="L57" s="11">
        <v>43122</v>
      </c>
      <c r="M57" s="13" t="s">
        <v>21</v>
      </c>
      <c r="N57" s="34" t="s">
        <v>47</v>
      </c>
      <c r="O57" s="35">
        <v>547.53</v>
      </c>
      <c r="P57" s="39">
        <v>16</v>
      </c>
      <c r="Q57" s="37"/>
      <c r="R57" s="39"/>
      <c r="S57" s="38">
        <f t="shared" si="1"/>
        <v>8766504.7200000025</v>
      </c>
    </row>
    <row r="58" spans="1:19" ht="15.75" customHeight="1" x14ac:dyDescent="0.25">
      <c r="A58" s="40">
        <v>43123</v>
      </c>
      <c r="B58" s="41">
        <v>1190</v>
      </c>
      <c r="C58" s="42" t="s">
        <v>35</v>
      </c>
      <c r="D58" s="42" t="s">
        <v>188</v>
      </c>
      <c r="E58" s="41">
        <v>7253.79</v>
      </c>
      <c r="F58" s="43">
        <v>13</v>
      </c>
      <c r="G58" s="41">
        <v>0</v>
      </c>
      <c r="H58" s="39"/>
      <c r="I58" s="38">
        <f t="shared" si="0"/>
        <v>-8686209.1999999937</v>
      </c>
      <c r="K58" s="13" t="s">
        <v>131</v>
      </c>
      <c r="L58" s="11">
        <v>43122</v>
      </c>
      <c r="M58" s="13" t="s">
        <v>21</v>
      </c>
      <c r="N58" s="34" t="s">
        <v>26</v>
      </c>
      <c r="O58" s="36">
        <v>40000</v>
      </c>
      <c r="P58" s="39">
        <v>10</v>
      </c>
      <c r="Q58" s="37"/>
      <c r="R58" s="39"/>
      <c r="S58" s="38">
        <f t="shared" si="1"/>
        <v>8806504.7200000025</v>
      </c>
    </row>
    <row r="59" spans="1:19" ht="15.75" customHeight="1" x14ac:dyDescent="0.25">
      <c r="A59" s="40">
        <v>43123</v>
      </c>
      <c r="B59" s="41">
        <v>35</v>
      </c>
      <c r="C59" s="42" t="s">
        <v>41</v>
      </c>
      <c r="D59" s="42" t="s">
        <v>189</v>
      </c>
      <c r="E59" s="41">
        <v>4166.72</v>
      </c>
      <c r="F59" s="43">
        <v>7</v>
      </c>
      <c r="G59" s="41">
        <v>0</v>
      </c>
      <c r="H59" s="39"/>
      <c r="I59" s="38">
        <f t="shared" si="0"/>
        <v>-8682042.479999993</v>
      </c>
      <c r="K59" s="13" t="s">
        <v>132</v>
      </c>
      <c r="L59" s="11">
        <v>43122</v>
      </c>
      <c r="M59" s="13" t="s">
        <v>21</v>
      </c>
      <c r="N59" s="34" t="s">
        <v>26</v>
      </c>
      <c r="O59" s="35">
        <v>389.01</v>
      </c>
      <c r="P59" s="39">
        <v>14</v>
      </c>
      <c r="Q59" s="37"/>
      <c r="R59" s="39"/>
      <c r="S59" s="38">
        <f t="shared" si="1"/>
        <v>8806893.7300000023</v>
      </c>
    </row>
    <row r="60" spans="1:19" ht="15.75" customHeight="1" x14ac:dyDescent="0.25">
      <c r="A60" s="40">
        <v>43125</v>
      </c>
      <c r="B60" s="41">
        <v>50</v>
      </c>
      <c r="C60" s="42" t="s">
        <v>41</v>
      </c>
      <c r="D60" s="42" t="s">
        <v>190</v>
      </c>
      <c r="E60" s="41">
        <v>389.01</v>
      </c>
      <c r="F60" s="43">
        <v>12</v>
      </c>
      <c r="G60" s="41">
        <v>0</v>
      </c>
      <c r="H60" s="39"/>
      <c r="I60" s="38">
        <f t="shared" si="0"/>
        <v>-8681653.4699999932</v>
      </c>
      <c r="K60" s="13" t="s">
        <v>133</v>
      </c>
      <c r="L60" s="11">
        <v>43122</v>
      </c>
      <c r="M60" s="13" t="s">
        <v>21</v>
      </c>
      <c r="N60" s="34" t="s">
        <v>161</v>
      </c>
      <c r="O60" s="35">
        <v>799.44</v>
      </c>
      <c r="P60" s="39">
        <v>15</v>
      </c>
      <c r="Q60" s="37"/>
      <c r="R60" s="39"/>
      <c r="S60" s="38">
        <f t="shared" si="1"/>
        <v>8807693.1700000018</v>
      </c>
    </row>
    <row r="61" spans="1:19" ht="15.75" customHeight="1" x14ac:dyDescent="0.25">
      <c r="A61" s="40">
        <v>43125</v>
      </c>
      <c r="B61" s="41">
        <v>54</v>
      </c>
      <c r="C61" s="42" t="s">
        <v>41</v>
      </c>
      <c r="D61" s="42" t="s">
        <v>191</v>
      </c>
      <c r="E61" s="41">
        <v>4142.49</v>
      </c>
      <c r="F61" s="43">
        <v>11</v>
      </c>
      <c r="G61" s="41">
        <v>0</v>
      </c>
      <c r="H61" s="39"/>
      <c r="I61" s="38">
        <f t="shared" si="0"/>
        <v>-8677510.979999993</v>
      </c>
      <c r="K61" s="13" t="s">
        <v>134</v>
      </c>
      <c r="L61" s="11">
        <v>43122</v>
      </c>
      <c r="M61" s="13" t="s">
        <v>21</v>
      </c>
      <c r="N61" s="34" t="s">
        <v>32</v>
      </c>
      <c r="O61" s="35"/>
      <c r="P61" s="39"/>
      <c r="Q61" s="38">
        <v>100000</v>
      </c>
      <c r="R61" s="39">
        <v>6</v>
      </c>
      <c r="S61" s="38">
        <f t="shared" si="1"/>
        <v>8707693.1700000018</v>
      </c>
    </row>
    <row r="62" spans="1:19" ht="15.75" customHeight="1" x14ac:dyDescent="0.25">
      <c r="A62" s="40">
        <v>43125</v>
      </c>
      <c r="B62" s="41">
        <v>57</v>
      </c>
      <c r="C62" s="42" t="s">
        <v>41</v>
      </c>
      <c r="D62" s="42" t="s">
        <v>192</v>
      </c>
      <c r="E62" s="41">
        <v>1841.64</v>
      </c>
      <c r="F62" s="43">
        <v>10</v>
      </c>
      <c r="G62" s="41">
        <v>0</v>
      </c>
      <c r="H62" s="39"/>
      <c r="I62" s="38">
        <f t="shared" si="0"/>
        <v>-8675669.3399999924</v>
      </c>
      <c r="K62" s="13" t="s">
        <v>135</v>
      </c>
      <c r="L62" s="11">
        <v>43124</v>
      </c>
      <c r="M62" s="13" t="s">
        <v>136</v>
      </c>
      <c r="N62" s="34" t="s">
        <v>162</v>
      </c>
      <c r="O62" s="35"/>
      <c r="P62" s="39"/>
      <c r="Q62" s="38">
        <v>4166.72</v>
      </c>
      <c r="R62" s="39">
        <v>7</v>
      </c>
      <c r="S62" s="38">
        <f t="shared" si="1"/>
        <v>8703526.4500000011</v>
      </c>
    </row>
    <row r="63" spans="1:19" ht="15.75" customHeight="1" x14ac:dyDescent="0.25">
      <c r="A63" s="40">
        <v>43125</v>
      </c>
      <c r="B63" s="41">
        <v>61</v>
      </c>
      <c r="C63" s="42" t="s">
        <v>41</v>
      </c>
      <c r="D63" s="42" t="s">
        <v>193</v>
      </c>
      <c r="E63" s="41">
        <v>547.53</v>
      </c>
      <c r="F63" s="43">
        <v>9</v>
      </c>
      <c r="G63" s="41">
        <v>0</v>
      </c>
      <c r="H63" s="39"/>
      <c r="I63" s="38">
        <f t="shared" si="0"/>
        <v>-8675121.8099999931</v>
      </c>
      <c r="K63" s="13" t="s">
        <v>137</v>
      </c>
      <c r="L63" s="11">
        <v>43129</v>
      </c>
      <c r="M63" s="13" t="s">
        <v>138</v>
      </c>
      <c r="N63" s="34" t="s">
        <v>163</v>
      </c>
      <c r="O63" s="35"/>
      <c r="P63" s="39"/>
      <c r="Q63" s="37">
        <v>799.44</v>
      </c>
      <c r="R63" s="39">
        <v>8</v>
      </c>
      <c r="S63" s="38">
        <f t="shared" si="1"/>
        <v>8702727.0100000016</v>
      </c>
    </row>
    <row r="64" spans="1:19" ht="15.75" customHeight="1" x14ac:dyDescent="0.25">
      <c r="A64" s="40">
        <v>43125</v>
      </c>
      <c r="B64" s="41">
        <v>69</v>
      </c>
      <c r="C64" s="42" t="s">
        <v>41</v>
      </c>
      <c r="D64" s="42" t="s">
        <v>194</v>
      </c>
      <c r="E64" s="41">
        <v>799.44</v>
      </c>
      <c r="F64" s="43">
        <v>8</v>
      </c>
      <c r="G64" s="41">
        <v>0</v>
      </c>
      <c r="H64" s="39"/>
      <c r="I64" s="38">
        <f t="shared" si="0"/>
        <v>-8674322.3699999936</v>
      </c>
      <c r="K64" s="13" t="s">
        <v>139</v>
      </c>
      <c r="L64" s="11">
        <v>43129</v>
      </c>
      <c r="M64" s="13" t="s">
        <v>140</v>
      </c>
      <c r="N64" s="34" t="s">
        <v>164</v>
      </c>
      <c r="O64" s="35"/>
      <c r="P64" s="39"/>
      <c r="Q64" s="37">
        <v>547.53</v>
      </c>
      <c r="R64" s="39">
        <v>9</v>
      </c>
      <c r="S64" s="38">
        <f t="shared" si="1"/>
        <v>8702179.4800000023</v>
      </c>
    </row>
    <row r="65" spans="1:19" ht="15.75" customHeight="1" x14ac:dyDescent="0.25">
      <c r="A65" s="40">
        <v>43125</v>
      </c>
      <c r="B65" s="41">
        <v>1271</v>
      </c>
      <c r="C65" s="42" t="s">
        <v>35</v>
      </c>
      <c r="D65" s="42" t="s">
        <v>195</v>
      </c>
      <c r="E65" s="41">
        <v>3525.84</v>
      </c>
      <c r="F65" s="43"/>
      <c r="G65" s="41">
        <v>0</v>
      </c>
      <c r="H65" s="39"/>
      <c r="I65" s="38">
        <f t="shared" si="0"/>
        <v>-8670796.5299999937</v>
      </c>
      <c r="K65" s="13" t="s">
        <v>141</v>
      </c>
      <c r="L65" s="11">
        <v>43129</v>
      </c>
      <c r="M65" s="13" t="s">
        <v>142</v>
      </c>
      <c r="N65" s="34" t="s">
        <v>82</v>
      </c>
      <c r="O65" s="35"/>
      <c r="P65" s="39"/>
      <c r="Q65" s="38">
        <v>1841.64</v>
      </c>
      <c r="R65" s="39">
        <v>10</v>
      </c>
      <c r="S65" s="38">
        <f t="shared" si="1"/>
        <v>8700337.8400000017</v>
      </c>
    </row>
    <row r="66" spans="1:19" ht="15.75" customHeight="1" x14ac:dyDescent="0.25">
      <c r="A66" s="40">
        <v>43125</v>
      </c>
      <c r="B66" s="41">
        <v>1273</v>
      </c>
      <c r="C66" s="42" t="s">
        <v>35</v>
      </c>
      <c r="D66" s="42" t="s">
        <v>196</v>
      </c>
      <c r="E66" s="41">
        <v>17000.310000000001</v>
      </c>
      <c r="F66" s="43"/>
      <c r="G66" s="41">
        <v>0</v>
      </c>
      <c r="H66" s="39"/>
      <c r="I66" s="38">
        <f t="shared" si="0"/>
        <v>-8653796.2199999932</v>
      </c>
      <c r="K66" s="13" t="s">
        <v>143</v>
      </c>
      <c r="L66" s="11">
        <v>43129</v>
      </c>
      <c r="M66" s="13" t="s">
        <v>144</v>
      </c>
      <c r="N66" s="34" t="s">
        <v>163</v>
      </c>
      <c r="O66" s="35"/>
      <c r="P66" s="39"/>
      <c r="Q66" s="38">
        <v>4142.49</v>
      </c>
      <c r="R66" s="39">
        <v>11</v>
      </c>
      <c r="S66" s="38">
        <f t="shared" si="1"/>
        <v>8696195.3500000015</v>
      </c>
    </row>
    <row r="67" spans="1:19" ht="15.75" customHeight="1" x14ac:dyDescent="0.25">
      <c r="A67" s="40">
        <v>43125</v>
      </c>
      <c r="B67" s="41">
        <v>1274</v>
      </c>
      <c r="C67" s="42" t="s">
        <v>35</v>
      </c>
      <c r="D67" s="42" t="s">
        <v>197</v>
      </c>
      <c r="E67" s="41">
        <v>6004.44</v>
      </c>
      <c r="F67" s="43"/>
      <c r="G67" s="41">
        <v>0</v>
      </c>
      <c r="H67" s="39"/>
      <c r="I67" s="38">
        <f t="shared" si="0"/>
        <v>-8647791.7799999937</v>
      </c>
      <c r="K67" s="13" t="s">
        <v>145</v>
      </c>
      <c r="L67" s="11">
        <v>43129</v>
      </c>
      <c r="M67" s="13" t="s">
        <v>146</v>
      </c>
      <c r="N67" s="34" t="s">
        <v>165</v>
      </c>
      <c r="O67" s="35"/>
      <c r="P67" s="39"/>
      <c r="Q67" s="37">
        <v>389.02</v>
      </c>
      <c r="R67" s="39">
        <v>12</v>
      </c>
      <c r="S67" s="38">
        <f t="shared" si="1"/>
        <v>8695806.3300000019</v>
      </c>
    </row>
    <row r="68" spans="1:19" ht="15.75" customHeight="1" x14ac:dyDescent="0.25">
      <c r="A68" s="40">
        <v>43125</v>
      </c>
      <c r="B68" s="41">
        <v>1276</v>
      </c>
      <c r="C68" s="42" t="s">
        <v>35</v>
      </c>
      <c r="D68" s="42" t="s">
        <v>198</v>
      </c>
      <c r="E68" s="41">
        <v>17002.650000000001</v>
      </c>
      <c r="F68" s="43"/>
      <c r="G68" s="41">
        <v>0</v>
      </c>
      <c r="H68" s="39"/>
      <c r="I68" s="38">
        <f t="shared" si="0"/>
        <v>-8630789.1299999934</v>
      </c>
      <c r="K68" s="13" t="s">
        <v>147</v>
      </c>
      <c r="L68" s="11">
        <v>43130</v>
      </c>
      <c r="M68" s="13" t="s">
        <v>148</v>
      </c>
      <c r="N68" s="34" t="s">
        <v>166</v>
      </c>
      <c r="O68" s="35"/>
      <c r="P68" s="39"/>
      <c r="Q68" s="38">
        <v>7253.79</v>
      </c>
      <c r="R68" s="39">
        <v>13</v>
      </c>
      <c r="S68" s="38">
        <f t="shared" si="1"/>
        <v>8688552.5400000028</v>
      </c>
    </row>
    <row r="69" spans="1:19" ht="15.75" customHeight="1" x14ac:dyDescent="0.25">
      <c r="A69" s="40">
        <v>43130</v>
      </c>
      <c r="B69" s="41">
        <v>377</v>
      </c>
      <c r="C69" s="42" t="s">
        <v>23</v>
      </c>
      <c r="D69" s="42" t="s">
        <v>172</v>
      </c>
      <c r="E69" s="41">
        <v>0</v>
      </c>
      <c r="F69" s="43"/>
      <c r="G69" s="41">
        <v>57000</v>
      </c>
      <c r="H69" s="39">
        <v>11</v>
      </c>
      <c r="I69" s="38">
        <f t="shared" si="0"/>
        <v>-8687789.1299999934</v>
      </c>
      <c r="K69" s="13" t="s">
        <v>149</v>
      </c>
      <c r="L69" s="11">
        <v>43130</v>
      </c>
      <c r="M69" s="13" t="s">
        <v>21</v>
      </c>
      <c r="N69" s="34" t="s">
        <v>157</v>
      </c>
      <c r="O69" s="36">
        <v>57000</v>
      </c>
      <c r="P69" s="39">
        <v>11</v>
      </c>
      <c r="Q69" s="37"/>
      <c r="R69" s="39"/>
      <c r="S69" s="38">
        <f t="shared" si="1"/>
        <v>8745552.5400000028</v>
      </c>
    </row>
    <row r="70" spans="1:19" ht="15.75" customHeight="1" x14ac:dyDescent="0.25">
      <c r="A70" s="40">
        <v>43131</v>
      </c>
      <c r="B70" s="41">
        <v>1677</v>
      </c>
      <c r="C70" s="42" t="s">
        <v>59</v>
      </c>
      <c r="D70" s="42" t="s">
        <v>199</v>
      </c>
      <c r="E70" s="41">
        <v>0</v>
      </c>
      <c r="F70" s="43"/>
      <c r="G70" s="41">
        <v>389.01</v>
      </c>
      <c r="H70" s="39">
        <v>14</v>
      </c>
      <c r="I70" s="38">
        <f t="shared" si="0"/>
        <v>-8688178.1399999931</v>
      </c>
      <c r="K70" s="13" t="s">
        <v>150</v>
      </c>
      <c r="L70" s="11">
        <v>43130</v>
      </c>
      <c r="M70" s="13" t="s">
        <v>151</v>
      </c>
      <c r="N70" s="34" t="s">
        <v>167</v>
      </c>
      <c r="O70" s="35"/>
      <c r="P70" s="39"/>
      <c r="Q70" s="38">
        <v>3508.73</v>
      </c>
      <c r="R70" s="39">
        <v>15</v>
      </c>
      <c r="S70" s="38">
        <f t="shared" si="1"/>
        <v>8742043.8100000024</v>
      </c>
    </row>
    <row r="71" spans="1:19" ht="15.75" customHeight="1" x14ac:dyDescent="0.25">
      <c r="A71" s="40">
        <v>43131</v>
      </c>
      <c r="B71" s="41">
        <v>1686</v>
      </c>
      <c r="C71" s="42" t="s">
        <v>59</v>
      </c>
      <c r="D71" s="42" t="s">
        <v>200</v>
      </c>
      <c r="E71" s="41">
        <v>0</v>
      </c>
      <c r="F71" s="43"/>
      <c r="G71" s="41">
        <v>799.44</v>
      </c>
      <c r="H71" s="39">
        <v>15</v>
      </c>
      <c r="I71" s="38">
        <f t="shared" si="0"/>
        <v>-8688977.5799999926</v>
      </c>
      <c r="K71" s="13" t="s">
        <v>152</v>
      </c>
      <c r="L71" s="11">
        <v>43130</v>
      </c>
      <c r="M71" s="13" t="s">
        <v>153</v>
      </c>
      <c r="N71" s="34" t="s">
        <v>167</v>
      </c>
      <c r="O71" s="35"/>
      <c r="P71" s="39"/>
      <c r="Q71" s="38">
        <v>3001.44</v>
      </c>
      <c r="R71" s="39">
        <v>16</v>
      </c>
      <c r="S71" s="38">
        <f t="shared" si="1"/>
        <v>8739042.3700000029</v>
      </c>
    </row>
    <row r="72" spans="1:19" ht="15.75" customHeight="1" x14ac:dyDescent="0.25">
      <c r="A72" s="40">
        <v>43131</v>
      </c>
      <c r="B72" s="41">
        <v>1691</v>
      </c>
      <c r="C72" s="42" t="s">
        <v>59</v>
      </c>
      <c r="D72" s="42" t="s">
        <v>201</v>
      </c>
      <c r="E72" s="41">
        <v>0</v>
      </c>
      <c r="F72" s="43"/>
      <c r="G72" s="41">
        <v>4142.49</v>
      </c>
      <c r="H72" s="39">
        <v>12</v>
      </c>
      <c r="I72" s="38">
        <f t="shared" si="0"/>
        <v>-8693120.0699999928</v>
      </c>
      <c r="K72" s="13" t="s">
        <v>154</v>
      </c>
      <c r="L72" s="11">
        <v>43131</v>
      </c>
      <c r="M72" s="13" t="s">
        <v>21</v>
      </c>
      <c r="N72" s="34" t="s">
        <v>157</v>
      </c>
      <c r="O72" s="36">
        <v>300000</v>
      </c>
      <c r="P72" s="39">
        <v>17</v>
      </c>
      <c r="Q72" s="37"/>
      <c r="R72" s="39"/>
      <c r="S72" s="38">
        <f t="shared" si="1"/>
        <v>9039042.3700000029</v>
      </c>
    </row>
    <row r="73" spans="1:19" ht="15.75" customHeight="1" x14ac:dyDescent="0.25">
      <c r="A73" s="40">
        <v>43131</v>
      </c>
      <c r="B73" s="41">
        <v>1696</v>
      </c>
      <c r="C73" s="42" t="s">
        <v>59</v>
      </c>
      <c r="D73" s="42" t="s">
        <v>202</v>
      </c>
      <c r="E73" s="41">
        <v>0</v>
      </c>
      <c r="F73" s="43"/>
      <c r="G73" s="41">
        <v>1841.64</v>
      </c>
      <c r="H73" s="39">
        <v>13</v>
      </c>
      <c r="I73" s="38">
        <f t="shared" si="0"/>
        <v>-8694961.7099999934</v>
      </c>
      <c r="K73" s="13" t="s">
        <v>155</v>
      </c>
      <c r="L73" s="11">
        <v>43131</v>
      </c>
      <c r="M73" s="13" t="s">
        <v>156</v>
      </c>
      <c r="N73" s="34" t="s">
        <v>168</v>
      </c>
      <c r="O73" s="35"/>
      <c r="P73" s="39"/>
      <c r="Q73" s="38">
        <v>17659.93</v>
      </c>
      <c r="R73" s="39">
        <v>14</v>
      </c>
      <c r="S73" s="38">
        <f t="shared" si="1"/>
        <v>9021382.4400000032</v>
      </c>
    </row>
    <row r="74" spans="1:19" ht="15.75" customHeight="1" x14ac:dyDescent="0.25">
      <c r="A74" s="40">
        <v>43131</v>
      </c>
      <c r="B74" s="41">
        <v>1699</v>
      </c>
      <c r="C74" s="42" t="s">
        <v>59</v>
      </c>
      <c r="D74" s="42" t="s">
        <v>203</v>
      </c>
      <c r="E74" s="41">
        <v>0</v>
      </c>
      <c r="F74" s="43"/>
      <c r="G74" s="41">
        <v>547.53</v>
      </c>
      <c r="H74" s="39">
        <v>16</v>
      </c>
      <c r="I74" s="38">
        <f t="shared" si="0"/>
        <v>-8695509.2399999928</v>
      </c>
      <c r="Q74" s="38"/>
    </row>
    <row r="75" spans="1:19" ht="15.75" customHeight="1" x14ac:dyDescent="0.25">
      <c r="A75" s="40">
        <v>43131</v>
      </c>
      <c r="B75" s="41">
        <v>133</v>
      </c>
      <c r="C75" s="42" t="s">
        <v>35</v>
      </c>
      <c r="D75" s="42" t="s">
        <v>204</v>
      </c>
      <c r="E75" s="41">
        <v>17664.39</v>
      </c>
      <c r="F75" s="43" t="s">
        <v>207</v>
      </c>
      <c r="G75" s="41">
        <v>0</v>
      </c>
      <c r="H75" s="39"/>
      <c r="I75" s="38">
        <f t="shared" si="0"/>
        <v>-8677844.8499999922</v>
      </c>
      <c r="S75" s="38">
        <f>+S73</f>
        <v>9021382.4400000032</v>
      </c>
    </row>
    <row r="76" spans="1:19" ht="15.75" customHeight="1" x14ac:dyDescent="0.25">
      <c r="A76" s="40">
        <v>43131</v>
      </c>
      <c r="B76" s="41">
        <v>134</v>
      </c>
      <c r="C76" s="42" t="s">
        <v>169</v>
      </c>
      <c r="D76" s="42" t="s">
        <v>205</v>
      </c>
      <c r="E76" s="41">
        <v>-17664.39</v>
      </c>
      <c r="F76" s="43" t="s">
        <v>207</v>
      </c>
      <c r="G76" s="41">
        <v>0</v>
      </c>
      <c r="H76" s="39"/>
      <c r="I76" s="38">
        <f t="shared" si="0"/>
        <v>-8695509.2399999928</v>
      </c>
    </row>
    <row r="77" spans="1:19" ht="15.75" customHeight="1" x14ac:dyDescent="0.25">
      <c r="A77" s="40">
        <v>43131</v>
      </c>
      <c r="B77" s="41">
        <v>135</v>
      </c>
      <c r="C77" s="42" t="s">
        <v>35</v>
      </c>
      <c r="D77" s="42" t="s">
        <v>206</v>
      </c>
      <c r="E77" s="41">
        <v>17659.93</v>
      </c>
      <c r="F77" s="43">
        <v>14</v>
      </c>
      <c r="G77" s="41">
        <v>0</v>
      </c>
      <c r="H77" s="39"/>
      <c r="I77" s="38">
        <f t="shared" si="0"/>
        <v>-8677849.3099999931</v>
      </c>
    </row>
    <row r="78" spans="1:19" ht="15.75" customHeight="1" x14ac:dyDescent="0.25">
      <c r="A78" s="40">
        <v>43131</v>
      </c>
      <c r="B78" s="41">
        <v>378</v>
      </c>
      <c r="C78" s="42" t="s">
        <v>23</v>
      </c>
      <c r="D78" s="42" t="s">
        <v>172</v>
      </c>
      <c r="E78" s="41">
        <v>0</v>
      </c>
      <c r="F78" s="43"/>
      <c r="G78" s="41">
        <v>300000</v>
      </c>
      <c r="H78" s="39">
        <v>17</v>
      </c>
      <c r="I78" s="38">
        <f t="shared" si="0"/>
        <v>-8977849.3099999931</v>
      </c>
    </row>
  </sheetData>
  <mergeCells count="8">
    <mergeCell ref="A36:I36"/>
    <mergeCell ref="K36:S36"/>
    <mergeCell ref="A37:I37"/>
    <mergeCell ref="K37:S37"/>
    <mergeCell ref="A1:I1"/>
    <mergeCell ref="K1:S1"/>
    <mergeCell ref="A2:I2"/>
    <mergeCell ref="K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B1" workbookViewId="0">
      <selection activeCell="J21" sqref="J21"/>
    </sheetView>
  </sheetViews>
  <sheetFormatPr baseColWidth="10" defaultRowHeight="15" x14ac:dyDescent="0.25"/>
  <cols>
    <col min="6" max="6" width="4.42578125" customWidth="1"/>
    <col min="8" max="8" width="4.42578125" customWidth="1"/>
    <col min="16" max="16" width="4.42578125" customWidth="1"/>
    <col min="18" max="18" width="3.5703125" customWidth="1"/>
  </cols>
  <sheetData>
    <row r="1" spans="1:19" x14ac:dyDescent="0.25">
      <c r="A1" s="187" t="s">
        <v>208</v>
      </c>
      <c r="B1" s="187"/>
      <c r="C1" s="187"/>
      <c r="D1" s="187"/>
      <c r="E1" s="187"/>
      <c r="F1" s="187"/>
      <c r="G1" s="187"/>
      <c r="H1" s="187"/>
      <c r="I1" s="187"/>
      <c r="J1" s="51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51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3"/>
      <c r="G3" s="52" t="s">
        <v>8</v>
      </c>
      <c r="H3" s="53"/>
      <c r="I3" s="52" t="s">
        <v>9</v>
      </c>
      <c r="J3" s="51"/>
      <c r="K3" s="52" t="s">
        <v>3</v>
      </c>
      <c r="L3" s="52" t="s">
        <v>4</v>
      </c>
      <c r="M3" s="52" t="s">
        <v>5</v>
      </c>
      <c r="N3" s="52" t="s">
        <v>6</v>
      </c>
      <c r="O3" s="52" t="s">
        <v>7</v>
      </c>
      <c r="P3" s="53"/>
      <c r="Q3" s="52" t="s">
        <v>8</v>
      </c>
      <c r="R3" s="53"/>
      <c r="S3" s="52" t="s">
        <v>9</v>
      </c>
    </row>
    <row r="4" spans="1:19" x14ac:dyDescent="0.25">
      <c r="A4" s="54"/>
      <c r="B4" s="54"/>
      <c r="C4" s="54"/>
      <c r="D4" s="54" t="s">
        <v>10</v>
      </c>
      <c r="E4" s="50"/>
      <c r="F4" s="55"/>
      <c r="G4" s="50"/>
      <c r="H4" s="55"/>
      <c r="I4" s="59">
        <v>-127041.35</v>
      </c>
      <c r="J4" s="51"/>
      <c r="K4" s="54"/>
      <c r="L4" s="54"/>
      <c r="M4" s="54"/>
      <c r="N4" s="54" t="s">
        <v>10</v>
      </c>
      <c r="O4" s="50"/>
      <c r="P4" s="55"/>
      <c r="Q4" s="50"/>
      <c r="R4" s="55"/>
      <c r="S4" s="56">
        <v>127041.35000000002</v>
      </c>
    </row>
    <row r="5" spans="1:19" x14ac:dyDescent="0.25">
      <c r="A5" s="49">
        <v>18</v>
      </c>
      <c r="B5" s="58">
        <v>43462</v>
      </c>
      <c r="C5" s="49" t="s">
        <v>209</v>
      </c>
      <c r="D5" s="49" t="s">
        <v>58</v>
      </c>
      <c r="E5" s="56">
        <v>0</v>
      </c>
      <c r="F5" s="57"/>
      <c r="G5" s="56">
        <v>6187.34</v>
      </c>
      <c r="H5" s="57"/>
      <c r="I5" s="56">
        <v>-133228.69</v>
      </c>
      <c r="J5" s="49"/>
      <c r="K5" s="49" t="s">
        <v>210</v>
      </c>
      <c r="L5" s="58">
        <v>43462</v>
      </c>
      <c r="M5" s="49" t="s">
        <v>211</v>
      </c>
      <c r="N5" s="49" t="s">
        <v>13</v>
      </c>
      <c r="O5" s="56">
        <v>6187.34</v>
      </c>
      <c r="P5" s="57"/>
      <c r="Q5" s="56"/>
      <c r="R5" s="57"/>
      <c r="S5" s="56">
        <v>133228.69000000003</v>
      </c>
    </row>
    <row r="6" spans="1:19" x14ac:dyDescent="0.25">
      <c r="A6" s="49"/>
      <c r="B6" s="49"/>
      <c r="C6" s="49"/>
      <c r="D6" s="49"/>
      <c r="E6" s="49"/>
      <c r="F6" s="57"/>
      <c r="G6" s="49"/>
      <c r="H6" s="57"/>
      <c r="I6" s="56"/>
      <c r="J6" s="49"/>
      <c r="K6" s="49"/>
      <c r="L6" s="49"/>
      <c r="M6" s="49"/>
      <c r="N6" s="49"/>
      <c r="O6" s="49"/>
      <c r="P6" s="57"/>
      <c r="Q6" s="49"/>
      <c r="R6" s="57"/>
      <c r="S6" s="56"/>
    </row>
    <row r="7" spans="1:19" x14ac:dyDescent="0.25">
      <c r="A7" s="49"/>
      <c r="B7" s="49"/>
      <c r="C7" s="49"/>
      <c r="D7" s="49"/>
      <c r="E7" s="49"/>
      <c r="F7" s="49"/>
      <c r="G7" s="49"/>
      <c r="H7" s="49"/>
      <c r="I7" s="56">
        <v>-133228.69</v>
      </c>
      <c r="J7" s="49"/>
      <c r="K7" s="49"/>
      <c r="L7" s="49"/>
      <c r="M7" s="49"/>
      <c r="N7" s="49"/>
      <c r="O7" s="49"/>
      <c r="P7" s="49"/>
      <c r="Q7" s="49"/>
      <c r="R7" s="49"/>
      <c r="S7" s="56">
        <v>133228.69000000003</v>
      </c>
    </row>
    <row r="9" spans="1:19" x14ac:dyDescent="0.25">
      <c r="A9" s="187" t="s">
        <v>208</v>
      </c>
      <c r="B9" s="187"/>
      <c r="C9" s="187"/>
      <c r="D9" s="187"/>
      <c r="E9" s="187"/>
      <c r="F9" s="187"/>
      <c r="G9" s="187"/>
      <c r="H9" s="187"/>
      <c r="I9" s="187"/>
      <c r="J9" s="51"/>
      <c r="K9" s="187" t="s">
        <v>1</v>
      </c>
      <c r="L9" s="187"/>
      <c r="M9" s="187"/>
      <c r="N9" s="187"/>
      <c r="O9" s="187"/>
      <c r="P9" s="187"/>
      <c r="Q9" s="187"/>
      <c r="R9" s="187"/>
      <c r="S9" s="187"/>
    </row>
    <row r="10" spans="1:19" x14ac:dyDescent="0.25">
      <c r="A10" s="186" t="s">
        <v>16</v>
      </c>
      <c r="B10" s="186"/>
      <c r="C10" s="186"/>
      <c r="D10" s="186"/>
      <c r="E10" s="186"/>
      <c r="F10" s="186"/>
      <c r="G10" s="186"/>
      <c r="H10" s="186"/>
      <c r="I10" s="186"/>
      <c r="J10" s="51"/>
      <c r="K10" s="186" t="s">
        <v>16</v>
      </c>
      <c r="L10" s="186"/>
      <c r="M10" s="186"/>
      <c r="N10" s="186"/>
      <c r="O10" s="186"/>
      <c r="P10" s="186"/>
      <c r="Q10" s="186"/>
      <c r="R10" s="186"/>
      <c r="S10" s="186"/>
    </row>
    <row r="11" spans="1:19" x14ac:dyDescent="0.25">
      <c r="A11" s="52" t="s">
        <v>3</v>
      </c>
      <c r="B11" s="52" t="s">
        <v>4</v>
      </c>
      <c r="C11" s="52" t="s">
        <v>5</v>
      </c>
      <c r="D11" s="52" t="s">
        <v>6</v>
      </c>
      <c r="E11" s="52" t="s">
        <v>7</v>
      </c>
      <c r="F11" s="53"/>
      <c r="G11" s="52" t="s">
        <v>8</v>
      </c>
      <c r="H11" s="53"/>
      <c r="I11" s="52" t="s">
        <v>9</v>
      </c>
      <c r="J11" s="51"/>
      <c r="K11" s="52" t="s">
        <v>3</v>
      </c>
      <c r="L11" s="52" t="s">
        <v>4</v>
      </c>
      <c r="M11" s="52" t="s">
        <v>5</v>
      </c>
      <c r="N11" s="52" t="s">
        <v>6</v>
      </c>
      <c r="O11" s="52" t="s">
        <v>7</v>
      </c>
      <c r="P11" s="53"/>
      <c r="Q11" s="52" t="s">
        <v>8</v>
      </c>
      <c r="R11" s="53"/>
      <c r="S11" s="52" t="s">
        <v>9</v>
      </c>
    </row>
    <row r="12" spans="1:19" x14ac:dyDescent="0.25">
      <c r="A12" s="54"/>
      <c r="B12" s="54"/>
      <c r="C12" s="54"/>
      <c r="D12" s="54" t="s">
        <v>10</v>
      </c>
      <c r="E12" s="50"/>
      <c r="F12" s="55"/>
      <c r="G12" s="50"/>
      <c r="H12" s="55"/>
      <c r="I12" s="59">
        <f>+I7</f>
        <v>-133228.69</v>
      </c>
      <c r="J12" s="51"/>
      <c r="K12" s="54"/>
      <c r="L12" s="54"/>
      <c r="M12" s="54"/>
      <c r="N12" s="54" t="s">
        <v>10</v>
      </c>
      <c r="O12" s="50"/>
      <c r="P12" s="55"/>
      <c r="Q12" s="50"/>
      <c r="R12" s="55"/>
      <c r="S12" s="56">
        <f>+S7</f>
        <v>133228.69000000003</v>
      </c>
    </row>
    <row r="13" spans="1:19" x14ac:dyDescent="0.25">
      <c r="A13" s="49"/>
      <c r="B13" s="58"/>
      <c r="C13" s="49"/>
      <c r="D13" s="49"/>
      <c r="E13" s="56"/>
      <c r="F13" s="57"/>
      <c r="G13" s="56"/>
      <c r="H13" s="57"/>
      <c r="I13" s="56">
        <v>-133228.69</v>
      </c>
      <c r="J13" s="49"/>
      <c r="K13" s="49"/>
      <c r="L13" s="58"/>
      <c r="M13" s="49"/>
      <c r="N13" s="49"/>
      <c r="O13" s="56"/>
      <c r="P13" s="57"/>
      <c r="Q13" s="56"/>
      <c r="R13" s="57"/>
      <c r="S13" s="56">
        <v>133228.69000000003</v>
      </c>
    </row>
    <row r="14" spans="1:19" x14ac:dyDescent="0.25">
      <c r="A14" s="49"/>
      <c r="B14" s="49"/>
      <c r="C14" s="49"/>
      <c r="D14" s="49"/>
      <c r="E14" s="49"/>
      <c r="F14" s="57"/>
      <c r="G14" s="49"/>
      <c r="H14" s="57"/>
      <c r="I14" s="56"/>
      <c r="J14" s="49"/>
      <c r="K14" s="49"/>
      <c r="L14" s="49"/>
      <c r="M14" s="49"/>
      <c r="N14" s="49"/>
      <c r="O14" s="49"/>
      <c r="P14" s="57"/>
      <c r="Q14" s="49"/>
      <c r="R14" s="57"/>
      <c r="S14" s="56"/>
    </row>
    <row r="15" spans="1:19" x14ac:dyDescent="0.25">
      <c r="A15" s="49"/>
      <c r="B15" s="49"/>
      <c r="C15" s="49"/>
      <c r="D15" s="49"/>
      <c r="E15" s="49"/>
      <c r="F15" s="49"/>
      <c r="G15" s="49"/>
      <c r="H15" s="49"/>
      <c r="I15" s="56">
        <v>-133228.69</v>
      </c>
      <c r="J15" s="49"/>
      <c r="K15" s="49"/>
      <c r="L15" s="49"/>
      <c r="M15" s="49"/>
      <c r="N15" s="49"/>
      <c r="O15" s="49"/>
      <c r="P15" s="49"/>
      <c r="Q15" s="49"/>
      <c r="R15" s="49"/>
      <c r="S15" s="56">
        <v>133228.69000000003</v>
      </c>
    </row>
  </sheetData>
  <mergeCells count="8">
    <mergeCell ref="A10:I10"/>
    <mergeCell ref="K10:S10"/>
    <mergeCell ref="A1:I1"/>
    <mergeCell ref="K1:S1"/>
    <mergeCell ref="A2:I2"/>
    <mergeCell ref="K2:S2"/>
    <mergeCell ref="A9:I9"/>
    <mergeCell ref="K9:S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C1" workbookViewId="0">
      <selection activeCell="K18" sqref="K18"/>
    </sheetView>
  </sheetViews>
  <sheetFormatPr baseColWidth="10" defaultRowHeight="15" x14ac:dyDescent="0.25"/>
  <cols>
    <col min="6" max="6" width="3.7109375" customWidth="1"/>
    <col min="8" max="8" width="3.7109375" customWidth="1"/>
    <col min="14" max="14" width="29.5703125" bestFit="1" customWidth="1"/>
    <col min="16" max="16" width="3.7109375" customWidth="1"/>
    <col min="18" max="18" width="3.7109375" customWidth="1"/>
    <col min="19" max="19" width="13.140625" bestFit="1" customWidth="1"/>
  </cols>
  <sheetData>
    <row r="1" spans="1:19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60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60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62" t="s">
        <v>3</v>
      </c>
      <c r="B3" s="62" t="s">
        <v>4</v>
      </c>
      <c r="C3" s="62" t="s">
        <v>5</v>
      </c>
      <c r="D3" s="62" t="s">
        <v>6</v>
      </c>
      <c r="E3" s="62" t="s">
        <v>7</v>
      </c>
      <c r="F3" s="71"/>
      <c r="G3" s="62" t="s">
        <v>8</v>
      </c>
      <c r="H3" s="71"/>
      <c r="I3" s="62" t="s">
        <v>9</v>
      </c>
      <c r="J3" s="60"/>
      <c r="K3" s="62" t="s">
        <v>3</v>
      </c>
      <c r="L3" s="62" t="s">
        <v>4</v>
      </c>
      <c r="M3" s="62" t="s">
        <v>5</v>
      </c>
      <c r="N3" s="62" t="s">
        <v>6</v>
      </c>
      <c r="O3" s="62" t="s">
        <v>7</v>
      </c>
      <c r="P3" s="71"/>
      <c r="Q3" s="62" t="s">
        <v>8</v>
      </c>
      <c r="R3" s="71"/>
      <c r="S3" s="62" t="s">
        <v>9</v>
      </c>
    </row>
    <row r="4" spans="1:19" x14ac:dyDescent="0.25">
      <c r="A4" s="66"/>
      <c r="B4" s="66"/>
      <c r="C4" s="66"/>
      <c r="D4" s="66" t="s">
        <v>10</v>
      </c>
      <c r="E4" s="61"/>
      <c r="F4" s="72"/>
      <c r="G4" s="61"/>
      <c r="H4" s="72"/>
      <c r="I4" s="68">
        <v>17663.829999999929</v>
      </c>
      <c r="J4" s="60"/>
      <c r="K4" s="66"/>
      <c r="L4" s="66"/>
      <c r="M4" s="66"/>
      <c r="N4" s="66" t="s">
        <v>10</v>
      </c>
      <c r="O4" s="61"/>
      <c r="P4" s="72"/>
      <c r="Q4" s="61"/>
      <c r="R4" s="72"/>
      <c r="S4" s="68">
        <v>7117663.8299999982</v>
      </c>
    </row>
    <row r="5" spans="1:19" x14ac:dyDescent="0.25">
      <c r="A5" s="60"/>
      <c r="B5" s="70"/>
      <c r="C5" s="60"/>
      <c r="D5" s="60"/>
      <c r="E5" s="60"/>
      <c r="F5" s="69"/>
      <c r="G5" s="60">
        <v>0</v>
      </c>
      <c r="H5" s="69"/>
      <c r="I5" s="74">
        <v>17663.829999999929</v>
      </c>
      <c r="J5" s="60"/>
      <c r="K5" s="60" t="s">
        <v>213</v>
      </c>
      <c r="L5" s="67">
        <v>43084</v>
      </c>
      <c r="M5" s="60" t="s">
        <v>21</v>
      </c>
      <c r="N5" s="60" t="s">
        <v>214</v>
      </c>
      <c r="O5" s="60">
        <v>10000</v>
      </c>
      <c r="P5" s="69"/>
      <c r="Q5" s="60"/>
      <c r="R5" s="69"/>
      <c r="S5" s="74">
        <v>7127663.8299999982</v>
      </c>
    </row>
    <row r="6" spans="1:19" x14ac:dyDescent="0.25">
      <c r="A6" s="60"/>
      <c r="B6" s="60"/>
      <c r="C6" s="60"/>
      <c r="D6" s="62" t="s">
        <v>215</v>
      </c>
      <c r="E6" s="63">
        <v>0</v>
      </c>
      <c r="F6" s="73"/>
      <c r="G6" s="63">
        <v>0</v>
      </c>
      <c r="H6" s="73"/>
      <c r="I6" s="64"/>
      <c r="J6" s="60"/>
      <c r="K6" s="60" t="s">
        <v>216</v>
      </c>
      <c r="L6" s="67">
        <v>43462</v>
      </c>
      <c r="M6" s="60" t="s">
        <v>217</v>
      </c>
      <c r="N6" s="62" t="s">
        <v>218</v>
      </c>
      <c r="O6" s="63">
        <v>353895.21</v>
      </c>
      <c r="P6" s="73"/>
      <c r="Q6" s="63"/>
      <c r="R6" s="73"/>
      <c r="S6" s="74">
        <v>7481559.0399999982</v>
      </c>
    </row>
    <row r="7" spans="1:19" x14ac:dyDescent="0.25">
      <c r="A7" s="60"/>
      <c r="B7" s="60"/>
      <c r="C7" s="60"/>
      <c r="D7" s="65" t="s">
        <v>15</v>
      </c>
      <c r="E7" s="64"/>
      <c r="F7" s="73"/>
      <c r="G7" s="64"/>
      <c r="H7" s="73"/>
      <c r="I7" s="64">
        <v>17663.829999999929</v>
      </c>
      <c r="J7" s="60"/>
      <c r="K7" s="60"/>
      <c r="L7" s="67"/>
      <c r="M7" s="60"/>
      <c r="N7" s="62" t="s">
        <v>215</v>
      </c>
      <c r="O7" s="63">
        <v>353895.21</v>
      </c>
      <c r="P7" s="73"/>
      <c r="Q7" s="63">
        <v>0</v>
      </c>
      <c r="R7" s="73"/>
      <c r="S7" s="64"/>
    </row>
    <row r="8" spans="1:19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7"/>
      <c r="M8" s="60"/>
      <c r="N8" s="65" t="s">
        <v>15</v>
      </c>
      <c r="O8" s="64"/>
      <c r="P8" s="73"/>
      <c r="Q8" s="64"/>
      <c r="R8" s="73"/>
      <c r="S8" s="64">
        <v>7481559.0399999982</v>
      </c>
    </row>
    <row r="10" spans="1:19" x14ac:dyDescent="0.25">
      <c r="A10" s="187" t="s">
        <v>212</v>
      </c>
      <c r="B10" s="187"/>
      <c r="C10" s="187"/>
      <c r="D10" s="187"/>
      <c r="E10" s="187"/>
      <c r="F10" s="187"/>
      <c r="G10" s="187"/>
      <c r="H10" s="187"/>
      <c r="I10" s="187"/>
      <c r="J10" s="60"/>
      <c r="K10" s="187" t="s">
        <v>1</v>
      </c>
      <c r="L10" s="187"/>
      <c r="M10" s="187"/>
      <c r="N10" s="187"/>
      <c r="O10" s="187"/>
      <c r="P10" s="187"/>
      <c r="Q10" s="187"/>
      <c r="R10" s="187"/>
      <c r="S10" s="187"/>
    </row>
    <row r="11" spans="1:19" x14ac:dyDescent="0.25">
      <c r="A11" s="186" t="s">
        <v>16</v>
      </c>
      <c r="B11" s="186"/>
      <c r="C11" s="186"/>
      <c r="D11" s="186"/>
      <c r="E11" s="186"/>
      <c r="F11" s="186"/>
      <c r="G11" s="186"/>
      <c r="H11" s="186"/>
      <c r="I11" s="186"/>
      <c r="J11" s="60"/>
      <c r="K11" s="186" t="s">
        <v>16</v>
      </c>
      <c r="L11" s="186"/>
      <c r="M11" s="186"/>
      <c r="N11" s="186"/>
      <c r="O11" s="186"/>
      <c r="P11" s="186"/>
      <c r="Q11" s="186"/>
      <c r="R11" s="186"/>
      <c r="S11" s="186"/>
    </row>
    <row r="12" spans="1:19" x14ac:dyDescent="0.25">
      <c r="A12" s="62" t="s">
        <v>3</v>
      </c>
      <c r="B12" s="62" t="s">
        <v>4</v>
      </c>
      <c r="C12" s="62" t="s">
        <v>5</v>
      </c>
      <c r="D12" s="62" t="s">
        <v>6</v>
      </c>
      <c r="E12" s="62" t="s">
        <v>7</v>
      </c>
      <c r="F12" s="71"/>
      <c r="G12" s="62" t="s">
        <v>8</v>
      </c>
      <c r="H12" s="71"/>
      <c r="I12" s="62" t="s">
        <v>9</v>
      </c>
      <c r="J12" s="60"/>
      <c r="K12" s="62" t="s">
        <v>3</v>
      </c>
      <c r="L12" s="62" t="s">
        <v>4</v>
      </c>
      <c r="M12" s="62" t="s">
        <v>5</v>
      </c>
      <c r="N12" s="62" t="s">
        <v>6</v>
      </c>
      <c r="O12" s="62" t="s">
        <v>7</v>
      </c>
      <c r="P12" s="71"/>
      <c r="Q12" s="62" t="s">
        <v>8</v>
      </c>
      <c r="R12" s="71"/>
      <c r="S12" s="62" t="s">
        <v>9</v>
      </c>
    </row>
    <row r="13" spans="1:19" x14ac:dyDescent="0.25">
      <c r="A13" s="66"/>
      <c r="B13" s="66"/>
      <c r="C13" s="66"/>
      <c r="D13" s="66" t="s">
        <v>10</v>
      </c>
      <c r="E13" s="61"/>
      <c r="F13" s="72"/>
      <c r="G13" s="61"/>
      <c r="H13" s="72"/>
      <c r="I13" s="68">
        <v>17663.829999999929</v>
      </c>
      <c r="J13" s="60"/>
      <c r="K13" s="66"/>
      <c r="L13" s="66"/>
      <c r="M13" s="66"/>
      <c r="N13" s="66" t="s">
        <v>10</v>
      </c>
      <c r="O13" s="61"/>
      <c r="P13" s="72"/>
      <c r="Q13" s="61"/>
      <c r="R13" s="72"/>
      <c r="S13" s="68">
        <v>7117663.8299999982</v>
      </c>
    </row>
    <row r="14" spans="1:19" x14ac:dyDescent="0.25">
      <c r="A14" s="60"/>
      <c r="B14" s="70"/>
      <c r="C14" s="60"/>
      <c r="D14" s="60"/>
      <c r="E14" s="60"/>
      <c r="F14" s="69"/>
      <c r="G14" s="60">
        <v>0</v>
      </c>
      <c r="H14" s="69"/>
      <c r="I14" s="74">
        <v>17663.829999999929</v>
      </c>
      <c r="J14" s="60"/>
      <c r="K14" s="60"/>
      <c r="L14" s="67"/>
      <c r="M14" s="60"/>
      <c r="N14" s="60"/>
      <c r="O14" s="60"/>
      <c r="P14" s="69"/>
      <c r="Q14" s="60"/>
      <c r="R14" s="69"/>
      <c r="S14" s="74">
        <v>7127663.8299999982</v>
      </c>
    </row>
    <row r="15" spans="1:19" x14ac:dyDescent="0.25">
      <c r="A15" s="60"/>
      <c r="B15" s="60"/>
      <c r="C15" s="60"/>
      <c r="D15" s="62" t="s">
        <v>215</v>
      </c>
      <c r="E15" s="63">
        <v>0</v>
      </c>
      <c r="F15" s="73"/>
      <c r="G15" s="63">
        <v>0</v>
      </c>
      <c r="H15" s="73"/>
      <c r="I15" s="64"/>
      <c r="J15" s="60"/>
      <c r="K15" s="60"/>
      <c r="L15" s="67"/>
      <c r="M15" s="60"/>
      <c r="N15" s="62"/>
      <c r="O15" s="63"/>
      <c r="P15" s="73"/>
      <c r="Q15" s="63"/>
      <c r="R15" s="73"/>
      <c r="S15" s="74">
        <v>7481559.0399999982</v>
      </c>
    </row>
    <row r="16" spans="1:19" x14ac:dyDescent="0.25">
      <c r="A16" s="60"/>
      <c r="B16" s="60"/>
      <c r="C16" s="60"/>
      <c r="D16" s="65" t="s">
        <v>15</v>
      </c>
      <c r="E16" s="64"/>
      <c r="F16" s="73"/>
      <c r="G16" s="64"/>
      <c r="H16" s="73"/>
      <c r="I16" s="64">
        <v>17663.829999999929</v>
      </c>
      <c r="J16" s="60"/>
      <c r="K16" s="60"/>
      <c r="L16" s="67"/>
      <c r="M16" s="60"/>
      <c r="N16" s="62" t="s">
        <v>215</v>
      </c>
      <c r="O16" s="63">
        <v>353895.21</v>
      </c>
      <c r="P16" s="73"/>
      <c r="Q16" s="63">
        <v>0</v>
      </c>
      <c r="R16" s="73"/>
      <c r="S16" s="64"/>
    </row>
    <row r="17" spans="1:19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7"/>
      <c r="M17" s="60"/>
      <c r="N17" s="65" t="s">
        <v>15</v>
      </c>
      <c r="O17" s="64"/>
      <c r="P17" s="73"/>
      <c r="Q17" s="64"/>
      <c r="R17" s="73"/>
      <c r="S17" s="64">
        <v>7481559.0399999982</v>
      </c>
    </row>
  </sheetData>
  <mergeCells count="8">
    <mergeCell ref="A1:I1"/>
    <mergeCell ref="K1:S1"/>
    <mergeCell ref="A10:I10"/>
    <mergeCell ref="K10:S10"/>
    <mergeCell ref="A11:I11"/>
    <mergeCell ref="K11:S11"/>
    <mergeCell ref="A2:I2"/>
    <mergeCell ref="K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E13" workbookViewId="0">
      <selection activeCell="N28" sqref="N28"/>
    </sheetView>
  </sheetViews>
  <sheetFormatPr baseColWidth="10" defaultRowHeight="15" x14ac:dyDescent="0.25"/>
  <cols>
    <col min="4" max="4" width="37.5703125" bestFit="1" customWidth="1"/>
    <col min="6" max="6" width="3.5703125" customWidth="1"/>
    <col min="8" max="8" width="3.5703125" customWidth="1"/>
    <col min="9" max="9" width="13.140625" bestFit="1" customWidth="1"/>
    <col min="14" max="14" width="35.28515625" bestFit="1" customWidth="1"/>
    <col min="16" max="16" width="3.5703125" customWidth="1"/>
    <col min="18" max="18" width="3.5703125" customWidth="1"/>
    <col min="19" max="19" width="12.42578125" bestFit="1" customWidth="1"/>
  </cols>
  <sheetData>
    <row r="1" spans="1:19" x14ac:dyDescent="0.25">
      <c r="A1" s="187" t="s">
        <v>219</v>
      </c>
      <c r="B1" s="187"/>
      <c r="C1" s="187"/>
      <c r="D1" s="187"/>
      <c r="E1" s="187"/>
      <c r="F1" s="187"/>
      <c r="G1" s="187"/>
      <c r="H1" s="187"/>
      <c r="I1" s="187"/>
      <c r="J1" s="75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75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85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78"/>
      <c r="G3" s="85" t="s">
        <v>8</v>
      </c>
      <c r="H3" s="78"/>
      <c r="I3" s="85" t="s">
        <v>9</v>
      </c>
      <c r="J3" s="75"/>
      <c r="K3" s="77" t="s">
        <v>3</v>
      </c>
      <c r="L3" s="77" t="s">
        <v>4</v>
      </c>
      <c r="M3" s="77" t="s">
        <v>5</v>
      </c>
      <c r="N3" s="77" t="s">
        <v>6</v>
      </c>
      <c r="O3" s="77" t="s">
        <v>7</v>
      </c>
      <c r="P3" s="78"/>
      <c r="Q3" s="77" t="s">
        <v>8</v>
      </c>
      <c r="R3" s="78"/>
      <c r="S3" s="77" t="s">
        <v>9</v>
      </c>
    </row>
    <row r="4" spans="1:19" x14ac:dyDescent="0.25">
      <c r="A4" s="86"/>
      <c r="B4" s="86"/>
      <c r="C4" s="86"/>
      <c r="D4" s="86" t="s">
        <v>10</v>
      </c>
      <c r="E4" s="87"/>
      <c r="F4" s="80"/>
      <c r="G4" s="87"/>
      <c r="H4" s="80"/>
      <c r="I4" s="88">
        <v>1985873.2100000004</v>
      </c>
      <c r="J4" s="75"/>
      <c r="K4" s="79"/>
      <c r="L4" s="79"/>
      <c r="M4" s="79"/>
      <c r="N4" s="79" t="s">
        <v>10</v>
      </c>
      <c r="O4" s="76"/>
      <c r="P4" s="80"/>
      <c r="Q4" s="76"/>
      <c r="R4" s="80"/>
      <c r="S4" s="82">
        <v>-1985872.7799999998</v>
      </c>
    </row>
    <row r="5" spans="1:19" x14ac:dyDescent="0.25">
      <c r="A5" s="75" t="s">
        <v>220</v>
      </c>
      <c r="B5" s="81">
        <v>43071</v>
      </c>
      <c r="C5" s="75" t="s">
        <v>221</v>
      </c>
      <c r="D5" s="75" t="s">
        <v>222</v>
      </c>
      <c r="E5" s="82">
        <v>2552</v>
      </c>
      <c r="F5" s="83"/>
      <c r="G5" s="75"/>
      <c r="H5" s="83"/>
      <c r="I5" s="82">
        <v>1988425.2100000004</v>
      </c>
      <c r="J5" s="75"/>
      <c r="K5" s="75" t="s">
        <v>223</v>
      </c>
      <c r="L5" s="81">
        <v>43084</v>
      </c>
      <c r="M5" s="75" t="s">
        <v>224</v>
      </c>
      <c r="N5" s="75" t="s">
        <v>225</v>
      </c>
      <c r="O5" s="82">
        <v>405475.56</v>
      </c>
      <c r="P5" s="83"/>
      <c r="Q5" s="75"/>
      <c r="R5" s="83"/>
      <c r="S5" s="82">
        <v>-1580397.2199999997</v>
      </c>
    </row>
    <row r="6" spans="1:19" x14ac:dyDescent="0.25">
      <c r="A6" s="75" t="s">
        <v>226</v>
      </c>
      <c r="B6" s="81">
        <v>43075</v>
      </c>
      <c r="C6" s="75" t="s">
        <v>227</v>
      </c>
      <c r="D6" s="75" t="s">
        <v>228</v>
      </c>
      <c r="E6" s="75"/>
      <c r="F6" s="83"/>
      <c r="G6" s="82">
        <v>405475.56</v>
      </c>
      <c r="H6" s="83"/>
      <c r="I6" s="82">
        <v>1582949.6500000004</v>
      </c>
      <c r="J6" s="75"/>
      <c r="K6" s="75" t="s">
        <v>223</v>
      </c>
      <c r="L6" s="81">
        <v>43084</v>
      </c>
      <c r="M6" s="75" t="s">
        <v>224</v>
      </c>
      <c r="N6" s="75" t="s">
        <v>225</v>
      </c>
      <c r="O6" s="75"/>
      <c r="P6" s="84"/>
      <c r="Q6" s="82">
        <v>405475.56</v>
      </c>
      <c r="R6" s="83"/>
      <c r="S6" s="82">
        <v>-1985872.7799999998</v>
      </c>
    </row>
    <row r="7" spans="1:19" x14ac:dyDescent="0.25">
      <c r="A7" s="75" t="s">
        <v>229</v>
      </c>
      <c r="B7" s="81">
        <v>43076</v>
      </c>
      <c r="C7" s="75" t="s">
        <v>227</v>
      </c>
      <c r="D7" s="75" t="s">
        <v>230</v>
      </c>
      <c r="E7" s="82">
        <v>405475.56</v>
      </c>
      <c r="F7" s="83"/>
      <c r="G7" s="75"/>
      <c r="H7" s="83"/>
      <c r="I7" s="82">
        <v>1988425.2100000004</v>
      </c>
      <c r="J7" s="75"/>
      <c r="K7" s="75" t="s">
        <v>231</v>
      </c>
      <c r="L7" s="81">
        <v>43097</v>
      </c>
      <c r="M7" s="75" t="s">
        <v>232</v>
      </c>
      <c r="N7" s="75" t="s">
        <v>13</v>
      </c>
      <c r="O7" s="75"/>
      <c r="P7" s="83"/>
      <c r="Q7" s="82">
        <v>96223.96</v>
      </c>
      <c r="R7" s="83">
        <v>1</v>
      </c>
      <c r="S7" s="82">
        <v>-2082096.7399999998</v>
      </c>
    </row>
    <row r="8" spans="1:19" x14ac:dyDescent="0.25">
      <c r="A8" s="75" t="s">
        <v>233</v>
      </c>
      <c r="B8" s="81">
        <v>43096</v>
      </c>
      <c r="C8" s="75" t="s">
        <v>234</v>
      </c>
      <c r="D8" s="75" t="s">
        <v>230</v>
      </c>
      <c r="E8" s="82">
        <v>213443.74</v>
      </c>
      <c r="F8" s="83"/>
      <c r="G8" s="75"/>
      <c r="H8" s="83"/>
      <c r="I8" s="82">
        <v>2201868.9500000002</v>
      </c>
      <c r="J8" s="75"/>
      <c r="K8" s="75" t="s">
        <v>235</v>
      </c>
      <c r="L8" s="81">
        <v>43097</v>
      </c>
      <c r="M8" s="75" t="s">
        <v>236</v>
      </c>
      <c r="N8" s="75"/>
      <c r="O8" s="82">
        <v>96223.96</v>
      </c>
      <c r="P8" s="83"/>
      <c r="Q8" s="75"/>
      <c r="R8" s="83"/>
      <c r="S8" s="82">
        <v>-1985872.7799999998</v>
      </c>
    </row>
    <row r="9" spans="1:19" x14ac:dyDescent="0.25">
      <c r="A9" s="75" t="s">
        <v>237</v>
      </c>
      <c r="B9" s="81">
        <v>43096</v>
      </c>
      <c r="C9" s="75" t="s">
        <v>238</v>
      </c>
      <c r="D9" s="75" t="s">
        <v>230</v>
      </c>
      <c r="E9" s="82">
        <v>254108.63</v>
      </c>
      <c r="F9" s="83"/>
      <c r="G9" s="75"/>
      <c r="H9" s="83"/>
      <c r="I9" s="82">
        <v>2455977.58</v>
      </c>
      <c r="J9" s="75"/>
      <c r="K9" s="75" t="s">
        <v>239</v>
      </c>
      <c r="L9" s="81">
        <v>43099</v>
      </c>
      <c r="M9" s="75" t="s">
        <v>240</v>
      </c>
      <c r="N9" s="75" t="s">
        <v>241</v>
      </c>
      <c r="O9" s="75"/>
      <c r="P9" s="83"/>
      <c r="Q9" s="82">
        <v>2552</v>
      </c>
      <c r="R9" s="83"/>
      <c r="S9" s="82">
        <v>-1988424.7799999998</v>
      </c>
    </row>
    <row r="10" spans="1:19" x14ac:dyDescent="0.25">
      <c r="A10" s="75" t="s">
        <v>242</v>
      </c>
      <c r="B10" s="81">
        <v>43096</v>
      </c>
      <c r="C10" s="75" t="s">
        <v>238</v>
      </c>
      <c r="D10" s="75" t="s">
        <v>243</v>
      </c>
      <c r="E10" s="75"/>
      <c r="F10" s="83"/>
      <c r="G10" s="82">
        <v>254108.63</v>
      </c>
      <c r="H10" s="83"/>
      <c r="I10" s="82">
        <v>2201868.9500000002</v>
      </c>
      <c r="J10" s="75"/>
      <c r="K10" s="75" t="s">
        <v>244</v>
      </c>
      <c r="L10" s="81">
        <v>43100</v>
      </c>
      <c r="M10" s="75" t="s">
        <v>245</v>
      </c>
      <c r="N10" s="75" t="s">
        <v>246</v>
      </c>
      <c r="O10" s="82">
        <v>254108.63</v>
      </c>
      <c r="P10" s="83"/>
      <c r="Q10" s="75"/>
      <c r="R10" s="83"/>
      <c r="S10" s="82">
        <v>-1734316.15</v>
      </c>
    </row>
    <row r="11" spans="1:19" x14ac:dyDescent="0.25">
      <c r="A11" s="75" t="s">
        <v>247</v>
      </c>
      <c r="B11" s="81">
        <v>43096</v>
      </c>
      <c r="C11" s="75" t="s">
        <v>234</v>
      </c>
      <c r="D11" s="75" t="s">
        <v>248</v>
      </c>
      <c r="E11" s="75"/>
      <c r="F11" s="83"/>
      <c r="G11" s="82">
        <v>213443.73</v>
      </c>
      <c r="H11" s="83"/>
      <c r="I11" s="82">
        <v>1988425.2200000002</v>
      </c>
      <c r="J11" s="75"/>
      <c r="K11" s="75" t="s">
        <v>244</v>
      </c>
      <c r="L11" s="81">
        <v>43100</v>
      </c>
      <c r="M11" s="75" t="s">
        <v>245</v>
      </c>
      <c r="N11" s="75" t="s">
        <v>246</v>
      </c>
      <c r="O11" s="75"/>
      <c r="P11" s="83"/>
      <c r="Q11" s="82">
        <v>254108.63</v>
      </c>
      <c r="R11" s="83"/>
      <c r="S11" s="82">
        <v>-1988424.7799999998</v>
      </c>
    </row>
    <row r="12" spans="1:19" x14ac:dyDescent="0.25">
      <c r="A12" s="75" t="s">
        <v>249</v>
      </c>
      <c r="B12" s="81">
        <v>43097</v>
      </c>
      <c r="C12" s="75" t="s">
        <v>250</v>
      </c>
      <c r="D12" s="75" t="s">
        <v>251</v>
      </c>
      <c r="E12" s="82">
        <v>96223.96</v>
      </c>
      <c r="F12" s="83"/>
      <c r="G12" s="75"/>
      <c r="H12" s="83"/>
      <c r="I12" s="82">
        <v>2084649.1800000002</v>
      </c>
      <c r="J12" s="75"/>
      <c r="K12" s="75" t="s">
        <v>252</v>
      </c>
      <c r="L12" s="81">
        <v>43100</v>
      </c>
      <c r="M12" s="75" t="s">
        <v>253</v>
      </c>
      <c r="N12" s="75" t="s">
        <v>246</v>
      </c>
      <c r="O12" s="82">
        <v>213443.73</v>
      </c>
      <c r="P12" s="83"/>
      <c r="Q12" s="75"/>
      <c r="R12" s="83"/>
      <c r="S12" s="82">
        <v>-1774981.0499999998</v>
      </c>
    </row>
    <row r="13" spans="1:19" x14ac:dyDescent="0.25">
      <c r="A13" s="75" t="s">
        <v>254</v>
      </c>
      <c r="B13" s="81">
        <v>43097</v>
      </c>
      <c r="C13" s="75" t="s">
        <v>255</v>
      </c>
      <c r="D13" s="75" t="s">
        <v>256</v>
      </c>
      <c r="E13" s="75"/>
      <c r="F13" s="83"/>
      <c r="G13" s="82">
        <v>96223.96</v>
      </c>
      <c r="H13" s="83"/>
      <c r="I13" s="82">
        <v>1988425.2200000002</v>
      </c>
      <c r="J13" s="75"/>
      <c r="K13" s="75" t="s">
        <v>252</v>
      </c>
      <c r="L13" s="81">
        <v>43100</v>
      </c>
      <c r="M13" s="75" t="s">
        <v>253</v>
      </c>
      <c r="N13" s="75" t="s">
        <v>246</v>
      </c>
      <c r="O13" s="75"/>
      <c r="P13" s="83"/>
      <c r="Q13" s="82">
        <v>213443.74</v>
      </c>
      <c r="R13" s="83"/>
      <c r="S13" s="82">
        <v>-1988424.7899999998</v>
      </c>
    </row>
    <row r="15" spans="1:19" x14ac:dyDescent="0.25">
      <c r="A15" s="187" t="s">
        <v>219</v>
      </c>
      <c r="B15" s="187"/>
      <c r="C15" s="187"/>
      <c r="D15" s="187"/>
      <c r="E15" s="187"/>
      <c r="F15" s="187"/>
      <c r="G15" s="187"/>
      <c r="H15" s="187"/>
      <c r="I15" s="187"/>
      <c r="J15" s="75"/>
      <c r="K15" s="187" t="s">
        <v>1</v>
      </c>
      <c r="L15" s="187"/>
      <c r="M15" s="187"/>
      <c r="N15" s="187"/>
      <c r="O15" s="187"/>
      <c r="P15" s="187"/>
      <c r="Q15" s="187"/>
      <c r="R15" s="187"/>
      <c r="S15" s="187"/>
    </row>
    <row r="16" spans="1:19" x14ac:dyDescent="0.25">
      <c r="A16" s="186" t="s">
        <v>16</v>
      </c>
      <c r="B16" s="186"/>
      <c r="C16" s="186"/>
      <c r="D16" s="186"/>
      <c r="E16" s="186"/>
      <c r="F16" s="186"/>
      <c r="G16" s="186"/>
      <c r="H16" s="186"/>
      <c r="I16" s="186"/>
      <c r="J16" s="75"/>
      <c r="K16" s="186" t="s">
        <v>16</v>
      </c>
      <c r="L16" s="186"/>
      <c r="M16" s="186"/>
      <c r="N16" s="186"/>
      <c r="O16" s="186"/>
      <c r="P16" s="186"/>
      <c r="Q16" s="186"/>
      <c r="R16" s="186"/>
      <c r="S16" s="186"/>
    </row>
    <row r="17" spans="1:19" x14ac:dyDescent="0.25">
      <c r="A17" s="85" t="s">
        <v>3</v>
      </c>
      <c r="B17" s="85" t="s">
        <v>4</v>
      </c>
      <c r="C17" s="85" t="s">
        <v>5</v>
      </c>
      <c r="D17" s="85" t="s">
        <v>6</v>
      </c>
      <c r="E17" s="85" t="s">
        <v>7</v>
      </c>
      <c r="F17" s="78"/>
      <c r="G17" s="85" t="s">
        <v>8</v>
      </c>
      <c r="H17" s="78"/>
      <c r="I17" s="85" t="s">
        <v>9</v>
      </c>
      <c r="J17" s="75"/>
      <c r="K17" s="77" t="s">
        <v>3</v>
      </c>
      <c r="L17" s="77" t="s">
        <v>4</v>
      </c>
      <c r="M17" s="77" t="s">
        <v>5</v>
      </c>
      <c r="N17" s="77" t="s">
        <v>6</v>
      </c>
      <c r="O17" s="77" t="s">
        <v>7</v>
      </c>
      <c r="P17" s="78"/>
      <c r="Q17" s="77" t="s">
        <v>8</v>
      </c>
      <c r="R17" s="78"/>
      <c r="S17" s="77" t="s">
        <v>9</v>
      </c>
    </row>
    <row r="18" spans="1:19" x14ac:dyDescent="0.25">
      <c r="A18" s="86"/>
      <c r="B18" s="86"/>
      <c r="C18" s="86"/>
      <c r="D18" s="86" t="s">
        <v>10</v>
      </c>
      <c r="E18" s="87"/>
      <c r="F18" s="80"/>
      <c r="G18" s="87"/>
      <c r="H18" s="80"/>
      <c r="I18" s="88">
        <f>+I13</f>
        <v>1988425.2200000002</v>
      </c>
      <c r="J18" s="75"/>
      <c r="K18" s="79"/>
      <c r="L18" s="79"/>
      <c r="M18" s="79"/>
      <c r="N18" s="79" t="s">
        <v>10</v>
      </c>
      <c r="O18" s="76"/>
      <c r="P18" s="80"/>
      <c r="Q18" s="76"/>
      <c r="R18" s="80"/>
      <c r="S18" s="82">
        <f>+S13</f>
        <v>-1988424.7899999998</v>
      </c>
    </row>
    <row r="19" spans="1:19" x14ac:dyDescent="0.25">
      <c r="A19" s="170" t="s">
        <v>383</v>
      </c>
      <c r="B19" s="182">
        <v>43117</v>
      </c>
      <c r="C19" s="170" t="s">
        <v>221</v>
      </c>
      <c r="D19" s="170" t="s">
        <v>230</v>
      </c>
      <c r="E19" s="170"/>
      <c r="F19" s="83"/>
      <c r="G19" s="183">
        <v>2552</v>
      </c>
      <c r="H19" s="83"/>
      <c r="I19" s="82">
        <f>+I18+E19-G19</f>
        <v>1985873.2200000002</v>
      </c>
      <c r="J19" s="75"/>
      <c r="K19" s="170" t="s">
        <v>392</v>
      </c>
      <c r="L19" s="182">
        <v>43117</v>
      </c>
      <c r="M19" s="170" t="s">
        <v>393</v>
      </c>
      <c r="N19" s="170" t="s">
        <v>400</v>
      </c>
      <c r="O19" s="183">
        <v>2552</v>
      </c>
      <c r="P19" s="83"/>
      <c r="Q19" s="75"/>
      <c r="R19" s="83"/>
      <c r="S19" s="82">
        <f>+S18+O19-Q19</f>
        <v>-1985872.7899999998</v>
      </c>
    </row>
    <row r="20" spans="1:19" x14ac:dyDescent="0.25">
      <c r="A20" s="170" t="s">
        <v>384</v>
      </c>
      <c r="B20" s="182">
        <v>43119</v>
      </c>
      <c r="C20" s="170" t="s">
        <v>221</v>
      </c>
      <c r="D20" s="170" t="s">
        <v>230</v>
      </c>
      <c r="E20" s="183">
        <v>2552</v>
      </c>
      <c r="F20" s="83"/>
      <c r="G20" s="82"/>
      <c r="H20" s="83"/>
      <c r="I20" s="183">
        <f t="shared" ref="I20:I23" si="0">+I19+E20-G20</f>
        <v>1988425.2200000002</v>
      </c>
      <c r="J20" s="75"/>
      <c r="K20" s="170" t="s">
        <v>394</v>
      </c>
      <c r="L20" s="182">
        <v>43130</v>
      </c>
      <c r="M20" s="170" t="s">
        <v>395</v>
      </c>
      <c r="N20" s="170" t="s">
        <v>241</v>
      </c>
      <c r="O20" s="170"/>
      <c r="P20" s="84"/>
      <c r="Q20" s="183">
        <v>2552</v>
      </c>
      <c r="R20" s="83"/>
      <c r="S20" s="183">
        <f t="shared" ref="S20:S23" si="1">+S19+O20-Q20</f>
        <v>-1988424.7899999998</v>
      </c>
    </row>
    <row r="21" spans="1:19" x14ac:dyDescent="0.25">
      <c r="A21" s="170" t="s">
        <v>385</v>
      </c>
      <c r="B21" s="182">
        <v>43131</v>
      </c>
      <c r="C21" s="170" t="s">
        <v>386</v>
      </c>
      <c r="D21" s="170" t="s">
        <v>230</v>
      </c>
      <c r="E21" s="183">
        <v>546964.07999999996</v>
      </c>
      <c r="F21" s="83"/>
      <c r="G21" s="75"/>
      <c r="H21" s="83"/>
      <c r="I21" s="183">
        <f t="shared" si="0"/>
        <v>2535389.3000000003</v>
      </c>
      <c r="J21" s="75"/>
      <c r="K21" s="170" t="s">
        <v>396</v>
      </c>
      <c r="L21" s="182">
        <v>43130</v>
      </c>
      <c r="M21" s="170" t="s">
        <v>397</v>
      </c>
      <c r="N21" s="170" t="s">
        <v>241</v>
      </c>
      <c r="O21" s="170"/>
      <c r="P21" s="83"/>
      <c r="Q21" s="183">
        <v>1591.78</v>
      </c>
      <c r="R21" s="83">
        <v>1</v>
      </c>
      <c r="S21" s="183">
        <f t="shared" si="1"/>
        <v>-1990016.5699999998</v>
      </c>
    </row>
    <row r="22" spans="1:19" x14ac:dyDescent="0.25">
      <c r="A22" s="170" t="s">
        <v>387</v>
      </c>
      <c r="B22" s="182">
        <v>43131</v>
      </c>
      <c r="C22" s="170" t="s">
        <v>388</v>
      </c>
      <c r="D22" s="170" t="s">
        <v>390</v>
      </c>
      <c r="E22" s="183">
        <v>1591.78</v>
      </c>
      <c r="F22" s="83"/>
      <c r="G22" s="75"/>
      <c r="H22" s="83"/>
      <c r="I22" s="183">
        <f t="shared" si="0"/>
        <v>2536981.08</v>
      </c>
      <c r="J22" s="75"/>
      <c r="K22" s="170" t="s">
        <v>398</v>
      </c>
      <c r="L22" s="182">
        <v>43131</v>
      </c>
      <c r="M22" s="170" t="s">
        <v>399</v>
      </c>
      <c r="N22" s="170" t="s">
        <v>401</v>
      </c>
      <c r="O22" s="183">
        <v>546964.07999999996</v>
      </c>
      <c r="P22" s="83"/>
      <c r="Q22" s="170"/>
      <c r="R22" s="83"/>
      <c r="S22" s="183">
        <f t="shared" si="1"/>
        <v>-1443052.4899999998</v>
      </c>
    </row>
    <row r="23" spans="1:19" x14ac:dyDescent="0.25">
      <c r="A23" s="170" t="s">
        <v>389</v>
      </c>
      <c r="B23" s="182">
        <v>43131</v>
      </c>
      <c r="C23" s="170" t="s">
        <v>386</v>
      </c>
      <c r="D23" s="170" t="s">
        <v>391</v>
      </c>
      <c r="E23" s="170"/>
      <c r="F23" s="83"/>
      <c r="G23" s="183">
        <v>546964.07999999996</v>
      </c>
      <c r="H23" s="83"/>
      <c r="I23" s="183">
        <f t="shared" si="0"/>
        <v>1990017</v>
      </c>
      <c r="J23" s="75"/>
      <c r="K23" s="170" t="s">
        <v>398</v>
      </c>
      <c r="L23" s="182">
        <v>43131</v>
      </c>
      <c r="M23" s="170" t="s">
        <v>399</v>
      </c>
      <c r="N23" s="170" t="s">
        <v>401</v>
      </c>
      <c r="O23" s="170"/>
      <c r="P23" s="83"/>
      <c r="Q23" s="183">
        <v>546964.07999999996</v>
      </c>
      <c r="R23" s="83"/>
      <c r="S23" s="183">
        <f t="shared" si="1"/>
        <v>-1990016.5699999998</v>
      </c>
    </row>
  </sheetData>
  <mergeCells count="8">
    <mergeCell ref="A16:I16"/>
    <mergeCell ref="K16:S16"/>
    <mergeCell ref="K1:S1"/>
    <mergeCell ref="K2:S2"/>
    <mergeCell ref="A1:I1"/>
    <mergeCell ref="A2:I2"/>
    <mergeCell ref="A15:I15"/>
    <mergeCell ref="K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7" workbookViewId="0">
      <selection activeCell="G26" sqref="G26"/>
    </sheetView>
  </sheetViews>
  <sheetFormatPr baseColWidth="10" defaultRowHeight="15" x14ac:dyDescent="0.25"/>
  <cols>
    <col min="6" max="6" width="3" customWidth="1"/>
    <col min="8" max="8" width="3" customWidth="1"/>
    <col min="16" max="16" width="3" customWidth="1"/>
    <col min="18" max="18" width="3" customWidth="1"/>
  </cols>
  <sheetData>
    <row r="1" spans="1:19" x14ac:dyDescent="0.25">
      <c r="A1" s="187" t="s">
        <v>257</v>
      </c>
      <c r="B1" s="187"/>
      <c r="C1" s="187"/>
      <c r="D1" s="187"/>
      <c r="E1" s="187"/>
      <c r="F1" s="187"/>
      <c r="G1" s="187"/>
      <c r="H1" s="187"/>
      <c r="I1" s="187"/>
      <c r="J1" s="89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89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91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2"/>
      <c r="G3" s="91" t="s">
        <v>8</v>
      </c>
      <c r="H3" s="92"/>
      <c r="I3" s="91" t="s">
        <v>9</v>
      </c>
      <c r="J3" s="89"/>
      <c r="K3" s="91" t="s">
        <v>3</v>
      </c>
      <c r="L3" s="91" t="s">
        <v>4</v>
      </c>
      <c r="M3" s="91" t="s">
        <v>5</v>
      </c>
      <c r="N3" s="91" t="s">
        <v>6</v>
      </c>
      <c r="O3" s="91" t="s">
        <v>7</v>
      </c>
      <c r="P3" s="92"/>
      <c r="Q3" s="91" t="s">
        <v>8</v>
      </c>
      <c r="R3" s="92"/>
      <c r="S3" s="91" t="s">
        <v>9</v>
      </c>
    </row>
    <row r="4" spans="1:19" x14ac:dyDescent="0.25">
      <c r="A4" s="98"/>
      <c r="B4" s="98"/>
      <c r="C4" s="98"/>
      <c r="D4" s="98" t="s">
        <v>10</v>
      </c>
      <c r="E4" s="90"/>
      <c r="F4" s="99"/>
      <c r="G4" s="90"/>
      <c r="H4" s="99"/>
      <c r="I4" s="102">
        <v>3084.27</v>
      </c>
      <c r="J4" s="89"/>
      <c r="K4" s="98"/>
      <c r="L4" s="98"/>
      <c r="M4" s="98"/>
      <c r="N4" s="98" t="s">
        <v>10</v>
      </c>
      <c r="O4" s="90"/>
      <c r="P4" s="99"/>
      <c r="Q4" s="90"/>
      <c r="R4" s="99"/>
      <c r="S4" s="102">
        <v>-3084.27</v>
      </c>
    </row>
    <row r="5" spans="1:19" x14ac:dyDescent="0.25">
      <c r="A5" s="104" t="s">
        <v>258</v>
      </c>
      <c r="B5" s="104">
        <v>43464</v>
      </c>
      <c r="C5" s="89" t="s">
        <v>259</v>
      </c>
      <c r="D5" s="89" t="s">
        <v>260</v>
      </c>
      <c r="E5" s="102"/>
      <c r="F5" s="97"/>
      <c r="G5" s="89">
        <v>3769.65</v>
      </c>
      <c r="H5" s="103"/>
      <c r="I5" s="102">
        <v>-685.38000000000011</v>
      </c>
      <c r="J5" s="89"/>
      <c r="K5" s="89" t="s">
        <v>261</v>
      </c>
      <c r="L5" s="101">
        <v>43462</v>
      </c>
      <c r="M5" s="89" t="s">
        <v>262</v>
      </c>
      <c r="N5" s="89"/>
      <c r="O5" s="102">
        <v>3769.65</v>
      </c>
      <c r="P5" s="100"/>
      <c r="Q5" s="102"/>
      <c r="R5" s="100"/>
      <c r="S5" s="102">
        <v>685.38000000000011</v>
      </c>
    </row>
    <row r="6" spans="1:19" x14ac:dyDescent="0.25">
      <c r="A6" s="89"/>
      <c r="B6" s="89"/>
      <c r="C6" s="89"/>
      <c r="D6" s="91" t="s">
        <v>215</v>
      </c>
      <c r="E6" s="93">
        <v>0</v>
      </c>
      <c r="F6" s="94"/>
      <c r="G6" s="93">
        <v>3769.65</v>
      </c>
      <c r="H6" s="94"/>
      <c r="I6" s="95"/>
      <c r="J6" s="89"/>
      <c r="K6" s="89"/>
      <c r="L6" s="89"/>
      <c r="M6" s="89"/>
      <c r="N6" s="91" t="s">
        <v>215</v>
      </c>
      <c r="O6" s="93">
        <v>3769.65</v>
      </c>
      <c r="P6" s="94"/>
      <c r="Q6" s="93">
        <v>0</v>
      </c>
      <c r="R6" s="94"/>
      <c r="S6" s="95"/>
    </row>
    <row r="7" spans="1:19" x14ac:dyDescent="0.25">
      <c r="A7" s="89"/>
      <c r="B7" s="89"/>
      <c r="C7" s="89"/>
      <c r="D7" s="96" t="s">
        <v>15</v>
      </c>
      <c r="E7" s="95"/>
      <c r="F7" s="94"/>
      <c r="G7" s="95"/>
      <c r="H7" s="94"/>
      <c r="I7" s="95">
        <v>-685.38000000000011</v>
      </c>
      <c r="J7" s="89"/>
      <c r="K7" s="89"/>
      <c r="L7" s="89"/>
      <c r="M7" s="89"/>
      <c r="N7" s="96" t="s">
        <v>15</v>
      </c>
      <c r="O7" s="95"/>
      <c r="P7" s="94"/>
      <c r="Q7" s="95"/>
      <c r="R7" s="94"/>
      <c r="S7" s="95">
        <v>685.38000000000011</v>
      </c>
    </row>
    <row r="10" spans="1:19" x14ac:dyDescent="0.25">
      <c r="A10" s="187" t="s">
        <v>257</v>
      </c>
      <c r="B10" s="187"/>
      <c r="C10" s="187"/>
      <c r="D10" s="187"/>
      <c r="E10" s="187"/>
      <c r="F10" s="187"/>
      <c r="G10" s="187"/>
      <c r="H10" s="187"/>
      <c r="I10" s="187"/>
      <c r="J10" s="89"/>
      <c r="K10" s="187" t="s">
        <v>1</v>
      </c>
      <c r="L10" s="187"/>
      <c r="M10" s="187"/>
      <c r="N10" s="187"/>
      <c r="O10" s="187"/>
      <c r="P10" s="187"/>
      <c r="Q10" s="187"/>
      <c r="R10" s="187"/>
      <c r="S10" s="187"/>
    </row>
    <row r="11" spans="1:19" x14ac:dyDescent="0.25">
      <c r="A11" s="186" t="s">
        <v>16</v>
      </c>
      <c r="B11" s="186"/>
      <c r="C11" s="186"/>
      <c r="D11" s="186"/>
      <c r="E11" s="186"/>
      <c r="F11" s="186"/>
      <c r="G11" s="186"/>
      <c r="H11" s="186"/>
      <c r="I11" s="186"/>
      <c r="J11" s="89"/>
      <c r="K11" s="186" t="s">
        <v>16</v>
      </c>
      <c r="L11" s="186"/>
      <c r="M11" s="186"/>
      <c r="N11" s="186"/>
      <c r="O11" s="186"/>
      <c r="P11" s="186"/>
      <c r="Q11" s="186"/>
      <c r="R11" s="186"/>
      <c r="S11" s="186"/>
    </row>
    <row r="12" spans="1:19" x14ac:dyDescent="0.25">
      <c r="A12" s="91" t="s">
        <v>3</v>
      </c>
      <c r="B12" s="91" t="s">
        <v>4</v>
      </c>
      <c r="C12" s="91" t="s">
        <v>5</v>
      </c>
      <c r="D12" s="91" t="s">
        <v>6</v>
      </c>
      <c r="E12" s="91" t="s">
        <v>7</v>
      </c>
      <c r="F12" s="92"/>
      <c r="G12" s="91" t="s">
        <v>8</v>
      </c>
      <c r="H12" s="92"/>
      <c r="I12" s="91" t="s">
        <v>9</v>
      </c>
      <c r="J12" s="89"/>
      <c r="K12" s="91" t="s">
        <v>3</v>
      </c>
      <c r="L12" s="91" t="s">
        <v>4</v>
      </c>
      <c r="M12" s="91" t="s">
        <v>5</v>
      </c>
      <c r="N12" s="91" t="s">
        <v>6</v>
      </c>
      <c r="O12" s="91" t="s">
        <v>7</v>
      </c>
      <c r="P12" s="92"/>
      <c r="Q12" s="91" t="s">
        <v>8</v>
      </c>
      <c r="R12" s="92"/>
      <c r="S12" s="91" t="s">
        <v>9</v>
      </c>
    </row>
    <row r="13" spans="1:19" x14ac:dyDescent="0.25">
      <c r="A13" s="98"/>
      <c r="B13" s="98"/>
      <c r="C13" s="98"/>
      <c r="D13" s="98" t="s">
        <v>10</v>
      </c>
      <c r="E13" s="90"/>
      <c r="F13" s="99"/>
      <c r="G13" s="90"/>
      <c r="H13" s="99"/>
      <c r="I13" s="102">
        <f>+I7</f>
        <v>-685.38000000000011</v>
      </c>
      <c r="J13" s="89"/>
      <c r="K13" s="98"/>
      <c r="L13" s="98"/>
      <c r="M13" s="98"/>
      <c r="N13" s="98" t="s">
        <v>10</v>
      </c>
      <c r="O13" s="90"/>
      <c r="P13" s="99"/>
      <c r="Q13" s="90"/>
      <c r="R13" s="99"/>
      <c r="S13" s="102">
        <f>+S7</f>
        <v>685.38000000000011</v>
      </c>
    </row>
    <row r="14" spans="1:19" x14ac:dyDescent="0.25">
      <c r="A14" s="104">
        <v>76</v>
      </c>
      <c r="B14" s="104">
        <v>43116</v>
      </c>
      <c r="C14" s="89">
        <v>61375</v>
      </c>
      <c r="D14" s="89" t="s">
        <v>263</v>
      </c>
      <c r="E14" s="102"/>
      <c r="F14" s="97"/>
      <c r="G14" s="89">
        <v>41195.61</v>
      </c>
      <c r="H14" s="103"/>
      <c r="I14" s="102">
        <f>+I13+E14-G14</f>
        <v>-41880.99</v>
      </c>
      <c r="J14" s="89"/>
      <c r="K14" s="89"/>
      <c r="L14" s="101"/>
      <c r="M14" s="89"/>
      <c r="N14" s="89"/>
      <c r="O14" s="102"/>
      <c r="P14" s="100"/>
      <c r="Q14" s="102"/>
      <c r="R14" s="100"/>
      <c r="S14" s="102">
        <f>+S13+O14-Q14</f>
        <v>685.38000000000011</v>
      </c>
    </row>
    <row r="15" spans="1:19" x14ac:dyDescent="0.25">
      <c r="A15" s="89"/>
      <c r="B15" s="89"/>
      <c r="C15" s="89"/>
      <c r="D15" s="91" t="s">
        <v>215</v>
      </c>
      <c r="E15" s="93">
        <v>0</v>
      </c>
      <c r="F15" s="94"/>
      <c r="G15" s="93">
        <f>+G14</f>
        <v>41195.61</v>
      </c>
      <c r="H15" s="94"/>
      <c r="I15" s="95"/>
      <c r="J15" s="89"/>
      <c r="K15" s="89"/>
      <c r="L15" s="89"/>
      <c r="M15" s="89"/>
      <c r="N15" s="91" t="s">
        <v>215</v>
      </c>
      <c r="O15" s="93">
        <v>3769.65</v>
      </c>
      <c r="P15" s="94"/>
      <c r="Q15" s="93">
        <v>0</v>
      </c>
      <c r="R15" s="94"/>
      <c r="S15" s="95"/>
    </row>
    <row r="16" spans="1:19" x14ac:dyDescent="0.25">
      <c r="A16" s="89"/>
      <c r="B16" s="89"/>
      <c r="C16" s="89"/>
      <c r="D16" s="96" t="s">
        <v>15</v>
      </c>
      <c r="E16" s="95"/>
      <c r="F16" s="94"/>
      <c r="G16" s="95"/>
      <c r="H16" s="94"/>
      <c r="I16" s="95">
        <f>+I14</f>
        <v>-41880.99</v>
      </c>
      <c r="J16" s="89"/>
      <c r="K16" s="89"/>
      <c r="L16" s="89"/>
      <c r="M16" s="89"/>
      <c r="N16" s="96" t="s">
        <v>15</v>
      </c>
      <c r="O16" s="95"/>
      <c r="P16" s="94"/>
      <c r="Q16" s="95"/>
      <c r="R16" s="94"/>
      <c r="S16" s="95">
        <v>685.38000000000011</v>
      </c>
    </row>
    <row r="17" spans="1:19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</sheetData>
  <mergeCells count="8">
    <mergeCell ref="A11:I11"/>
    <mergeCell ref="K11:S11"/>
    <mergeCell ref="A1:I1"/>
    <mergeCell ref="K1:S1"/>
    <mergeCell ref="K2:S2"/>
    <mergeCell ref="A2:I2"/>
    <mergeCell ref="A10:I10"/>
    <mergeCell ref="K10:S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D4" workbookViewId="0">
      <selection activeCell="J25" sqref="J25"/>
    </sheetView>
  </sheetViews>
  <sheetFormatPr baseColWidth="10" defaultRowHeight="15" x14ac:dyDescent="0.25"/>
  <cols>
    <col min="4" max="4" width="17.28515625" bestFit="1" customWidth="1"/>
    <col min="6" max="6" width="4.85546875" customWidth="1"/>
    <col min="8" max="8" width="4.85546875" customWidth="1"/>
    <col min="14" max="14" width="37.42578125" bestFit="1" customWidth="1"/>
    <col min="16" max="16" width="4.85546875" customWidth="1"/>
    <col min="18" max="18" width="4.85546875" customWidth="1"/>
  </cols>
  <sheetData>
    <row r="1" spans="1:19" x14ac:dyDescent="0.25">
      <c r="A1" s="187" t="s">
        <v>264</v>
      </c>
      <c r="B1" s="187"/>
      <c r="C1" s="187"/>
      <c r="D1" s="187"/>
      <c r="E1" s="187"/>
      <c r="F1" s="187"/>
      <c r="G1" s="187"/>
      <c r="H1" s="187"/>
      <c r="I1" s="187"/>
      <c r="J1" s="105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105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107" t="s">
        <v>3</v>
      </c>
      <c r="B3" s="107" t="s">
        <v>4</v>
      </c>
      <c r="C3" s="107" t="s">
        <v>5</v>
      </c>
      <c r="D3" s="107" t="s">
        <v>6</v>
      </c>
      <c r="E3" s="107" t="s">
        <v>7</v>
      </c>
      <c r="F3" s="108"/>
      <c r="G3" s="107" t="s">
        <v>8</v>
      </c>
      <c r="H3" s="108"/>
      <c r="I3" s="107" t="s">
        <v>9</v>
      </c>
      <c r="J3" s="105"/>
      <c r="K3" s="107" t="s">
        <v>3</v>
      </c>
      <c r="L3" s="107" t="s">
        <v>4</v>
      </c>
      <c r="M3" s="107" t="s">
        <v>5</v>
      </c>
      <c r="N3" s="107" t="s">
        <v>6</v>
      </c>
      <c r="O3" s="107" t="s">
        <v>7</v>
      </c>
      <c r="P3" s="108"/>
      <c r="Q3" s="107" t="s">
        <v>8</v>
      </c>
      <c r="R3" s="108"/>
      <c r="S3" s="107" t="s">
        <v>9</v>
      </c>
    </row>
    <row r="4" spans="1:19" ht="15" customHeight="1" x14ac:dyDescent="0.25">
      <c r="A4" s="114"/>
      <c r="B4" s="114"/>
      <c r="C4" s="114"/>
      <c r="D4" s="114" t="s">
        <v>10</v>
      </c>
      <c r="E4" s="106"/>
      <c r="F4" s="115"/>
      <c r="G4" s="106"/>
      <c r="H4" s="115"/>
      <c r="I4" s="118">
        <v>360000</v>
      </c>
      <c r="J4" s="105"/>
      <c r="K4" s="114"/>
      <c r="L4" s="114"/>
      <c r="M4" s="114"/>
      <c r="N4" s="114" t="s">
        <v>10</v>
      </c>
      <c r="O4" s="106"/>
      <c r="P4" s="115"/>
      <c r="Q4" s="106"/>
      <c r="R4" s="115"/>
      <c r="S4" s="118">
        <v>-360000</v>
      </c>
    </row>
    <row r="5" spans="1:19" ht="15" customHeight="1" x14ac:dyDescent="0.25">
      <c r="A5" s="123">
        <v>43070</v>
      </c>
      <c r="B5" s="121"/>
      <c r="C5" s="120"/>
      <c r="D5" s="124" t="s">
        <v>265</v>
      </c>
      <c r="E5" s="130">
        <v>89000</v>
      </c>
      <c r="F5" s="115">
        <v>1</v>
      </c>
      <c r="G5" s="106"/>
      <c r="H5" s="115"/>
      <c r="I5" s="118">
        <v>449000</v>
      </c>
      <c r="J5" s="105"/>
      <c r="K5" s="105" t="s">
        <v>266</v>
      </c>
      <c r="L5" s="117">
        <v>43084</v>
      </c>
      <c r="M5" s="105" t="s">
        <v>267</v>
      </c>
      <c r="N5" s="105" t="s">
        <v>268</v>
      </c>
      <c r="O5" s="105"/>
      <c r="P5" s="115"/>
      <c r="Q5" s="131">
        <v>89000</v>
      </c>
      <c r="R5" s="115"/>
      <c r="S5" s="118">
        <v>-449000</v>
      </c>
    </row>
    <row r="6" spans="1:19" ht="15" customHeight="1" x14ac:dyDescent="0.25">
      <c r="A6" s="123">
        <v>43078</v>
      </c>
      <c r="B6" s="121"/>
      <c r="C6" s="120"/>
      <c r="D6" s="124" t="s">
        <v>269</v>
      </c>
      <c r="E6" s="130">
        <v>156000</v>
      </c>
      <c r="F6" s="115">
        <v>2</v>
      </c>
      <c r="G6" s="118"/>
      <c r="H6" s="115"/>
      <c r="I6" s="118">
        <v>605000</v>
      </c>
      <c r="J6" s="105"/>
      <c r="K6" s="105" t="s">
        <v>270</v>
      </c>
      <c r="L6" s="117">
        <v>43084</v>
      </c>
      <c r="M6" s="105" t="s">
        <v>271</v>
      </c>
      <c r="N6" s="105" t="s">
        <v>272</v>
      </c>
      <c r="O6" s="105"/>
      <c r="P6" s="115"/>
      <c r="Q6" s="131">
        <v>156000</v>
      </c>
      <c r="R6" s="115"/>
      <c r="S6" s="118">
        <v>-605000</v>
      </c>
    </row>
    <row r="7" spans="1:19" ht="15" customHeight="1" x14ac:dyDescent="0.25">
      <c r="A7" s="123">
        <v>43097</v>
      </c>
      <c r="B7" s="121"/>
      <c r="C7" s="120"/>
      <c r="D7" s="124" t="s">
        <v>41</v>
      </c>
      <c r="E7" s="130">
        <v>8179.17</v>
      </c>
      <c r="F7" s="113">
        <v>3</v>
      </c>
      <c r="G7" s="105"/>
      <c r="H7" s="119"/>
      <c r="I7" s="118">
        <v>613179.17000000004</v>
      </c>
      <c r="J7" s="105"/>
      <c r="K7" s="105" t="s">
        <v>273</v>
      </c>
      <c r="L7" s="117">
        <v>43084</v>
      </c>
      <c r="M7" s="105" t="s">
        <v>274</v>
      </c>
      <c r="N7" s="105" t="s">
        <v>275</v>
      </c>
      <c r="O7" s="132">
        <v>165000</v>
      </c>
      <c r="P7" s="116"/>
      <c r="Q7" s="118"/>
      <c r="R7" s="116"/>
      <c r="S7" s="118">
        <v>-440000</v>
      </c>
    </row>
    <row r="8" spans="1:19" ht="15" customHeight="1" x14ac:dyDescent="0.25">
      <c r="A8" s="128">
        <v>43449</v>
      </c>
      <c r="B8" s="121"/>
      <c r="C8" s="120"/>
      <c r="D8" s="124" t="s">
        <v>276</v>
      </c>
      <c r="E8" s="129"/>
      <c r="F8" s="126"/>
      <c r="G8" s="130">
        <v>165000</v>
      </c>
      <c r="H8" s="119"/>
      <c r="I8" s="118">
        <v>448179.17000000004</v>
      </c>
      <c r="J8" s="105"/>
      <c r="K8" s="105" t="s">
        <v>277</v>
      </c>
      <c r="L8" s="117">
        <v>43084</v>
      </c>
      <c r="M8" s="105" t="s">
        <v>278</v>
      </c>
      <c r="N8" s="105" t="s">
        <v>275</v>
      </c>
      <c r="O8" s="132">
        <v>165000</v>
      </c>
      <c r="P8" s="116"/>
      <c r="Q8" s="118"/>
      <c r="R8" s="116"/>
      <c r="S8" s="118">
        <v>-275000</v>
      </c>
    </row>
    <row r="9" spans="1:19" ht="15" customHeight="1" x14ac:dyDescent="0.25">
      <c r="A9" s="127">
        <v>43449</v>
      </c>
      <c r="B9" s="121"/>
      <c r="C9" s="120"/>
      <c r="D9" s="124" t="s">
        <v>279</v>
      </c>
      <c r="E9" s="122"/>
      <c r="F9" s="126"/>
      <c r="G9" s="130">
        <v>165000</v>
      </c>
      <c r="H9" s="119"/>
      <c r="I9" s="118">
        <v>283179.17000000004</v>
      </c>
      <c r="J9" s="105"/>
      <c r="K9" s="105" t="s">
        <v>280</v>
      </c>
      <c r="L9" s="117">
        <v>43084</v>
      </c>
      <c r="M9" s="105" t="s">
        <v>281</v>
      </c>
      <c r="N9" s="105" t="s">
        <v>275</v>
      </c>
      <c r="O9" s="132">
        <v>265000</v>
      </c>
      <c r="P9" s="116"/>
      <c r="Q9" s="118"/>
      <c r="R9" s="116"/>
      <c r="S9" s="118">
        <v>-10000</v>
      </c>
    </row>
    <row r="10" spans="1:19" ht="15" customHeight="1" x14ac:dyDescent="0.25">
      <c r="A10" s="127">
        <v>43449</v>
      </c>
      <c r="B10" s="121"/>
      <c r="C10" s="120"/>
      <c r="D10" s="124" t="s">
        <v>282</v>
      </c>
      <c r="E10" s="122"/>
      <c r="F10" s="126"/>
      <c r="G10" s="130">
        <v>265000</v>
      </c>
      <c r="H10" s="119"/>
      <c r="I10" s="118">
        <v>18179.170000000042</v>
      </c>
      <c r="J10" s="105"/>
      <c r="K10" s="105" t="s">
        <v>283</v>
      </c>
      <c r="L10" s="117">
        <v>43097</v>
      </c>
      <c r="M10" s="105" t="s">
        <v>284</v>
      </c>
      <c r="N10" s="105" t="s">
        <v>58</v>
      </c>
      <c r="O10" s="105"/>
      <c r="P10" s="116"/>
      <c r="Q10" s="118">
        <v>8179.17</v>
      </c>
      <c r="R10" s="116"/>
      <c r="S10" s="118">
        <v>-18179.169999999998</v>
      </c>
    </row>
    <row r="11" spans="1:19" ht="15" customHeight="1" x14ac:dyDescent="0.25">
      <c r="A11" s="127">
        <v>43462</v>
      </c>
      <c r="B11" s="121" t="s">
        <v>285</v>
      </c>
      <c r="C11" s="120"/>
      <c r="D11" s="124" t="s">
        <v>286</v>
      </c>
      <c r="E11" s="122"/>
      <c r="F11" s="126"/>
      <c r="G11" s="130">
        <v>8179.17</v>
      </c>
      <c r="H11" s="119"/>
      <c r="I11" s="118">
        <v>10000.000000000042</v>
      </c>
      <c r="J11" s="105"/>
      <c r="K11" s="105" t="s">
        <v>287</v>
      </c>
      <c r="L11" s="117">
        <v>43097</v>
      </c>
      <c r="M11" s="105" t="s">
        <v>288</v>
      </c>
      <c r="N11" s="105"/>
      <c r="O11" s="118">
        <v>8179.17</v>
      </c>
      <c r="P11" s="116"/>
      <c r="Q11" s="118"/>
      <c r="R11" s="116"/>
      <c r="S11" s="118">
        <v>-9999.9999999999982</v>
      </c>
    </row>
    <row r="12" spans="1:19" ht="15" customHeight="1" x14ac:dyDescent="0.25">
      <c r="A12" s="105"/>
      <c r="B12" s="105"/>
      <c r="C12" s="105"/>
      <c r="D12" s="107" t="s">
        <v>215</v>
      </c>
      <c r="E12" s="109">
        <v>253179.17</v>
      </c>
      <c r="F12" s="110"/>
      <c r="G12" s="109">
        <v>595000</v>
      </c>
      <c r="H12" s="110"/>
      <c r="I12" s="111"/>
      <c r="J12" s="105"/>
      <c r="K12" s="105"/>
      <c r="L12" s="105"/>
      <c r="M12" s="105"/>
      <c r="N12" s="107" t="s">
        <v>215</v>
      </c>
      <c r="O12" s="109">
        <v>603179.17000000004</v>
      </c>
      <c r="P12" s="110"/>
      <c r="Q12" s="109">
        <v>253179.17</v>
      </c>
      <c r="R12" s="110"/>
      <c r="S12" s="118"/>
    </row>
    <row r="13" spans="1:19" x14ac:dyDescent="0.25">
      <c r="A13" s="105"/>
      <c r="B13" s="105"/>
      <c r="C13" s="105"/>
      <c r="D13" s="112" t="s">
        <v>15</v>
      </c>
      <c r="E13" s="111"/>
      <c r="F13" s="110"/>
      <c r="G13" s="111"/>
      <c r="H13" s="110"/>
      <c r="I13" s="111">
        <v>10000.000000000042</v>
      </c>
      <c r="J13" s="105"/>
      <c r="K13" s="105"/>
      <c r="L13" s="105"/>
      <c r="M13" s="105"/>
      <c r="N13" s="112" t="s">
        <v>15</v>
      </c>
      <c r="O13" s="111"/>
      <c r="P13" s="110"/>
      <c r="Q13" s="111"/>
      <c r="R13" s="110"/>
      <c r="S13" s="111">
        <v>-9999.9999999999982</v>
      </c>
    </row>
    <row r="16" spans="1:19" x14ac:dyDescent="0.25">
      <c r="A16" s="187" t="s">
        <v>264</v>
      </c>
      <c r="B16" s="187"/>
      <c r="C16" s="187"/>
      <c r="D16" s="187"/>
      <c r="E16" s="187"/>
      <c r="F16" s="187"/>
      <c r="G16" s="187"/>
      <c r="H16" s="187"/>
      <c r="I16" s="187"/>
      <c r="J16" s="105"/>
      <c r="K16" s="187" t="s">
        <v>1</v>
      </c>
      <c r="L16" s="187"/>
      <c r="M16" s="187"/>
      <c r="N16" s="187"/>
      <c r="O16" s="187"/>
      <c r="P16" s="187"/>
      <c r="Q16" s="187"/>
      <c r="R16" s="187"/>
      <c r="S16" s="187"/>
    </row>
    <row r="17" spans="1:19" x14ac:dyDescent="0.25">
      <c r="A17" s="186" t="s">
        <v>16</v>
      </c>
      <c r="B17" s="186"/>
      <c r="C17" s="186"/>
      <c r="D17" s="186"/>
      <c r="E17" s="186"/>
      <c r="F17" s="186"/>
      <c r="G17" s="186"/>
      <c r="H17" s="186"/>
      <c r="I17" s="186"/>
      <c r="J17" s="105"/>
      <c r="K17" s="186" t="s">
        <v>16</v>
      </c>
      <c r="L17" s="186"/>
      <c r="M17" s="186"/>
      <c r="N17" s="186"/>
      <c r="O17" s="186"/>
      <c r="P17" s="186"/>
      <c r="Q17" s="186"/>
      <c r="R17" s="186"/>
      <c r="S17" s="186"/>
    </row>
    <row r="18" spans="1:19" x14ac:dyDescent="0.25">
      <c r="A18" s="107" t="s">
        <v>3</v>
      </c>
      <c r="B18" s="107" t="s">
        <v>4</v>
      </c>
      <c r="C18" s="107" t="s">
        <v>5</v>
      </c>
      <c r="D18" s="107" t="s">
        <v>6</v>
      </c>
      <c r="E18" s="107" t="s">
        <v>7</v>
      </c>
      <c r="F18" s="108"/>
      <c r="G18" s="107" t="s">
        <v>8</v>
      </c>
      <c r="H18" s="108"/>
      <c r="I18" s="107" t="s">
        <v>9</v>
      </c>
      <c r="J18" s="105"/>
      <c r="K18" s="107" t="s">
        <v>3</v>
      </c>
      <c r="L18" s="107" t="s">
        <v>4</v>
      </c>
      <c r="M18" s="107" t="s">
        <v>5</v>
      </c>
      <c r="N18" s="107" t="s">
        <v>6</v>
      </c>
      <c r="O18" s="107" t="s">
        <v>7</v>
      </c>
      <c r="P18" s="108"/>
      <c r="Q18" s="107" t="s">
        <v>8</v>
      </c>
      <c r="R18" s="108"/>
      <c r="S18" s="107" t="s">
        <v>9</v>
      </c>
    </row>
    <row r="19" spans="1:19" x14ac:dyDescent="0.25">
      <c r="A19" s="114"/>
      <c r="B19" s="114"/>
      <c r="C19" s="114"/>
      <c r="D19" s="114" t="s">
        <v>10</v>
      </c>
      <c r="E19" s="106"/>
      <c r="F19" s="115"/>
      <c r="G19" s="106"/>
      <c r="H19" s="115"/>
      <c r="I19" s="118">
        <f>+I13</f>
        <v>10000.000000000042</v>
      </c>
      <c r="J19" s="105"/>
      <c r="K19" s="114"/>
      <c r="L19" s="114"/>
      <c r="M19" s="114"/>
      <c r="N19" s="114" t="s">
        <v>10</v>
      </c>
      <c r="O19" s="106"/>
      <c r="P19" s="115"/>
      <c r="Q19" s="106"/>
      <c r="R19" s="115"/>
      <c r="S19" s="118">
        <f>+S13</f>
        <v>-9999.9999999999982</v>
      </c>
    </row>
    <row r="20" spans="1:19" x14ac:dyDescent="0.25">
      <c r="A20" s="123"/>
      <c r="B20" s="121"/>
      <c r="C20" s="120"/>
      <c r="D20" s="124"/>
      <c r="E20" s="130"/>
      <c r="F20" s="115"/>
      <c r="G20" s="106"/>
      <c r="H20" s="115"/>
      <c r="I20" s="118">
        <f>+I19+E20-H20</f>
        <v>10000.000000000042</v>
      </c>
      <c r="J20" s="105"/>
      <c r="K20" s="105"/>
      <c r="L20" s="117"/>
      <c r="M20" s="105"/>
      <c r="N20" s="105"/>
      <c r="O20" s="105"/>
      <c r="P20" s="115"/>
      <c r="Q20" s="125"/>
      <c r="R20" s="115"/>
      <c r="S20" s="118">
        <f>+S19+O20-R20</f>
        <v>-9999.9999999999982</v>
      </c>
    </row>
    <row r="21" spans="1:19" x14ac:dyDescent="0.25">
      <c r="A21" s="123"/>
      <c r="B21" s="121"/>
      <c r="C21" s="120"/>
      <c r="D21" s="124"/>
      <c r="E21" s="130"/>
      <c r="F21" s="115"/>
      <c r="G21" s="118"/>
      <c r="H21" s="115"/>
      <c r="I21" s="118">
        <f>+I20</f>
        <v>10000.000000000042</v>
      </c>
      <c r="J21" s="105"/>
      <c r="K21" s="105"/>
      <c r="L21" s="117"/>
      <c r="M21" s="105"/>
      <c r="N21" s="105"/>
      <c r="O21" s="105"/>
      <c r="P21" s="115"/>
      <c r="Q21" s="125"/>
      <c r="R21" s="115"/>
      <c r="S21" s="118">
        <f>+S20</f>
        <v>-9999.9999999999982</v>
      </c>
    </row>
  </sheetData>
  <mergeCells count="8">
    <mergeCell ref="A17:I17"/>
    <mergeCell ref="K17:S17"/>
    <mergeCell ref="A2:I2"/>
    <mergeCell ref="K2:S2"/>
    <mergeCell ref="A1:I1"/>
    <mergeCell ref="K1:S1"/>
    <mergeCell ref="A16:I16"/>
    <mergeCell ref="K16:S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L19" sqref="L19"/>
    </sheetView>
  </sheetViews>
  <sheetFormatPr baseColWidth="10" defaultRowHeight="15" x14ac:dyDescent="0.25"/>
  <cols>
    <col min="6" max="6" width="4" customWidth="1"/>
    <col min="8" max="8" width="4" customWidth="1"/>
    <col min="16" max="16" width="4" customWidth="1"/>
    <col min="18" max="18" width="4" customWidth="1"/>
  </cols>
  <sheetData>
    <row r="1" spans="1:19" x14ac:dyDescent="0.25">
      <c r="A1" s="187" t="s">
        <v>289</v>
      </c>
      <c r="B1" s="187"/>
      <c r="C1" s="187"/>
      <c r="D1" s="187"/>
      <c r="E1" s="187"/>
      <c r="F1" s="187"/>
      <c r="G1" s="187"/>
      <c r="H1" s="187"/>
      <c r="I1" s="187"/>
      <c r="J1" s="133"/>
      <c r="K1" s="187" t="s">
        <v>1</v>
      </c>
      <c r="L1" s="187"/>
      <c r="M1" s="187"/>
      <c r="N1" s="187"/>
      <c r="O1" s="187"/>
      <c r="P1" s="187"/>
      <c r="Q1" s="187"/>
      <c r="R1" s="187"/>
      <c r="S1" s="187"/>
    </row>
    <row r="2" spans="1:19" x14ac:dyDescent="0.25">
      <c r="A2" s="186" t="s">
        <v>2</v>
      </c>
      <c r="B2" s="186"/>
      <c r="C2" s="186"/>
      <c r="D2" s="186"/>
      <c r="E2" s="186"/>
      <c r="F2" s="186"/>
      <c r="G2" s="186"/>
      <c r="H2" s="186"/>
      <c r="I2" s="186"/>
      <c r="J2" s="133"/>
      <c r="K2" s="186" t="s">
        <v>2</v>
      </c>
      <c r="L2" s="186"/>
      <c r="M2" s="186"/>
      <c r="N2" s="186"/>
      <c r="O2" s="186"/>
      <c r="P2" s="186"/>
      <c r="Q2" s="186"/>
      <c r="R2" s="186"/>
      <c r="S2" s="186"/>
    </row>
    <row r="3" spans="1:19" x14ac:dyDescent="0.25">
      <c r="A3" s="135" t="s">
        <v>3</v>
      </c>
      <c r="B3" s="135" t="s">
        <v>4</v>
      </c>
      <c r="C3" s="135" t="s">
        <v>5</v>
      </c>
      <c r="D3" s="135" t="s">
        <v>6</v>
      </c>
      <c r="E3" s="135" t="s">
        <v>7</v>
      </c>
      <c r="F3" s="136"/>
      <c r="G3" s="135" t="s">
        <v>8</v>
      </c>
      <c r="H3" s="136"/>
      <c r="I3" s="135" t="s">
        <v>9</v>
      </c>
      <c r="J3" s="133"/>
      <c r="K3" s="135" t="s">
        <v>3</v>
      </c>
      <c r="L3" s="135" t="s">
        <v>4</v>
      </c>
      <c r="M3" s="135" t="s">
        <v>5</v>
      </c>
      <c r="N3" s="135" t="s">
        <v>6</v>
      </c>
      <c r="O3" s="135" t="s">
        <v>7</v>
      </c>
      <c r="P3" s="136"/>
      <c r="Q3" s="135" t="s">
        <v>8</v>
      </c>
      <c r="R3" s="136"/>
      <c r="S3" s="135" t="s">
        <v>9</v>
      </c>
    </row>
    <row r="4" spans="1:19" x14ac:dyDescent="0.25">
      <c r="A4" s="137"/>
      <c r="B4" s="137"/>
      <c r="C4" s="137"/>
      <c r="D4" s="137" t="s">
        <v>10</v>
      </c>
      <c r="E4" s="134"/>
      <c r="F4" s="138"/>
      <c r="G4" s="134"/>
      <c r="H4" s="138"/>
      <c r="I4" s="140">
        <v>-21158.400000000023</v>
      </c>
      <c r="J4" s="133"/>
      <c r="K4" s="137"/>
      <c r="L4" s="137"/>
      <c r="M4" s="137"/>
      <c r="N4" s="137" t="s">
        <v>10</v>
      </c>
      <c r="O4" s="134"/>
      <c r="P4" s="138"/>
      <c r="Q4" s="134"/>
      <c r="R4" s="138"/>
      <c r="S4" s="140">
        <v>21158.400000000001</v>
      </c>
    </row>
    <row r="5" spans="1:19" x14ac:dyDescent="0.25">
      <c r="A5" s="148">
        <v>43457</v>
      </c>
      <c r="B5" s="142">
        <v>43092</v>
      </c>
      <c r="C5" s="143" t="s">
        <v>290</v>
      </c>
      <c r="D5" s="143" t="s">
        <v>291</v>
      </c>
      <c r="E5" s="144">
        <v>10579.2</v>
      </c>
      <c r="F5" s="145"/>
      <c r="G5" s="146"/>
      <c r="H5" s="147"/>
      <c r="I5" s="140">
        <v>-10579.200000000023</v>
      </c>
      <c r="J5" s="133"/>
      <c r="K5" s="133" t="s">
        <v>292</v>
      </c>
      <c r="L5" s="139">
        <v>43092</v>
      </c>
      <c r="M5" s="133" t="s">
        <v>21</v>
      </c>
      <c r="N5" s="133" t="s">
        <v>293</v>
      </c>
      <c r="O5" s="133"/>
      <c r="P5" s="138"/>
      <c r="Q5" s="140">
        <v>21158.400000000001</v>
      </c>
      <c r="R5" s="138"/>
      <c r="S5" s="140">
        <v>0</v>
      </c>
    </row>
    <row r="6" spans="1:19" x14ac:dyDescent="0.25">
      <c r="A6" s="148">
        <v>43457</v>
      </c>
      <c r="B6" s="142">
        <v>43092</v>
      </c>
      <c r="C6" s="143" t="s">
        <v>294</v>
      </c>
      <c r="D6" s="143" t="s">
        <v>291</v>
      </c>
      <c r="E6" s="144">
        <v>10579.2</v>
      </c>
      <c r="F6" s="141"/>
      <c r="G6" s="133"/>
      <c r="H6" s="141"/>
      <c r="I6" s="140">
        <v>-2.1827872842550278E-11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40">
        <v>0</v>
      </c>
    </row>
    <row r="8" spans="1:19" x14ac:dyDescent="0.25">
      <c r="A8" s="133"/>
      <c r="B8" s="133"/>
      <c r="C8" s="133"/>
      <c r="D8" s="133"/>
      <c r="E8" s="133"/>
      <c r="F8" s="133"/>
      <c r="G8" s="133"/>
      <c r="H8" s="133"/>
      <c r="I8" s="140">
        <v>-2.1827872842550278E-11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10" spans="1:19" x14ac:dyDescent="0.25">
      <c r="A10" s="187" t="s">
        <v>289</v>
      </c>
      <c r="B10" s="187"/>
      <c r="C10" s="187"/>
      <c r="D10" s="187"/>
      <c r="E10" s="187"/>
      <c r="F10" s="187"/>
      <c r="G10" s="187"/>
      <c r="H10" s="187"/>
      <c r="I10" s="187"/>
      <c r="J10" s="133"/>
      <c r="K10" s="187" t="s">
        <v>1</v>
      </c>
      <c r="L10" s="187"/>
      <c r="M10" s="187"/>
      <c r="N10" s="187"/>
      <c r="O10" s="187"/>
      <c r="P10" s="187"/>
      <c r="Q10" s="187"/>
      <c r="R10" s="187"/>
      <c r="S10" s="187"/>
    </row>
    <row r="11" spans="1:19" x14ac:dyDescent="0.25">
      <c r="A11" s="186" t="s">
        <v>16</v>
      </c>
      <c r="B11" s="186"/>
      <c r="C11" s="186"/>
      <c r="D11" s="186"/>
      <c r="E11" s="186"/>
      <c r="F11" s="186"/>
      <c r="G11" s="186"/>
      <c r="H11" s="186"/>
      <c r="I11" s="186"/>
      <c r="J11" s="133"/>
      <c r="K11" s="186" t="s">
        <v>16</v>
      </c>
      <c r="L11" s="186"/>
      <c r="M11" s="186"/>
      <c r="N11" s="186"/>
      <c r="O11" s="186"/>
      <c r="P11" s="186"/>
      <c r="Q11" s="186"/>
      <c r="R11" s="186"/>
      <c r="S11" s="186"/>
    </row>
    <row r="12" spans="1:19" x14ac:dyDescent="0.25">
      <c r="A12" s="135" t="s">
        <v>3</v>
      </c>
      <c r="B12" s="135" t="s">
        <v>4</v>
      </c>
      <c r="C12" s="135" t="s">
        <v>5</v>
      </c>
      <c r="D12" s="135" t="s">
        <v>6</v>
      </c>
      <c r="E12" s="135" t="s">
        <v>7</v>
      </c>
      <c r="F12" s="136"/>
      <c r="G12" s="135" t="s">
        <v>8</v>
      </c>
      <c r="H12" s="136"/>
      <c r="I12" s="135" t="s">
        <v>9</v>
      </c>
      <c r="J12" s="133"/>
      <c r="K12" s="135" t="s">
        <v>3</v>
      </c>
      <c r="L12" s="135" t="s">
        <v>4</v>
      </c>
      <c r="M12" s="135" t="s">
        <v>5</v>
      </c>
      <c r="N12" s="135" t="s">
        <v>6</v>
      </c>
      <c r="O12" s="135" t="s">
        <v>7</v>
      </c>
      <c r="P12" s="136"/>
      <c r="Q12" s="135" t="s">
        <v>8</v>
      </c>
      <c r="R12" s="136"/>
      <c r="S12" s="135" t="s">
        <v>9</v>
      </c>
    </row>
    <row r="13" spans="1:19" x14ac:dyDescent="0.25">
      <c r="A13" s="137"/>
      <c r="B13" s="137"/>
      <c r="C13" s="137"/>
      <c r="D13" s="137" t="s">
        <v>10</v>
      </c>
      <c r="E13" s="134"/>
      <c r="F13" s="138"/>
      <c r="G13" s="134"/>
      <c r="H13" s="138"/>
      <c r="I13" s="140">
        <f>+I8</f>
        <v>-2.1827872842550278E-11</v>
      </c>
      <c r="J13" s="133"/>
      <c r="K13" s="137"/>
      <c r="L13" s="137"/>
      <c r="M13" s="137"/>
      <c r="N13" s="137" t="s">
        <v>10</v>
      </c>
      <c r="O13" s="134"/>
      <c r="P13" s="138"/>
      <c r="Q13" s="134"/>
      <c r="R13" s="138"/>
      <c r="S13" s="140">
        <f>+S7</f>
        <v>0</v>
      </c>
    </row>
    <row r="14" spans="1:19" x14ac:dyDescent="0.25">
      <c r="A14" s="148"/>
      <c r="B14" s="142"/>
      <c r="C14" s="143"/>
      <c r="D14" s="143"/>
      <c r="E14" s="144"/>
      <c r="F14" s="145"/>
      <c r="G14" s="146"/>
      <c r="H14" s="147"/>
      <c r="I14" s="140">
        <f>+I13+E14-G14</f>
        <v>-2.1827872842550278E-11</v>
      </c>
      <c r="J14" s="133"/>
      <c r="K14" s="133"/>
      <c r="L14" s="139"/>
      <c r="M14" s="133"/>
      <c r="N14" s="133"/>
      <c r="O14" s="133"/>
      <c r="P14" s="138"/>
      <c r="Q14" s="140"/>
      <c r="R14" s="138"/>
      <c r="S14" s="140">
        <v>0</v>
      </c>
    </row>
    <row r="15" spans="1:19" x14ac:dyDescent="0.25">
      <c r="A15" s="148"/>
      <c r="B15" s="142"/>
      <c r="C15" s="143"/>
      <c r="D15" s="143"/>
      <c r="E15" s="144"/>
      <c r="F15" s="141"/>
      <c r="G15" s="133"/>
      <c r="H15" s="141"/>
      <c r="I15" s="140">
        <v>-2.1827872842550278E-11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</row>
    <row r="16" spans="1:19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40">
        <v>0</v>
      </c>
    </row>
  </sheetData>
  <mergeCells count="8">
    <mergeCell ref="A11:I11"/>
    <mergeCell ref="K11:S11"/>
    <mergeCell ref="A1:I1"/>
    <mergeCell ref="K1:S1"/>
    <mergeCell ref="A2:I2"/>
    <mergeCell ref="K2:S2"/>
    <mergeCell ref="A10:I10"/>
    <mergeCell ref="K10:S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BUCAR</vt:lpstr>
      <vt:lpstr>QM</vt:lpstr>
      <vt:lpstr>CI</vt:lpstr>
      <vt:lpstr>PL</vt:lpstr>
      <vt:lpstr>PACH</vt:lpstr>
      <vt:lpstr>RONDA</vt:lpstr>
      <vt:lpstr>SJR</vt:lpstr>
      <vt:lpstr>AZI</vt:lpstr>
      <vt:lpstr>ITALIANO</vt:lpstr>
      <vt:lpstr>RALLY</vt:lpstr>
      <vt:lpstr>OA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2018-02-20T15:15:32Z</dcterms:created>
  <dcterms:modified xsi:type="dcterms:W3CDTF">2018-02-23T00:27:22Z</dcterms:modified>
</cp:coreProperties>
</file>