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435" windowWidth="19875" windowHeight="7710"/>
  </bookViews>
  <sheets>
    <sheet name="DIC17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E300" i="1" l="1"/>
  <c r="E299" i="1"/>
  <c r="E298" i="1"/>
  <c r="H294" i="1"/>
  <c r="J263" i="1"/>
  <c r="G263" i="1"/>
  <c r="J243" i="1"/>
  <c r="G243" i="1"/>
  <c r="I240" i="1"/>
  <c r="G295" i="1" s="1"/>
  <c r="J218" i="1"/>
  <c r="G218" i="1"/>
  <c r="J211" i="1"/>
  <c r="G211" i="1"/>
  <c r="J180" i="1"/>
  <c r="G180" i="1"/>
  <c r="G149" i="1"/>
  <c r="J149" i="1" s="1"/>
  <c r="J143" i="1"/>
  <c r="G143" i="1"/>
  <c r="J131" i="1"/>
  <c r="G131" i="1"/>
  <c r="J124" i="1"/>
  <c r="G124" i="1"/>
  <c r="J116" i="1"/>
  <c r="G116" i="1"/>
  <c r="J97" i="1"/>
  <c r="G97" i="1"/>
  <c r="J82" i="1"/>
  <c r="G82" i="1"/>
  <c r="J63" i="1"/>
  <c r="G63" i="1"/>
  <c r="J46" i="1"/>
  <c r="G46" i="1"/>
  <c r="J5" i="1"/>
  <c r="G5" i="1"/>
  <c r="G240" i="1" l="1"/>
  <c r="G294" i="1" s="1"/>
  <c r="J240" i="1"/>
  <c r="G296" i="1"/>
</calcChain>
</file>

<file path=xl/sharedStrings.xml><?xml version="1.0" encoding="utf-8"?>
<sst xmlns="http://schemas.openxmlformats.org/spreadsheetml/2006/main" count="811" uniqueCount="557">
  <si>
    <t>ALECSA CELAYA S DE RL DE CV</t>
  </si>
  <si>
    <t>INVENTARIO DE VEHICULOS AL 31 DE DICIEMBRE</t>
  </si>
  <si>
    <t>231-003</t>
  </si>
  <si>
    <t>COROLLA</t>
  </si>
  <si>
    <t>D  2,518</t>
  </si>
  <si>
    <t>TOYOTA FINANCIAL SERVICES DE MEXICO</t>
  </si>
  <si>
    <t>0065-TCN18</t>
  </si>
  <si>
    <t>D  3,196</t>
  </si>
  <si>
    <t>0069-TCN18</t>
  </si>
  <si>
    <t>D  3,198</t>
  </si>
  <si>
    <t>0070-TCN18</t>
  </si>
  <si>
    <t>D  3,315</t>
  </si>
  <si>
    <t>0075-TCN18</t>
  </si>
  <si>
    <t>D  3,316</t>
  </si>
  <si>
    <t>0076-TCN18</t>
  </si>
  <si>
    <t>D  3,317</t>
  </si>
  <si>
    <t>0077-TCN18</t>
  </si>
  <si>
    <t>D  3,321</t>
  </si>
  <si>
    <t>0081-TCN18</t>
  </si>
  <si>
    <t>D  3,324</t>
  </si>
  <si>
    <t>0084-TCN18</t>
  </si>
  <si>
    <t>D  3,326</t>
  </si>
  <si>
    <t>0086-TCN18</t>
  </si>
  <si>
    <t>D  1,001</t>
  </si>
  <si>
    <t>0088-TCN18</t>
  </si>
  <si>
    <t>D  1,011</t>
  </si>
  <si>
    <t>0094-TCN18</t>
  </si>
  <si>
    <t>D  1,013</t>
  </si>
  <si>
    <t>0095-TCN18</t>
  </si>
  <si>
    <t>D  1,543</t>
  </si>
  <si>
    <t>0105-TCN18</t>
  </si>
  <si>
    <t>D  1,545</t>
  </si>
  <si>
    <t>0107-TCN18</t>
  </si>
  <si>
    <t>D  1,546</t>
  </si>
  <si>
    <t>0108-TCN18</t>
  </si>
  <si>
    <t>D  1,554</t>
  </si>
  <si>
    <t>0112-TCN18</t>
  </si>
  <si>
    <t>D  1,557</t>
  </si>
  <si>
    <t>0113-TCN18</t>
  </si>
  <si>
    <t>D  1,560</t>
  </si>
  <si>
    <t>0114-TCN18</t>
  </si>
  <si>
    <t>D  1,709</t>
  </si>
  <si>
    <t>ALDEN QUERETARO, S. DE R.L. DE C.V.</t>
  </si>
  <si>
    <t>0115-TCN18</t>
  </si>
  <si>
    <t>D  1,959</t>
  </si>
  <si>
    <t>0122-TCN18</t>
  </si>
  <si>
    <t>D  1,960</t>
  </si>
  <si>
    <t>0123-TCN18</t>
  </si>
  <si>
    <t>D  1,961</t>
  </si>
  <si>
    <t>0124-TCN18</t>
  </si>
  <si>
    <t>D  2,344</t>
  </si>
  <si>
    <t>0129-TCN18</t>
  </si>
  <si>
    <t>D  2,350</t>
  </si>
  <si>
    <t>0131-TCN18</t>
  </si>
  <si>
    <t>D  2,352</t>
  </si>
  <si>
    <t>0132-TCN18</t>
  </si>
  <si>
    <t>D  2,357</t>
  </si>
  <si>
    <t>0134-TCN18</t>
  </si>
  <si>
    <t>D  2,359</t>
  </si>
  <si>
    <t>0135-TCN18</t>
  </si>
  <si>
    <t>D  2,362</t>
  </si>
  <si>
    <t>0138-TCN18</t>
  </si>
  <si>
    <t>D  3,381</t>
  </si>
  <si>
    <t>0195-TCN18</t>
  </si>
  <si>
    <t>D  1,100</t>
  </si>
  <si>
    <t>0202-TCN18</t>
  </si>
  <si>
    <t>D  1,102</t>
  </si>
  <si>
    <t>0203-TCN18</t>
  </si>
  <si>
    <t>D  2,903</t>
  </si>
  <si>
    <t>0234-TCN18</t>
  </si>
  <si>
    <t>D  2,973</t>
  </si>
  <si>
    <t>0322-TCN18</t>
  </si>
  <si>
    <t>D  1,689</t>
  </si>
  <si>
    <t>0323-TCN18</t>
  </si>
  <si>
    <t>D  2,051</t>
  </si>
  <si>
    <t>DURANGO AUTOMOTORES S. DE R.L. DE C</t>
  </si>
  <si>
    <t>0343-TCN18</t>
  </si>
  <si>
    <t>D  2,695</t>
  </si>
  <si>
    <t>0377-TCN18</t>
  </si>
  <si>
    <t>D  3,498</t>
  </si>
  <si>
    <t>CCD AUTOSALES PUERTO VALLARTA S DE</t>
  </si>
  <si>
    <t>0392-TCN18</t>
  </si>
  <si>
    <t>231-007</t>
  </si>
  <si>
    <t>CAMRY</t>
  </si>
  <si>
    <t>D  3,428</t>
  </si>
  <si>
    <t>0037-TCN18</t>
  </si>
  <si>
    <t>D  2,864</t>
  </si>
  <si>
    <t>LARA FLORES ENGRACIA ERIKA</t>
  </si>
  <si>
    <t>0050-TCN18</t>
  </si>
  <si>
    <t>D  2,473</t>
  </si>
  <si>
    <t>0063-TCN18</t>
  </si>
  <si>
    <t>D  1,485</t>
  </si>
  <si>
    <t>0097-TCN18</t>
  </si>
  <si>
    <t>D  1,103</t>
  </si>
  <si>
    <t>0204-TCN18</t>
  </si>
  <si>
    <t>D  2,052</t>
  </si>
  <si>
    <t>0226-TCN18</t>
  </si>
  <si>
    <t>D  2,911</t>
  </si>
  <si>
    <t>0236-TCN18</t>
  </si>
  <si>
    <t>D  2,912</t>
  </si>
  <si>
    <t>0237-TCN18</t>
  </si>
  <si>
    <t>D    342</t>
  </si>
  <si>
    <t>0273-TCN18</t>
  </si>
  <si>
    <t>D    344</t>
  </si>
  <si>
    <t>0274-TCN18</t>
  </si>
  <si>
    <t>D  1,040</t>
  </si>
  <si>
    <t>0304-TCN18</t>
  </si>
  <si>
    <t>D  1,042</t>
  </si>
  <si>
    <t>0305-TCN18</t>
  </si>
  <si>
    <t>231-009</t>
  </si>
  <si>
    <t>PRIUS</t>
  </si>
  <si>
    <t>D  2,555</t>
  </si>
  <si>
    <t>1045-TCN17</t>
  </si>
  <si>
    <t>D  1,421</t>
  </si>
  <si>
    <t>1265-TCN17</t>
  </si>
  <si>
    <t>D  1,423</t>
  </si>
  <si>
    <t>1267-TCN17</t>
  </si>
  <si>
    <t>D  2,994</t>
  </si>
  <si>
    <t>1394-TCN17</t>
  </si>
  <si>
    <t>D  3,520</t>
  </si>
  <si>
    <t>1546-TCN17</t>
  </si>
  <si>
    <t>D  3,521</t>
  </si>
  <si>
    <t>1547-TCN17</t>
  </si>
  <si>
    <t>D  1,984</t>
  </si>
  <si>
    <t>1602-TCN17</t>
  </si>
  <si>
    <t>D  3,333</t>
  </si>
  <si>
    <t>1659-TCN17</t>
  </si>
  <si>
    <t>D  3,336</t>
  </si>
  <si>
    <t>1660-TCN17</t>
  </si>
  <si>
    <t>D  3,561</t>
  </si>
  <si>
    <t>1670-TCN17</t>
  </si>
  <si>
    <t>D    889</t>
  </si>
  <si>
    <t>ESCALERA CHAVEZ DANIEL</t>
  </si>
  <si>
    <t>1798-TCN17</t>
  </si>
  <si>
    <t>D  1,548</t>
  </si>
  <si>
    <t>1826-TCN17</t>
  </si>
  <si>
    <t>D  1,552</t>
  </si>
  <si>
    <t>1828-TCN17</t>
  </si>
  <si>
    <t>D  3,328</t>
  </si>
  <si>
    <t>1895-TCN17</t>
  </si>
  <si>
    <t>D  1,064</t>
  </si>
  <si>
    <t>1984-TCN17</t>
  </si>
  <si>
    <t>231-010</t>
  </si>
  <si>
    <t>SIENNA</t>
  </si>
  <si>
    <t>D  1,006</t>
  </si>
  <si>
    <t>1907-TCN17</t>
  </si>
  <si>
    <t>D  2,366</t>
  </si>
  <si>
    <t>1926-TCN17</t>
  </si>
  <si>
    <t>D  3,535</t>
  </si>
  <si>
    <t>CEVER LOMAS VERDES S DE RL DE C.V</t>
  </si>
  <si>
    <t>1979-TCN17</t>
  </si>
  <si>
    <t>D  3,181</t>
  </si>
  <si>
    <t>0347-TCN18</t>
  </si>
  <si>
    <t>D  3,183</t>
  </si>
  <si>
    <t>0384-TCN18</t>
  </si>
  <si>
    <t>D  3,185</t>
  </si>
  <si>
    <t>0385-TCN18</t>
  </si>
  <si>
    <t>D  3,187</t>
  </si>
  <si>
    <t>0386-TCN18</t>
  </si>
  <si>
    <t>D  3,188</t>
  </si>
  <si>
    <t>0387-TCN18</t>
  </si>
  <si>
    <t>D  3,195</t>
  </si>
  <si>
    <t>0389-TCN18</t>
  </si>
  <si>
    <t>0390-TCN18</t>
  </si>
  <si>
    <t>231-011</t>
  </si>
  <si>
    <t>RAV4</t>
  </si>
  <si>
    <t>D  1,494</t>
  </si>
  <si>
    <t>0102-TCN18</t>
  </si>
  <si>
    <t>D  1,417</t>
  </si>
  <si>
    <t>1262-TCN17</t>
  </si>
  <si>
    <t>D  1,105</t>
  </si>
  <si>
    <t>1691-TCN17</t>
  </si>
  <si>
    <t>D  3,554</t>
  </si>
  <si>
    <t>1795-TCN17</t>
  </si>
  <si>
    <t>D  1,626</t>
  </si>
  <si>
    <t>1844-TCN17</t>
  </si>
  <si>
    <t>D  1,632</t>
  </si>
  <si>
    <t>1845-TCN17</t>
  </si>
  <si>
    <t>D    635</t>
  </si>
  <si>
    <t>0196-TCN18</t>
  </si>
  <si>
    <t>D  3,344</t>
  </si>
  <si>
    <t>0252-TCN18</t>
  </si>
  <si>
    <t>D    685</t>
  </si>
  <si>
    <t>AUTOMOVILES DINAMICOS S. DE R.L. DE</t>
  </si>
  <si>
    <t>0291-TCN18</t>
  </si>
  <si>
    <t>D  1,059</t>
  </si>
  <si>
    <t>0310-TCN18</t>
  </si>
  <si>
    <t>D  1,061</t>
  </si>
  <si>
    <t>0311-TCN18</t>
  </si>
  <si>
    <t>D  1,062</t>
  </si>
  <si>
    <t>0312-TCN18</t>
  </si>
  <si>
    <t>D  1,690</t>
  </si>
  <si>
    <t>0324-TCN18</t>
  </si>
  <si>
    <t>D  1,953</t>
  </si>
  <si>
    <t>0336-TCN18</t>
  </si>
  <si>
    <t>231-013</t>
  </si>
  <si>
    <t>HIGHLANDER</t>
  </si>
  <si>
    <t>D  1,484</t>
  </si>
  <si>
    <t>0210-TCN18</t>
  </si>
  <si>
    <t>D  2,907</t>
  </si>
  <si>
    <t>0235-TCN18</t>
  </si>
  <si>
    <t>D  2,914</t>
  </si>
  <si>
    <t>0238-TCN18</t>
  </si>
  <si>
    <t>0395-TCN18</t>
  </si>
  <si>
    <t>231-014</t>
  </si>
  <si>
    <t>SEQUOIA</t>
  </si>
  <si>
    <t>D  1,092</t>
  </si>
  <si>
    <t>1687-TCN17</t>
  </si>
  <si>
    <t>D    167</t>
  </si>
  <si>
    <t>AUTOMOTORES DE LA LAGUNA SA DE CV.</t>
  </si>
  <si>
    <t>1899-TCN17</t>
  </si>
  <si>
    <t>D    565</t>
  </si>
  <si>
    <t>ESPAÑA PEREZ MOISES</t>
  </si>
  <si>
    <t>0093-TCN18</t>
  </si>
  <si>
    <t>231-016</t>
  </si>
  <si>
    <t>TACOMA</t>
  </si>
  <si>
    <t>D  3,391</t>
  </si>
  <si>
    <t>1902-TCN17</t>
  </si>
  <si>
    <t>D  2,909</t>
  </si>
  <si>
    <t>1971-TCN17</t>
  </si>
  <si>
    <t>D  2,096</t>
  </si>
  <si>
    <t>0351-TCN18</t>
  </si>
  <si>
    <t>D  2,701</t>
  </si>
  <si>
    <t>0378-TCN18</t>
  </si>
  <si>
    <t>D  2,703</t>
  </si>
  <si>
    <t>0379-TCN18</t>
  </si>
  <si>
    <t>D  3,352</t>
  </si>
  <si>
    <t>0398-TCN18</t>
  </si>
  <si>
    <t>D  2,056</t>
  </si>
  <si>
    <t>2012-TCN17</t>
  </si>
  <si>
    <t>D  2,573</t>
  </si>
  <si>
    <t>2014-TCN17</t>
  </si>
  <si>
    <t>231-018</t>
  </si>
  <si>
    <t>TUNDRA</t>
  </si>
  <si>
    <t>D  3,388</t>
  </si>
  <si>
    <t>0051-TCN18</t>
  </si>
  <si>
    <t>D  1,014</t>
  </si>
  <si>
    <t>0096-TCN18</t>
  </si>
  <si>
    <t>231-020</t>
  </si>
  <si>
    <t>YARIS</t>
  </si>
  <si>
    <t>D  2,429</t>
  </si>
  <si>
    <t>1176-TCN17</t>
  </si>
  <si>
    <t>D  2,261</t>
  </si>
  <si>
    <t>1337-TCN17</t>
  </si>
  <si>
    <t>D    338</t>
  </si>
  <si>
    <t>1429-TCN17</t>
  </si>
  <si>
    <t>D  3,025</t>
  </si>
  <si>
    <t>1505-TCN17</t>
  </si>
  <si>
    <t>D    606</t>
  </si>
  <si>
    <t>1559-TCN17</t>
  </si>
  <si>
    <t>D  1,726</t>
  </si>
  <si>
    <t>1588-TCN17</t>
  </si>
  <si>
    <t>D  3,357</t>
  </si>
  <si>
    <t>1665-TCN17</t>
  </si>
  <si>
    <t>D  2,401</t>
  </si>
  <si>
    <t>1752-TCN17</t>
  </si>
  <si>
    <t>D  1,565</t>
  </si>
  <si>
    <t>1830-TCN17</t>
  </si>
  <si>
    <t>D  1,584</t>
  </si>
  <si>
    <t>1841-TCN17</t>
  </si>
  <si>
    <t>D  2,859</t>
  </si>
  <si>
    <t>FLORES SASTRE MARIA DEL REFUGIO</t>
  </si>
  <si>
    <t>0045-TCN18</t>
  </si>
  <si>
    <t>D  1,487</t>
  </si>
  <si>
    <t>0099-TCN18</t>
  </si>
  <si>
    <t>D  1,039</t>
  </si>
  <si>
    <t>0303-TCN18</t>
  </si>
  <si>
    <t>D  1,080</t>
  </si>
  <si>
    <t>1988-TCN17</t>
  </si>
  <si>
    <t>D  1,082</t>
  </si>
  <si>
    <t>1989-TCN17</t>
  </si>
  <si>
    <t>D  1,091</t>
  </si>
  <si>
    <t>1991-TCN17</t>
  </si>
  <si>
    <t>D  1,093</t>
  </si>
  <si>
    <t>1992-TCN17</t>
  </si>
  <si>
    <t>D  1,096</t>
  </si>
  <si>
    <t>1994-TCN17</t>
  </si>
  <si>
    <t>D  1,098</t>
  </si>
  <si>
    <t>1995-TCN17</t>
  </si>
  <si>
    <t>D  1,099</t>
  </si>
  <si>
    <t>1996-TCN17</t>
  </si>
  <si>
    <t>1997-TCN17</t>
  </si>
  <si>
    <t>D  1,104</t>
  </si>
  <si>
    <t>1999-TCN17</t>
  </si>
  <si>
    <t>D  1,106</t>
  </si>
  <si>
    <t>2001-TCN17</t>
  </si>
  <si>
    <t>D  1,108</t>
  </si>
  <si>
    <t>2002-TCN17</t>
  </si>
  <si>
    <t>D  1,110</t>
  </si>
  <si>
    <t>2003-TCN17</t>
  </si>
  <si>
    <t>D  1,113</t>
  </si>
  <si>
    <t>2005-TCN17</t>
  </si>
  <si>
    <t>D  3,475</t>
  </si>
  <si>
    <t>ALECSA PACHUCA S DE RL DE CV</t>
  </si>
  <si>
    <t>2015-TCN17</t>
  </si>
  <si>
    <t>ALECSA CELAYA</t>
  </si>
  <si>
    <t>1050-TCN16</t>
  </si>
  <si>
    <t>VIENE DESDE FEBRERO</t>
  </si>
  <si>
    <t>231-021</t>
  </si>
  <si>
    <t>HILUX</t>
  </si>
  <si>
    <t>D  3,657</t>
  </si>
  <si>
    <t>0172-TCN18</t>
  </si>
  <si>
    <t>D  3,658</t>
  </si>
  <si>
    <t>0174-TCN18</t>
  </si>
  <si>
    <t>D  3,660</t>
  </si>
  <si>
    <t>0175-TCN18</t>
  </si>
  <si>
    <t>D  3,663</t>
  </si>
  <si>
    <t>0177-TCN18</t>
  </si>
  <si>
    <t>D  3,035</t>
  </si>
  <si>
    <t>1529-TCN17</t>
  </si>
  <si>
    <t>D    349</t>
  </si>
  <si>
    <t>0277-TCN18</t>
  </si>
  <si>
    <t>D    363</t>
  </si>
  <si>
    <t>0284-TCN18</t>
  </si>
  <si>
    <t>D    364</t>
  </si>
  <si>
    <t>0285-TCN18</t>
  </si>
  <si>
    <t>D  1,032</t>
  </si>
  <si>
    <t>JIMENEZ LIMON JOSE LUIS</t>
  </si>
  <si>
    <t>0287-TCN18</t>
  </si>
  <si>
    <t>D    620</t>
  </si>
  <si>
    <t>0290-TCN18</t>
  </si>
  <si>
    <t>D  1,058</t>
  </si>
  <si>
    <t>0309-TCN18</t>
  </si>
  <si>
    <t>D  1,698</t>
  </si>
  <si>
    <t>0330-TCN18</t>
  </si>
  <si>
    <t>D  1,723</t>
  </si>
  <si>
    <t>0333-TCN18</t>
  </si>
  <si>
    <t>D  1,724</t>
  </si>
  <si>
    <t>0334-TCN18</t>
  </si>
  <si>
    <t>D  2,035</t>
  </si>
  <si>
    <t>0337-TCN18</t>
  </si>
  <si>
    <t>D  2,043</t>
  </si>
  <si>
    <t>0339-TCN18</t>
  </si>
  <si>
    <t>D  2,045</t>
  </si>
  <si>
    <t>0341-TCN18</t>
  </si>
  <si>
    <t>D  2,656</t>
  </si>
  <si>
    <t>0367-TCN18</t>
  </si>
  <si>
    <t>D  2,672</t>
  </si>
  <si>
    <t>0368-TCN18</t>
  </si>
  <si>
    <t>D  2,676</t>
  </si>
  <si>
    <t>0369-TCN18</t>
  </si>
  <si>
    <t>D  2,680</t>
  </si>
  <si>
    <t>0370-TCN18</t>
  </si>
  <si>
    <t>D  2,682</t>
  </si>
  <si>
    <t>0371-TCN18</t>
  </si>
  <si>
    <t>D  2,688</t>
  </si>
  <si>
    <t>0372-TCN18</t>
  </si>
  <si>
    <t>D  2,690</t>
  </si>
  <si>
    <t>0373-TCN18</t>
  </si>
  <si>
    <t>D  2,692</t>
  </si>
  <si>
    <t>0374-TCN18</t>
  </si>
  <si>
    <t>D  2,694</t>
  </si>
  <si>
    <t>0376-TCN18</t>
  </si>
  <si>
    <t>D  3,477</t>
  </si>
  <si>
    <t>LJIMENEZ:TOY MOTORS</t>
  </si>
  <si>
    <t>0400-TCN18</t>
  </si>
  <si>
    <t>D  3,580</t>
  </si>
  <si>
    <t>0409-TCN18</t>
  </si>
  <si>
    <t>231-022</t>
  </si>
  <si>
    <t>HIACE</t>
  </si>
  <si>
    <t>D  3,322</t>
  </si>
  <si>
    <t>0397-TCN18</t>
  </si>
  <si>
    <t>D  3,380</t>
  </si>
  <si>
    <t>PREMIER DE ORIENTE S. DE R.L. DE C.</t>
  </si>
  <si>
    <t>0399-TCN18</t>
  </si>
  <si>
    <t>231-023</t>
  </si>
  <si>
    <t>AVANZA</t>
  </si>
  <si>
    <t>D  3,575</t>
  </si>
  <si>
    <t>0155-TCN18</t>
  </si>
  <si>
    <t>D  3,607</t>
  </si>
  <si>
    <t>0160-TCN18</t>
  </si>
  <si>
    <t>D  3,612</t>
  </si>
  <si>
    <t>0163-TCN18</t>
  </si>
  <si>
    <t>D  3,613</t>
  </si>
  <si>
    <t>0164-TCN18</t>
  </si>
  <si>
    <t>D  3,614</t>
  </si>
  <si>
    <t>0165-TCN18</t>
  </si>
  <si>
    <t>D  1,882</t>
  </si>
  <si>
    <t>1917-TCN17</t>
  </si>
  <si>
    <t>D  3,009</t>
  </si>
  <si>
    <t>0242-TCN18</t>
  </si>
  <si>
    <t>D    331</t>
  </si>
  <si>
    <t>0267-TCN18</t>
  </si>
  <si>
    <t>D    340</t>
  </si>
  <si>
    <t>0271-TCN18</t>
  </si>
  <si>
    <t>D    341</t>
  </si>
  <si>
    <t>0272-TCN18</t>
  </si>
  <si>
    <t>D    357</t>
  </si>
  <si>
    <t>0279-TCN18</t>
  </si>
  <si>
    <t>D    358</t>
  </si>
  <si>
    <t>0280-TCN18</t>
  </si>
  <si>
    <t>D    359</t>
  </si>
  <si>
    <t>0281-TCN18</t>
  </si>
  <si>
    <t>D  1,034</t>
  </si>
  <si>
    <t>0297-TCN18</t>
  </si>
  <si>
    <t>D  1,035</t>
  </si>
  <si>
    <t>0298-TCN18</t>
  </si>
  <si>
    <t>D  1,580</t>
  </si>
  <si>
    <t>ARELLANO RODRIGUEZ MARIA GUADALUPE</t>
  </si>
  <si>
    <t>0318-TCN18</t>
  </si>
  <si>
    <t>D  2,642</t>
  </si>
  <si>
    <t>0362-TCN18</t>
  </si>
  <si>
    <t>D  3,312</t>
  </si>
  <si>
    <t>0393-TCN18</t>
  </si>
  <si>
    <t>TOTAL INVENTARIO NUEVOS</t>
  </si>
  <si>
    <t xml:space="preserve"> </t>
  </si>
  <si>
    <t>240-001</t>
  </si>
  <si>
    <t>COMONUEVOS</t>
  </si>
  <si>
    <t>D  3,174</t>
  </si>
  <si>
    <t>GRUPO LA SIESTA DIVERSIONES Y SERVI</t>
  </si>
  <si>
    <t>0203-TCU17</t>
  </si>
  <si>
    <t>D  2,886</t>
  </si>
  <si>
    <t>DEL RIO GONZALEZ JESUS</t>
  </si>
  <si>
    <t>0267-TCU17</t>
  </si>
  <si>
    <t>D  2,900</t>
  </si>
  <si>
    <t>RODRIGUEZ SANCHEZ MARIA ESMERALDA</t>
  </si>
  <si>
    <t>0269-TCU17</t>
  </si>
  <si>
    <t>D  2,908</t>
  </si>
  <si>
    <t>GONZALEZ GARCIA LUIS ROBERTO</t>
  </si>
  <si>
    <t>0271-TCU17</t>
  </si>
  <si>
    <t>D  1,558</t>
  </si>
  <si>
    <t>RODRIGUEZ MONTAñEZ RAUL</t>
  </si>
  <si>
    <t>0288-TCU17</t>
  </si>
  <si>
    <t>D  1,633</t>
  </si>
  <si>
    <t>BACA RAMIREZ MIRNA</t>
  </si>
  <si>
    <t>0290-TCU17</t>
  </si>
  <si>
    <t>D  2,420</t>
  </si>
  <si>
    <t>GUZMAN CARDENAS JUAN ANTONIO</t>
  </si>
  <si>
    <t>0295-TCU17</t>
  </si>
  <si>
    <t>D  2,430</t>
  </si>
  <si>
    <t>AVILA MEJIA JOSE JUAN</t>
  </si>
  <si>
    <t>0296-TCU17</t>
  </si>
  <si>
    <t>D  2,565</t>
  </si>
  <si>
    <t>0297-TCU17</t>
  </si>
  <si>
    <t>D  2,739</t>
  </si>
  <si>
    <t>CONTRERAS BENITEZ ERIKA IVETT</t>
  </si>
  <si>
    <t>0298-TCU17</t>
  </si>
  <si>
    <t>D  2,753</t>
  </si>
  <si>
    <t>WILLIAMS MULDOON PATRICIA</t>
  </si>
  <si>
    <t>0299-TCU17</t>
  </si>
  <si>
    <t>D  2,759</t>
  </si>
  <si>
    <t>DEANDA AGUADO ALEJANDRA</t>
  </si>
  <si>
    <t>0301-TCU17</t>
  </si>
  <si>
    <t>D  2,774</t>
  </si>
  <si>
    <t>GONZALEZ LOPEZ ANA KARLA</t>
  </si>
  <si>
    <t>0306-TCU17</t>
  </si>
  <si>
    <t>D  3,182</t>
  </si>
  <si>
    <t>PEREZ MARTINEZ RICARDO</t>
  </si>
  <si>
    <t>0308-TCU17</t>
  </si>
  <si>
    <t>D  3,422</t>
  </si>
  <si>
    <t>RAMOS VAZQUEZ DAVID</t>
  </si>
  <si>
    <t>0309-TCU17</t>
  </si>
  <si>
    <t>240-002</t>
  </si>
  <si>
    <t>USADOS OTROS</t>
  </si>
  <si>
    <t>D  1,190</t>
  </si>
  <si>
    <t>PEÑALOZA INFANTE FLORENTINA</t>
  </si>
  <si>
    <t>0122-TCU17</t>
  </si>
  <si>
    <t>D  1,750</t>
  </si>
  <si>
    <t>LAUDA MONESTEL RAFAEL ARTURO</t>
  </si>
  <si>
    <t>0171-TCU17</t>
  </si>
  <si>
    <t>D  2,036</t>
  </si>
  <si>
    <t>VELAZQUEZ LOMAS JUAN FRANCISCO</t>
  </si>
  <si>
    <t>0196-TCU17</t>
  </si>
  <si>
    <t>D  2,063</t>
  </si>
  <si>
    <t>HUERTO SALTO JOSE MANUEL</t>
  </si>
  <si>
    <t>0217-TCU17</t>
  </si>
  <si>
    <t>D  1,228</t>
  </si>
  <si>
    <t>JIMENEZ GARZA HUGO</t>
  </si>
  <si>
    <t>0229-TCU17</t>
  </si>
  <si>
    <t>D  3,383</t>
  </si>
  <si>
    <t>RODRIGUEZ LUNA JUAN MARTIN</t>
  </si>
  <si>
    <t>0242-TCU17</t>
  </si>
  <si>
    <t>D  3,128</t>
  </si>
  <si>
    <t>SAN JUAN DEL RIO MOTORS SA DE CV</t>
  </si>
  <si>
    <t>0147-TCU17</t>
  </si>
  <si>
    <t>D  1,592</t>
  </si>
  <si>
    <t>SALINAS MERINO LUIS SANSON</t>
  </si>
  <si>
    <t>0253-TCU17</t>
  </si>
  <si>
    <t>D  2,852</t>
  </si>
  <si>
    <t>SILVA MARTINEZ ANA VIRIDIANA</t>
  </si>
  <si>
    <t>0263-TCU17</t>
  </si>
  <si>
    <t>D  2,878</t>
  </si>
  <si>
    <t>GOMEZ SALAZAR MOISES</t>
  </si>
  <si>
    <t>0266-TCU17</t>
  </si>
  <si>
    <t>D  3,107</t>
  </si>
  <si>
    <t>CONTRERAS VERA RICARDO</t>
  </si>
  <si>
    <t>0273-TCU17</t>
  </si>
  <si>
    <t>D  3,121</t>
  </si>
  <si>
    <t>LJIMENEZ:ELITE MOTORS SA DE CV</t>
  </si>
  <si>
    <t>0275-TCU17</t>
  </si>
  <si>
    <t>D  3,126</t>
  </si>
  <si>
    <t>0276-TCU17</t>
  </si>
  <si>
    <t>D  3,136</t>
  </si>
  <si>
    <t>0278-TCU17</t>
  </si>
  <si>
    <t>0279-TCU17</t>
  </si>
  <si>
    <t>D    176</t>
  </si>
  <si>
    <t>DURAN CARRASCO MARCO ANTONIO</t>
  </si>
  <si>
    <t>0283-TCU17</t>
  </si>
  <si>
    <t>D  1,078</t>
  </si>
  <si>
    <t>LOPEZ BRAVO FRANCISCO JAVIER</t>
  </si>
  <si>
    <t>0285-TCU17</t>
  </si>
  <si>
    <t>D  1,252</t>
  </si>
  <si>
    <t>GARIBAY ALVAREZ ESPERANZA</t>
  </si>
  <si>
    <t>0287-TCU17</t>
  </si>
  <si>
    <t>D  1,904</t>
  </si>
  <si>
    <t>LOPEZ CHAVEZ JUANA</t>
  </si>
  <si>
    <t>0291-TCU17</t>
  </si>
  <si>
    <t>D  2,287</t>
  </si>
  <si>
    <t>YAñEZ CHAVEZ MICAELA</t>
  </si>
  <si>
    <t>0292-TCU17</t>
  </si>
  <si>
    <t>D  2,417</t>
  </si>
  <si>
    <t>LOPEZ RAMIREZ JOSE GUADALUPE</t>
  </si>
  <si>
    <t>0294-TCU17</t>
  </si>
  <si>
    <t>D  2,756</t>
  </si>
  <si>
    <t>CORONA RODRIGUEZ J. RAUL</t>
  </si>
  <si>
    <t>0300-TCU17</t>
  </si>
  <si>
    <t>D  2,762</t>
  </si>
  <si>
    <t>GUEMEZ SUAREZ LUCIA</t>
  </si>
  <si>
    <t>0302-TCU17</t>
  </si>
  <si>
    <t>D  2,769</t>
  </si>
  <si>
    <t>LJIMENEZ:ELITE MOTORS S.A. DE C.V.</t>
  </si>
  <si>
    <t>0303-TCU17</t>
  </si>
  <si>
    <t>D  2,772</t>
  </si>
  <si>
    <t>XOCHIHUA RUBIO EMMANUEL</t>
  </si>
  <si>
    <t>0304-TCU17</t>
  </si>
  <si>
    <t>D  2,773</t>
  </si>
  <si>
    <t>0305-TCU17</t>
  </si>
  <si>
    <t>D  2,775</t>
  </si>
  <si>
    <t>ROMERO LARA LAURA ANDREA</t>
  </si>
  <si>
    <t>0307-TCU17</t>
  </si>
  <si>
    <t>TOTAL</t>
  </si>
  <si>
    <t>CONTABILIDAD</t>
  </si>
  <si>
    <t>TOTAL COMPRAS</t>
  </si>
  <si>
    <t>NUEVAS</t>
  </si>
  <si>
    <t>SEMINUEVAS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</si>
  <si>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</si>
  <si>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</si>
  <si>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</si>
  <si>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</si>
  <si>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</si>
  <si>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</si>
  <si>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</si>
  <si>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</si>
  <si>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</si>
  <si>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</si>
  <si>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</si>
  <si>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</si>
  <si>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</si>
  <si>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</si>
  <si>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</si>
  <si>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</si>
  <si>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</si>
  <si>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D  3,715</t>
  </si>
  <si>
    <t>TOYOMOTORS DE POLANCO</t>
  </si>
  <si>
    <t>0407-TCN18</t>
  </si>
  <si>
    <t>D  3,666</t>
  </si>
  <si>
    <t>0396N/18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</si>
</sst>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dd/mm/yyyy;@"/>
    <numFmt numFmtId="165" formatCode="_-* #,##0.00_-;\-* #,##0.00_-;_-* \-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FF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10"/>
      <name val="Arial"/>
      <family val="2"/>
    </font>
    <font>
      <b/>
      <sz val="8"/>
      <color rgb="FFFF000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sz val="8"/>
      <color indexed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ill="0" applyBorder="0" applyAlignment="0" applyProtection="0"/>
  </cellStyleXfs>
  <cellXfs count="74">
    <xf numFmtId="0" fontId="0" fillId="0" borderId="0" xfId="0"/>
    <xf numFmtId="0" fontId="0" fillId="0" borderId="0" xfId="0"/>
    <xf numFmtId="0" fontId="4" fillId="0" borderId="0" xfId="2" applyFont="1" applyFill="1" applyBorder="1" applyAlignment="1">
      <alignment horizontal="center"/>
    </xf>
    <xf numFmtId="0" fontId="4" fillId="0" borderId="0" xfId="2" applyFont="1" applyFill="1" applyBorder="1" applyAlignment="1">
      <alignment horizontal="right"/>
    </xf>
    <xf numFmtId="0" fontId="4" fillId="0" borderId="0" xfId="2" applyNumberFormat="1" applyFont="1" applyFill="1" applyBorder="1" applyAlignment="1">
      <alignment horizontal="right"/>
    </xf>
    <xf numFmtId="43" fontId="5" fillId="0" borderId="0" xfId="1" applyFont="1" applyFill="1" applyBorder="1" applyAlignment="1" applyProtection="1">
      <alignment horizontal="right"/>
    </xf>
    <xf numFmtId="43" fontId="4" fillId="0" borderId="0" xfId="1" applyFont="1" applyFill="1" applyBorder="1" applyAlignment="1">
      <alignment horizontal="center"/>
    </xf>
    <xf numFmtId="0" fontId="4" fillId="0" borderId="0" xfId="2" applyFont="1" applyFill="1" applyBorder="1"/>
    <xf numFmtId="0" fontId="5" fillId="0" borderId="0" xfId="2" applyFont="1" applyFill="1" applyBorder="1"/>
    <xf numFmtId="0" fontId="5" fillId="0" borderId="0" xfId="2" applyFont="1" applyFill="1" applyBorder="1" applyAlignment="1">
      <alignment horizontal="right"/>
    </xf>
    <xf numFmtId="1" fontId="5" fillId="0" borderId="0" xfId="2" applyNumberFormat="1" applyFont="1" applyFill="1" applyBorder="1" applyAlignment="1">
      <alignment horizontal="center"/>
    </xf>
    <xf numFmtId="0" fontId="5" fillId="0" borderId="0" xfId="2" applyNumberFormat="1" applyFont="1" applyFill="1" applyBorder="1" applyAlignment="1">
      <alignment horizontal="right"/>
    </xf>
    <xf numFmtId="0" fontId="6" fillId="0" borderId="0" xfId="2" applyFont="1" applyFill="1" applyBorder="1" applyAlignment="1">
      <alignment horizontal="center"/>
    </xf>
    <xf numFmtId="43" fontId="5" fillId="0" borderId="0" xfId="1" applyFont="1" applyFill="1" applyBorder="1" applyAlignment="1" applyProtection="1"/>
    <xf numFmtId="43" fontId="4" fillId="0" borderId="0" xfId="1" applyFont="1" applyFill="1" applyBorder="1" applyAlignment="1" applyProtection="1"/>
    <xf numFmtId="1" fontId="4" fillId="0" borderId="0" xfId="2" applyNumberFormat="1" applyFont="1" applyFill="1" applyBorder="1" applyAlignment="1">
      <alignment horizontal="center"/>
    </xf>
    <xf numFmtId="43" fontId="4" fillId="0" borderId="0" xfId="1" applyFont="1" applyFill="1" applyBorder="1" applyAlignment="1" applyProtection="1">
      <alignment horizontal="right"/>
    </xf>
    <xf numFmtId="1" fontId="7" fillId="0" borderId="0" xfId="2" applyNumberFormat="1" applyFont="1" applyFill="1" applyBorder="1" applyAlignment="1">
      <alignment horizontal="center"/>
    </xf>
    <xf numFmtId="43" fontId="8" fillId="0" borderId="0" xfId="1" applyFont="1"/>
    <xf numFmtId="43" fontId="5" fillId="2" borderId="0" xfId="1" applyFont="1" applyFill="1" applyBorder="1" applyAlignment="1">
      <alignment horizontal="right"/>
    </xf>
    <xf numFmtId="43" fontId="5" fillId="0" borderId="0" xfId="1" applyFont="1" applyFill="1" applyBorder="1" applyAlignment="1">
      <alignment horizontal="right"/>
    </xf>
    <xf numFmtId="1" fontId="4" fillId="0" borderId="0" xfId="2" applyNumberFormat="1" applyFont="1" applyFill="1" applyBorder="1"/>
    <xf numFmtId="0" fontId="8" fillId="0" borderId="0" xfId="0" applyFont="1"/>
    <xf numFmtId="14" fontId="8" fillId="0" borderId="0" xfId="0" applyNumberFormat="1" applyFont="1"/>
    <xf numFmtId="0" fontId="8" fillId="0" borderId="0" xfId="0" applyFont="1" applyAlignment="1">
      <alignment horizontal="right"/>
    </xf>
    <xf numFmtId="164" fontId="5" fillId="0" borderId="0" xfId="2" applyNumberFormat="1" applyFont="1" applyFill="1" applyBorder="1" applyAlignment="1">
      <alignment horizontal="left"/>
    </xf>
    <xf numFmtId="0" fontId="7" fillId="0" borderId="0" xfId="3" applyFont="1" applyAlignment="1">
      <alignment horizontal="center"/>
    </xf>
    <xf numFmtId="43" fontId="5" fillId="0" borderId="0" xfId="1" applyFont="1"/>
    <xf numFmtId="0" fontId="5" fillId="0" borderId="0" xfId="3" applyFont="1"/>
    <xf numFmtId="0" fontId="8" fillId="0" borderId="0" xfId="0" applyNumberFormat="1" applyFont="1" applyAlignment="1">
      <alignment horizontal="right"/>
    </xf>
    <xf numFmtId="14" fontId="5" fillId="0" borderId="0" xfId="3" applyNumberFormat="1" applyFont="1" applyFill="1"/>
    <xf numFmtId="4" fontId="5" fillId="0" borderId="0" xfId="3" applyNumberFormat="1" applyFont="1" applyFill="1"/>
    <xf numFmtId="0" fontId="5" fillId="0" borderId="0" xfId="3" applyNumberFormat="1" applyFont="1" applyAlignment="1">
      <alignment horizontal="right"/>
    </xf>
    <xf numFmtId="43" fontId="5" fillId="0" borderId="0" xfId="1" applyFont="1" applyFill="1" applyAlignment="1">
      <alignment horizontal="right"/>
    </xf>
    <xf numFmtId="43" fontId="6" fillId="0" borderId="0" xfId="1" applyFont="1" applyFill="1"/>
    <xf numFmtId="0" fontId="5" fillId="0" borderId="0" xfId="3" applyFont="1" applyFill="1"/>
    <xf numFmtId="164" fontId="5" fillId="0" borderId="0" xfId="3" applyNumberFormat="1" applyFont="1" applyFill="1" applyAlignment="1">
      <alignment horizontal="left"/>
    </xf>
    <xf numFmtId="0" fontId="5" fillId="0" borderId="0" xfId="3" applyNumberFormat="1" applyFont="1" applyFill="1" applyAlignment="1">
      <alignment horizontal="right"/>
    </xf>
    <xf numFmtId="43" fontId="9" fillId="0" borderId="0" xfId="1" applyFont="1"/>
    <xf numFmtId="4" fontId="8" fillId="0" borderId="0" xfId="0" applyNumberFormat="1" applyFont="1"/>
    <xf numFmtId="4" fontId="5" fillId="0" borderId="0" xfId="4" applyNumberFormat="1" applyFont="1" applyFill="1" applyBorder="1" applyAlignment="1" applyProtection="1">
      <alignment horizontal="right"/>
    </xf>
    <xf numFmtId="43" fontId="6" fillId="0" borderId="0" xfId="1" applyFont="1" applyFill="1" applyBorder="1" applyAlignment="1" applyProtection="1">
      <alignment horizontal="right"/>
    </xf>
    <xf numFmtId="14" fontId="5" fillId="0" borderId="0" xfId="2" applyNumberFormat="1" applyFont="1" applyFill="1" applyBorder="1" applyAlignment="1">
      <alignment horizontal="left"/>
    </xf>
    <xf numFmtId="0" fontId="4" fillId="0" borderId="0" xfId="2" applyFont="1" applyFill="1"/>
    <xf numFmtId="164" fontId="4" fillId="0" borderId="0" xfId="2" applyNumberFormat="1" applyFont="1" applyFill="1" applyAlignment="1">
      <alignment horizontal="right"/>
    </xf>
    <xf numFmtId="1" fontId="4" fillId="0" borderId="0" xfId="2" applyNumberFormat="1" applyFont="1" applyFill="1" applyAlignment="1">
      <alignment horizontal="center"/>
    </xf>
    <xf numFmtId="0" fontId="4" fillId="0" borderId="0" xfId="2" applyNumberFormat="1" applyFont="1" applyFill="1" applyAlignment="1">
      <alignment horizontal="right"/>
    </xf>
    <xf numFmtId="0" fontId="6" fillId="0" borderId="0" xfId="2" applyFont="1" applyFill="1" applyAlignment="1">
      <alignment horizontal="center"/>
    </xf>
    <xf numFmtId="43" fontId="6" fillId="2" borderId="0" xfId="1" applyFont="1" applyFill="1" applyBorder="1" applyAlignment="1" applyProtection="1">
      <alignment horizontal="right"/>
    </xf>
    <xf numFmtId="0" fontId="10" fillId="0" borderId="0" xfId="2" applyFont="1" applyFill="1" applyAlignment="1">
      <alignment horizontal="center"/>
    </xf>
    <xf numFmtId="0" fontId="6" fillId="0" borderId="0" xfId="3" applyNumberFormat="1" applyFont="1"/>
    <xf numFmtId="164" fontId="4" fillId="0" borderId="0" xfId="2" applyNumberFormat="1" applyFont="1" applyFill="1" applyBorder="1" applyAlignment="1">
      <alignment horizontal="left"/>
    </xf>
    <xf numFmtId="0" fontId="11" fillId="0" borderId="0" xfId="2" applyFont="1" applyFill="1" applyBorder="1" applyAlignment="1">
      <alignment horizontal="center"/>
    </xf>
    <xf numFmtId="4" fontId="5" fillId="0" borderId="0" xfId="2" applyNumberFormat="1" applyFont="1" applyFill="1" applyBorder="1" applyAlignment="1">
      <alignment horizontal="right"/>
    </xf>
    <xf numFmtId="43" fontId="5" fillId="0" borderId="0" xfId="1" applyFont="1" applyFill="1" applyBorder="1" applyAlignment="1"/>
    <xf numFmtId="3" fontId="6" fillId="0" borderId="0" xfId="2" applyNumberFormat="1" applyFont="1" applyFill="1" applyBorder="1" applyAlignment="1">
      <alignment horizontal="center"/>
    </xf>
    <xf numFmtId="43" fontId="4" fillId="0" borderId="1" xfId="1" applyFont="1" applyFill="1" applyBorder="1" applyAlignment="1" applyProtection="1">
      <alignment horizontal="right"/>
    </xf>
    <xf numFmtId="165" fontId="5" fillId="0" borderId="0" xfId="4" applyNumberFormat="1" applyFont="1" applyFill="1" applyBorder="1" applyAlignment="1" applyProtection="1">
      <alignment horizontal="left"/>
    </xf>
    <xf numFmtId="43" fontId="5" fillId="0" borderId="0" xfId="1" applyFont="1" applyFill="1" applyBorder="1"/>
    <xf numFmtId="0" fontId="5" fillId="0" borderId="0" xfId="3" applyFont="1" applyFill="1" applyBorder="1" applyAlignment="1">
      <alignment horizontal="center"/>
    </xf>
    <xf numFmtId="165" fontId="5" fillId="0" borderId="0" xfId="4" applyNumberFormat="1" applyFont="1" applyFill="1" applyBorder="1" applyAlignment="1" applyProtection="1"/>
    <xf numFmtId="0" fontId="8" fillId="0" borderId="0" xfId="0" applyFont="1" applyFill="1"/>
    <xf numFmtId="0" fontId="8" fillId="0" borderId="0" xfId="0" applyNumberFormat="1" applyFont="1"/>
    <xf numFmtId="0" fontId="8" fillId="0" borderId="0" xfId="1" applyNumberFormat="1" applyFont="1"/>
    <xf numFmtId="0" fontId="10" fillId="0" borderId="0" xfId="2" applyFont="1" applyFill="1" applyBorder="1" applyAlignment="1">
      <alignment horizontal="center"/>
    </xf>
    <xf numFmtId="0" fontId="0" fillId="0" borderId="0" xfId="0" applyFill="1"/>
    <xf numFmtId="0" fontId="8" fillId="3" borderId="0" xfId="0" applyFont="1" applyFill="1"/>
    <xf numFmtId="43" fontId="5" fillId="3" borderId="0" xfId="1" applyFont="1" applyFill="1" applyBorder="1" applyAlignment="1">
      <alignment horizontal="right"/>
    </xf>
    <xf numFmtId="0" fontId="3" fillId="0" borderId="0" xfId="2" applyFont="1" applyFill="1" applyBorder="1" applyAlignment="1">
      <alignment horizontal="center"/>
    </xf>
    <xf numFmtId="0" fontId="4" fillId="0" borderId="0" xfId="2" applyFont="1" applyFill="1" applyBorder="1" applyAlignment="1">
      <alignment horizontal="center"/>
    </xf>
    <xf numFmtId="14" fontId="8" fillId="0" borderId="0" xfId="0" applyNumberFormat="1" applyFont="1" applyFill="1"/>
    <xf numFmtId="43" fontId="8" fillId="0" borderId="0" xfId="1" applyFont="1" applyFill="1"/>
    <xf numFmtId="0" fontId="8" fillId="4" borderId="0" xfId="0" applyFont="1" applyFill="1"/>
    <xf numFmtId="14" fontId="8" fillId="4" borderId="0" xfId="0" applyNumberFormat="1" applyFont="1" applyFill="1"/>
  </cellXfs>
  <cellStyles count="5">
    <cellStyle name="Millares" xfId="1" builtinId="3"/>
    <cellStyle name="Millares_231-CYA 12" xfId="4"/>
    <cellStyle name="Normal" xfId="0" builtinId="0"/>
    <cellStyle name="Normal 2" xfId="3"/>
    <cellStyle name="Normal_231-CYA 1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57148</xdr:colOff>
      <xdr:row>3</xdr:row>
      <xdr:rowOff>0</xdr:rowOff>
    </xdr:to>
    <xdr:pic>
      <xdr:nvPicPr>
        <xdr:cNvPr id="2" name="1 Imagen" descr="TOYOTA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47675" y="0"/>
          <a:ext cx="1085848" cy="571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0"/>
  <sheetViews>
    <sheetView tabSelected="1" topLeftCell="A198" workbookViewId="0">
      <selection activeCell="H215" sqref="H215"/>
    </sheetView>
  </sheetViews>
  <sheetFormatPr baseColWidth="10" defaultRowHeight="15" x14ac:dyDescent="0.25"/>
  <cols>
    <col min="1" max="2" width="6.7109375" bestFit="1" customWidth="1"/>
    <col min="3" max="3" width="8.7109375" bestFit="1" customWidth="1"/>
    <col min="4" max="4" width="33" bestFit="1" customWidth="1"/>
    <col min="5" max="5" width="3.5703125" bestFit="1" customWidth="1"/>
    <col min="6" max="6" width="9.5703125" bestFit="1" customWidth="1"/>
    <col min="7" max="7" width="12" bestFit="1" customWidth="1"/>
    <col min="8" max="8" width="3.5703125" bestFit="1" customWidth="1"/>
    <col min="9" max="9" width="18.85546875" bestFit="1" customWidth="1"/>
    <col min="10" max="10" width="6" bestFit="1" customWidth="1"/>
  </cols>
  <sheetData>
    <row r="1" spans="1:10" x14ac:dyDescent="0.25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</row>
    <row r="2" spans="1:10" x14ac:dyDescent="0.25">
      <c r="A2" s="68" t="s">
        <v>1</v>
      </c>
      <c r="B2" s="68"/>
      <c r="C2" s="68"/>
      <c r="D2" s="68"/>
      <c r="E2" s="68"/>
      <c r="F2" s="68"/>
      <c r="G2" s="68"/>
      <c r="H2" s="68"/>
      <c r="I2" s="68"/>
      <c r="J2" s="68"/>
    </row>
    <row r="3" spans="1:10" x14ac:dyDescent="0.25">
      <c r="A3" s="2"/>
      <c r="B3" s="2"/>
      <c r="C3" s="3"/>
      <c r="D3" s="2"/>
      <c r="E3" s="2"/>
      <c r="F3" s="4"/>
      <c r="G3" s="5"/>
      <c r="H3" s="2"/>
      <c r="I3" s="6"/>
      <c r="J3" s="6"/>
    </row>
    <row r="4" spans="1:10" x14ac:dyDescent="0.25">
      <c r="A4" s="7"/>
      <c r="B4" s="8"/>
      <c r="C4" s="9"/>
      <c r="D4" s="8"/>
      <c r="E4" s="10"/>
      <c r="F4" s="11"/>
      <c r="G4" s="5"/>
      <c r="H4" s="12"/>
      <c r="I4" s="13"/>
      <c r="J4" s="14"/>
    </row>
    <row r="5" spans="1:10" x14ac:dyDescent="0.25">
      <c r="A5" s="7" t="s">
        <v>2</v>
      </c>
      <c r="B5" s="7"/>
      <c r="C5" s="3"/>
      <c r="D5" s="7" t="s">
        <v>3</v>
      </c>
      <c r="E5" s="15"/>
      <c r="F5" s="4"/>
      <c r="G5" s="16">
        <f>+SUM(G7:G43)</f>
        <v>9006656.2799999993</v>
      </c>
      <c r="H5" s="17">
        <v>37</v>
      </c>
      <c r="I5" s="18">
        <v>9006656.2799999993</v>
      </c>
      <c r="J5" s="67">
        <f>+G5-I5</f>
        <v>0</v>
      </c>
    </row>
    <row r="6" spans="1:10" x14ac:dyDescent="0.25">
      <c r="A6" s="7"/>
      <c r="B6" s="7"/>
      <c r="C6" s="3"/>
      <c r="D6" s="7"/>
      <c r="E6" s="15"/>
      <c r="F6" s="4"/>
      <c r="G6" s="16"/>
      <c r="H6" s="17"/>
      <c r="I6" s="18"/>
      <c r="J6" s="20"/>
    </row>
    <row r="7" spans="1:10" x14ac:dyDescent="0.25">
      <c r="A7" s="21">
        <v>1</v>
      </c>
      <c r="B7" s="22" t="s">
        <v>4</v>
      </c>
      <c r="C7" s="23">
        <v>43004</v>
      </c>
      <c r="D7" s="22" t="s">
        <v>5</v>
      </c>
      <c r="E7" s="1"/>
      <c r="F7" s="66" t="s">
        <v>6</v>
      </c>
      <c r="G7" s="18">
        <v>223247.04</v>
      </c>
      <c r="H7" s="17"/>
      <c r="I7" s="5"/>
      <c r="J7" s="20"/>
    </row>
    <row r="8" spans="1:10" x14ac:dyDescent="0.25">
      <c r="A8" s="21">
        <v>2</v>
      </c>
      <c r="B8" s="22" t="s">
        <v>7</v>
      </c>
      <c r="C8" s="23">
        <v>43007</v>
      </c>
      <c r="D8" s="22" t="s">
        <v>5</v>
      </c>
      <c r="E8" s="1"/>
      <c r="F8" s="66" t="s">
        <v>8</v>
      </c>
      <c r="G8" s="18">
        <v>278355.61</v>
      </c>
      <c r="H8" s="17"/>
      <c r="I8" s="5"/>
      <c r="J8" s="20"/>
    </row>
    <row r="9" spans="1:10" x14ac:dyDescent="0.25">
      <c r="A9" s="21">
        <v>3</v>
      </c>
      <c r="B9" s="22" t="s">
        <v>9</v>
      </c>
      <c r="C9" s="23">
        <v>43007</v>
      </c>
      <c r="D9" s="22" t="s">
        <v>5</v>
      </c>
      <c r="E9" s="1"/>
      <c r="F9" s="66" t="s">
        <v>10</v>
      </c>
      <c r="G9" s="18">
        <v>243116.68</v>
      </c>
      <c r="H9" s="17"/>
      <c r="I9" s="5"/>
      <c r="J9" s="20"/>
    </row>
    <row r="10" spans="1:10" x14ac:dyDescent="0.25">
      <c r="A10" s="21">
        <v>4</v>
      </c>
      <c r="B10" s="22" t="s">
        <v>11</v>
      </c>
      <c r="C10" s="23">
        <v>43008</v>
      </c>
      <c r="D10" s="22" t="s">
        <v>5</v>
      </c>
      <c r="E10" s="1"/>
      <c r="F10" s="66" t="s">
        <v>12</v>
      </c>
      <c r="G10" s="18">
        <v>243116.68</v>
      </c>
      <c r="H10" s="17"/>
      <c r="I10" s="5"/>
      <c r="J10" s="20"/>
    </row>
    <row r="11" spans="1:10" x14ac:dyDescent="0.25">
      <c r="A11" s="21">
        <v>5</v>
      </c>
      <c r="B11" s="22" t="s">
        <v>13</v>
      </c>
      <c r="C11" s="23">
        <v>43008</v>
      </c>
      <c r="D11" s="22" t="s">
        <v>5</v>
      </c>
      <c r="E11" s="1"/>
      <c r="F11" s="66" t="s">
        <v>14</v>
      </c>
      <c r="G11" s="18">
        <v>243116.68</v>
      </c>
      <c r="H11" s="17"/>
      <c r="I11" s="5"/>
      <c r="J11" s="20"/>
    </row>
    <row r="12" spans="1:10" x14ac:dyDescent="0.25">
      <c r="A12" s="21">
        <v>6</v>
      </c>
      <c r="B12" s="22" t="s">
        <v>15</v>
      </c>
      <c r="C12" s="23">
        <v>43008</v>
      </c>
      <c r="D12" s="22" t="s">
        <v>5</v>
      </c>
      <c r="E12" s="1"/>
      <c r="F12" s="66" t="s">
        <v>16</v>
      </c>
      <c r="G12" s="18">
        <v>243116.68</v>
      </c>
      <c r="H12" s="17"/>
      <c r="I12" s="5"/>
      <c r="J12" s="20"/>
    </row>
    <row r="13" spans="1:10" x14ac:dyDescent="0.25">
      <c r="A13" s="21">
        <v>7</v>
      </c>
      <c r="B13" s="22" t="s">
        <v>17</v>
      </c>
      <c r="C13" s="23">
        <v>43008</v>
      </c>
      <c r="D13" s="22" t="s">
        <v>5</v>
      </c>
      <c r="E13" s="1"/>
      <c r="F13" s="66" t="s">
        <v>18</v>
      </c>
      <c r="G13" s="18">
        <v>250328.62</v>
      </c>
      <c r="H13" s="17" t="s">
        <v>535</v>
      </c>
      <c r="I13" s="5"/>
      <c r="J13" s="20"/>
    </row>
    <row r="14" spans="1:10" x14ac:dyDescent="0.25">
      <c r="A14" s="21">
        <v>8</v>
      </c>
      <c r="B14" s="22" t="s">
        <v>19</v>
      </c>
      <c r="C14" s="23">
        <v>43008</v>
      </c>
      <c r="D14" s="22" t="s">
        <v>5</v>
      </c>
      <c r="E14" s="1"/>
      <c r="F14" s="66" t="s">
        <v>20</v>
      </c>
      <c r="G14" s="18">
        <v>243116.68</v>
      </c>
      <c r="H14" s="17"/>
      <c r="I14" s="5"/>
      <c r="J14" s="20"/>
    </row>
    <row r="15" spans="1:10" x14ac:dyDescent="0.25">
      <c r="A15" s="21">
        <v>9</v>
      </c>
      <c r="B15" s="22" t="s">
        <v>21</v>
      </c>
      <c r="C15" s="23">
        <v>43008</v>
      </c>
      <c r="D15" s="22" t="s">
        <v>5</v>
      </c>
      <c r="E15" s="1"/>
      <c r="F15" s="66" t="s">
        <v>22</v>
      </c>
      <c r="G15" s="18">
        <v>243116.68</v>
      </c>
      <c r="H15" s="17"/>
      <c r="I15" s="5"/>
      <c r="J15" s="20"/>
    </row>
    <row r="16" spans="1:10" x14ac:dyDescent="0.25">
      <c r="A16" s="21">
        <v>10</v>
      </c>
      <c r="B16" s="22" t="s">
        <v>23</v>
      </c>
      <c r="C16" s="23">
        <v>43019</v>
      </c>
      <c r="D16" s="22" t="s">
        <v>5</v>
      </c>
      <c r="E16" s="1"/>
      <c r="F16" s="66" t="s">
        <v>24</v>
      </c>
      <c r="G16" s="18">
        <v>243116.68</v>
      </c>
      <c r="H16" s="17"/>
      <c r="I16" s="5"/>
      <c r="J16" s="20"/>
    </row>
    <row r="17" spans="1:10" x14ac:dyDescent="0.25">
      <c r="A17" s="21">
        <v>11</v>
      </c>
      <c r="B17" s="22" t="s">
        <v>25</v>
      </c>
      <c r="C17" s="23">
        <v>43019</v>
      </c>
      <c r="D17" s="22" t="s">
        <v>5</v>
      </c>
      <c r="E17" s="1"/>
      <c r="F17" s="66" t="s">
        <v>26</v>
      </c>
      <c r="G17" s="18">
        <v>223247.04</v>
      </c>
      <c r="H17" s="17" t="s">
        <v>536</v>
      </c>
      <c r="I17" s="5"/>
      <c r="J17" s="20"/>
    </row>
    <row r="18" spans="1:10" x14ac:dyDescent="0.25">
      <c r="A18" s="21">
        <v>12</v>
      </c>
      <c r="B18" s="22" t="s">
        <v>27</v>
      </c>
      <c r="C18" s="23">
        <v>43019</v>
      </c>
      <c r="D18" s="39" t="s">
        <v>5</v>
      </c>
      <c r="E18" s="1"/>
      <c r="F18" s="66" t="s">
        <v>28</v>
      </c>
      <c r="G18" s="18">
        <v>223246.98</v>
      </c>
      <c r="H18" s="17" t="s">
        <v>537</v>
      </c>
      <c r="I18" s="5"/>
      <c r="J18" s="20"/>
    </row>
    <row r="19" spans="1:10" x14ac:dyDescent="0.25">
      <c r="A19" s="21">
        <v>13</v>
      </c>
      <c r="B19" s="22" t="s">
        <v>29</v>
      </c>
      <c r="C19" s="23">
        <v>43024</v>
      </c>
      <c r="D19" s="22" t="s">
        <v>5</v>
      </c>
      <c r="E19" s="1"/>
      <c r="F19" s="66" t="s">
        <v>30</v>
      </c>
      <c r="G19" s="18">
        <v>250328.62</v>
      </c>
      <c r="H19" s="17" t="s">
        <v>538</v>
      </c>
      <c r="I19" s="5"/>
      <c r="J19" s="20"/>
    </row>
    <row r="20" spans="1:10" x14ac:dyDescent="0.25">
      <c r="A20" s="21">
        <v>14</v>
      </c>
      <c r="B20" s="22" t="s">
        <v>31</v>
      </c>
      <c r="C20" s="23">
        <v>43024</v>
      </c>
      <c r="D20" s="22" t="s">
        <v>5</v>
      </c>
      <c r="E20" s="1"/>
      <c r="F20" s="66" t="s">
        <v>32</v>
      </c>
      <c r="G20" s="18">
        <v>243116.68</v>
      </c>
      <c r="H20" s="17"/>
      <c r="I20" s="5"/>
      <c r="J20" s="20"/>
    </row>
    <row r="21" spans="1:10" x14ac:dyDescent="0.25">
      <c r="A21" s="21">
        <v>15</v>
      </c>
      <c r="B21" s="22" t="s">
        <v>33</v>
      </c>
      <c r="C21" s="23">
        <v>43024</v>
      </c>
      <c r="D21" s="39" t="s">
        <v>5</v>
      </c>
      <c r="E21" s="1"/>
      <c r="F21" s="66" t="s">
        <v>34</v>
      </c>
      <c r="G21" s="18">
        <v>243116.68</v>
      </c>
      <c r="H21" s="17"/>
      <c r="I21" s="5"/>
      <c r="J21" s="20"/>
    </row>
    <row r="22" spans="1:10" x14ac:dyDescent="0.25">
      <c r="A22" s="21">
        <v>16</v>
      </c>
      <c r="B22" s="22" t="s">
        <v>35</v>
      </c>
      <c r="C22" s="23">
        <v>43024</v>
      </c>
      <c r="D22" s="22" t="s">
        <v>5</v>
      </c>
      <c r="E22" s="1"/>
      <c r="F22" s="66" t="s">
        <v>36</v>
      </c>
      <c r="G22" s="18">
        <v>243116.68</v>
      </c>
      <c r="H22" s="17"/>
      <c r="I22" s="5"/>
      <c r="J22" s="20"/>
    </row>
    <row r="23" spans="1:10" x14ac:dyDescent="0.25">
      <c r="A23" s="21">
        <v>17</v>
      </c>
      <c r="B23" s="22" t="s">
        <v>37</v>
      </c>
      <c r="C23" s="23">
        <v>43024</v>
      </c>
      <c r="D23" s="22" t="s">
        <v>5</v>
      </c>
      <c r="E23" s="1"/>
      <c r="F23" s="66" t="s">
        <v>38</v>
      </c>
      <c r="G23" s="18">
        <v>243116.68</v>
      </c>
      <c r="H23" s="17"/>
      <c r="I23" s="5"/>
      <c r="J23" s="20"/>
    </row>
    <row r="24" spans="1:10" x14ac:dyDescent="0.25">
      <c r="A24" s="21">
        <v>18</v>
      </c>
      <c r="B24" s="22" t="s">
        <v>39</v>
      </c>
      <c r="C24" s="23">
        <v>43024</v>
      </c>
      <c r="D24" s="39" t="s">
        <v>5</v>
      </c>
      <c r="E24" s="1"/>
      <c r="F24" s="66" t="s">
        <v>40</v>
      </c>
      <c r="G24" s="18">
        <v>243116.68</v>
      </c>
      <c r="H24" s="17"/>
      <c r="I24" s="5"/>
      <c r="J24" s="20"/>
    </row>
    <row r="25" spans="1:10" x14ac:dyDescent="0.25">
      <c r="A25" s="21">
        <v>19</v>
      </c>
      <c r="B25" s="22" t="s">
        <v>41</v>
      </c>
      <c r="C25" s="23">
        <v>43025</v>
      </c>
      <c r="D25" s="22" t="s">
        <v>42</v>
      </c>
      <c r="E25" s="1"/>
      <c r="F25" s="66" t="s">
        <v>43</v>
      </c>
      <c r="G25" s="18">
        <v>263967.76</v>
      </c>
      <c r="H25" s="17"/>
      <c r="I25" s="5"/>
      <c r="J25" s="20"/>
    </row>
    <row r="26" spans="1:10" x14ac:dyDescent="0.25">
      <c r="A26" s="21">
        <v>20</v>
      </c>
      <c r="B26" s="22" t="s">
        <v>44</v>
      </c>
      <c r="C26" s="23">
        <v>43027</v>
      </c>
      <c r="D26" s="22" t="s">
        <v>5</v>
      </c>
      <c r="E26" s="1"/>
      <c r="F26" s="66" t="s">
        <v>45</v>
      </c>
      <c r="G26" s="18">
        <v>243116.68</v>
      </c>
      <c r="H26" s="17"/>
      <c r="I26" s="5"/>
      <c r="J26" s="20"/>
    </row>
    <row r="27" spans="1:10" x14ac:dyDescent="0.25">
      <c r="A27" s="21">
        <v>21</v>
      </c>
      <c r="B27" s="22" t="s">
        <v>46</v>
      </c>
      <c r="C27" s="23">
        <v>43027</v>
      </c>
      <c r="D27" s="22" t="s">
        <v>5</v>
      </c>
      <c r="E27" s="1"/>
      <c r="F27" s="66" t="s">
        <v>47</v>
      </c>
      <c r="G27" s="18">
        <v>223247.04</v>
      </c>
      <c r="H27" s="17" t="s">
        <v>539</v>
      </c>
      <c r="I27" s="5"/>
      <c r="J27" s="20"/>
    </row>
    <row r="28" spans="1:10" x14ac:dyDescent="0.25">
      <c r="A28" s="21">
        <v>22</v>
      </c>
      <c r="B28" s="22" t="s">
        <v>48</v>
      </c>
      <c r="C28" s="23">
        <v>43027</v>
      </c>
      <c r="D28" s="22" t="s">
        <v>5</v>
      </c>
      <c r="E28" s="1"/>
      <c r="F28" s="66" t="s">
        <v>49</v>
      </c>
      <c r="G28" s="18">
        <v>223247.04</v>
      </c>
      <c r="H28" s="17" t="s">
        <v>540</v>
      </c>
      <c r="I28" s="5"/>
      <c r="J28" s="20"/>
    </row>
    <row r="29" spans="1:10" x14ac:dyDescent="0.25">
      <c r="A29" s="21">
        <v>23</v>
      </c>
      <c r="B29" s="22" t="s">
        <v>50</v>
      </c>
      <c r="C29" s="23">
        <v>43031</v>
      </c>
      <c r="D29" s="22" t="s">
        <v>5</v>
      </c>
      <c r="E29" s="1"/>
      <c r="F29" s="66" t="s">
        <v>51</v>
      </c>
      <c r="G29" s="18">
        <v>243116.68</v>
      </c>
      <c r="H29" s="17"/>
      <c r="I29" s="5"/>
      <c r="J29" s="20"/>
    </row>
    <row r="30" spans="1:10" x14ac:dyDescent="0.25">
      <c r="A30" s="21">
        <v>24</v>
      </c>
      <c r="B30" s="22" t="s">
        <v>52</v>
      </c>
      <c r="C30" s="23">
        <v>43031</v>
      </c>
      <c r="D30" s="22" t="s">
        <v>5</v>
      </c>
      <c r="E30" s="1"/>
      <c r="F30" s="66" t="s">
        <v>53</v>
      </c>
      <c r="G30" s="18">
        <v>223247.04</v>
      </c>
      <c r="H30" s="17" t="s">
        <v>541</v>
      </c>
      <c r="I30" s="5"/>
      <c r="J30" s="20"/>
    </row>
    <row r="31" spans="1:10" x14ac:dyDescent="0.25">
      <c r="A31" s="21">
        <v>25</v>
      </c>
      <c r="B31" s="22" t="s">
        <v>54</v>
      </c>
      <c r="C31" s="23">
        <v>43031</v>
      </c>
      <c r="D31" s="22" t="s">
        <v>5</v>
      </c>
      <c r="E31" s="1"/>
      <c r="F31" s="66" t="s">
        <v>55</v>
      </c>
      <c r="G31" s="18">
        <v>223247.04</v>
      </c>
      <c r="H31" s="17" t="s">
        <v>542</v>
      </c>
      <c r="I31" s="5"/>
      <c r="J31" s="20"/>
    </row>
    <row r="32" spans="1:10" x14ac:dyDescent="0.25">
      <c r="A32" s="21">
        <v>26</v>
      </c>
      <c r="B32" s="22" t="s">
        <v>56</v>
      </c>
      <c r="C32" s="23">
        <v>43031</v>
      </c>
      <c r="D32" s="22" t="s">
        <v>5</v>
      </c>
      <c r="E32" s="1"/>
      <c r="F32" s="66" t="s">
        <v>57</v>
      </c>
      <c r="G32" s="18">
        <v>263612.28000000003</v>
      </c>
      <c r="H32" s="17"/>
      <c r="I32" s="5"/>
      <c r="J32" s="20"/>
    </row>
    <row r="33" spans="1:10" x14ac:dyDescent="0.25">
      <c r="A33" s="21">
        <v>27</v>
      </c>
      <c r="B33" s="22" t="s">
        <v>58</v>
      </c>
      <c r="C33" s="23">
        <v>43031</v>
      </c>
      <c r="D33" s="22" t="s">
        <v>5</v>
      </c>
      <c r="E33" s="1"/>
      <c r="F33" s="66" t="s">
        <v>59</v>
      </c>
      <c r="G33" s="18">
        <v>243116.68</v>
      </c>
      <c r="H33" s="17"/>
      <c r="I33" s="5"/>
      <c r="J33" s="20"/>
    </row>
    <row r="34" spans="1:10" x14ac:dyDescent="0.25">
      <c r="A34" s="21">
        <v>28</v>
      </c>
      <c r="B34" s="22" t="s">
        <v>60</v>
      </c>
      <c r="C34" s="23">
        <v>43031</v>
      </c>
      <c r="D34" s="22" t="s">
        <v>5</v>
      </c>
      <c r="E34" s="1"/>
      <c r="F34" s="66" t="s">
        <v>61</v>
      </c>
      <c r="G34" s="18">
        <v>223247.04</v>
      </c>
      <c r="H34" s="17"/>
      <c r="I34" s="5"/>
      <c r="J34" s="20"/>
    </row>
    <row r="35" spans="1:10" x14ac:dyDescent="0.25">
      <c r="A35" s="21">
        <v>29</v>
      </c>
      <c r="B35" s="22" t="s">
        <v>62</v>
      </c>
      <c r="C35" s="23">
        <v>43069</v>
      </c>
      <c r="D35" s="22" t="s">
        <v>5</v>
      </c>
      <c r="E35" s="1"/>
      <c r="F35" s="66" t="s">
        <v>63</v>
      </c>
      <c r="G35" s="18">
        <v>243116.68</v>
      </c>
      <c r="H35" s="17"/>
      <c r="I35" s="5"/>
      <c r="J35" s="20"/>
    </row>
    <row r="36" spans="1:10" x14ac:dyDescent="0.25">
      <c r="A36" s="21">
        <v>30</v>
      </c>
      <c r="B36" s="22" t="s">
        <v>64</v>
      </c>
      <c r="C36" s="23">
        <v>43050</v>
      </c>
      <c r="D36" s="22" t="s">
        <v>5</v>
      </c>
      <c r="E36" s="1"/>
      <c r="F36" s="66" t="s">
        <v>65</v>
      </c>
      <c r="G36" s="18">
        <v>243116.68</v>
      </c>
      <c r="H36" s="17"/>
      <c r="I36" s="5"/>
      <c r="J36" s="20"/>
    </row>
    <row r="37" spans="1:10" x14ac:dyDescent="0.25">
      <c r="A37" s="21">
        <v>31</v>
      </c>
      <c r="B37" s="22" t="s">
        <v>66</v>
      </c>
      <c r="C37" s="23">
        <v>43050</v>
      </c>
      <c r="D37" s="22" t="s">
        <v>5</v>
      </c>
      <c r="E37" s="1"/>
      <c r="F37" s="66" t="s">
        <v>67</v>
      </c>
      <c r="G37" s="18">
        <v>243116.68</v>
      </c>
      <c r="H37" s="17"/>
      <c r="I37" s="5"/>
      <c r="J37" s="20"/>
    </row>
    <row r="38" spans="1:10" x14ac:dyDescent="0.25">
      <c r="A38" s="21">
        <v>32</v>
      </c>
      <c r="B38" s="22" t="s">
        <v>68</v>
      </c>
      <c r="C38" s="23">
        <v>43067</v>
      </c>
      <c r="D38" s="22" t="s">
        <v>5</v>
      </c>
      <c r="E38" s="1"/>
      <c r="F38" s="66" t="s">
        <v>69</v>
      </c>
      <c r="G38" s="18">
        <v>223247.04</v>
      </c>
      <c r="H38" s="17" t="s">
        <v>543</v>
      </c>
      <c r="I38" s="5"/>
      <c r="J38" s="20"/>
    </row>
    <row r="39" spans="1:10" x14ac:dyDescent="0.25">
      <c r="A39" s="21">
        <v>33</v>
      </c>
      <c r="B39" s="22" t="s">
        <v>70</v>
      </c>
      <c r="C39" s="23">
        <v>43096</v>
      </c>
      <c r="D39" s="22" t="s">
        <v>5</v>
      </c>
      <c r="E39" s="1"/>
      <c r="F39" s="66" t="s">
        <v>71</v>
      </c>
      <c r="G39" s="18">
        <v>263612.28000000003</v>
      </c>
      <c r="H39" s="17"/>
      <c r="I39" s="5"/>
      <c r="J39" s="20"/>
    </row>
    <row r="40" spans="1:10" x14ac:dyDescent="0.25">
      <c r="A40" s="21">
        <v>34</v>
      </c>
      <c r="B40" s="22" t="s">
        <v>72</v>
      </c>
      <c r="C40" s="23">
        <v>43087</v>
      </c>
      <c r="D40" s="22" t="s">
        <v>5</v>
      </c>
      <c r="E40" s="1"/>
      <c r="F40" s="66" t="s">
        <v>73</v>
      </c>
      <c r="G40" s="18">
        <v>278355.61</v>
      </c>
      <c r="H40" s="17" t="s">
        <v>544</v>
      </c>
      <c r="I40" s="5"/>
      <c r="J40" s="20"/>
    </row>
    <row r="41" spans="1:10" x14ac:dyDescent="0.25">
      <c r="A41" s="21">
        <v>35</v>
      </c>
      <c r="B41" s="22" t="s">
        <v>74</v>
      </c>
      <c r="C41" s="23">
        <v>43089</v>
      </c>
      <c r="D41" s="22" t="s">
        <v>75</v>
      </c>
      <c r="E41" s="1"/>
      <c r="F41" s="66" t="s">
        <v>76</v>
      </c>
      <c r="G41" s="18">
        <v>278711.09999999998</v>
      </c>
      <c r="H41" s="17"/>
      <c r="I41" s="5"/>
      <c r="J41" s="20"/>
    </row>
    <row r="42" spans="1:10" x14ac:dyDescent="0.25">
      <c r="A42" s="21">
        <v>36</v>
      </c>
      <c r="B42" s="22" t="s">
        <v>77</v>
      </c>
      <c r="C42" s="23">
        <v>43095</v>
      </c>
      <c r="D42" s="22" t="s">
        <v>5</v>
      </c>
      <c r="E42" s="1"/>
      <c r="F42" s="66" t="s">
        <v>78</v>
      </c>
      <c r="G42" s="18">
        <v>278355.61</v>
      </c>
      <c r="H42" s="17"/>
      <c r="I42" s="5"/>
      <c r="J42" s="20"/>
    </row>
    <row r="43" spans="1:10" x14ac:dyDescent="0.25">
      <c r="A43" s="21">
        <v>37</v>
      </c>
      <c r="B43" s="22" t="s">
        <v>79</v>
      </c>
      <c r="C43" s="23">
        <v>43098</v>
      </c>
      <c r="D43" s="22" t="s">
        <v>80</v>
      </c>
      <c r="E43" s="1"/>
      <c r="F43" s="66" t="s">
        <v>81</v>
      </c>
      <c r="G43" s="18">
        <v>215705.25</v>
      </c>
      <c r="H43" s="17" t="s">
        <v>545</v>
      </c>
      <c r="I43" s="5"/>
      <c r="J43" s="20"/>
    </row>
    <row r="44" spans="1:10" x14ac:dyDescent="0.25">
      <c r="A44" s="21"/>
      <c r="B44" s="22"/>
      <c r="C44" s="23"/>
      <c r="D44" s="22"/>
      <c r="E44" s="22"/>
      <c r="F44" s="39"/>
      <c r="G44" s="18"/>
      <c r="H44" s="17"/>
      <c r="I44" s="5"/>
      <c r="J44" s="20"/>
    </row>
    <row r="45" spans="1:10" x14ac:dyDescent="0.25">
      <c r="A45" s="21"/>
      <c r="B45" s="22"/>
      <c r="C45" s="23"/>
      <c r="D45" s="22"/>
      <c r="E45" s="22"/>
      <c r="F45" s="24"/>
      <c r="G45" s="18"/>
      <c r="H45" s="17"/>
      <c r="I45" s="5"/>
      <c r="J45" s="20"/>
    </row>
    <row r="46" spans="1:10" x14ac:dyDescent="0.25">
      <c r="A46" s="7" t="s">
        <v>82</v>
      </c>
      <c r="B46" s="7"/>
      <c r="C46" s="25"/>
      <c r="D46" s="7" t="s">
        <v>83</v>
      </c>
      <c r="E46" s="15"/>
      <c r="F46" s="4"/>
      <c r="G46" s="16">
        <f>+SUM(G48:G59)</f>
        <v>3887509.5</v>
      </c>
      <c r="H46" s="17">
        <v>12</v>
      </c>
      <c r="I46" s="18">
        <v>3887509.5</v>
      </c>
      <c r="J46" s="19">
        <f>+G46-I46</f>
        <v>0</v>
      </c>
    </row>
    <row r="47" spans="1:10" x14ac:dyDescent="0.25">
      <c r="A47" s="7"/>
      <c r="B47" s="7"/>
      <c r="C47" s="25"/>
      <c r="D47" s="7"/>
      <c r="E47" s="15"/>
      <c r="F47" s="4"/>
      <c r="G47" s="16"/>
      <c r="H47" s="17"/>
      <c r="I47" s="18"/>
      <c r="J47" s="20"/>
    </row>
    <row r="48" spans="1:10" x14ac:dyDescent="0.25">
      <c r="A48" s="7">
        <v>1</v>
      </c>
      <c r="B48" s="22" t="s">
        <v>84</v>
      </c>
      <c r="C48" s="23">
        <v>42978</v>
      </c>
      <c r="D48" s="22" t="s">
        <v>5</v>
      </c>
      <c r="E48" s="28"/>
      <c r="F48" s="66" t="s">
        <v>85</v>
      </c>
      <c r="G48" s="18">
        <v>321632.33</v>
      </c>
      <c r="H48" s="26" t="s">
        <v>535</v>
      </c>
      <c r="I48" s="27"/>
      <c r="J48" s="27"/>
    </row>
    <row r="49" spans="1:10" x14ac:dyDescent="0.25">
      <c r="A49" s="7">
        <v>2</v>
      </c>
      <c r="B49" s="22" t="s">
        <v>86</v>
      </c>
      <c r="C49" s="23">
        <v>43034</v>
      </c>
      <c r="D49" s="22" t="s">
        <v>87</v>
      </c>
      <c r="E49" s="1"/>
      <c r="F49" s="66" t="s">
        <v>88</v>
      </c>
      <c r="G49" s="18">
        <v>342617.49</v>
      </c>
      <c r="H49" s="26"/>
      <c r="I49" s="27"/>
      <c r="J49" s="27"/>
    </row>
    <row r="50" spans="1:10" x14ac:dyDescent="0.25">
      <c r="A50" s="7">
        <v>3</v>
      </c>
      <c r="B50" s="22" t="s">
        <v>89</v>
      </c>
      <c r="C50" s="23">
        <v>43004</v>
      </c>
      <c r="D50" s="22" t="s">
        <v>5</v>
      </c>
      <c r="E50" s="1"/>
      <c r="F50" s="66" t="s">
        <v>90</v>
      </c>
      <c r="G50" s="18">
        <v>321850.53999999998</v>
      </c>
      <c r="H50" s="26" t="s">
        <v>536</v>
      </c>
      <c r="I50" s="27"/>
      <c r="J50" s="27"/>
    </row>
    <row r="51" spans="1:10" x14ac:dyDescent="0.25">
      <c r="A51" s="7">
        <v>4</v>
      </c>
      <c r="B51" s="22" t="s">
        <v>91</v>
      </c>
      <c r="C51" s="23">
        <v>43024</v>
      </c>
      <c r="D51" s="22" t="s">
        <v>5</v>
      </c>
      <c r="E51" s="1"/>
      <c r="F51" s="66" t="s">
        <v>92</v>
      </c>
      <c r="G51" s="18">
        <v>295929.06</v>
      </c>
      <c r="H51" s="26" t="s">
        <v>537</v>
      </c>
      <c r="I51" s="27"/>
      <c r="J51" s="27"/>
    </row>
    <row r="52" spans="1:10" x14ac:dyDescent="0.25">
      <c r="A52" s="7">
        <v>5</v>
      </c>
      <c r="B52" s="22" t="s">
        <v>93</v>
      </c>
      <c r="C52" s="23">
        <v>43050</v>
      </c>
      <c r="D52" s="22" t="s">
        <v>5</v>
      </c>
      <c r="E52" s="1"/>
      <c r="F52" s="66" t="s">
        <v>94</v>
      </c>
      <c r="G52" s="18">
        <v>342480.22</v>
      </c>
      <c r="H52" s="26" t="s">
        <v>538</v>
      </c>
      <c r="I52" s="27"/>
      <c r="J52" s="27"/>
    </row>
    <row r="53" spans="1:10" x14ac:dyDescent="0.25">
      <c r="A53" s="7">
        <v>6</v>
      </c>
      <c r="B53" s="22" t="s">
        <v>95</v>
      </c>
      <c r="C53" s="23">
        <v>43061</v>
      </c>
      <c r="D53" s="22" t="s">
        <v>5</v>
      </c>
      <c r="E53" s="1"/>
      <c r="F53" s="66" t="s">
        <v>96</v>
      </c>
      <c r="G53" s="18">
        <v>342480.22</v>
      </c>
      <c r="H53" s="26"/>
      <c r="I53" s="27"/>
      <c r="J53" s="27"/>
    </row>
    <row r="54" spans="1:10" x14ac:dyDescent="0.25">
      <c r="A54" s="7">
        <v>7</v>
      </c>
      <c r="B54" s="22" t="s">
        <v>97</v>
      </c>
      <c r="C54" s="23">
        <v>43067</v>
      </c>
      <c r="D54" s="22" t="s">
        <v>5</v>
      </c>
      <c r="E54" s="1"/>
      <c r="F54" s="66" t="s">
        <v>98</v>
      </c>
      <c r="G54" s="18">
        <v>342480.22</v>
      </c>
      <c r="H54" s="26"/>
      <c r="I54" s="27"/>
      <c r="J54" s="27"/>
    </row>
    <row r="55" spans="1:10" x14ac:dyDescent="0.25">
      <c r="A55" s="7">
        <v>8</v>
      </c>
      <c r="B55" s="22" t="s">
        <v>99</v>
      </c>
      <c r="C55" s="23">
        <v>43067</v>
      </c>
      <c r="D55" s="22" t="s">
        <v>5</v>
      </c>
      <c r="E55" s="1"/>
      <c r="F55" s="66" t="s">
        <v>100</v>
      </c>
      <c r="G55" s="18">
        <v>321850.53999999998</v>
      </c>
      <c r="H55" s="26" t="s">
        <v>539</v>
      </c>
      <c r="I55" s="27"/>
      <c r="J55" s="27"/>
    </row>
    <row r="56" spans="1:10" x14ac:dyDescent="0.25">
      <c r="A56" s="7">
        <v>9</v>
      </c>
      <c r="B56" s="22" t="s">
        <v>101</v>
      </c>
      <c r="C56" s="23">
        <v>43074</v>
      </c>
      <c r="D56" s="22" t="s">
        <v>5</v>
      </c>
      <c r="E56" s="1"/>
      <c r="F56" s="66" t="s">
        <v>102</v>
      </c>
      <c r="G56" s="18">
        <v>295929.06</v>
      </c>
      <c r="H56" s="26" t="s">
        <v>540</v>
      </c>
      <c r="I56" s="27"/>
      <c r="J56" s="27"/>
    </row>
    <row r="57" spans="1:10" x14ac:dyDescent="0.25">
      <c r="A57" s="7">
        <v>10</v>
      </c>
      <c r="B57" s="22" t="s">
        <v>103</v>
      </c>
      <c r="C57" s="23">
        <v>43074</v>
      </c>
      <c r="D57" s="22" t="s">
        <v>5</v>
      </c>
      <c r="E57" s="28"/>
      <c r="F57" s="66" t="s">
        <v>104</v>
      </c>
      <c r="G57" s="18">
        <v>295929.06</v>
      </c>
      <c r="H57" s="26"/>
      <c r="I57" s="27"/>
      <c r="J57" s="27"/>
    </row>
    <row r="58" spans="1:10" x14ac:dyDescent="0.25">
      <c r="A58" s="7">
        <v>11</v>
      </c>
      <c r="B58" s="22" t="s">
        <v>105</v>
      </c>
      <c r="C58" s="23">
        <v>43080</v>
      </c>
      <c r="D58" s="22" t="s">
        <v>5</v>
      </c>
      <c r="E58" s="28"/>
      <c r="F58" s="66" t="s">
        <v>106</v>
      </c>
      <c r="G58" s="18">
        <v>342480.22</v>
      </c>
      <c r="H58" s="26" t="s">
        <v>541</v>
      </c>
      <c r="I58" s="27"/>
      <c r="J58" s="27"/>
    </row>
    <row r="59" spans="1:10" x14ac:dyDescent="0.25">
      <c r="A59" s="7">
        <v>12</v>
      </c>
      <c r="B59" s="22" t="s">
        <v>107</v>
      </c>
      <c r="C59" s="23">
        <v>43080</v>
      </c>
      <c r="D59" s="22" t="s">
        <v>5</v>
      </c>
      <c r="E59" s="28"/>
      <c r="F59" s="66" t="s">
        <v>108</v>
      </c>
      <c r="G59" s="18">
        <v>321850.53999999998</v>
      </c>
      <c r="H59" s="26" t="s">
        <v>542</v>
      </c>
      <c r="I59" s="27"/>
      <c r="J59" s="27"/>
    </row>
    <row r="60" spans="1:10" x14ac:dyDescent="0.25">
      <c r="A60" s="7"/>
      <c r="B60" s="22"/>
      <c r="C60" s="23"/>
      <c r="D60" s="22"/>
      <c r="E60" s="28"/>
      <c r="F60" s="61"/>
      <c r="G60" s="18"/>
      <c r="H60" s="26"/>
      <c r="I60" s="27"/>
      <c r="J60" s="27"/>
    </row>
    <row r="61" spans="1:10" x14ac:dyDescent="0.25">
      <c r="A61" s="7"/>
      <c r="B61" s="22"/>
      <c r="C61" s="23"/>
      <c r="D61" s="22"/>
      <c r="E61" s="28"/>
      <c r="F61" s="29"/>
      <c r="G61" s="18"/>
      <c r="H61" s="26"/>
      <c r="I61" s="27"/>
      <c r="J61" s="27"/>
    </row>
    <row r="62" spans="1:10" x14ac:dyDescent="0.25">
      <c r="A62" s="8"/>
      <c r="B62" s="28"/>
      <c r="C62" s="30"/>
      <c r="D62" s="28"/>
      <c r="E62" s="31"/>
      <c r="F62" s="32"/>
      <c r="G62" s="33"/>
      <c r="H62" s="17"/>
      <c r="I62" s="5"/>
      <c r="J62" s="20"/>
    </row>
    <row r="63" spans="1:10" x14ac:dyDescent="0.25">
      <c r="A63" s="7" t="s">
        <v>109</v>
      </c>
      <c r="B63" s="7"/>
      <c r="C63" s="25"/>
      <c r="D63" s="7" t="s">
        <v>110</v>
      </c>
      <c r="E63" s="15"/>
      <c r="F63" s="4"/>
      <c r="G63" s="16">
        <f>+SUM(G65:G79)</f>
        <v>5066816.7600000007</v>
      </c>
      <c r="H63" s="17">
        <v>15</v>
      </c>
      <c r="I63" s="18">
        <v>5066816.76</v>
      </c>
      <c r="J63" s="19">
        <f>+G63-I63</f>
        <v>0</v>
      </c>
    </row>
    <row r="64" spans="1:10" x14ac:dyDescent="0.25">
      <c r="A64" s="7"/>
      <c r="B64" s="7"/>
      <c r="C64" s="25"/>
      <c r="D64" s="7"/>
      <c r="E64" s="15"/>
      <c r="F64" s="4"/>
      <c r="G64" s="16"/>
      <c r="H64" s="17"/>
      <c r="I64" s="18"/>
      <c r="J64" s="20"/>
    </row>
    <row r="65" spans="1:10" x14ac:dyDescent="0.25">
      <c r="A65" s="7">
        <v>1</v>
      </c>
      <c r="B65" s="22" t="s">
        <v>111</v>
      </c>
      <c r="C65" s="23">
        <v>42821</v>
      </c>
      <c r="D65" s="22" t="s">
        <v>5</v>
      </c>
      <c r="E65" s="22"/>
      <c r="F65" s="66" t="s">
        <v>112</v>
      </c>
      <c r="G65" s="18">
        <v>283666.84000000003</v>
      </c>
      <c r="H65" s="17" t="s">
        <v>535</v>
      </c>
      <c r="I65" s="34"/>
      <c r="J65" s="20"/>
    </row>
    <row r="66" spans="1:10" x14ac:dyDescent="0.25">
      <c r="A66" s="7">
        <v>2</v>
      </c>
      <c r="B66" s="22" t="s">
        <v>113</v>
      </c>
      <c r="C66" s="23">
        <v>42872</v>
      </c>
      <c r="D66" s="22" t="s">
        <v>5</v>
      </c>
      <c r="E66" s="22"/>
      <c r="F66" s="66" t="s">
        <v>114</v>
      </c>
      <c r="G66" s="18">
        <v>344834.35</v>
      </c>
      <c r="H66" s="17" t="s">
        <v>536</v>
      </c>
      <c r="I66" s="34"/>
      <c r="J66" s="20"/>
    </row>
    <row r="67" spans="1:10" x14ac:dyDescent="0.25">
      <c r="A67" s="7">
        <v>3</v>
      </c>
      <c r="B67" s="22" t="s">
        <v>115</v>
      </c>
      <c r="C67" s="23">
        <v>42872</v>
      </c>
      <c r="D67" s="22" t="s">
        <v>5</v>
      </c>
      <c r="E67" s="22"/>
      <c r="F67" s="66" t="s">
        <v>116</v>
      </c>
      <c r="G67" s="18">
        <v>344834.35</v>
      </c>
      <c r="H67" s="17" t="s">
        <v>537</v>
      </c>
      <c r="I67" s="34"/>
      <c r="J67" s="20"/>
    </row>
    <row r="68" spans="1:10" x14ac:dyDescent="0.25">
      <c r="A68" s="7">
        <v>4</v>
      </c>
      <c r="B68" s="22" t="s">
        <v>117</v>
      </c>
      <c r="C68" s="23">
        <v>42885</v>
      </c>
      <c r="D68" s="22" t="s">
        <v>5</v>
      </c>
      <c r="E68" s="22"/>
      <c r="F68" s="66" t="s">
        <v>118</v>
      </c>
      <c r="G68" s="18">
        <v>344834.35</v>
      </c>
      <c r="H68" s="17" t="s">
        <v>538</v>
      </c>
      <c r="I68" s="34"/>
      <c r="J68" s="20"/>
    </row>
    <row r="69" spans="1:10" x14ac:dyDescent="0.25">
      <c r="A69" s="7">
        <v>5</v>
      </c>
      <c r="B69" s="22" t="s">
        <v>119</v>
      </c>
      <c r="C69" s="23">
        <v>42916</v>
      </c>
      <c r="D69" s="62" t="s">
        <v>5</v>
      </c>
      <c r="E69" s="1"/>
      <c r="F69" s="66" t="s">
        <v>120</v>
      </c>
      <c r="G69" s="18">
        <v>344834.35</v>
      </c>
      <c r="H69" s="17" t="s">
        <v>539</v>
      </c>
      <c r="I69" s="34"/>
      <c r="J69" s="20"/>
    </row>
    <row r="70" spans="1:10" x14ac:dyDescent="0.25">
      <c r="A70" s="7">
        <v>6</v>
      </c>
      <c r="B70" s="22" t="s">
        <v>121</v>
      </c>
      <c r="C70" s="23">
        <v>42916</v>
      </c>
      <c r="D70" s="62" t="s">
        <v>5</v>
      </c>
      <c r="E70" s="1"/>
      <c r="F70" s="66" t="s">
        <v>122</v>
      </c>
      <c r="G70" s="18">
        <v>344834.35</v>
      </c>
      <c r="H70" s="17"/>
      <c r="I70" s="34"/>
      <c r="J70" s="20"/>
    </row>
    <row r="71" spans="1:10" x14ac:dyDescent="0.25">
      <c r="A71" s="7">
        <v>7</v>
      </c>
      <c r="B71" s="22" t="s">
        <v>123</v>
      </c>
      <c r="C71" s="23">
        <v>42937</v>
      </c>
      <c r="D71" s="22" t="s">
        <v>5</v>
      </c>
      <c r="E71" s="1"/>
      <c r="F71" s="66" t="s">
        <v>124</v>
      </c>
      <c r="G71" s="18">
        <v>344834.35</v>
      </c>
      <c r="H71" s="17"/>
      <c r="I71" s="34"/>
      <c r="J71" s="20"/>
    </row>
    <row r="72" spans="1:10" x14ac:dyDescent="0.25">
      <c r="A72" s="7">
        <v>8</v>
      </c>
      <c r="B72" s="22" t="s">
        <v>125</v>
      </c>
      <c r="C72" s="23">
        <v>42947</v>
      </c>
      <c r="D72" s="22" t="s">
        <v>5</v>
      </c>
      <c r="E72" s="1"/>
      <c r="F72" s="66" t="s">
        <v>126</v>
      </c>
      <c r="G72" s="18">
        <v>344834.35</v>
      </c>
      <c r="H72" s="17" t="s">
        <v>540</v>
      </c>
      <c r="I72" s="34"/>
      <c r="J72" s="20"/>
    </row>
    <row r="73" spans="1:10" x14ac:dyDescent="0.25">
      <c r="A73" s="7">
        <v>9</v>
      </c>
      <c r="B73" s="22" t="s">
        <v>127</v>
      </c>
      <c r="C73" s="23">
        <v>42947</v>
      </c>
      <c r="D73" s="22" t="s">
        <v>5</v>
      </c>
      <c r="E73" s="1"/>
      <c r="F73" s="66" t="s">
        <v>128</v>
      </c>
      <c r="G73" s="18">
        <v>344834.35</v>
      </c>
      <c r="H73" s="17"/>
      <c r="I73" s="34"/>
      <c r="J73" s="20"/>
    </row>
    <row r="74" spans="1:10" x14ac:dyDescent="0.25">
      <c r="A74" s="7">
        <v>10</v>
      </c>
      <c r="B74" s="22" t="s">
        <v>129</v>
      </c>
      <c r="C74" s="23">
        <v>42946</v>
      </c>
      <c r="D74" s="22" t="s">
        <v>5</v>
      </c>
      <c r="E74" s="1"/>
      <c r="F74" s="66" t="s">
        <v>130</v>
      </c>
      <c r="G74" s="18">
        <v>344834.35</v>
      </c>
      <c r="H74" s="17"/>
      <c r="I74" s="34"/>
      <c r="J74" s="20"/>
    </row>
    <row r="75" spans="1:10" x14ac:dyDescent="0.25">
      <c r="A75" s="7">
        <v>11</v>
      </c>
      <c r="B75" s="22" t="s">
        <v>131</v>
      </c>
      <c r="C75" s="23">
        <v>42989</v>
      </c>
      <c r="D75" s="22" t="s">
        <v>132</v>
      </c>
      <c r="E75" s="1"/>
      <c r="F75" s="66" t="s">
        <v>133</v>
      </c>
      <c r="G75" s="18">
        <v>344834.35</v>
      </c>
      <c r="H75" s="17"/>
      <c r="I75" s="34"/>
      <c r="J75" s="20"/>
    </row>
    <row r="76" spans="1:10" x14ac:dyDescent="0.25">
      <c r="A76" s="7">
        <v>12</v>
      </c>
      <c r="B76" s="22" t="s">
        <v>134</v>
      </c>
      <c r="C76" s="23">
        <v>42996</v>
      </c>
      <c r="D76" s="22" t="s">
        <v>5</v>
      </c>
      <c r="E76" s="1"/>
      <c r="F76" s="66" t="s">
        <v>135</v>
      </c>
      <c r="G76" s="18">
        <v>344903.7</v>
      </c>
      <c r="H76" s="17"/>
      <c r="I76" s="34"/>
      <c r="J76" s="20"/>
    </row>
    <row r="77" spans="1:10" x14ac:dyDescent="0.25">
      <c r="A77" s="7">
        <v>13</v>
      </c>
      <c r="B77" s="22" t="s">
        <v>136</v>
      </c>
      <c r="C77" s="23">
        <v>42996</v>
      </c>
      <c r="D77" s="22" t="s">
        <v>5</v>
      </c>
      <c r="E77" s="1"/>
      <c r="F77" s="66" t="s">
        <v>137</v>
      </c>
      <c r="G77" s="18">
        <v>344903.7</v>
      </c>
      <c r="H77" s="17"/>
      <c r="I77" s="34"/>
      <c r="J77" s="20"/>
    </row>
    <row r="78" spans="1:10" x14ac:dyDescent="0.25">
      <c r="A78" s="7">
        <v>14</v>
      </c>
      <c r="B78" s="22" t="s">
        <v>138</v>
      </c>
      <c r="C78" s="23">
        <v>43008</v>
      </c>
      <c r="D78" s="22" t="s">
        <v>5</v>
      </c>
      <c r="E78" s="1"/>
      <c r="F78" s="66" t="s">
        <v>139</v>
      </c>
      <c r="G78" s="18">
        <v>300095.32</v>
      </c>
      <c r="H78" s="17"/>
      <c r="I78" s="34"/>
      <c r="J78" s="20"/>
    </row>
    <row r="79" spans="1:10" x14ac:dyDescent="0.25">
      <c r="A79" s="7">
        <v>15</v>
      </c>
      <c r="B79" s="22" t="s">
        <v>140</v>
      </c>
      <c r="C79" s="23">
        <v>43080</v>
      </c>
      <c r="D79" s="22" t="s">
        <v>5</v>
      </c>
      <c r="E79" s="1"/>
      <c r="F79" s="66" t="s">
        <v>141</v>
      </c>
      <c r="G79" s="18">
        <v>344903.7</v>
      </c>
      <c r="H79" s="17"/>
      <c r="I79" s="34"/>
      <c r="J79" s="20"/>
    </row>
    <row r="80" spans="1:10" x14ac:dyDescent="0.25">
      <c r="A80" s="7"/>
      <c r="B80" s="22"/>
      <c r="C80" s="23"/>
      <c r="D80" s="22"/>
      <c r="E80" s="1"/>
      <c r="F80" s="61"/>
      <c r="G80" s="39"/>
      <c r="H80" s="17"/>
      <c r="I80" s="34"/>
      <c r="J80" s="20"/>
    </row>
    <row r="81" spans="1:10" x14ac:dyDescent="0.25">
      <c r="A81" s="7"/>
      <c r="B81" s="22"/>
      <c r="C81" s="23"/>
      <c r="D81" s="22"/>
      <c r="E81" s="22"/>
      <c r="F81" s="24"/>
      <c r="G81" s="18"/>
      <c r="H81" s="17"/>
      <c r="I81" s="34"/>
      <c r="J81" s="20"/>
    </row>
    <row r="82" spans="1:10" x14ac:dyDescent="0.25">
      <c r="A82" s="7" t="s">
        <v>142</v>
      </c>
      <c r="B82" s="7"/>
      <c r="C82" s="25"/>
      <c r="D82" s="7" t="s">
        <v>143</v>
      </c>
      <c r="E82" s="15"/>
      <c r="F82" s="4"/>
      <c r="G82" s="16">
        <f>+SUM(G84:G94)</f>
        <v>5370383.1100000003</v>
      </c>
      <c r="H82" s="17">
        <v>10</v>
      </c>
      <c r="I82" s="18">
        <v>5370383.1100000003</v>
      </c>
      <c r="J82" s="19">
        <f>+G82-I82</f>
        <v>0</v>
      </c>
    </row>
    <row r="83" spans="1:10" x14ac:dyDescent="0.25">
      <c r="A83" s="7"/>
      <c r="B83" s="7"/>
      <c r="C83" s="25"/>
      <c r="D83" s="7"/>
      <c r="E83" s="15"/>
      <c r="F83" s="4"/>
      <c r="G83" s="16"/>
      <c r="H83" s="17"/>
      <c r="I83" s="18"/>
      <c r="J83" s="20"/>
    </row>
    <row r="84" spans="1:10" x14ac:dyDescent="0.25">
      <c r="A84" s="7">
        <v>1</v>
      </c>
      <c r="B84" s="22" t="s">
        <v>151</v>
      </c>
      <c r="C84" s="23">
        <v>43097</v>
      </c>
      <c r="D84" s="22" t="s">
        <v>5</v>
      </c>
      <c r="E84" s="1"/>
      <c r="F84" s="66" t="s">
        <v>152</v>
      </c>
      <c r="G84" s="18">
        <v>557029.21</v>
      </c>
      <c r="H84" s="17"/>
      <c r="I84" s="34"/>
      <c r="J84" s="20"/>
    </row>
    <row r="85" spans="1:10" x14ac:dyDescent="0.25">
      <c r="A85" s="7">
        <v>2</v>
      </c>
      <c r="B85" s="22" t="s">
        <v>153</v>
      </c>
      <c r="C85" s="23">
        <v>43097</v>
      </c>
      <c r="D85" s="22" t="s">
        <v>5</v>
      </c>
      <c r="E85" s="1"/>
      <c r="F85" s="66" t="s">
        <v>154</v>
      </c>
      <c r="G85" s="18">
        <v>427998.85</v>
      </c>
      <c r="H85" s="17" t="s">
        <v>535</v>
      </c>
      <c r="I85" s="34"/>
      <c r="J85" s="20"/>
    </row>
    <row r="86" spans="1:10" x14ac:dyDescent="0.25">
      <c r="A86" s="7">
        <v>3</v>
      </c>
      <c r="B86" s="22" t="s">
        <v>155</v>
      </c>
      <c r="C86" s="23">
        <v>43097</v>
      </c>
      <c r="D86" s="22" t="s">
        <v>5</v>
      </c>
      <c r="E86" s="1"/>
      <c r="F86" s="66" t="s">
        <v>156</v>
      </c>
      <c r="G86" s="18">
        <v>473386.41</v>
      </c>
      <c r="H86" s="17" t="s">
        <v>536</v>
      </c>
      <c r="I86" s="34"/>
      <c r="J86" s="20"/>
    </row>
    <row r="87" spans="1:10" x14ac:dyDescent="0.25">
      <c r="A87" s="7">
        <v>4</v>
      </c>
      <c r="B87" s="22" t="s">
        <v>157</v>
      </c>
      <c r="C87" s="23">
        <v>43097</v>
      </c>
      <c r="D87" s="22" t="s">
        <v>5</v>
      </c>
      <c r="E87" s="1"/>
      <c r="F87" s="66" t="s">
        <v>158</v>
      </c>
      <c r="G87" s="18">
        <v>473386.41</v>
      </c>
      <c r="H87" s="17" t="s">
        <v>537</v>
      </c>
      <c r="I87" s="34"/>
      <c r="J87" s="20"/>
    </row>
    <row r="88" spans="1:10" x14ac:dyDescent="0.25">
      <c r="A88" s="7">
        <v>5</v>
      </c>
      <c r="B88" s="22" t="s">
        <v>159</v>
      </c>
      <c r="C88" s="23">
        <v>43097</v>
      </c>
      <c r="D88" s="22" t="s">
        <v>5</v>
      </c>
      <c r="E88" s="1"/>
      <c r="F88" s="66" t="s">
        <v>160</v>
      </c>
      <c r="G88" s="18">
        <v>473386.41</v>
      </c>
      <c r="H88" s="17" t="s">
        <v>538</v>
      </c>
      <c r="I88" s="34"/>
      <c r="J88" s="20"/>
    </row>
    <row r="89" spans="1:10" x14ac:dyDescent="0.25">
      <c r="A89" s="7">
        <v>6</v>
      </c>
      <c r="B89" s="22" t="s">
        <v>161</v>
      </c>
      <c r="C89" s="23">
        <v>43097</v>
      </c>
      <c r="D89" s="22" t="s">
        <v>5</v>
      </c>
      <c r="E89" s="1"/>
      <c r="F89" s="66" t="s">
        <v>162</v>
      </c>
      <c r="G89" s="18">
        <v>557029.21</v>
      </c>
      <c r="H89" s="17" t="s">
        <v>539</v>
      </c>
      <c r="I89" s="34"/>
      <c r="J89" s="20"/>
    </row>
    <row r="90" spans="1:10" x14ac:dyDescent="0.25">
      <c r="A90" s="7">
        <v>7</v>
      </c>
      <c r="B90" s="22" t="s">
        <v>9</v>
      </c>
      <c r="C90" s="23">
        <v>43097</v>
      </c>
      <c r="D90" s="22" t="s">
        <v>5</v>
      </c>
      <c r="E90" s="1"/>
      <c r="F90" s="66" t="s">
        <v>163</v>
      </c>
      <c r="G90" s="18">
        <v>473386.41</v>
      </c>
      <c r="H90" s="17" t="s">
        <v>540</v>
      </c>
      <c r="I90" s="34"/>
      <c r="J90" s="20"/>
    </row>
    <row r="91" spans="1:10" x14ac:dyDescent="0.25">
      <c r="A91" s="7">
        <v>8</v>
      </c>
      <c r="B91" s="22" t="s">
        <v>552</v>
      </c>
      <c r="C91" s="70">
        <v>43100</v>
      </c>
      <c r="D91" s="61" t="s">
        <v>553</v>
      </c>
      <c r="E91" s="65"/>
      <c r="F91" s="66" t="s">
        <v>554</v>
      </c>
      <c r="G91" s="71">
        <v>393340.05</v>
      </c>
      <c r="H91" s="17" t="s">
        <v>541</v>
      </c>
      <c r="I91" s="34"/>
      <c r="J91" s="20"/>
    </row>
    <row r="92" spans="1:10" x14ac:dyDescent="0.25">
      <c r="A92" s="7">
        <v>9</v>
      </c>
      <c r="B92" s="22" t="s">
        <v>144</v>
      </c>
      <c r="C92" s="23">
        <v>43019</v>
      </c>
      <c r="D92" s="22" t="s">
        <v>5</v>
      </c>
      <c r="E92" s="1"/>
      <c r="F92" s="66" t="s">
        <v>145</v>
      </c>
      <c r="G92" s="18">
        <v>557418.23999999999</v>
      </c>
      <c r="H92" s="17"/>
      <c r="I92" s="34"/>
      <c r="J92" s="20"/>
    </row>
    <row r="93" spans="1:10" x14ac:dyDescent="0.25">
      <c r="A93" s="7">
        <v>10</v>
      </c>
      <c r="B93" s="22" t="s">
        <v>146</v>
      </c>
      <c r="C93" s="23">
        <v>43031</v>
      </c>
      <c r="D93" s="22" t="s">
        <v>5</v>
      </c>
      <c r="E93" s="1"/>
      <c r="F93" s="66" t="s">
        <v>147</v>
      </c>
      <c r="G93" s="18">
        <v>557418.23999999999</v>
      </c>
      <c r="H93" s="17"/>
      <c r="I93" s="34"/>
      <c r="J93" s="20"/>
    </row>
    <row r="94" spans="1:10" x14ac:dyDescent="0.25">
      <c r="A94" s="7">
        <v>11</v>
      </c>
      <c r="B94" s="22" t="s">
        <v>148</v>
      </c>
      <c r="C94" s="23">
        <v>43069</v>
      </c>
      <c r="D94" s="22" t="s">
        <v>149</v>
      </c>
      <c r="E94" s="1"/>
      <c r="F94" s="66" t="s">
        <v>150</v>
      </c>
      <c r="G94" s="18">
        <v>426603.67</v>
      </c>
      <c r="H94" s="17" t="s">
        <v>542</v>
      </c>
      <c r="I94" s="34"/>
      <c r="J94" s="20"/>
    </row>
    <row r="95" spans="1:10" x14ac:dyDescent="0.25">
      <c r="A95" s="7"/>
      <c r="B95" s="22"/>
      <c r="C95" s="23"/>
      <c r="D95" s="22"/>
      <c r="E95" s="1"/>
      <c r="F95" s="61"/>
      <c r="G95" s="39"/>
      <c r="H95" s="17"/>
      <c r="I95" s="34"/>
      <c r="J95" s="20"/>
    </row>
    <row r="96" spans="1:10" x14ac:dyDescent="0.25">
      <c r="A96" s="7"/>
      <c r="B96" s="28"/>
      <c r="C96" s="30"/>
      <c r="D96" s="28"/>
      <c r="E96" s="31"/>
      <c r="F96" s="32"/>
      <c r="G96" s="33"/>
      <c r="H96" s="17"/>
      <c r="I96" s="5"/>
      <c r="J96" s="16"/>
    </row>
    <row r="97" spans="1:10" x14ac:dyDescent="0.25">
      <c r="A97" s="7" t="s">
        <v>164</v>
      </c>
      <c r="B97" s="7"/>
      <c r="C97" s="25"/>
      <c r="D97" s="7" t="s">
        <v>165</v>
      </c>
      <c r="E97" s="15"/>
      <c r="F97" s="4"/>
      <c r="G97" s="16">
        <f>+SUM(G99:G112)</f>
        <v>4598512.16</v>
      </c>
      <c r="H97" s="17">
        <v>14</v>
      </c>
      <c r="I97" s="18">
        <v>4598512.16</v>
      </c>
      <c r="J97" s="19">
        <f>+G97-I97</f>
        <v>0</v>
      </c>
    </row>
    <row r="98" spans="1:10" x14ac:dyDescent="0.25">
      <c r="A98" s="7"/>
      <c r="B98" s="7"/>
      <c r="C98" s="25"/>
      <c r="D98" s="7"/>
      <c r="E98" s="15"/>
      <c r="F98" s="4"/>
      <c r="G98" s="16"/>
      <c r="H98" s="17"/>
      <c r="I98" s="18"/>
      <c r="J98" s="20"/>
    </row>
    <row r="99" spans="1:10" x14ac:dyDescent="0.25">
      <c r="A99" s="7">
        <v>1</v>
      </c>
      <c r="B99" s="22" t="s">
        <v>166</v>
      </c>
      <c r="C99" s="23">
        <v>43024</v>
      </c>
      <c r="D99" s="22" t="s">
        <v>5</v>
      </c>
      <c r="E99" s="1"/>
      <c r="F99" s="66" t="s">
        <v>167</v>
      </c>
      <c r="G99" s="39">
        <v>340373.02</v>
      </c>
      <c r="H99" s="17"/>
      <c r="I99" s="34"/>
      <c r="J99" s="20"/>
    </row>
    <row r="100" spans="1:10" x14ac:dyDescent="0.25">
      <c r="A100" s="7">
        <v>2</v>
      </c>
      <c r="B100" s="22" t="s">
        <v>178</v>
      </c>
      <c r="C100" s="23">
        <v>43047</v>
      </c>
      <c r="D100" s="22" t="s">
        <v>5</v>
      </c>
      <c r="E100" s="1"/>
      <c r="F100" s="66" t="s">
        <v>179</v>
      </c>
      <c r="G100" s="18">
        <v>280257.84000000003</v>
      </c>
      <c r="H100" s="17"/>
      <c r="I100" s="34"/>
      <c r="J100" s="20"/>
    </row>
    <row r="101" spans="1:10" x14ac:dyDescent="0.25">
      <c r="A101" s="7">
        <v>3</v>
      </c>
      <c r="B101" s="22" t="s">
        <v>180</v>
      </c>
      <c r="C101" s="23">
        <v>43069</v>
      </c>
      <c r="D101" s="22" t="s">
        <v>5</v>
      </c>
      <c r="E101" s="1"/>
      <c r="F101" s="66" t="s">
        <v>181</v>
      </c>
      <c r="G101" s="18">
        <v>280257.84000000003</v>
      </c>
      <c r="H101" s="17" t="s">
        <v>535</v>
      </c>
      <c r="I101" s="34"/>
      <c r="J101" s="20"/>
    </row>
    <row r="102" spans="1:10" x14ac:dyDescent="0.25">
      <c r="A102" s="7">
        <v>4</v>
      </c>
      <c r="B102" s="22" t="s">
        <v>182</v>
      </c>
      <c r="C102" s="23">
        <v>43076</v>
      </c>
      <c r="D102" s="22" t="s">
        <v>183</v>
      </c>
      <c r="E102" s="1"/>
      <c r="F102" s="66" t="s">
        <v>184</v>
      </c>
      <c r="G102" s="18">
        <v>315880.53000000003</v>
      </c>
      <c r="H102" s="17" t="s">
        <v>536</v>
      </c>
      <c r="I102" s="34"/>
      <c r="J102" s="20"/>
    </row>
    <row r="103" spans="1:10" x14ac:dyDescent="0.25">
      <c r="A103" s="7">
        <v>5</v>
      </c>
      <c r="B103" s="22" t="s">
        <v>185</v>
      </c>
      <c r="C103" s="23">
        <v>43080</v>
      </c>
      <c r="D103" s="22" t="s">
        <v>5</v>
      </c>
      <c r="E103" s="1"/>
      <c r="F103" s="66" t="s">
        <v>186</v>
      </c>
      <c r="G103" s="18">
        <v>371025.19</v>
      </c>
      <c r="H103" s="17" t="s">
        <v>537</v>
      </c>
      <c r="I103" s="34"/>
      <c r="J103" s="20"/>
    </row>
    <row r="104" spans="1:10" x14ac:dyDescent="0.25">
      <c r="A104" s="7">
        <v>6</v>
      </c>
      <c r="B104" s="22" t="s">
        <v>187</v>
      </c>
      <c r="C104" s="23">
        <v>43080</v>
      </c>
      <c r="D104" s="22" t="s">
        <v>5</v>
      </c>
      <c r="E104" s="1"/>
      <c r="F104" s="66" t="s">
        <v>188</v>
      </c>
      <c r="G104" s="18">
        <v>371025.19</v>
      </c>
      <c r="H104" s="17"/>
      <c r="I104" s="34"/>
      <c r="J104" s="20"/>
    </row>
    <row r="105" spans="1:10" x14ac:dyDescent="0.25">
      <c r="A105" s="7">
        <v>7</v>
      </c>
      <c r="B105" s="22" t="s">
        <v>189</v>
      </c>
      <c r="C105" s="23">
        <v>43080</v>
      </c>
      <c r="D105" s="22" t="s">
        <v>5</v>
      </c>
      <c r="E105" s="1"/>
      <c r="F105" s="66" t="s">
        <v>190</v>
      </c>
      <c r="G105" s="18">
        <v>371025.19</v>
      </c>
      <c r="H105" s="17"/>
      <c r="I105" s="34"/>
      <c r="J105" s="20"/>
    </row>
    <row r="106" spans="1:10" x14ac:dyDescent="0.25">
      <c r="A106" s="7">
        <v>8</v>
      </c>
      <c r="B106" s="22" t="s">
        <v>191</v>
      </c>
      <c r="C106" s="23">
        <v>43087</v>
      </c>
      <c r="D106" s="22" t="s">
        <v>5</v>
      </c>
      <c r="E106" s="1"/>
      <c r="F106" s="66" t="s">
        <v>192</v>
      </c>
      <c r="G106" s="18">
        <v>315525.19</v>
      </c>
      <c r="H106" s="17"/>
      <c r="I106" s="34"/>
      <c r="J106" s="20"/>
    </row>
    <row r="107" spans="1:10" x14ac:dyDescent="0.25">
      <c r="A107" s="7">
        <v>9</v>
      </c>
      <c r="B107" s="22" t="s">
        <v>193</v>
      </c>
      <c r="C107" s="23">
        <v>43089</v>
      </c>
      <c r="D107" s="22" t="s">
        <v>80</v>
      </c>
      <c r="E107" s="1"/>
      <c r="F107" s="66" t="s">
        <v>194</v>
      </c>
      <c r="G107" s="18">
        <v>340727.5</v>
      </c>
      <c r="H107" s="17"/>
      <c r="I107" s="34"/>
      <c r="J107" s="20"/>
    </row>
    <row r="108" spans="1:10" x14ac:dyDescent="0.25">
      <c r="A108" s="7">
        <v>10</v>
      </c>
      <c r="B108" s="22" t="s">
        <v>168</v>
      </c>
      <c r="C108" s="23">
        <v>42872</v>
      </c>
      <c r="D108" s="22" t="s">
        <v>5</v>
      </c>
      <c r="E108" s="1"/>
      <c r="F108" s="66" t="s">
        <v>169</v>
      </c>
      <c r="G108" s="18">
        <v>376431.27</v>
      </c>
      <c r="H108" s="17" t="s">
        <v>538</v>
      </c>
      <c r="I108" s="34"/>
      <c r="J108" s="20"/>
    </row>
    <row r="109" spans="1:10" x14ac:dyDescent="0.25">
      <c r="A109" s="7">
        <v>11</v>
      </c>
      <c r="B109" s="22" t="s">
        <v>170</v>
      </c>
      <c r="C109" s="23">
        <v>42958</v>
      </c>
      <c r="D109" s="22" t="s">
        <v>5</v>
      </c>
      <c r="E109" s="1"/>
      <c r="F109" s="66" t="s">
        <v>171</v>
      </c>
      <c r="G109" s="18">
        <v>276646.12</v>
      </c>
      <c r="H109" s="17"/>
      <c r="I109" s="34"/>
      <c r="J109" s="20"/>
    </row>
    <row r="110" spans="1:10" x14ac:dyDescent="0.25">
      <c r="A110" s="7">
        <v>12</v>
      </c>
      <c r="B110" s="22" t="s">
        <v>172</v>
      </c>
      <c r="C110" s="23">
        <v>42978</v>
      </c>
      <c r="D110" s="22" t="s">
        <v>5</v>
      </c>
      <c r="E110" s="1"/>
      <c r="F110" s="66" t="s">
        <v>173</v>
      </c>
      <c r="G110" s="18">
        <v>311605.18</v>
      </c>
      <c r="H110" s="17"/>
      <c r="I110" s="34"/>
      <c r="J110" s="20"/>
    </row>
    <row r="111" spans="1:10" x14ac:dyDescent="0.25">
      <c r="A111" s="7">
        <v>13</v>
      </c>
      <c r="B111" s="22" t="s">
        <v>174</v>
      </c>
      <c r="C111" s="23">
        <v>42996</v>
      </c>
      <c r="D111" s="22" t="s">
        <v>5</v>
      </c>
      <c r="E111" s="1"/>
      <c r="F111" s="66" t="s">
        <v>175</v>
      </c>
      <c r="G111" s="18">
        <v>311605.18</v>
      </c>
      <c r="H111" s="17"/>
      <c r="I111" s="34"/>
      <c r="J111" s="20"/>
    </row>
    <row r="112" spans="1:10" x14ac:dyDescent="0.25">
      <c r="A112" s="7">
        <v>14</v>
      </c>
      <c r="B112" s="22" t="s">
        <v>176</v>
      </c>
      <c r="C112" s="23">
        <v>42996</v>
      </c>
      <c r="D112" s="22" t="s">
        <v>5</v>
      </c>
      <c r="E112" s="1"/>
      <c r="F112" s="66" t="s">
        <v>177</v>
      </c>
      <c r="G112" s="18">
        <v>336126.92</v>
      </c>
      <c r="H112" s="17"/>
      <c r="I112" s="34"/>
      <c r="J112" s="20"/>
    </row>
    <row r="113" spans="1:10" x14ac:dyDescent="0.25">
      <c r="A113" s="7"/>
      <c r="B113" s="1"/>
      <c r="C113" s="1"/>
      <c r="D113" s="1"/>
      <c r="E113" s="1"/>
      <c r="F113" s="1"/>
      <c r="G113" s="1"/>
      <c r="H113" s="17"/>
      <c r="I113" s="34"/>
      <c r="J113" s="20"/>
    </row>
    <row r="114" spans="1:10" x14ac:dyDescent="0.25">
      <c r="A114" s="7"/>
      <c r="B114" s="1"/>
      <c r="C114" s="1"/>
      <c r="D114" s="1"/>
      <c r="E114" s="1"/>
      <c r="F114" s="65"/>
      <c r="G114" s="1"/>
      <c r="H114" s="17"/>
      <c r="I114" s="34"/>
      <c r="J114" s="20"/>
    </row>
    <row r="115" spans="1:10" x14ac:dyDescent="0.25">
      <c r="A115" s="8"/>
      <c r="B115" s="8"/>
      <c r="C115" s="25"/>
      <c r="D115" s="8"/>
      <c r="E115" s="8"/>
      <c r="F115" s="11"/>
      <c r="G115" s="5"/>
      <c r="H115" s="17"/>
      <c r="I115" s="5"/>
      <c r="J115" s="20"/>
    </row>
    <row r="116" spans="1:10" x14ac:dyDescent="0.25">
      <c r="A116" s="7" t="s">
        <v>195</v>
      </c>
      <c r="B116" s="7"/>
      <c r="C116" s="25"/>
      <c r="D116" s="7" t="s">
        <v>196</v>
      </c>
      <c r="E116" s="15"/>
      <c r="F116" s="4"/>
      <c r="G116" s="16">
        <f>+SUM(G118:G121)</f>
        <v>1869002.81</v>
      </c>
      <c r="H116" s="17">
        <v>4</v>
      </c>
      <c r="I116" s="18">
        <v>1869002.81</v>
      </c>
      <c r="J116" s="19">
        <f>+G116-I116</f>
        <v>0</v>
      </c>
    </row>
    <row r="117" spans="1:10" x14ac:dyDescent="0.25">
      <c r="A117" s="7"/>
      <c r="B117" s="7"/>
      <c r="C117" s="25"/>
      <c r="D117" s="7"/>
      <c r="E117" s="15"/>
      <c r="F117" s="4"/>
      <c r="G117" s="16"/>
      <c r="H117" s="17"/>
      <c r="I117" s="18"/>
      <c r="J117" s="20"/>
    </row>
    <row r="118" spans="1:10" x14ac:dyDescent="0.25">
      <c r="A118" s="7">
        <v>1</v>
      </c>
      <c r="B118" s="22" t="s">
        <v>197</v>
      </c>
      <c r="C118" s="23">
        <v>43054</v>
      </c>
      <c r="D118" s="22" t="s">
        <v>5</v>
      </c>
      <c r="E118" s="1"/>
      <c r="F118" s="66" t="s">
        <v>198</v>
      </c>
      <c r="G118" s="18">
        <v>501332.18</v>
      </c>
      <c r="H118" s="17" t="s">
        <v>535</v>
      </c>
      <c r="I118" s="18"/>
      <c r="J118" s="20"/>
    </row>
    <row r="119" spans="1:10" x14ac:dyDescent="0.25">
      <c r="A119" s="7">
        <v>2</v>
      </c>
      <c r="B119" s="22" t="s">
        <v>199</v>
      </c>
      <c r="C119" s="23">
        <v>43067</v>
      </c>
      <c r="D119" s="22" t="s">
        <v>5</v>
      </c>
      <c r="E119" s="22"/>
      <c r="F119" s="66" t="s">
        <v>200</v>
      </c>
      <c r="G119" s="18">
        <v>501332.18</v>
      </c>
      <c r="H119" s="17"/>
      <c r="I119" s="18"/>
      <c r="J119" s="20"/>
    </row>
    <row r="120" spans="1:10" x14ac:dyDescent="0.25">
      <c r="A120" s="7">
        <v>3</v>
      </c>
      <c r="B120" s="22" t="s">
        <v>201</v>
      </c>
      <c r="C120" s="23">
        <v>43067</v>
      </c>
      <c r="D120" s="22" t="s">
        <v>5</v>
      </c>
      <c r="E120" s="22"/>
      <c r="F120" s="66" t="s">
        <v>202</v>
      </c>
      <c r="G120" s="18">
        <v>405369.91</v>
      </c>
      <c r="H120" s="17" t="s">
        <v>536</v>
      </c>
      <c r="I120" s="18"/>
      <c r="J120" s="20"/>
    </row>
    <row r="121" spans="1:10" x14ac:dyDescent="0.25">
      <c r="A121" s="7">
        <v>4</v>
      </c>
      <c r="B121" s="22" t="s">
        <v>17</v>
      </c>
      <c r="C121" s="23">
        <v>43098</v>
      </c>
      <c r="D121" s="22" t="s">
        <v>42</v>
      </c>
      <c r="E121" s="1"/>
      <c r="F121" s="66" t="s">
        <v>203</v>
      </c>
      <c r="G121" s="18">
        <v>460968.54</v>
      </c>
      <c r="H121" s="17" t="s">
        <v>537</v>
      </c>
      <c r="I121" s="18"/>
      <c r="J121" s="20"/>
    </row>
    <row r="122" spans="1:10" x14ac:dyDescent="0.25">
      <c r="A122" s="7"/>
      <c r="B122" s="22"/>
      <c r="C122" s="23"/>
      <c r="D122" s="22"/>
      <c r="E122" s="22"/>
      <c r="F122" s="22"/>
      <c r="G122" s="18"/>
      <c r="H122" s="17"/>
      <c r="I122" s="18"/>
      <c r="J122" s="20"/>
    </row>
    <row r="123" spans="1:10" x14ac:dyDescent="0.25">
      <c r="A123" s="9"/>
      <c r="B123" s="35"/>
      <c r="C123" s="36"/>
      <c r="D123" s="35"/>
      <c r="E123" s="8"/>
      <c r="F123" s="37"/>
      <c r="G123" s="5"/>
      <c r="H123" s="17"/>
      <c r="I123" s="5"/>
      <c r="J123" s="16"/>
    </row>
    <row r="124" spans="1:10" x14ac:dyDescent="0.25">
      <c r="A124" s="7" t="s">
        <v>204</v>
      </c>
      <c r="B124" s="7"/>
      <c r="C124" s="25"/>
      <c r="D124" s="7" t="s">
        <v>205</v>
      </c>
      <c r="E124" s="15"/>
      <c r="F124" s="4"/>
      <c r="G124" s="16">
        <f>+SUM(G126:G128)</f>
        <v>2068488.5</v>
      </c>
      <c r="H124" s="17">
        <v>3</v>
      </c>
      <c r="I124" s="18">
        <v>2068488.5</v>
      </c>
      <c r="J124" s="19">
        <f>+G124-I124</f>
        <v>0</v>
      </c>
    </row>
    <row r="125" spans="1:10" x14ac:dyDescent="0.25">
      <c r="A125" s="9"/>
      <c r="B125" s="35"/>
      <c r="C125" s="36"/>
      <c r="D125" s="35"/>
      <c r="E125" s="8"/>
      <c r="F125" s="37"/>
      <c r="G125" s="5"/>
      <c r="H125" s="17"/>
      <c r="I125" s="5"/>
      <c r="J125" s="16"/>
    </row>
    <row r="126" spans="1:10" x14ac:dyDescent="0.25">
      <c r="A126" s="7">
        <v>1</v>
      </c>
      <c r="B126" s="22" t="s">
        <v>206</v>
      </c>
      <c r="C126" s="23">
        <v>42958</v>
      </c>
      <c r="D126" s="22" t="s">
        <v>5</v>
      </c>
      <c r="E126" s="8"/>
      <c r="F126" s="66" t="s">
        <v>207</v>
      </c>
      <c r="G126" s="18">
        <v>637529.18000000005</v>
      </c>
      <c r="H126" s="17"/>
      <c r="I126" s="5"/>
      <c r="J126" s="16"/>
    </row>
    <row r="127" spans="1:10" x14ac:dyDescent="0.25">
      <c r="A127" s="7">
        <v>2</v>
      </c>
      <c r="B127" s="22" t="s">
        <v>208</v>
      </c>
      <c r="C127" s="23">
        <v>43011</v>
      </c>
      <c r="D127" s="22" t="s">
        <v>209</v>
      </c>
      <c r="E127" s="8"/>
      <c r="F127" s="66" t="s">
        <v>210</v>
      </c>
      <c r="G127" s="18">
        <v>715656.9</v>
      </c>
      <c r="H127" s="17"/>
      <c r="I127" s="5"/>
      <c r="J127" s="16"/>
    </row>
    <row r="128" spans="1:10" x14ac:dyDescent="0.25">
      <c r="A128" s="7">
        <v>3</v>
      </c>
      <c r="B128" s="22" t="s">
        <v>211</v>
      </c>
      <c r="C128" s="23">
        <v>43075</v>
      </c>
      <c r="D128" s="22" t="s">
        <v>212</v>
      </c>
      <c r="E128" s="8"/>
      <c r="F128" s="66" t="s">
        <v>213</v>
      </c>
      <c r="G128" s="18">
        <v>715302.42</v>
      </c>
      <c r="H128" s="17"/>
      <c r="I128" s="5"/>
      <c r="J128" s="16"/>
    </row>
    <row r="129" spans="1:10" x14ac:dyDescent="0.25">
      <c r="A129" s="9"/>
      <c r="B129" s="35"/>
      <c r="C129" s="36"/>
      <c r="D129" s="35"/>
      <c r="E129" s="8"/>
      <c r="F129" s="37"/>
      <c r="G129" s="5"/>
      <c r="H129" s="17"/>
      <c r="I129" s="5"/>
      <c r="J129" s="16"/>
    </row>
    <row r="130" spans="1:10" x14ac:dyDescent="0.25">
      <c r="A130" s="9"/>
      <c r="B130" s="35"/>
      <c r="C130" s="36"/>
      <c r="D130" s="35"/>
      <c r="E130" s="8"/>
      <c r="F130" s="37"/>
      <c r="G130" s="5"/>
      <c r="H130" s="17"/>
      <c r="I130" s="5"/>
      <c r="J130" s="16"/>
    </row>
    <row r="131" spans="1:10" x14ac:dyDescent="0.25">
      <c r="A131" s="7" t="s">
        <v>214</v>
      </c>
      <c r="B131" s="7"/>
      <c r="C131" s="25"/>
      <c r="D131" s="7" t="s">
        <v>215</v>
      </c>
      <c r="E131" s="15"/>
      <c r="F131" s="4"/>
      <c r="G131" s="16">
        <f>+SUM(G133:G140)</f>
        <v>3819602.41</v>
      </c>
      <c r="H131" s="17">
        <v>8</v>
      </c>
      <c r="I131" s="18">
        <v>3819602.41</v>
      </c>
      <c r="J131" s="19">
        <f>+G131-I131</f>
        <v>0</v>
      </c>
    </row>
    <row r="132" spans="1:10" x14ac:dyDescent="0.25">
      <c r="A132" s="9"/>
      <c r="B132" s="35"/>
      <c r="C132" s="36"/>
      <c r="D132" s="35"/>
      <c r="E132" s="8"/>
      <c r="F132" s="37"/>
      <c r="G132" s="5"/>
      <c r="H132" s="17"/>
      <c r="I132" s="5"/>
      <c r="J132" s="16"/>
    </row>
    <row r="133" spans="1:10" x14ac:dyDescent="0.25">
      <c r="A133" s="7">
        <v>1</v>
      </c>
      <c r="B133" s="22" t="s">
        <v>216</v>
      </c>
      <c r="C133" s="23">
        <v>43008</v>
      </c>
      <c r="D133" s="22" t="s">
        <v>5</v>
      </c>
      <c r="E133" s="8"/>
      <c r="F133" s="66" t="s">
        <v>217</v>
      </c>
      <c r="G133" s="18">
        <v>510903.55</v>
      </c>
      <c r="H133" s="17"/>
      <c r="I133" s="5"/>
      <c r="J133" s="16"/>
    </row>
    <row r="134" spans="1:10" x14ac:dyDescent="0.25">
      <c r="A134" s="7">
        <v>2</v>
      </c>
      <c r="B134" s="22" t="s">
        <v>218</v>
      </c>
      <c r="C134" s="23">
        <v>43067</v>
      </c>
      <c r="D134" s="22" t="s">
        <v>5</v>
      </c>
      <c r="E134" s="8"/>
      <c r="F134" s="66" t="s">
        <v>219</v>
      </c>
      <c r="G134" s="18">
        <v>470877.28</v>
      </c>
      <c r="H134" s="17"/>
      <c r="I134" s="5"/>
      <c r="J134" s="16"/>
    </row>
    <row r="135" spans="1:10" x14ac:dyDescent="0.25">
      <c r="A135" s="7">
        <v>3</v>
      </c>
      <c r="B135" s="22" t="s">
        <v>220</v>
      </c>
      <c r="C135" s="23">
        <v>43090</v>
      </c>
      <c r="D135" s="22" t="s">
        <v>5</v>
      </c>
      <c r="E135" s="1"/>
      <c r="F135" s="66" t="s">
        <v>221</v>
      </c>
      <c r="G135" s="18">
        <v>471166.28</v>
      </c>
      <c r="H135" s="17"/>
      <c r="I135" s="5"/>
      <c r="J135" s="16"/>
    </row>
    <row r="136" spans="1:10" x14ac:dyDescent="0.25">
      <c r="A136" s="7">
        <v>4</v>
      </c>
      <c r="B136" s="22" t="s">
        <v>222</v>
      </c>
      <c r="C136" s="23">
        <v>43095</v>
      </c>
      <c r="D136" s="22" t="s">
        <v>5</v>
      </c>
      <c r="E136" s="1"/>
      <c r="F136" s="66" t="s">
        <v>223</v>
      </c>
      <c r="G136" s="18">
        <v>471166.28</v>
      </c>
      <c r="H136" s="17" t="s">
        <v>535</v>
      </c>
      <c r="I136" s="5"/>
      <c r="J136" s="16"/>
    </row>
    <row r="137" spans="1:10" x14ac:dyDescent="0.25">
      <c r="A137" s="7">
        <v>5</v>
      </c>
      <c r="B137" s="22" t="s">
        <v>224</v>
      </c>
      <c r="C137" s="23">
        <v>43095</v>
      </c>
      <c r="D137" s="22" t="s">
        <v>5</v>
      </c>
      <c r="E137" s="1"/>
      <c r="F137" s="66" t="s">
        <v>225</v>
      </c>
      <c r="G137" s="18">
        <v>471166.28</v>
      </c>
      <c r="H137" s="17"/>
      <c r="I137" s="5"/>
      <c r="J137" s="16"/>
    </row>
    <row r="138" spans="1:10" x14ac:dyDescent="0.25">
      <c r="A138" s="7">
        <v>6</v>
      </c>
      <c r="B138" s="22" t="s">
        <v>226</v>
      </c>
      <c r="C138" s="23">
        <v>43098</v>
      </c>
      <c r="D138" s="22" t="s">
        <v>80</v>
      </c>
      <c r="E138" s="1"/>
      <c r="F138" s="66" t="s">
        <v>227</v>
      </c>
      <c r="G138" s="18">
        <v>434023.22</v>
      </c>
      <c r="H138" s="17" t="s">
        <v>536</v>
      </c>
      <c r="I138" s="5"/>
      <c r="J138" s="16"/>
    </row>
    <row r="139" spans="1:10" x14ac:dyDescent="0.25">
      <c r="A139" s="7">
        <v>7</v>
      </c>
      <c r="B139" s="22" t="s">
        <v>228</v>
      </c>
      <c r="C139" s="23">
        <v>43089</v>
      </c>
      <c r="D139" s="22" t="s">
        <v>5</v>
      </c>
      <c r="E139" s="1"/>
      <c r="F139" s="66" t="s">
        <v>229</v>
      </c>
      <c r="G139" s="18">
        <v>470877.28</v>
      </c>
      <c r="H139" s="17" t="s">
        <v>537</v>
      </c>
      <c r="I139" s="5"/>
      <c r="J139" s="16"/>
    </row>
    <row r="140" spans="1:10" x14ac:dyDescent="0.25">
      <c r="A140" s="7">
        <v>8</v>
      </c>
      <c r="B140" s="22" t="s">
        <v>230</v>
      </c>
      <c r="C140" s="23">
        <v>43095</v>
      </c>
      <c r="D140" s="22" t="s">
        <v>80</v>
      </c>
      <c r="E140" s="1"/>
      <c r="F140" s="66" t="s">
        <v>231</v>
      </c>
      <c r="G140" s="18">
        <v>519422.24</v>
      </c>
      <c r="H140" s="17" t="s">
        <v>538</v>
      </c>
      <c r="I140" s="5"/>
      <c r="J140" s="16"/>
    </row>
    <row r="141" spans="1:10" x14ac:dyDescent="0.25">
      <c r="A141" s="9"/>
      <c r="B141" s="35"/>
      <c r="C141" s="36"/>
      <c r="D141" s="35"/>
      <c r="E141" s="8"/>
      <c r="F141" s="37"/>
      <c r="G141" s="5"/>
      <c r="H141" s="17"/>
      <c r="I141" s="5"/>
      <c r="J141" s="16"/>
    </row>
    <row r="142" spans="1:10" x14ac:dyDescent="0.25">
      <c r="A142" s="9"/>
      <c r="B142" s="35"/>
      <c r="C142" s="36"/>
      <c r="D142" s="35"/>
      <c r="E142" s="8"/>
      <c r="F142" s="37"/>
      <c r="G142" s="5"/>
      <c r="H142" s="17"/>
      <c r="I142" s="5"/>
      <c r="J142" s="16"/>
    </row>
    <row r="143" spans="1:10" x14ac:dyDescent="0.25">
      <c r="A143" s="7" t="s">
        <v>232</v>
      </c>
      <c r="B143" s="7"/>
      <c r="C143" s="25"/>
      <c r="D143" s="7" t="s">
        <v>233</v>
      </c>
      <c r="E143" s="10"/>
      <c r="F143" s="4"/>
      <c r="G143" s="38">
        <f>+SUM(G145:G146)</f>
        <v>1279335.6400000001</v>
      </c>
      <c r="H143" s="17">
        <v>2</v>
      </c>
      <c r="I143" s="18">
        <v>1279335.6399999999</v>
      </c>
      <c r="J143" s="19">
        <f>+G143-I143</f>
        <v>0</v>
      </c>
    </row>
    <row r="144" spans="1:10" x14ac:dyDescent="0.25">
      <c r="A144" s="7"/>
      <c r="B144" s="7"/>
      <c r="C144" s="25"/>
      <c r="D144" s="7"/>
      <c r="E144" s="10"/>
      <c r="F144" s="4"/>
      <c r="G144" s="38"/>
      <c r="H144" s="17"/>
      <c r="I144" s="18"/>
      <c r="J144" s="20"/>
    </row>
    <row r="145" spans="1:10" x14ac:dyDescent="0.25">
      <c r="A145" s="7">
        <v>1</v>
      </c>
      <c r="B145" s="22" t="s">
        <v>234</v>
      </c>
      <c r="C145" s="23">
        <v>43008</v>
      </c>
      <c r="D145" s="22" t="s">
        <v>5</v>
      </c>
      <c r="E145" s="31"/>
      <c r="F145" s="66" t="s">
        <v>235</v>
      </c>
      <c r="G145" s="18">
        <v>655691.75</v>
      </c>
      <c r="H145" s="17"/>
      <c r="I145" s="5"/>
      <c r="J145" s="16"/>
    </row>
    <row r="146" spans="1:10" x14ac:dyDescent="0.25">
      <c r="A146" s="7">
        <v>2</v>
      </c>
      <c r="B146" s="22" t="s">
        <v>236</v>
      </c>
      <c r="C146" s="23">
        <v>43019</v>
      </c>
      <c r="D146" s="62" t="s">
        <v>5</v>
      </c>
      <c r="E146" s="31"/>
      <c r="F146" s="66" t="s">
        <v>237</v>
      </c>
      <c r="G146" s="18">
        <v>623643.89</v>
      </c>
      <c r="H146" s="17"/>
      <c r="I146" s="5"/>
      <c r="J146" s="16"/>
    </row>
    <row r="147" spans="1:10" x14ac:dyDescent="0.25">
      <c r="A147" s="8"/>
      <c r="B147" s="28"/>
      <c r="C147" s="30"/>
      <c r="D147" s="28"/>
      <c r="E147" s="31"/>
      <c r="F147" s="32"/>
      <c r="G147" s="33"/>
      <c r="H147" s="17"/>
      <c r="I147" s="5"/>
      <c r="J147" s="16"/>
    </row>
    <row r="148" spans="1:10" x14ac:dyDescent="0.25">
      <c r="A148" s="8"/>
      <c r="B148" s="28"/>
      <c r="C148" s="30"/>
      <c r="D148" s="28"/>
      <c r="E148" s="31"/>
      <c r="F148" s="32"/>
      <c r="G148" s="33"/>
      <c r="H148" s="17"/>
      <c r="I148" s="5"/>
      <c r="J148" s="16"/>
    </row>
    <row r="149" spans="1:10" x14ac:dyDescent="0.25">
      <c r="A149" s="7" t="s">
        <v>238</v>
      </c>
      <c r="B149" s="7"/>
      <c r="C149" s="25"/>
      <c r="D149" s="7" t="s">
        <v>239</v>
      </c>
      <c r="E149" s="15"/>
      <c r="F149" s="4"/>
      <c r="G149" s="16">
        <f>+SUM(G151:G178)</f>
        <v>5146890.1900000004</v>
      </c>
      <c r="H149" s="17">
        <v>27</v>
      </c>
      <c r="I149" s="18">
        <v>5146890.1900000004</v>
      </c>
      <c r="J149" s="19">
        <f>+G149-I149</f>
        <v>0</v>
      </c>
    </row>
    <row r="150" spans="1:10" x14ac:dyDescent="0.25">
      <c r="A150" s="7"/>
      <c r="B150" s="7"/>
      <c r="C150" s="25"/>
      <c r="D150" s="7"/>
      <c r="E150" s="15"/>
      <c r="F150" s="4"/>
      <c r="G150" s="16"/>
      <c r="H150" s="17"/>
      <c r="I150" s="18"/>
      <c r="J150" s="20"/>
    </row>
    <row r="151" spans="1:10" x14ac:dyDescent="0.25">
      <c r="A151" s="7">
        <v>1</v>
      </c>
      <c r="B151" s="22" t="s">
        <v>260</v>
      </c>
      <c r="C151" s="23">
        <v>43034</v>
      </c>
      <c r="D151" s="62" t="s">
        <v>261</v>
      </c>
      <c r="E151" s="1"/>
      <c r="F151" s="66" t="s">
        <v>262</v>
      </c>
      <c r="G151" s="18">
        <v>212490.67</v>
      </c>
      <c r="H151" s="17"/>
      <c r="I151" s="34"/>
      <c r="J151" s="16"/>
    </row>
    <row r="152" spans="1:10" x14ac:dyDescent="0.25">
      <c r="A152" s="7">
        <v>2</v>
      </c>
      <c r="B152" s="22" t="s">
        <v>263</v>
      </c>
      <c r="C152" s="23">
        <v>43024</v>
      </c>
      <c r="D152" s="62" t="s">
        <v>5</v>
      </c>
      <c r="E152" s="1"/>
      <c r="F152" s="66" t="s">
        <v>264</v>
      </c>
      <c r="G152" s="18">
        <v>212490.67</v>
      </c>
      <c r="H152" s="17" t="s">
        <v>535</v>
      </c>
      <c r="I152" s="34"/>
      <c r="J152" s="16"/>
    </row>
    <row r="153" spans="1:10" x14ac:dyDescent="0.25">
      <c r="A153" s="7">
        <v>3</v>
      </c>
      <c r="B153" s="22" t="s">
        <v>265</v>
      </c>
      <c r="C153" s="23">
        <v>43080</v>
      </c>
      <c r="D153" s="22" t="s">
        <v>5</v>
      </c>
      <c r="E153" s="1"/>
      <c r="F153" s="66" t="s">
        <v>266</v>
      </c>
      <c r="G153" s="18">
        <v>212490.67</v>
      </c>
      <c r="H153" s="17"/>
      <c r="I153" s="34"/>
      <c r="J153" s="16"/>
    </row>
    <row r="154" spans="1:10" x14ac:dyDescent="0.25">
      <c r="A154" s="7">
        <v>4</v>
      </c>
      <c r="B154" s="1"/>
      <c r="C154" s="1"/>
      <c r="D154" s="22" t="s">
        <v>295</v>
      </c>
      <c r="E154" s="1"/>
      <c r="F154" s="66" t="s">
        <v>296</v>
      </c>
      <c r="G154" s="18">
        <v>-189008.81</v>
      </c>
      <c r="H154" s="17"/>
      <c r="I154" s="34" t="s">
        <v>297</v>
      </c>
      <c r="J154" s="16"/>
    </row>
    <row r="155" spans="1:10" x14ac:dyDescent="0.25">
      <c r="A155" s="7">
        <v>5</v>
      </c>
      <c r="B155" s="22" t="s">
        <v>240</v>
      </c>
      <c r="C155" s="23">
        <v>42851</v>
      </c>
      <c r="D155" s="22" t="s">
        <v>5</v>
      </c>
      <c r="E155" s="22"/>
      <c r="F155" s="66" t="s">
        <v>241</v>
      </c>
      <c r="G155" s="18">
        <v>176916.14</v>
      </c>
      <c r="H155" s="17"/>
      <c r="I155" s="34"/>
      <c r="J155" s="16"/>
    </row>
    <row r="156" spans="1:10" x14ac:dyDescent="0.25">
      <c r="A156" s="7">
        <v>6</v>
      </c>
      <c r="B156" s="22" t="s">
        <v>242</v>
      </c>
      <c r="C156" s="23">
        <v>42880</v>
      </c>
      <c r="D156" s="22" t="s">
        <v>5</v>
      </c>
      <c r="E156" s="1"/>
      <c r="F156" s="66" t="s">
        <v>243</v>
      </c>
      <c r="G156" s="18">
        <v>183052.26</v>
      </c>
      <c r="H156" s="17" t="s">
        <v>536</v>
      </c>
      <c r="I156" s="34"/>
      <c r="J156" s="16"/>
    </row>
    <row r="157" spans="1:10" x14ac:dyDescent="0.25">
      <c r="A157" s="7">
        <v>7</v>
      </c>
      <c r="B157" s="22" t="s">
        <v>244</v>
      </c>
      <c r="C157" s="23">
        <v>42892</v>
      </c>
      <c r="D157" s="62" t="s">
        <v>5</v>
      </c>
      <c r="E157" s="1"/>
      <c r="F157" s="66" t="s">
        <v>245</v>
      </c>
      <c r="G157" s="18">
        <v>191951.54</v>
      </c>
      <c r="H157" s="17" t="s">
        <v>537</v>
      </c>
      <c r="I157" s="34"/>
      <c r="J157" s="16"/>
    </row>
    <row r="158" spans="1:10" x14ac:dyDescent="0.25">
      <c r="A158" s="7">
        <v>8</v>
      </c>
      <c r="B158" s="22" t="s">
        <v>246</v>
      </c>
      <c r="C158" s="23">
        <v>42914</v>
      </c>
      <c r="D158" s="62" t="s">
        <v>5</v>
      </c>
      <c r="E158" s="1"/>
      <c r="F158" s="66" t="s">
        <v>247</v>
      </c>
      <c r="G158" s="18">
        <v>183052.26</v>
      </c>
      <c r="H158" s="17" t="s">
        <v>538</v>
      </c>
      <c r="I158" s="34"/>
      <c r="J158" s="16"/>
    </row>
    <row r="159" spans="1:10" x14ac:dyDescent="0.25">
      <c r="A159" s="7">
        <v>9</v>
      </c>
      <c r="B159" s="22" t="s">
        <v>248</v>
      </c>
      <c r="C159" s="23">
        <v>42923</v>
      </c>
      <c r="D159" s="22" t="s">
        <v>5</v>
      </c>
      <c r="E159" s="1"/>
      <c r="F159" s="66" t="s">
        <v>249</v>
      </c>
      <c r="G159" s="18">
        <v>208035.7</v>
      </c>
      <c r="H159" s="17" t="s">
        <v>539</v>
      </c>
      <c r="I159" s="34"/>
      <c r="J159" s="16"/>
    </row>
    <row r="160" spans="1:10" x14ac:dyDescent="0.25">
      <c r="A160" s="7">
        <v>10</v>
      </c>
      <c r="B160" s="22" t="s">
        <v>250</v>
      </c>
      <c r="C160" s="23">
        <v>42935</v>
      </c>
      <c r="D160" s="22" t="s">
        <v>5</v>
      </c>
      <c r="E160" s="1"/>
      <c r="F160" s="66" t="s">
        <v>251</v>
      </c>
      <c r="G160" s="18">
        <v>183052.26</v>
      </c>
      <c r="H160" s="17" t="s">
        <v>540</v>
      </c>
      <c r="I160" s="34"/>
      <c r="J160" s="16"/>
    </row>
    <row r="161" spans="1:10" x14ac:dyDescent="0.25">
      <c r="A161" s="7">
        <v>11</v>
      </c>
      <c r="B161" s="22" t="s">
        <v>252</v>
      </c>
      <c r="C161" s="23">
        <v>42947</v>
      </c>
      <c r="D161" s="22" t="s">
        <v>5</v>
      </c>
      <c r="E161" s="1"/>
      <c r="F161" s="66" t="s">
        <v>253</v>
      </c>
      <c r="G161" s="18">
        <v>201322.01</v>
      </c>
      <c r="H161" s="17"/>
      <c r="I161" s="34"/>
      <c r="J161" s="16"/>
    </row>
    <row r="162" spans="1:10" x14ac:dyDescent="0.25">
      <c r="A162" s="7">
        <v>12</v>
      </c>
      <c r="B162" s="22" t="s">
        <v>254</v>
      </c>
      <c r="C162" s="23">
        <v>42971</v>
      </c>
      <c r="D162" s="22" t="s">
        <v>5</v>
      </c>
      <c r="E162" s="1"/>
      <c r="F162" s="66" t="s">
        <v>255</v>
      </c>
      <c r="G162" s="18">
        <v>188753.05</v>
      </c>
      <c r="H162" s="17" t="s">
        <v>541</v>
      </c>
      <c r="I162" s="34"/>
      <c r="J162" s="16"/>
    </row>
    <row r="163" spans="1:10" x14ac:dyDescent="0.25">
      <c r="A163" s="7">
        <v>13</v>
      </c>
      <c r="B163" s="22" t="s">
        <v>256</v>
      </c>
      <c r="C163" s="23">
        <v>42996</v>
      </c>
      <c r="D163" s="22" t="s">
        <v>5</v>
      </c>
      <c r="E163" s="1"/>
      <c r="F163" s="66" t="s">
        <v>257</v>
      </c>
      <c r="G163" s="18">
        <v>183648.73</v>
      </c>
      <c r="H163" s="17"/>
      <c r="I163" s="34"/>
      <c r="J163" s="16"/>
    </row>
    <row r="164" spans="1:10" x14ac:dyDescent="0.25">
      <c r="A164" s="7">
        <v>14</v>
      </c>
      <c r="B164" s="22" t="s">
        <v>258</v>
      </c>
      <c r="C164" s="23">
        <v>42996</v>
      </c>
      <c r="D164" s="22" t="s">
        <v>5</v>
      </c>
      <c r="E164" s="1"/>
      <c r="F164" s="66" t="s">
        <v>259</v>
      </c>
      <c r="G164" s="18">
        <v>183648.73</v>
      </c>
      <c r="H164" s="17"/>
      <c r="I164" s="34"/>
      <c r="J164" s="16"/>
    </row>
    <row r="165" spans="1:10" x14ac:dyDescent="0.25">
      <c r="A165" s="7">
        <v>15</v>
      </c>
      <c r="B165" s="22" t="s">
        <v>267</v>
      </c>
      <c r="C165" s="23">
        <v>43081</v>
      </c>
      <c r="D165" s="22" t="s">
        <v>5</v>
      </c>
      <c r="E165" s="1"/>
      <c r="F165" s="66" t="s">
        <v>268</v>
      </c>
      <c r="G165" s="18">
        <v>202383.93</v>
      </c>
      <c r="H165" s="17" t="s">
        <v>542</v>
      </c>
      <c r="I165" s="34"/>
      <c r="J165" s="16"/>
    </row>
    <row r="166" spans="1:10" x14ac:dyDescent="0.25">
      <c r="A166" s="7">
        <v>16</v>
      </c>
      <c r="B166" s="22" t="s">
        <v>269</v>
      </c>
      <c r="C166" s="23">
        <v>43081</v>
      </c>
      <c r="D166" s="22" t="s">
        <v>5</v>
      </c>
      <c r="E166" s="1"/>
      <c r="F166" s="66" t="s">
        <v>270</v>
      </c>
      <c r="G166" s="18">
        <v>202383.93</v>
      </c>
      <c r="H166" s="17"/>
      <c r="I166" s="34"/>
      <c r="J166" s="16"/>
    </row>
    <row r="167" spans="1:10" x14ac:dyDescent="0.25">
      <c r="A167" s="7">
        <v>17</v>
      </c>
      <c r="B167" s="22" t="s">
        <v>271</v>
      </c>
      <c r="C167" s="23">
        <v>43081</v>
      </c>
      <c r="D167" s="22" t="s">
        <v>5</v>
      </c>
      <c r="E167" s="1"/>
      <c r="F167" s="66" t="s">
        <v>272</v>
      </c>
      <c r="G167" s="18">
        <v>202383.93</v>
      </c>
      <c r="H167" s="17" t="s">
        <v>543</v>
      </c>
      <c r="I167" s="34"/>
      <c r="J167" s="16"/>
    </row>
    <row r="168" spans="1:10" x14ac:dyDescent="0.25">
      <c r="A168" s="7">
        <v>18</v>
      </c>
      <c r="B168" s="22" t="s">
        <v>273</v>
      </c>
      <c r="C168" s="23">
        <v>43081</v>
      </c>
      <c r="D168" s="22" t="s">
        <v>5</v>
      </c>
      <c r="E168" s="1"/>
      <c r="F168" s="66" t="s">
        <v>274</v>
      </c>
      <c r="G168" s="18">
        <v>202383.93</v>
      </c>
      <c r="H168" s="17"/>
      <c r="I168" s="34"/>
      <c r="J168" s="16"/>
    </row>
    <row r="169" spans="1:10" x14ac:dyDescent="0.25">
      <c r="A169" s="7">
        <v>19</v>
      </c>
      <c r="B169" s="22" t="s">
        <v>275</v>
      </c>
      <c r="C169" s="23">
        <v>43081</v>
      </c>
      <c r="D169" s="22" t="s">
        <v>5</v>
      </c>
      <c r="E169" s="1"/>
      <c r="F169" s="66" t="s">
        <v>276</v>
      </c>
      <c r="G169" s="18">
        <v>202383.93</v>
      </c>
      <c r="H169" s="17" t="s">
        <v>544</v>
      </c>
      <c r="I169" s="34"/>
      <c r="J169" s="16"/>
    </row>
    <row r="170" spans="1:10" x14ac:dyDescent="0.25">
      <c r="A170" s="7">
        <v>20</v>
      </c>
      <c r="B170" s="22" t="s">
        <v>277</v>
      </c>
      <c r="C170" s="23">
        <v>43081</v>
      </c>
      <c r="D170" s="22" t="s">
        <v>5</v>
      </c>
      <c r="E170" s="1"/>
      <c r="F170" s="66" t="s">
        <v>278</v>
      </c>
      <c r="G170" s="18">
        <v>202383.93</v>
      </c>
      <c r="H170" s="17"/>
      <c r="I170" s="34"/>
      <c r="J170" s="16"/>
    </row>
    <row r="171" spans="1:10" x14ac:dyDescent="0.25">
      <c r="A171" s="7">
        <v>21</v>
      </c>
      <c r="B171" s="22" t="s">
        <v>279</v>
      </c>
      <c r="C171" s="23">
        <v>43081</v>
      </c>
      <c r="D171" s="22" t="s">
        <v>5</v>
      </c>
      <c r="E171" s="1"/>
      <c r="F171" s="66" t="s">
        <v>280</v>
      </c>
      <c r="G171" s="18">
        <v>202383.93</v>
      </c>
      <c r="H171" s="17" t="s">
        <v>545</v>
      </c>
      <c r="I171" s="34"/>
      <c r="J171" s="16"/>
    </row>
    <row r="172" spans="1:10" x14ac:dyDescent="0.25">
      <c r="A172" s="7">
        <v>22</v>
      </c>
      <c r="B172" s="22" t="s">
        <v>64</v>
      </c>
      <c r="C172" s="23">
        <v>43081</v>
      </c>
      <c r="D172" s="22" t="s">
        <v>5</v>
      </c>
      <c r="E172" s="1"/>
      <c r="F172" s="66" t="s">
        <v>281</v>
      </c>
      <c r="G172" s="18">
        <v>202383.93</v>
      </c>
      <c r="H172" s="17"/>
      <c r="I172" s="34"/>
      <c r="J172" s="16"/>
    </row>
    <row r="173" spans="1:10" x14ac:dyDescent="0.25">
      <c r="A173" s="7">
        <v>23</v>
      </c>
      <c r="B173" s="22" t="s">
        <v>282</v>
      </c>
      <c r="C173" s="23">
        <v>43081</v>
      </c>
      <c r="D173" s="22" t="s">
        <v>5</v>
      </c>
      <c r="E173" s="1"/>
      <c r="F173" s="66" t="s">
        <v>283</v>
      </c>
      <c r="G173" s="18">
        <v>202383.93</v>
      </c>
      <c r="H173" s="17" t="s">
        <v>546</v>
      </c>
      <c r="I173" s="34"/>
      <c r="J173" s="16"/>
    </row>
    <row r="174" spans="1:10" x14ac:dyDescent="0.25">
      <c r="A174" s="7">
        <v>24</v>
      </c>
      <c r="B174" s="22" t="s">
        <v>284</v>
      </c>
      <c r="C174" s="23">
        <v>43081</v>
      </c>
      <c r="D174" s="22" t="s">
        <v>5</v>
      </c>
      <c r="E174" s="1"/>
      <c r="F174" s="66" t="s">
        <v>285</v>
      </c>
      <c r="G174" s="18">
        <v>202383.93</v>
      </c>
      <c r="H174" s="17" t="s">
        <v>547</v>
      </c>
      <c r="I174" s="34"/>
      <c r="J174" s="16"/>
    </row>
    <row r="175" spans="1:10" x14ac:dyDescent="0.25">
      <c r="A175" s="7">
        <v>25</v>
      </c>
      <c r="B175" s="22" t="s">
        <v>286</v>
      </c>
      <c r="C175" s="23">
        <v>43081</v>
      </c>
      <c r="D175" s="22" t="s">
        <v>5</v>
      </c>
      <c r="E175" s="1"/>
      <c r="F175" s="66" t="s">
        <v>287</v>
      </c>
      <c r="G175" s="18">
        <v>202383.93</v>
      </c>
      <c r="H175" s="17" t="s">
        <v>548</v>
      </c>
      <c r="I175" s="34"/>
      <c r="J175" s="16"/>
    </row>
    <row r="176" spans="1:10" x14ac:dyDescent="0.25">
      <c r="A176" s="7">
        <v>26</v>
      </c>
      <c r="B176" s="22" t="s">
        <v>288</v>
      </c>
      <c r="C176" s="23">
        <v>43081</v>
      </c>
      <c r="D176" s="22" t="s">
        <v>5</v>
      </c>
      <c r="E176" s="1"/>
      <c r="F176" s="66" t="s">
        <v>289</v>
      </c>
      <c r="G176" s="18">
        <v>202383.93</v>
      </c>
      <c r="H176" s="17" t="s">
        <v>549</v>
      </c>
      <c r="I176" s="34"/>
      <c r="J176" s="16"/>
    </row>
    <row r="177" spans="1:10" x14ac:dyDescent="0.25">
      <c r="A177" s="7">
        <v>27</v>
      </c>
      <c r="B177" s="22" t="s">
        <v>290</v>
      </c>
      <c r="C177" s="23">
        <v>43081</v>
      </c>
      <c r="D177" s="22" t="s">
        <v>5</v>
      </c>
      <c r="E177" s="1"/>
      <c r="F177" s="66" t="s">
        <v>291</v>
      </c>
      <c r="G177" s="18">
        <v>202383.93</v>
      </c>
      <c r="H177" s="17" t="s">
        <v>550</v>
      </c>
      <c r="I177" s="34"/>
      <c r="J177" s="16"/>
    </row>
    <row r="178" spans="1:10" x14ac:dyDescent="0.25">
      <c r="A178" s="7"/>
      <c r="B178" s="22" t="s">
        <v>292</v>
      </c>
      <c r="C178" s="23">
        <v>43099</v>
      </c>
      <c r="D178" s="22" t="s">
        <v>293</v>
      </c>
      <c r="E178" s="1"/>
      <c r="F178" s="66" t="s">
        <v>294</v>
      </c>
      <c r="G178" s="18">
        <v>184003.22</v>
      </c>
      <c r="H178" s="17" t="s">
        <v>551</v>
      </c>
      <c r="J178" s="16"/>
    </row>
    <row r="179" spans="1:10" x14ac:dyDescent="0.25">
      <c r="A179" s="7"/>
      <c r="B179" s="22"/>
      <c r="C179" s="23"/>
      <c r="D179" s="22"/>
      <c r="E179" s="22"/>
      <c r="F179" s="24"/>
      <c r="G179" s="18"/>
      <c r="H179" s="17"/>
      <c r="I179" s="34"/>
      <c r="J179" s="16"/>
    </row>
    <row r="180" spans="1:10" x14ac:dyDescent="0.25">
      <c r="A180" s="7" t="s">
        <v>298</v>
      </c>
      <c r="B180" s="7"/>
      <c r="C180" s="25"/>
      <c r="D180" s="7" t="s">
        <v>299</v>
      </c>
      <c r="E180" s="15"/>
      <c r="F180" s="4"/>
      <c r="G180" s="16">
        <f>+SUM(G182:G209)</f>
        <v>8503634.4799999986</v>
      </c>
      <c r="H180" s="17">
        <v>28</v>
      </c>
      <c r="I180" s="18">
        <v>8503634.4399999995</v>
      </c>
      <c r="J180" s="19">
        <f>+G180-I180</f>
        <v>3.9999999105930328E-2</v>
      </c>
    </row>
    <row r="181" spans="1:10" x14ac:dyDescent="0.25">
      <c r="A181" s="7"/>
      <c r="B181" s="7"/>
      <c r="C181" s="25"/>
      <c r="D181" s="7"/>
      <c r="E181" s="15"/>
      <c r="F181" s="4"/>
      <c r="G181" s="16"/>
      <c r="H181" s="17"/>
      <c r="I181" s="18"/>
      <c r="J181" s="20"/>
    </row>
    <row r="182" spans="1:10" x14ac:dyDescent="0.25">
      <c r="A182" s="7">
        <v>1</v>
      </c>
      <c r="B182" s="22" t="s">
        <v>300</v>
      </c>
      <c r="C182" s="23">
        <v>43039</v>
      </c>
      <c r="D182" s="62" t="s">
        <v>5</v>
      </c>
      <c r="E182" s="1"/>
      <c r="F182" s="66" t="s">
        <v>301</v>
      </c>
      <c r="G182" s="18">
        <v>420224.34</v>
      </c>
      <c r="H182" s="17"/>
      <c r="I182" s="20"/>
      <c r="J182" s="20"/>
    </row>
    <row r="183" spans="1:10" x14ac:dyDescent="0.25">
      <c r="A183" s="7">
        <v>2</v>
      </c>
      <c r="B183" s="22" t="s">
        <v>302</v>
      </c>
      <c r="C183" s="23">
        <v>43039</v>
      </c>
      <c r="D183" s="62" t="s">
        <v>5</v>
      </c>
      <c r="E183" s="1"/>
      <c r="F183" s="66" t="s">
        <v>303</v>
      </c>
      <c r="G183" s="18">
        <v>267271.96000000002</v>
      </c>
      <c r="H183" s="17" t="s">
        <v>535</v>
      </c>
      <c r="I183" s="20"/>
      <c r="J183" s="20"/>
    </row>
    <row r="184" spans="1:10" x14ac:dyDescent="0.25">
      <c r="A184" s="7">
        <v>3</v>
      </c>
      <c r="B184" s="22" t="s">
        <v>304</v>
      </c>
      <c r="C184" s="23">
        <v>43039</v>
      </c>
      <c r="D184" s="62" t="s">
        <v>5</v>
      </c>
      <c r="E184" s="1"/>
      <c r="F184" s="66" t="s">
        <v>305</v>
      </c>
      <c r="G184" s="18">
        <v>305347.49</v>
      </c>
      <c r="H184" s="17" t="s">
        <v>536</v>
      </c>
      <c r="I184" s="20"/>
      <c r="J184" s="20"/>
    </row>
    <row r="185" spans="1:10" x14ac:dyDescent="0.25">
      <c r="A185" s="7">
        <v>4</v>
      </c>
      <c r="B185" s="22" t="s">
        <v>306</v>
      </c>
      <c r="C185" s="23">
        <v>43039</v>
      </c>
      <c r="D185" s="62" t="s">
        <v>5</v>
      </c>
      <c r="E185" s="1"/>
      <c r="F185" s="66" t="s">
        <v>307</v>
      </c>
      <c r="G185" s="18">
        <v>420224.34</v>
      </c>
      <c r="H185" s="17"/>
      <c r="I185" s="20"/>
      <c r="J185" s="20"/>
    </row>
    <row r="186" spans="1:10" x14ac:dyDescent="0.25">
      <c r="A186" s="7">
        <v>5</v>
      </c>
      <c r="B186" s="22" t="s">
        <v>308</v>
      </c>
      <c r="C186" s="23">
        <v>42914</v>
      </c>
      <c r="D186" s="62" t="s">
        <v>5</v>
      </c>
      <c r="E186" s="1"/>
      <c r="F186" s="66" t="s">
        <v>309</v>
      </c>
      <c r="G186" s="18">
        <v>229061.05</v>
      </c>
      <c r="H186" s="17" t="s">
        <v>550</v>
      </c>
      <c r="I186" s="20"/>
      <c r="J186" s="20"/>
    </row>
    <row r="187" spans="1:10" x14ac:dyDescent="0.25">
      <c r="A187" s="7">
        <v>6</v>
      </c>
      <c r="B187" s="22" t="s">
        <v>310</v>
      </c>
      <c r="C187" s="23">
        <v>43074</v>
      </c>
      <c r="D187" s="22" t="s">
        <v>5</v>
      </c>
      <c r="E187" s="1"/>
      <c r="F187" s="66" t="s">
        <v>311</v>
      </c>
      <c r="G187" s="18">
        <v>420224.34</v>
      </c>
      <c r="H187" s="17"/>
      <c r="I187" s="20"/>
      <c r="J187" s="20"/>
    </row>
    <row r="188" spans="1:10" x14ac:dyDescent="0.25">
      <c r="A188" s="7">
        <v>7</v>
      </c>
      <c r="B188" s="22" t="s">
        <v>312</v>
      </c>
      <c r="C188" s="23">
        <v>43074</v>
      </c>
      <c r="D188" s="22" t="s">
        <v>5</v>
      </c>
      <c r="E188" s="1"/>
      <c r="F188" s="66" t="s">
        <v>313</v>
      </c>
      <c r="G188" s="18">
        <v>267271.96000000002</v>
      </c>
      <c r="H188" s="17" t="s">
        <v>537</v>
      </c>
      <c r="I188" s="20"/>
      <c r="J188" s="20"/>
    </row>
    <row r="189" spans="1:10" x14ac:dyDescent="0.25">
      <c r="A189" s="7">
        <v>8</v>
      </c>
      <c r="B189" s="22" t="s">
        <v>314</v>
      </c>
      <c r="C189" s="23">
        <v>43074</v>
      </c>
      <c r="D189" s="22" t="s">
        <v>5</v>
      </c>
      <c r="E189" s="1"/>
      <c r="F189" s="66" t="s">
        <v>315</v>
      </c>
      <c r="G189" s="18">
        <v>267271.96000000002</v>
      </c>
      <c r="H189" s="17" t="s">
        <v>538</v>
      </c>
      <c r="I189" s="20"/>
      <c r="J189" s="20"/>
    </row>
    <row r="190" spans="1:10" x14ac:dyDescent="0.25">
      <c r="A190" s="7">
        <v>9</v>
      </c>
      <c r="B190" s="22" t="s">
        <v>316</v>
      </c>
      <c r="C190" s="23">
        <v>43080</v>
      </c>
      <c r="D190" s="22" t="s">
        <v>317</v>
      </c>
      <c r="E190" s="1"/>
      <c r="F190" s="66" t="s">
        <v>318</v>
      </c>
      <c r="G190" s="18">
        <v>267626.44</v>
      </c>
      <c r="H190" s="17" t="s">
        <v>539</v>
      </c>
      <c r="I190" s="20"/>
      <c r="J190" s="20"/>
    </row>
    <row r="191" spans="1:10" x14ac:dyDescent="0.25">
      <c r="A191" s="7">
        <v>10</v>
      </c>
      <c r="B191" s="22" t="s">
        <v>319</v>
      </c>
      <c r="C191" s="23">
        <v>43076</v>
      </c>
      <c r="D191" s="22" t="s">
        <v>80</v>
      </c>
      <c r="E191" s="1"/>
      <c r="F191" s="66" t="s">
        <v>320</v>
      </c>
      <c r="G191" s="18">
        <v>257240.12</v>
      </c>
      <c r="H191" s="17"/>
      <c r="I191" s="20"/>
      <c r="J191" s="20"/>
    </row>
    <row r="192" spans="1:10" x14ac:dyDescent="0.25">
      <c r="A192" s="7">
        <v>11</v>
      </c>
      <c r="B192" s="22" t="s">
        <v>321</v>
      </c>
      <c r="C192" s="23">
        <v>43080</v>
      </c>
      <c r="D192" s="22" t="s">
        <v>5</v>
      </c>
      <c r="E192" s="1"/>
      <c r="F192" s="66" t="s">
        <v>322</v>
      </c>
      <c r="G192" s="18">
        <v>267271.96000000002</v>
      </c>
      <c r="H192" s="17"/>
      <c r="I192" s="20"/>
      <c r="J192" s="20"/>
    </row>
    <row r="193" spans="1:10" x14ac:dyDescent="0.25">
      <c r="A193" s="7">
        <v>12</v>
      </c>
      <c r="B193" s="22" t="s">
        <v>323</v>
      </c>
      <c r="C193" s="23">
        <v>43087</v>
      </c>
      <c r="D193" s="22" t="s">
        <v>5</v>
      </c>
      <c r="E193" s="1"/>
      <c r="F193" s="66" t="s">
        <v>324</v>
      </c>
      <c r="G193" s="18">
        <v>267271.96000000002</v>
      </c>
      <c r="H193" s="17" t="s">
        <v>540</v>
      </c>
      <c r="I193" s="20"/>
      <c r="J193" s="20"/>
    </row>
    <row r="194" spans="1:10" x14ac:dyDescent="0.25">
      <c r="A194" s="7">
        <v>13</v>
      </c>
      <c r="B194" s="22" t="s">
        <v>325</v>
      </c>
      <c r="C194" s="23">
        <v>43087</v>
      </c>
      <c r="D194" s="22" t="s">
        <v>5</v>
      </c>
      <c r="E194" s="1"/>
      <c r="F194" s="66" t="s">
        <v>326</v>
      </c>
      <c r="G194" s="18">
        <v>267271.96000000002</v>
      </c>
      <c r="H194" s="17" t="s">
        <v>541</v>
      </c>
      <c r="I194" s="20"/>
      <c r="J194" s="20"/>
    </row>
    <row r="195" spans="1:10" x14ac:dyDescent="0.25">
      <c r="A195" s="7">
        <v>14</v>
      </c>
      <c r="B195" s="22" t="s">
        <v>327</v>
      </c>
      <c r="C195" s="23">
        <v>43087</v>
      </c>
      <c r="D195" s="22" t="s">
        <v>5</v>
      </c>
      <c r="E195" s="1"/>
      <c r="F195" s="66" t="s">
        <v>328</v>
      </c>
      <c r="G195" s="18">
        <v>267271.96000000002</v>
      </c>
      <c r="H195" s="17" t="s">
        <v>542</v>
      </c>
      <c r="I195" s="20"/>
      <c r="J195" s="20"/>
    </row>
    <row r="196" spans="1:10" x14ac:dyDescent="0.25">
      <c r="A196" s="7">
        <v>15</v>
      </c>
      <c r="B196" s="22" t="s">
        <v>329</v>
      </c>
      <c r="C196" s="23">
        <v>43089</v>
      </c>
      <c r="D196" s="22" t="s">
        <v>5</v>
      </c>
      <c r="E196" s="1"/>
      <c r="F196" s="66" t="s">
        <v>330</v>
      </c>
      <c r="G196" s="18">
        <v>420224.34</v>
      </c>
      <c r="H196" s="17"/>
      <c r="I196" s="20"/>
      <c r="J196" s="20"/>
    </row>
    <row r="197" spans="1:10" x14ac:dyDescent="0.25">
      <c r="A197" s="7">
        <v>16</v>
      </c>
      <c r="B197" s="22" t="s">
        <v>331</v>
      </c>
      <c r="C197" s="23">
        <v>43089</v>
      </c>
      <c r="D197" s="22" t="s">
        <v>5</v>
      </c>
      <c r="E197" s="1"/>
      <c r="F197" s="66" t="s">
        <v>332</v>
      </c>
      <c r="G197" s="18">
        <v>267271.96000000002</v>
      </c>
      <c r="H197" s="17" t="s">
        <v>543</v>
      </c>
      <c r="I197" s="20"/>
      <c r="J197" s="20"/>
    </row>
    <row r="198" spans="1:10" x14ac:dyDescent="0.25">
      <c r="A198" s="7">
        <v>17</v>
      </c>
      <c r="B198" s="22" t="s">
        <v>333</v>
      </c>
      <c r="C198" s="23">
        <v>43089</v>
      </c>
      <c r="D198" s="22" t="s">
        <v>5</v>
      </c>
      <c r="E198" s="1"/>
      <c r="F198" s="66" t="s">
        <v>334</v>
      </c>
      <c r="G198" s="18">
        <v>267271.96000000002</v>
      </c>
      <c r="H198" s="17"/>
      <c r="I198" s="20"/>
      <c r="J198" s="20"/>
    </row>
    <row r="199" spans="1:10" x14ac:dyDescent="0.25">
      <c r="A199" s="7">
        <v>18</v>
      </c>
      <c r="B199" s="22" t="s">
        <v>335</v>
      </c>
      <c r="C199" s="23">
        <v>43095</v>
      </c>
      <c r="D199" s="22" t="s">
        <v>5</v>
      </c>
      <c r="E199" s="1"/>
      <c r="F199" s="66" t="s">
        <v>336</v>
      </c>
      <c r="G199" s="18">
        <v>256885.64</v>
      </c>
      <c r="H199" s="17"/>
      <c r="I199" s="20"/>
      <c r="J199" s="20"/>
    </row>
    <row r="200" spans="1:10" x14ac:dyDescent="0.25">
      <c r="A200" s="7">
        <v>19</v>
      </c>
      <c r="B200" s="22" t="s">
        <v>337</v>
      </c>
      <c r="C200" s="23">
        <v>43095</v>
      </c>
      <c r="D200" s="22" t="s">
        <v>5</v>
      </c>
      <c r="E200" s="1"/>
      <c r="F200" s="66" t="s">
        <v>338</v>
      </c>
      <c r="G200" s="18">
        <v>256885.64</v>
      </c>
      <c r="H200" s="17"/>
      <c r="I200" s="20"/>
      <c r="J200" s="20"/>
    </row>
    <row r="201" spans="1:10" x14ac:dyDescent="0.25">
      <c r="A201" s="7">
        <v>20</v>
      </c>
      <c r="B201" s="22" t="s">
        <v>339</v>
      </c>
      <c r="C201" s="23">
        <v>43095</v>
      </c>
      <c r="D201" s="22" t="s">
        <v>5</v>
      </c>
      <c r="E201" s="1"/>
      <c r="F201" s="66" t="s">
        <v>340</v>
      </c>
      <c r="G201" s="18">
        <v>420224.34</v>
      </c>
      <c r="H201" s="17" t="s">
        <v>544</v>
      </c>
      <c r="I201" s="20"/>
      <c r="J201" s="20"/>
    </row>
    <row r="202" spans="1:10" x14ac:dyDescent="0.25">
      <c r="A202" s="7">
        <v>21</v>
      </c>
      <c r="B202" s="22" t="s">
        <v>341</v>
      </c>
      <c r="C202" s="23">
        <v>43095</v>
      </c>
      <c r="D202" s="22" t="s">
        <v>5</v>
      </c>
      <c r="E202" s="1"/>
      <c r="F202" s="66" t="s">
        <v>342</v>
      </c>
      <c r="G202" s="18">
        <v>420224.34</v>
      </c>
      <c r="H202" s="17"/>
      <c r="I202" s="20"/>
      <c r="J202" s="20"/>
    </row>
    <row r="203" spans="1:10" x14ac:dyDescent="0.25">
      <c r="A203" s="7">
        <v>22</v>
      </c>
      <c r="B203" s="22" t="s">
        <v>343</v>
      </c>
      <c r="C203" s="23">
        <v>43095</v>
      </c>
      <c r="D203" s="22" t="s">
        <v>5</v>
      </c>
      <c r="E203" s="1"/>
      <c r="F203" s="66" t="s">
        <v>344</v>
      </c>
      <c r="G203" s="18">
        <v>420224.34</v>
      </c>
      <c r="H203" s="17"/>
      <c r="I203" s="20"/>
      <c r="J203" s="20"/>
    </row>
    <row r="204" spans="1:10" x14ac:dyDescent="0.25">
      <c r="A204" s="7">
        <v>23</v>
      </c>
      <c r="B204" s="22" t="s">
        <v>345</v>
      </c>
      <c r="C204" s="23">
        <v>43095</v>
      </c>
      <c r="D204" s="22" t="s">
        <v>5</v>
      </c>
      <c r="E204" s="1"/>
      <c r="F204" s="66" t="s">
        <v>346</v>
      </c>
      <c r="G204" s="18">
        <v>267271.96000000002</v>
      </c>
      <c r="H204" s="17" t="s">
        <v>545</v>
      </c>
      <c r="I204" s="20"/>
      <c r="J204" s="20"/>
    </row>
    <row r="205" spans="1:10" x14ac:dyDescent="0.25">
      <c r="A205" s="7">
        <v>24</v>
      </c>
      <c r="B205" s="22" t="s">
        <v>347</v>
      </c>
      <c r="C205" s="23">
        <v>43095</v>
      </c>
      <c r="D205" s="22" t="s">
        <v>5</v>
      </c>
      <c r="E205" s="1"/>
      <c r="F205" s="66" t="s">
        <v>348</v>
      </c>
      <c r="G205" s="18">
        <v>267271.96000000002</v>
      </c>
      <c r="H205" s="17" t="s">
        <v>546</v>
      </c>
      <c r="I205" s="20"/>
      <c r="J205" s="20"/>
    </row>
    <row r="206" spans="1:10" x14ac:dyDescent="0.25">
      <c r="A206" s="7">
        <v>25</v>
      </c>
      <c r="B206" s="22" t="s">
        <v>349</v>
      </c>
      <c r="C206" s="23">
        <v>43095</v>
      </c>
      <c r="D206" s="22" t="s">
        <v>5</v>
      </c>
      <c r="E206" s="1"/>
      <c r="F206" s="66" t="s">
        <v>350</v>
      </c>
      <c r="G206" s="18">
        <v>267271.96000000002</v>
      </c>
      <c r="H206" s="17"/>
      <c r="I206" s="20"/>
      <c r="J206" s="20"/>
    </row>
    <row r="207" spans="1:10" x14ac:dyDescent="0.25">
      <c r="A207" s="7">
        <v>26</v>
      </c>
      <c r="B207" s="22" t="s">
        <v>351</v>
      </c>
      <c r="C207" s="23">
        <v>43095</v>
      </c>
      <c r="D207" s="22" t="s">
        <v>5</v>
      </c>
      <c r="E207" s="1"/>
      <c r="F207" s="66" t="s">
        <v>352</v>
      </c>
      <c r="G207" s="18">
        <v>256885.64</v>
      </c>
      <c r="H207" s="17" t="s">
        <v>547</v>
      </c>
      <c r="I207" s="20"/>
      <c r="J207" s="20"/>
    </row>
    <row r="208" spans="1:10" x14ac:dyDescent="0.25">
      <c r="A208" s="7">
        <v>27</v>
      </c>
      <c r="B208" s="22" t="s">
        <v>353</v>
      </c>
      <c r="C208" s="23">
        <v>43099</v>
      </c>
      <c r="D208" s="22" t="s">
        <v>354</v>
      </c>
      <c r="E208" s="1"/>
      <c r="F208" s="66" t="s">
        <v>355</v>
      </c>
      <c r="G208" s="18">
        <v>267627.44</v>
      </c>
      <c r="H208" s="17" t="s">
        <v>548</v>
      </c>
      <c r="I208" s="20"/>
      <c r="J208" s="20"/>
    </row>
    <row r="209" spans="1:10" x14ac:dyDescent="0.25">
      <c r="A209" s="7">
        <v>28</v>
      </c>
      <c r="B209" s="22" t="s">
        <v>356</v>
      </c>
      <c r="C209" s="23">
        <v>43100</v>
      </c>
      <c r="D209" s="22" t="s">
        <v>75</v>
      </c>
      <c r="E209" s="1"/>
      <c r="F209" s="22" t="s">
        <v>357</v>
      </c>
      <c r="G209" s="18">
        <v>257241.12</v>
      </c>
      <c r="H209" s="17" t="s">
        <v>549</v>
      </c>
      <c r="I209" s="20"/>
      <c r="J209" s="20"/>
    </row>
    <row r="210" spans="1:10" x14ac:dyDescent="0.25">
      <c r="A210" s="7"/>
      <c r="B210" s="22"/>
      <c r="C210" s="23"/>
      <c r="D210" s="22"/>
      <c r="E210" s="22"/>
      <c r="F210" s="24"/>
      <c r="G210" s="18"/>
      <c r="H210" s="17"/>
      <c r="I210" s="20"/>
      <c r="J210" s="20"/>
    </row>
    <row r="211" spans="1:10" x14ac:dyDescent="0.25">
      <c r="A211" s="7" t="s">
        <v>358</v>
      </c>
      <c r="B211" s="7"/>
      <c r="C211" s="25"/>
      <c r="D211" s="7" t="s">
        <v>359</v>
      </c>
      <c r="E211" s="15"/>
      <c r="F211" s="4"/>
      <c r="G211" s="16">
        <f>+SUM(G213:G215)</f>
        <v>289651.07000000007</v>
      </c>
      <c r="H211" s="17">
        <v>2</v>
      </c>
      <c r="I211" s="18">
        <v>289651.07</v>
      </c>
      <c r="J211" s="19">
        <f>+G211-I211</f>
        <v>0</v>
      </c>
    </row>
    <row r="212" spans="1:10" x14ac:dyDescent="0.25">
      <c r="A212" s="7"/>
      <c r="B212" s="7"/>
      <c r="C212" s="25"/>
      <c r="D212" s="7"/>
      <c r="E212" s="15"/>
      <c r="F212" s="4"/>
      <c r="G212" s="16"/>
      <c r="H212" s="17"/>
      <c r="I212" s="18"/>
      <c r="J212" s="20"/>
    </row>
    <row r="213" spans="1:10" x14ac:dyDescent="0.25">
      <c r="A213" s="7">
        <v>1</v>
      </c>
      <c r="B213" s="22" t="s">
        <v>360</v>
      </c>
      <c r="C213" s="23">
        <v>43098</v>
      </c>
      <c r="D213" s="22" t="s">
        <v>80</v>
      </c>
      <c r="E213" s="1"/>
      <c r="F213" s="22" t="s">
        <v>361</v>
      </c>
      <c r="G213" s="18">
        <v>289651.07</v>
      </c>
      <c r="H213" s="17" t="s">
        <v>536</v>
      </c>
      <c r="I213" s="40"/>
      <c r="J213" s="41"/>
    </row>
    <row r="214" spans="1:10" x14ac:dyDescent="0.25">
      <c r="A214" s="7">
        <v>2</v>
      </c>
      <c r="B214" s="22" t="s">
        <v>362</v>
      </c>
      <c r="C214" s="23">
        <v>43099</v>
      </c>
      <c r="D214" s="22" t="s">
        <v>363</v>
      </c>
      <c r="E214" s="1"/>
      <c r="F214" s="22" t="s">
        <v>364</v>
      </c>
      <c r="G214" s="18">
        <v>349548.76</v>
      </c>
      <c r="H214" s="17" t="s">
        <v>537</v>
      </c>
      <c r="I214" s="40"/>
      <c r="J214" s="41"/>
    </row>
    <row r="215" spans="1:10" x14ac:dyDescent="0.25">
      <c r="A215" s="7">
        <v>3</v>
      </c>
      <c r="B215" s="72" t="s">
        <v>555</v>
      </c>
      <c r="C215" s="73">
        <v>43100</v>
      </c>
      <c r="D215" s="22" t="s">
        <v>363</v>
      </c>
      <c r="E215" s="1"/>
      <c r="F215" s="72" t="s">
        <v>556</v>
      </c>
      <c r="G215" s="18">
        <v>-349548.76</v>
      </c>
      <c r="H215" s="17" t="s">
        <v>535</v>
      </c>
      <c r="I215" s="40"/>
      <c r="J215" s="41"/>
    </row>
    <row r="216" spans="1:10" s="1" customFormat="1" x14ac:dyDescent="0.25">
      <c r="A216" s="7"/>
      <c r="B216" s="61"/>
      <c r="C216" s="70"/>
      <c r="D216" s="22"/>
      <c r="F216" s="61"/>
      <c r="G216" s="18"/>
      <c r="H216" s="17"/>
      <c r="I216" s="40"/>
      <c r="J216" s="41"/>
    </row>
    <row r="217" spans="1:10" x14ac:dyDescent="0.25">
      <c r="A217" s="7"/>
      <c r="B217" s="28"/>
      <c r="C217" s="30"/>
      <c r="D217" s="28"/>
      <c r="E217" s="15"/>
      <c r="F217" s="32"/>
      <c r="G217" s="33"/>
      <c r="H217" s="17"/>
      <c r="I217" s="33"/>
      <c r="J217" s="20"/>
    </row>
    <row r="218" spans="1:10" x14ac:dyDescent="0.25">
      <c r="A218" s="7" t="s">
        <v>365</v>
      </c>
      <c r="B218" s="7"/>
      <c r="C218" s="25"/>
      <c r="D218" s="7" t="s">
        <v>366</v>
      </c>
      <c r="E218" s="15"/>
      <c r="F218" s="4"/>
      <c r="G218" s="16">
        <f>+SUM(G220:G237)</f>
        <v>3667570.8200000003</v>
      </c>
      <c r="H218" s="17">
        <v>18</v>
      </c>
      <c r="I218" s="18">
        <v>3667570.82</v>
      </c>
      <c r="J218" s="19">
        <f>+G218-I218</f>
        <v>0</v>
      </c>
    </row>
    <row r="219" spans="1:10" x14ac:dyDescent="0.25">
      <c r="A219" s="7"/>
      <c r="B219" s="7"/>
      <c r="C219" s="25"/>
      <c r="D219" s="7"/>
      <c r="E219" s="15"/>
      <c r="F219" s="4"/>
      <c r="G219" s="16"/>
      <c r="H219" s="17"/>
      <c r="I219" s="18"/>
      <c r="J219" s="20"/>
    </row>
    <row r="220" spans="1:10" x14ac:dyDescent="0.25">
      <c r="A220" s="7">
        <v>1</v>
      </c>
      <c r="B220" s="22" t="s">
        <v>367</v>
      </c>
      <c r="C220" s="23">
        <v>43039</v>
      </c>
      <c r="D220" s="62" t="s">
        <v>5</v>
      </c>
      <c r="E220" s="1"/>
      <c r="F220" s="66" t="s">
        <v>368</v>
      </c>
      <c r="G220" s="18">
        <v>210300.79</v>
      </c>
      <c r="H220" s="17"/>
      <c r="I220" s="40"/>
      <c r="J220" s="41"/>
    </row>
    <row r="221" spans="1:10" x14ac:dyDescent="0.25">
      <c r="A221" s="7">
        <v>2</v>
      </c>
      <c r="B221" s="22" t="s">
        <v>369</v>
      </c>
      <c r="C221" s="23">
        <v>43039</v>
      </c>
      <c r="D221" s="62" t="s">
        <v>5</v>
      </c>
      <c r="E221" s="1"/>
      <c r="F221" s="66" t="s">
        <v>370</v>
      </c>
      <c r="G221" s="18">
        <v>210300.79</v>
      </c>
      <c r="H221" s="17"/>
      <c r="I221" s="40"/>
      <c r="J221" s="41"/>
    </row>
    <row r="222" spans="1:10" x14ac:dyDescent="0.25">
      <c r="A222" s="7">
        <v>3</v>
      </c>
      <c r="B222" s="22" t="s">
        <v>371</v>
      </c>
      <c r="C222" s="23">
        <v>43039</v>
      </c>
      <c r="D222" s="62" t="s">
        <v>5</v>
      </c>
      <c r="E222" s="1"/>
      <c r="F222" s="66" t="s">
        <v>372</v>
      </c>
      <c r="G222" s="18">
        <v>210300.79</v>
      </c>
      <c r="H222" s="17"/>
      <c r="I222" s="40"/>
      <c r="J222" s="41"/>
    </row>
    <row r="223" spans="1:10" x14ac:dyDescent="0.25">
      <c r="A223" s="7">
        <v>4</v>
      </c>
      <c r="B223" s="22" t="s">
        <v>373</v>
      </c>
      <c r="C223" s="23">
        <v>43039</v>
      </c>
      <c r="D223" s="62" t="s">
        <v>5</v>
      </c>
      <c r="E223" s="1"/>
      <c r="F223" s="66" t="s">
        <v>374</v>
      </c>
      <c r="G223" s="18">
        <v>210300.79</v>
      </c>
      <c r="H223" s="17"/>
      <c r="I223" s="40"/>
      <c r="J223" s="41"/>
    </row>
    <row r="224" spans="1:10" x14ac:dyDescent="0.25">
      <c r="A224" s="7">
        <v>5</v>
      </c>
      <c r="B224" s="22" t="s">
        <v>375</v>
      </c>
      <c r="C224" s="23">
        <v>43039</v>
      </c>
      <c r="D224" s="62" t="s">
        <v>5</v>
      </c>
      <c r="E224" s="1"/>
      <c r="F224" s="66" t="s">
        <v>376</v>
      </c>
      <c r="G224" s="18">
        <v>210300.79</v>
      </c>
      <c r="H224" s="17"/>
      <c r="I224" s="40"/>
      <c r="J224" s="41"/>
    </row>
    <row r="225" spans="1:10" x14ac:dyDescent="0.25">
      <c r="A225" s="7">
        <v>6</v>
      </c>
      <c r="B225" s="22" t="s">
        <v>377</v>
      </c>
      <c r="C225" s="23">
        <v>43027</v>
      </c>
      <c r="D225" s="62" t="s">
        <v>183</v>
      </c>
      <c r="E225" s="1"/>
      <c r="F225" s="66" t="s">
        <v>378</v>
      </c>
      <c r="G225" s="18">
        <v>210656.28</v>
      </c>
      <c r="H225" s="17"/>
      <c r="I225" s="40"/>
      <c r="J225" s="41"/>
    </row>
    <row r="226" spans="1:10" x14ac:dyDescent="0.25">
      <c r="A226" s="7">
        <v>7</v>
      </c>
      <c r="B226" s="22" t="s">
        <v>379</v>
      </c>
      <c r="C226" s="23">
        <v>43068</v>
      </c>
      <c r="D226" s="22" t="s">
        <v>42</v>
      </c>
      <c r="E226" s="1"/>
      <c r="F226" s="66" t="s">
        <v>380</v>
      </c>
      <c r="G226" s="18">
        <v>185980.79</v>
      </c>
      <c r="H226" s="17"/>
      <c r="I226" s="40"/>
      <c r="J226" s="41"/>
    </row>
    <row r="227" spans="1:10" x14ac:dyDescent="0.25">
      <c r="A227" s="7">
        <v>8</v>
      </c>
      <c r="B227" s="22" t="s">
        <v>381</v>
      </c>
      <c r="C227" s="23">
        <v>43074</v>
      </c>
      <c r="D227" s="22" t="s">
        <v>5</v>
      </c>
      <c r="E227" s="1"/>
      <c r="F227" s="66" t="s">
        <v>382</v>
      </c>
      <c r="G227" s="18">
        <v>185625.31</v>
      </c>
      <c r="H227" s="17"/>
      <c r="I227" s="40"/>
      <c r="J227" s="41"/>
    </row>
    <row r="228" spans="1:10" x14ac:dyDescent="0.25">
      <c r="A228" s="7">
        <v>9</v>
      </c>
      <c r="B228" s="22" t="s">
        <v>383</v>
      </c>
      <c r="C228" s="23">
        <v>43074</v>
      </c>
      <c r="D228" s="22" t="s">
        <v>5</v>
      </c>
      <c r="E228" s="1"/>
      <c r="F228" s="66" t="s">
        <v>384</v>
      </c>
      <c r="G228" s="18">
        <v>210300.79</v>
      </c>
      <c r="H228" s="17"/>
      <c r="I228" s="40"/>
      <c r="J228" s="41"/>
    </row>
    <row r="229" spans="1:10" x14ac:dyDescent="0.25">
      <c r="A229" s="7">
        <v>10</v>
      </c>
      <c r="B229" s="22" t="s">
        <v>385</v>
      </c>
      <c r="C229" s="23">
        <v>43074</v>
      </c>
      <c r="D229" s="22" t="s">
        <v>5</v>
      </c>
      <c r="E229" s="1"/>
      <c r="F229" s="66" t="s">
        <v>386</v>
      </c>
      <c r="G229" s="18">
        <v>210300.79</v>
      </c>
      <c r="H229" s="17"/>
      <c r="I229" s="40"/>
      <c r="J229" s="41"/>
    </row>
    <row r="230" spans="1:10" x14ac:dyDescent="0.25">
      <c r="A230" s="7">
        <v>11</v>
      </c>
      <c r="B230" s="22" t="s">
        <v>387</v>
      </c>
      <c r="C230" s="23">
        <v>43074</v>
      </c>
      <c r="D230" s="22" t="s">
        <v>5</v>
      </c>
      <c r="E230" s="1"/>
      <c r="F230" s="66" t="s">
        <v>388</v>
      </c>
      <c r="G230" s="18">
        <v>210300.79</v>
      </c>
      <c r="H230" s="17"/>
      <c r="I230" s="40"/>
      <c r="J230" s="41"/>
    </row>
    <row r="231" spans="1:10" x14ac:dyDescent="0.25">
      <c r="A231" s="7">
        <v>12</v>
      </c>
      <c r="B231" s="22" t="s">
        <v>389</v>
      </c>
      <c r="C231" s="23">
        <v>43074</v>
      </c>
      <c r="D231" s="22" t="s">
        <v>5</v>
      </c>
      <c r="E231" s="1"/>
      <c r="F231" s="66" t="s">
        <v>390</v>
      </c>
      <c r="G231" s="18">
        <v>210300.79</v>
      </c>
      <c r="H231" s="17"/>
      <c r="I231" s="40"/>
      <c r="J231" s="41"/>
    </row>
    <row r="232" spans="1:10" x14ac:dyDescent="0.25">
      <c r="A232" s="7">
        <v>13</v>
      </c>
      <c r="B232" s="22" t="s">
        <v>391</v>
      </c>
      <c r="C232" s="23">
        <v>43074</v>
      </c>
      <c r="D232" s="22" t="s">
        <v>5</v>
      </c>
      <c r="E232" s="1"/>
      <c r="F232" s="66" t="s">
        <v>392</v>
      </c>
      <c r="G232" s="18">
        <v>210300.79</v>
      </c>
      <c r="H232" s="17"/>
      <c r="I232" s="40"/>
      <c r="J232" s="41"/>
    </row>
    <row r="233" spans="1:10" x14ac:dyDescent="0.25">
      <c r="A233" s="7">
        <v>14</v>
      </c>
      <c r="B233" s="22" t="s">
        <v>393</v>
      </c>
      <c r="C233" s="23">
        <v>43080</v>
      </c>
      <c r="D233" s="22" t="s">
        <v>5</v>
      </c>
      <c r="E233" s="1"/>
      <c r="F233" s="66" t="s">
        <v>394</v>
      </c>
      <c r="G233" s="18">
        <v>210300.79</v>
      </c>
      <c r="H233" s="17" t="s">
        <v>535</v>
      </c>
      <c r="I233" s="40"/>
      <c r="J233" s="41"/>
    </row>
    <row r="234" spans="1:10" x14ac:dyDescent="0.25">
      <c r="A234" s="7">
        <v>15</v>
      </c>
      <c r="B234" s="22" t="s">
        <v>395</v>
      </c>
      <c r="C234" s="23">
        <v>43080</v>
      </c>
      <c r="D234" s="22" t="s">
        <v>5</v>
      </c>
      <c r="E234" s="1"/>
      <c r="F234" s="66" t="s">
        <v>396</v>
      </c>
      <c r="G234" s="18">
        <v>210300.79</v>
      </c>
      <c r="H234" s="17"/>
      <c r="I234" s="40"/>
      <c r="J234" s="41"/>
    </row>
    <row r="235" spans="1:10" x14ac:dyDescent="0.25">
      <c r="A235" s="7">
        <v>16</v>
      </c>
      <c r="B235" s="22" t="s">
        <v>397</v>
      </c>
      <c r="C235" s="23">
        <v>43085</v>
      </c>
      <c r="D235" s="22" t="s">
        <v>398</v>
      </c>
      <c r="E235" s="1"/>
      <c r="F235" s="66" t="s">
        <v>399</v>
      </c>
      <c r="G235" s="18">
        <v>190092.86</v>
      </c>
      <c r="H235" s="17"/>
      <c r="I235" s="40"/>
      <c r="J235" s="41"/>
    </row>
    <row r="236" spans="1:10" x14ac:dyDescent="0.25">
      <c r="A236" s="7">
        <v>17</v>
      </c>
      <c r="B236" s="22" t="s">
        <v>400</v>
      </c>
      <c r="C236" s="23">
        <v>43095</v>
      </c>
      <c r="D236" s="22" t="s">
        <v>5</v>
      </c>
      <c r="E236" s="1"/>
      <c r="F236" s="66" t="s">
        <v>401</v>
      </c>
      <c r="G236" s="18">
        <v>185625.31</v>
      </c>
      <c r="H236" s="17"/>
      <c r="I236" s="40"/>
      <c r="J236" s="41"/>
    </row>
    <row r="237" spans="1:10" x14ac:dyDescent="0.25">
      <c r="A237" s="7">
        <v>18</v>
      </c>
      <c r="B237" s="22" t="s">
        <v>402</v>
      </c>
      <c r="C237" s="23">
        <v>43098</v>
      </c>
      <c r="D237" s="22" t="s">
        <v>42</v>
      </c>
      <c r="E237" s="1"/>
      <c r="F237" s="66" t="s">
        <v>403</v>
      </c>
      <c r="G237" s="18">
        <v>185980.79</v>
      </c>
      <c r="H237" s="17" t="s">
        <v>536</v>
      </c>
      <c r="I237" s="40"/>
      <c r="J237" s="41"/>
    </row>
    <row r="238" spans="1:10" x14ac:dyDescent="0.25">
      <c r="A238" s="7"/>
      <c r="B238" s="22"/>
      <c r="C238" s="23"/>
      <c r="D238" s="62"/>
      <c r="E238" s="1"/>
      <c r="F238" s="22"/>
      <c r="G238" s="18"/>
      <c r="H238" s="17"/>
      <c r="I238" s="40"/>
      <c r="J238" s="41"/>
    </row>
    <row r="239" spans="1:10" x14ac:dyDescent="0.25">
      <c r="A239" s="22"/>
      <c r="B239" s="8"/>
      <c r="C239" s="42"/>
      <c r="D239" s="8"/>
      <c r="E239" s="10"/>
      <c r="F239" s="11"/>
      <c r="G239" s="5"/>
      <c r="H239" s="17"/>
      <c r="I239" s="40"/>
      <c r="J239" s="41"/>
    </row>
    <row r="240" spans="1:10" x14ac:dyDescent="0.25">
      <c r="A240" s="8"/>
      <c r="B240" s="8"/>
      <c r="C240" s="69" t="s">
        <v>404</v>
      </c>
      <c r="D240" s="69"/>
      <c r="E240" s="69"/>
      <c r="F240" s="69"/>
      <c r="G240" s="16">
        <f>+G218+G211+G180+G149+G143+G131+G124+G116+G97+G82+G63+G46+G5</f>
        <v>54574053.729999997</v>
      </c>
      <c r="H240" s="17">
        <v>180</v>
      </c>
      <c r="I240" s="5">
        <f>+I218+I211+I180+I149+I143+I131+I124+I116+I97+I82+I63+I46+I5</f>
        <v>54574053.689999998</v>
      </c>
      <c r="J240" s="19">
        <f>+SUM(J5:J218)</f>
        <v>3.9999999105930328E-2</v>
      </c>
    </row>
    <row r="241" spans="1:10" x14ac:dyDescent="0.25">
      <c r="A241" s="8"/>
      <c r="B241" s="8"/>
      <c r="C241" s="2"/>
      <c r="D241" s="2"/>
      <c r="E241" s="2"/>
      <c r="F241" s="4"/>
      <c r="G241" s="16"/>
      <c r="H241" s="17"/>
      <c r="I241" s="40" t="s">
        <v>405</v>
      </c>
      <c r="J241" s="20"/>
    </row>
    <row r="242" spans="1:10" x14ac:dyDescent="0.25">
      <c r="A242" s="8"/>
      <c r="B242" s="8"/>
      <c r="C242" s="9"/>
      <c r="D242" s="8"/>
      <c r="E242" s="8"/>
      <c r="F242" s="11"/>
      <c r="G242" s="5"/>
      <c r="H242" s="12"/>
      <c r="I242" s="40"/>
      <c r="J242" s="41"/>
    </row>
    <row r="243" spans="1:10" x14ac:dyDescent="0.25">
      <c r="A243" s="43" t="s">
        <v>406</v>
      </c>
      <c r="B243" s="43"/>
      <c r="C243" s="44"/>
      <c r="D243" s="43" t="s">
        <v>407</v>
      </c>
      <c r="E243" s="45"/>
      <c r="F243" s="46"/>
      <c r="G243" s="16">
        <f>+SUM(G245:G259)</f>
        <v>3442689.66</v>
      </c>
      <c r="H243" s="47">
        <v>15</v>
      </c>
      <c r="I243" s="18">
        <v>3442689.66</v>
      </c>
      <c r="J243" s="48">
        <f>+G243-I243</f>
        <v>0</v>
      </c>
    </row>
    <row r="244" spans="1:10" x14ac:dyDescent="0.25">
      <c r="A244" s="43"/>
      <c r="B244" s="43"/>
      <c r="C244" s="44"/>
      <c r="D244" s="43"/>
      <c r="E244" s="45"/>
      <c r="F244" s="46"/>
      <c r="G244" s="16"/>
      <c r="H244" s="47"/>
      <c r="I244" s="18"/>
      <c r="J244" s="41"/>
    </row>
    <row r="245" spans="1:10" x14ac:dyDescent="0.25">
      <c r="A245" s="43">
        <v>1</v>
      </c>
      <c r="B245" s="22" t="s">
        <v>408</v>
      </c>
      <c r="C245" s="23">
        <v>42977</v>
      </c>
      <c r="D245" s="22" t="s">
        <v>409</v>
      </c>
      <c r="E245" s="1"/>
      <c r="F245" s="66" t="s">
        <v>410</v>
      </c>
      <c r="G245" s="18">
        <v>195689.66</v>
      </c>
      <c r="H245" s="49"/>
      <c r="I245" s="50"/>
      <c r="J245" s="41"/>
    </row>
    <row r="246" spans="1:10" x14ac:dyDescent="0.25">
      <c r="A246" s="43">
        <v>2</v>
      </c>
      <c r="B246" s="22" t="s">
        <v>411</v>
      </c>
      <c r="C246" s="23">
        <v>43067</v>
      </c>
      <c r="D246" s="22" t="s">
        <v>412</v>
      </c>
      <c r="E246" s="1"/>
      <c r="F246" s="66" t="s">
        <v>413</v>
      </c>
      <c r="G246" s="18">
        <v>335000</v>
      </c>
      <c r="H246" s="49" t="s">
        <v>535</v>
      </c>
      <c r="I246" s="50"/>
      <c r="J246" s="41"/>
    </row>
    <row r="247" spans="1:10" x14ac:dyDescent="0.25">
      <c r="A247" s="43">
        <v>3</v>
      </c>
      <c r="B247" s="22" t="s">
        <v>414</v>
      </c>
      <c r="C247" s="23">
        <v>43067</v>
      </c>
      <c r="D247" s="22" t="s">
        <v>415</v>
      </c>
      <c r="E247" s="1"/>
      <c r="F247" s="66" t="s">
        <v>416</v>
      </c>
      <c r="G247" s="18">
        <v>120000</v>
      </c>
      <c r="H247" s="49"/>
      <c r="I247" s="50"/>
      <c r="J247" s="41"/>
    </row>
    <row r="248" spans="1:10" x14ac:dyDescent="0.25">
      <c r="A248" s="43">
        <v>4</v>
      </c>
      <c r="B248" s="22" t="s">
        <v>417</v>
      </c>
      <c r="C248" s="23">
        <v>43067</v>
      </c>
      <c r="D248" s="22" t="s">
        <v>418</v>
      </c>
      <c r="E248" s="1"/>
      <c r="F248" s="66" t="s">
        <v>419</v>
      </c>
      <c r="G248" s="18">
        <v>350000</v>
      </c>
      <c r="H248" s="49"/>
      <c r="I248" s="50"/>
      <c r="J248" s="41"/>
    </row>
    <row r="249" spans="1:10" x14ac:dyDescent="0.25">
      <c r="A249" s="43">
        <v>5</v>
      </c>
      <c r="B249" s="22" t="s">
        <v>420</v>
      </c>
      <c r="C249" s="23">
        <v>43084</v>
      </c>
      <c r="D249" s="22" t="s">
        <v>421</v>
      </c>
      <c r="E249" s="1"/>
      <c r="F249" s="66" t="s">
        <v>422</v>
      </c>
      <c r="G249" s="18">
        <v>160000</v>
      </c>
      <c r="H249" s="49" t="s">
        <v>536</v>
      </c>
      <c r="I249" s="50"/>
      <c r="J249" s="41"/>
    </row>
    <row r="250" spans="1:10" x14ac:dyDescent="0.25">
      <c r="A250" s="43">
        <v>6</v>
      </c>
      <c r="B250" s="22" t="s">
        <v>423</v>
      </c>
      <c r="C250" s="23">
        <v>43087</v>
      </c>
      <c r="D250" s="22" t="s">
        <v>424</v>
      </c>
      <c r="E250" s="1"/>
      <c r="F250" s="66" t="s">
        <v>425</v>
      </c>
      <c r="G250" s="18">
        <v>208000</v>
      </c>
      <c r="H250" s="49"/>
      <c r="I250" s="50"/>
      <c r="J250" s="41"/>
    </row>
    <row r="251" spans="1:10" x14ac:dyDescent="0.25">
      <c r="A251" s="43">
        <v>7</v>
      </c>
      <c r="B251" s="22" t="s">
        <v>426</v>
      </c>
      <c r="C251" s="23">
        <v>43091</v>
      </c>
      <c r="D251" s="22" t="s">
        <v>427</v>
      </c>
      <c r="E251" s="1"/>
      <c r="F251" s="66" t="s">
        <v>428</v>
      </c>
      <c r="G251" s="18">
        <v>160000</v>
      </c>
      <c r="H251" s="49" t="s">
        <v>537</v>
      </c>
      <c r="I251" s="50"/>
      <c r="J251" s="41"/>
    </row>
    <row r="252" spans="1:10" x14ac:dyDescent="0.25">
      <c r="A252" s="43">
        <v>8</v>
      </c>
      <c r="B252" s="22" t="s">
        <v>429</v>
      </c>
      <c r="C252" s="23">
        <v>43091</v>
      </c>
      <c r="D252" s="22" t="s">
        <v>430</v>
      </c>
      <c r="E252" s="1"/>
      <c r="F252" s="66" t="s">
        <v>431</v>
      </c>
      <c r="G252" s="18">
        <v>185000</v>
      </c>
      <c r="H252" s="49" t="s">
        <v>538</v>
      </c>
      <c r="I252" s="50"/>
      <c r="J252" s="41"/>
    </row>
    <row r="253" spans="1:10" x14ac:dyDescent="0.25">
      <c r="A253" s="43">
        <v>9</v>
      </c>
      <c r="B253" s="22" t="s">
        <v>432</v>
      </c>
      <c r="C253" s="23">
        <v>43095</v>
      </c>
      <c r="D253" s="22" t="s">
        <v>412</v>
      </c>
      <c r="E253" s="1"/>
      <c r="F253" s="66" t="s">
        <v>433</v>
      </c>
      <c r="G253" s="18">
        <v>200000</v>
      </c>
      <c r="H253" s="49"/>
      <c r="I253" s="50"/>
      <c r="J253" s="41"/>
    </row>
    <row r="254" spans="1:10" x14ac:dyDescent="0.25">
      <c r="A254" s="43">
        <v>10</v>
      </c>
      <c r="B254" s="22" t="s">
        <v>434</v>
      </c>
      <c r="C254" s="23">
        <v>43095</v>
      </c>
      <c r="D254" s="22" t="s">
        <v>435</v>
      </c>
      <c r="E254" s="1"/>
      <c r="F254" s="66" t="s">
        <v>436</v>
      </c>
      <c r="G254" s="18">
        <v>300000</v>
      </c>
      <c r="H254" s="49" t="s">
        <v>539</v>
      </c>
      <c r="I254" s="50"/>
      <c r="J254" s="41"/>
    </row>
    <row r="255" spans="1:10" x14ac:dyDescent="0.25">
      <c r="A255" s="43">
        <v>11</v>
      </c>
      <c r="B255" s="22" t="s">
        <v>437</v>
      </c>
      <c r="C255" s="23">
        <v>43095</v>
      </c>
      <c r="D255" s="22" t="s">
        <v>438</v>
      </c>
      <c r="E255" s="1"/>
      <c r="F255" s="66" t="s">
        <v>439</v>
      </c>
      <c r="G255" s="18">
        <v>230000</v>
      </c>
      <c r="H255" s="49"/>
      <c r="I255" s="50"/>
      <c r="J255" s="41"/>
    </row>
    <row r="256" spans="1:10" x14ac:dyDescent="0.25">
      <c r="A256" s="43">
        <v>12</v>
      </c>
      <c r="B256" s="22" t="s">
        <v>440</v>
      </c>
      <c r="C256" s="23">
        <v>43095</v>
      </c>
      <c r="D256" s="22" t="s">
        <v>441</v>
      </c>
      <c r="E256" s="1"/>
      <c r="F256" s="66" t="s">
        <v>442</v>
      </c>
      <c r="G256" s="18">
        <v>194000</v>
      </c>
      <c r="H256" s="49" t="s">
        <v>540</v>
      </c>
      <c r="I256" s="50"/>
      <c r="J256" s="41"/>
    </row>
    <row r="257" spans="1:10" x14ac:dyDescent="0.25">
      <c r="A257" s="43">
        <v>13</v>
      </c>
      <c r="B257" s="22" t="s">
        <v>443</v>
      </c>
      <c r="C257" s="23">
        <v>43095</v>
      </c>
      <c r="D257" s="22" t="s">
        <v>444</v>
      </c>
      <c r="E257" s="1"/>
      <c r="F257" s="66" t="s">
        <v>445</v>
      </c>
      <c r="G257" s="18">
        <v>175000</v>
      </c>
      <c r="H257" s="49"/>
      <c r="I257" s="50"/>
      <c r="J257" s="41"/>
    </row>
    <row r="258" spans="1:10" x14ac:dyDescent="0.25">
      <c r="A258" s="43">
        <v>14</v>
      </c>
      <c r="B258" s="22" t="s">
        <v>446</v>
      </c>
      <c r="C258" s="23">
        <v>43097</v>
      </c>
      <c r="D258" s="22" t="s">
        <v>447</v>
      </c>
      <c r="E258" s="1"/>
      <c r="F258" s="66" t="s">
        <v>448</v>
      </c>
      <c r="G258" s="18">
        <v>350000</v>
      </c>
      <c r="H258" s="49" t="s">
        <v>541</v>
      </c>
      <c r="I258" s="50"/>
      <c r="J258" s="41"/>
    </row>
    <row r="259" spans="1:10" x14ac:dyDescent="0.25">
      <c r="A259" s="43">
        <v>15</v>
      </c>
      <c r="B259" s="22" t="s">
        <v>449</v>
      </c>
      <c r="C259" s="23">
        <v>43099</v>
      </c>
      <c r="D259" s="22" t="s">
        <v>450</v>
      </c>
      <c r="E259" s="1"/>
      <c r="F259" s="66" t="s">
        <v>451</v>
      </c>
      <c r="G259" s="18">
        <v>280000</v>
      </c>
      <c r="H259" s="49" t="s">
        <v>542</v>
      </c>
      <c r="I259" s="50"/>
      <c r="J259" s="41"/>
    </row>
    <row r="260" spans="1:10" x14ac:dyDescent="0.25">
      <c r="A260" s="43"/>
      <c r="B260" s="22"/>
      <c r="C260" s="23"/>
      <c r="D260" s="22"/>
      <c r="E260" s="1"/>
      <c r="F260" s="61"/>
      <c r="G260" s="18"/>
      <c r="H260" s="49"/>
      <c r="I260" s="50"/>
      <c r="J260" s="41"/>
    </row>
    <row r="261" spans="1:10" x14ac:dyDescent="0.25">
      <c r="A261" s="43"/>
      <c r="B261" s="1"/>
      <c r="C261" s="1"/>
      <c r="D261" s="1"/>
      <c r="E261" s="1"/>
      <c r="F261" s="1"/>
      <c r="G261" s="1"/>
      <c r="H261" s="49"/>
      <c r="I261" s="40"/>
      <c r="J261" s="41"/>
    </row>
    <row r="262" spans="1:10" x14ac:dyDescent="0.25">
      <c r="A262" s="43"/>
      <c r="B262" s="28"/>
      <c r="C262" s="30"/>
      <c r="D262" s="28"/>
      <c r="E262" s="28"/>
      <c r="F262" s="32"/>
      <c r="G262" s="33"/>
      <c r="H262" s="49"/>
      <c r="I262" s="40"/>
      <c r="J262" s="41"/>
    </row>
    <row r="263" spans="1:10" x14ac:dyDescent="0.25">
      <c r="A263" s="7" t="s">
        <v>452</v>
      </c>
      <c r="B263" s="7"/>
      <c r="C263" s="51"/>
      <c r="D263" s="7" t="s">
        <v>453</v>
      </c>
      <c r="E263" s="15"/>
      <c r="F263" s="4"/>
      <c r="G263" s="38">
        <f>+SUM(G265:G291)</f>
        <v>4934982.75</v>
      </c>
      <c r="H263" s="12">
        <v>27</v>
      </c>
      <c r="I263" s="18">
        <v>4934982.75</v>
      </c>
      <c r="J263" s="19">
        <f>+G263-I263</f>
        <v>0</v>
      </c>
    </row>
    <row r="264" spans="1:10" x14ac:dyDescent="0.25">
      <c r="A264" s="7"/>
      <c r="B264" s="7"/>
      <c r="C264" s="51"/>
      <c r="D264" s="7"/>
      <c r="E264" s="15"/>
      <c r="F264" s="4"/>
      <c r="G264" s="38"/>
      <c r="H264" s="12"/>
      <c r="I264" s="18"/>
      <c r="J264" s="20"/>
    </row>
    <row r="265" spans="1:10" x14ac:dyDescent="0.25">
      <c r="A265" s="7">
        <v>1</v>
      </c>
      <c r="B265" s="22" t="s">
        <v>454</v>
      </c>
      <c r="C265" s="23">
        <v>42900</v>
      </c>
      <c r="D265" s="63" t="s">
        <v>455</v>
      </c>
      <c r="E265" s="1"/>
      <c r="F265" s="66" t="s">
        <v>456</v>
      </c>
      <c r="G265" s="18">
        <v>183000</v>
      </c>
      <c r="H265" s="64"/>
      <c r="I265" s="53"/>
      <c r="J265" s="20"/>
    </row>
    <row r="266" spans="1:10" x14ac:dyDescent="0.25">
      <c r="A266" s="7">
        <v>2</v>
      </c>
      <c r="B266" s="22" t="s">
        <v>457</v>
      </c>
      <c r="C266" s="23">
        <v>42935</v>
      </c>
      <c r="D266" s="22" t="s">
        <v>458</v>
      </c>
      <c r="E266" s="1"/>
      <c r="F266" s="66" t="s">
        <v>459</v>
      </c>
      <c r="G266" s="18">
        <v>145000</v>
      </c>
      <c r="H266" s="64"/>
      <c r="I266" s="53"/>
      <c r="J266" s="20"/>
    </row>
    <row r="267" spans="1:10" x14ac:dyDescent="0.25">
      <c r="A267" s="7">
        <v>3</v>
      </c>
      <c r="B267" s="22" t="s">
        <v>460</v>
      </c>
      <c r="C267" s="23">
        <v>42968</v>
      </c>
      <c r="D267" s="22" t="s">
        <v>461</v>
      </c>
      <c r="E267" s="1"/>
      <c r="F267" s="66" t="s">
        <v>462</v>
      </c>
      <c r="G267" s="18">
        <v>153500</v>
      </c>
      <c r="H267" s="64"/>
      <c r="I267" s="53"/>
      <c r="J267" s="54"/>
    </row>
    <row r="268" spans="1:10" x14ac:dyDescent="0.25">
      <c r="A268" s="7">
        <v>4</v>
      </c>
      <c r="B268" s="22" t="s">
        <v>463</v>
      </c>
      <c r="C268" s="23">
        <v>43000</v>
      </c>
      <c r="D268" s="22" t="s">
        <v>464</v>
      </c>
      <c r="E268" s="1"/>
      <c r="F268" s="66" t="s">
        <v>465</v>
      </c>
      <c r="G268" s="18">
        <v>150862.07</v>
      </c>
      <c r="H268" s="64"/>
      <c r="I268" s="53"/>
      <c r="J268" s="54"/>
    </row>
    <row r="269" spans="1:10" x14ac:dyDescent="0.25">
      <c r="A269" s="7">
        <v>5</v>
      </c>
      <c r="B269" s="22" t="s">
        <v>466</v>
      </c>
      <c r="C269" s="23">
        <v>43020</v>
      </c>
      <c r="D269" s="62" t="s">
        <v>467</v>
      </c>
      <c r="E269" s="1"/>
      <c r="F269" s="66" t="s">
        <v>468</v>
      </c>
      <c r="G269" s="18">
        <v>300000</v>
      </c>
      <c r="H269" s="64" t="s">
        <v>535</v>
      </c>
      <c r="I269" s="53"/>
      <c r="J269" s="54"/>
    </row>
    <row r="270" spans="1:10" x14ac:dyDescent="0.25">
      <c r="A270" s="7">
        <v>6</v>
      </c>
      <c r="B270" s="22" t="s">
        <v>469</v>
      </c>
      <c r="C270" s="23">
        <v>43038</v>
      </c>
      <c r="D270" s="62" t="s">
        <v>470</v>
      </c>
      <c r="E270" s="1"/>
      <c r="F270" s="66" t="s">
        <v>471</v>
      </c>
      <c r="G270" s="18">
        <v>150000</v>
      </c>
      <c r="H270" s="64" t="s">
        <v>536</v>
      </c>
      <c r="I270" s="53"/>
      <c r="J270" s="54"/>
    </row>
    <row r="271" spans="1:10" x14ac:dyDescent="0.25">
      <c r="A271" s="7">
        <v>7</v>
      </c>
      <c r="B271" s="22" t="s">
        <v>472</v>
      </c>
      <c r="C271" s="23">
        <v>43068</v>
      </c>
      <c r="D271" s="22" t="s">
        <v>473</v>
      </c>
      <c r="E271" s="1"/>
      <c r="F271" s="66" t="s">
        <v>474</v>
      </c>
      <c r="G271" s="18">
        <v>175000</v>
      </c>
      <c r="H271" s="64"/>
      <c r="I271" s="53"/>
      <c r="J271" s="54"/>
    </row>
    <row r="272" spans="1:10" x14ac:dyDescent="0.25">
      <c r="A272" s="7">
        <v>8</v>
      </c>
      <c r="B272" s="22" t="s">
        <v>475</v>
      </c>
      <c r="C272" s="23">
        <v>43055</v>
      </c>
      <c r="D272" s="22" t="s">
        <v>476</v>
      </c>
      <c r="E272" s="1"/>
      <c r="F272" s="66" t="s">
        <v>477</v>
      </c>
      <c r="G272" s="18">
        <v>145000</v>
      </c>
      <c r="H272" s="64" t="s">
        <v>537</v>
      </c>
      <c r="I272" s="53"/>
      <c r="J272" s="54"/>
    </row>
    <row r="273" spans="1:10" x14ac:dyDescent="0.25">
      <c r="A273" s="7">
        <v>9</v>
      </c>
      <c r="B273" s="22" t="s">
        <v>478</v>
      </c>
      <c r="C273" s="23">
        <v>43067</v>
      </c>
      <c r="D273" s="22" t="s">
        <v>479</v>
      </c>
      <c r="E273" s="1"/>
      <c r="F273" s="66" t="s">
        <v>480</v>
      </c>
      <c r="G273" s="18">
        <v>190000</v>
      </c>
      <c r="H273" s="64"/>
      <c r="I273" s="53"/>
      <c r="J273" s="54"/>
    </row>
    <row r="274" spans="1:10" x14ac:dyDescent="0.25">
      <c r="A274" s="7">
        <v>10</v>
      </c>
      <c r="B274" s="22" t="s">
        <v>481</v>
      </c>
      <c r="C274" s="23">
        <v>43067</v>
      </c>
      <c r="D274" s="22" t="s">
        <v>482</v>
      </c>
      <c r="E274" s="1"/>
      <c r="F274" s="66" t="s">
        <v>483</v>
      </c>
      <c r="G274" s="18">
        <v>205000</v>
      </c>
      <c r="H274" s="64"/>
      <c r="I274" s="53"/>
      <c r="J274" s="54"/>
    </row>
    <row r="275" spans="1:10" x14ac:dyDescent="0.25">
      <c r="A275" s="7">
        <v>11</v>
      </c>
      <c r="B275" s="22" t="s">
        <v>484</v>
      </c>
      <c r="C275" s="23">
        <v>43068</v>
      </c>
      <c r="D275" s="22" t="s">
        <v>485</v>
      </c>
      <c r="E275" s="1"/>
      <c r="F275" s="66" t="s">
        <v>486</v>
      </c>
      <c r="G275" s="18">
        <v>148000</v>
      </c>
      <c r="H275" s="64" t="s">
        <v>538</v>
      </c>
      <c r="I275" s="53"/>
      <c r="J275" s="20"/>
    </row>
    <row r="276" spans="1:10" x14ac:dyDescent="0.25">
      <c r="A276" s="7">
        <v>12</v>
      </c>
      <c r="B276" s="22" t="s">
        <v>487</v>
      </c>
      <c r="C276" s="23">
        <v>43068</v>
      </c>
      <c r="D276" s="22" t="s">
        <v>488</v>
      </c>
      <c r="E276" s="1"/>
      <c r="F276" s="66" t="s">
        <v>489</v>
      </c>
      <c r="G276" s="18">
        <v>212931.03</v>
      </c>
      <c r="H276" s="64"/>
      <c r="I276" s="53"/>
      <c r="J276" s="20"/>
    </row>
    <row r="277" spans="1:10" x14ac:dyDescent="0.25">
      <c r="A277" s="7">
        <v>13</v>
      </c>
      <c r="B277" s="22" t="s">
        <v>490</v>
      </c>
      <c r="C277" s="23">
        <v>43068</v>
      </c>
      <c r="D277" s="22" t="s">
        <v>488</v>
      </c>
      <c r="E277" s="1"/>
      <c r="F277" s="66" t="s">
        <v>491</v>
      </c>
      <c r="G277" s="18">
        <v>138620.69</v>
      </c>
      <c r="H277" s="64"/>
      <c r="I277" s="53"/>
      <c r="J277" s="20"/>
    </row>
    <row r="278" spans="1:10" x14ac:dyDescent="0.25">
      <c r="A278" s="7">
        <v>14</v>
      </c>
      <c r="B278" s="22" t="s">
        <v>492</v>
      </c>
      <c r="C278" s="23">
        <v>43068</v>
      </c>
      <c r="D278" s="22" t="s">
        <v>488</v>
      </c>
      <c r="E278" s="1"/>
      <c r="F278" s="66" t="s">
        <v>493</v>
      </c>
      <c r="G278" s="18">
        <v>182931.03</v>
      </c>
      <c r="H278" s="64" t="s">
        <v>539</v>
      </c>
      <c r="I278" s="53"/>
      <c r="J278" s="20"/>
    </row>
    <row r="279" spans="1:10" x14ac:dyDescent="0.25">
      <c r="A279" s="7">
        <v>15</v>
      </c>
      <c r="B279" s="22" t="s">
        <v>121</v>
      </c>
      <c r="C279" s="23">
        <v>43069</v>
      </c>
      <c r="D279" s="22" t="s">
        <v>488</v>
      </c>
      <c r="E279" s="1"/>
      <c r="F279" s="66" t="s">
        <v>494</v>
      </c>
      <c r="G279" s="18">
        <v>187241.38</v>
      </c>
      <c r="H279" s="64"/>
      <c r="I279" s="53"/>
      <c r="J279" s="20"/>
    </row>
    <row r="280" spans="1:10" x14ac:dyDescent="0.25">
      <c r="A280" s="7">
        <v>16</v>
      </c>
      <c r="B280" s="22" t="s">
        <v>495</v>
      </c>
      <c r="C280" s="23">
        <v>43073</v>
      </c>
      <c r="D280" s="22" t="s">
        <v>496</v>
      </c>
      <c r="E280" s="1"/>
      <c r="F280" s="66" t="s">
        <v>497</v>
      </c>
      <c r="G280" s="18">
        <v>175000</v>
      </c>
      <c r="H280" s="64"/>
      <c r="I280" s="53"/>
      <c r="J280" s="20"/>
    </row>
    <row r="281" spans="1:10" x14ac:dyDescent="0.25">
      <c r="A281" s="7">
        <v>17</v>
      </c>
      <c r="B281" s="22" t="s">
        <v>498</v>
      </c>
      <c r="C281" s="23">
        <v>43081</v>
      </c>
      <c r="D281" s="22" t="s">
        <v>499</v>
      </c>
      <c r="E281" s="1"/>
      <c r="F281" s="66" t="s">
        <v>500</v>
      </c>
      <c r="G281" s="18">
        <v>140000</v>
      </c>
      <c r="H281" s="64"/>
      <c r="I281" s="53"/>
      <c r="J281" s="20"/>
    </row>
    <row r="282" spans="1:10" x14ac:dyDescent="0.25">
      <c r="A282" s="7">
        <v>18</v>
      </c>
      <c r="B282" s="22" t="s">
        <v>501</v>
      </c>
      <c r="C282" s="23">
        <v>43082</v>
      </c>
      <c r="D282" s="22" t="s">
        <v>502</v>
      </c>
      <c r="E282" s="1"/>
      <c r="F282" s="66" t="s">
        <v>503</v>
      </c>
      <c r="G282" s="18">
        <v>150000</v>
      </c>
      <c r="H282" s="64"/>
      <c r="I282" s="53"/>
      <c r="J282" s="20"/>
    </row>
    <row r="283" spans="1:10" x14ac:dyDescent="0.25">
      <c r="A283" s="7">
        <v>19</v>
      </c>
      <c r="B283" s="22" t="s">
        <v>504</v>
      </c>
      <c r="C283" s="23">
        <v>43088</v>
      </c>
      <c r="D283" s="22" t="s">
        <v>505</v>
      </c>
      <c r="E283" s="1"/>
      <c r="F283" s="66" t="s">
        <v>506</v>
      </c>
      <c r="G283" s="18">
        <v>140000</v>
      </c>
      <c r="H283" s="64" t="s">
        <v>540</v>
      </c>
      <c r="I283" s="53"/>
      <c r="J283" s="20"/>
    </row>
    <row r="284" spans="1:10" x14ac:dyDescent="0.25">
      <c r="A284" s="7">
        <v>20</v>
      </c>
      <c r="B284" s="22" t="s">
        <v>507</v>
      </c>
      <c r="C284" s="23">
        <v>43090</v>
      </c>
      <c r="D284" s="22" t="s">
        <v>508</v>
      </c>
      <c r="E284" s="1"/>
      <c r="F284" s="66" t="s">
        <v>509</v>
      </c>
      <c r="G284" s="18">
        <v>340000</v>
      </c>
      <c r="H284" s="64"/>
      <c r="I284" s="53"/>
      <c r="J284" s="20"/>
    </row>
    <row r="285" spans="1:10" x14ac:dyDescent="0.25">
      <c r="A285" s="7">
        <v>21</v>
      </c>
      <c r="B285" s="22" t="s">
        <v>510</v>
      </c>
      <c r="C285" s="23">
        <v>43091</v>
      </c>
      <c r="D285" s="22" t="s">
        <v>511</v>
      </c>
      <c r="E285" s="1"/>
      <c r="F285" s="66" t="s">
        <v>512</v>
      </c>
      <c r="G285" s="18">
        <v>178000</v>
      </c>
      <c r="H285" s="64"/>
      <c r="I285" s="53"/>
      <c r="J285" s="20"/>
    </row>
    <row r="286" spans="1:10" x14ac:dyDescent="0.25">
      <c r="A286" s="7">
        <v>22</v>
      </c>
      <c r="B286" s="22" t="s">
        <v>513</v>
      </c>
      <c r="C286" s="23">
        <v>43095</v>
      </c>
      <c r="D286" s="22" t="s">
        <v>514</v>
      </c>
      <c r="E286" s="1"/>
      <c r="F286" s="66" t="s">
        <v>515</v>
      </c>
      <c r="G286" s="18">
        <v>135000</v>
      </c>
      <c r="H286" s="64"/>
      <c r="I286" s="53"/>
      <c r="J286" s="20"/>
    </row>
    <row r="287" spans="1:10" x14ac:dyDescent="0.25">
      <c r="A287" s="7">
        <v>23</v>
      </c>
      <c r="B287" s="22" t="s">
        <v>516</v>
      </c>
      <c r="C287" s="23">
        <v>43095</v>
      </c>
      <c r="D287" s="22" t="s">
        <v>517</v>
      </c>
      <c r="E287" s="1"/>
      <c r="F287" s="66" t="s">
        <v>518</v>
      </c>
      <c r="G287" s="18">
        <v>168000</v>
      </c>
      <c r="H287" s="64"/>
      <c r="I287" s="53"/>
      <c r="J287" s="20"/>
    </row>
    <row r="288" spans="1:10" x14ac:dyDescent="0.25">
      <c r="A288" s="7">
        <v>24</v>
      </c>
      <c r="B288" s="22" t="s">
        <v>519</v>
      </c>
      <c r="C288" s="23">
        <v>43095</v>
      </c>
      <c r="D288" s="22" t="s">
        <v>520</v>
      </c>
      <c r="E288" s="1"/>
      <c r="F288" s="66" t="s">
        <v>521</v>
      </c>
      <c r="G288" s="18">
        <v>193965.52</v>
      </c>
      <c r="H288" s="64"/>
      <c r="I288" s="53"/>
      <c r="J288" s="20"/>
    </row>
    <row r="289" spans="1:10" x14ac:dyDescent="0.25">
      <c r="A289" s="7">
        <v>25</v>
      </c>
      <c r="B289" s="22" t="s">
        <v>522</v>
      </c>
      <c r="C289" s="23">
        <v>43095</v>
      </c>
      <c r="D289" s="22" t="s">
        <v>523</v>
      </c>
      <c r="E289" s="1"/>
      <c r="F289" s="66" t="s">
        <v>524</v>
      </c>
      <c r="G289" s="18">
        <v>115000</v>
      </c>
      <c r="H289" s="64" t="s">
        <v>541</v>
      </c>
      <c r="I289" s="53"/>
      <c r="J289" s="20"/>
    </row>
    <row r="290" spans="1:10" x14ac:dyDescent="0.25">
      <c r="A290" s="7">
        <v>26</v>
      </c>
      <c r="B290" s="22" t="s">
        <v>525</v>
      </c>
      <c r="C290" s="23">
        <v>43095</v>
      </c>
      <c r="D290" s="22" t="s">
        <v>520</v>
      </c>
      <c r="E290" s="1"/>
      <c r="F290" s="66" t="s">
        <v>526</v>
      </c>
      <c r="G290" s="18">
        <v>202931.03</v>
      </c>
      <c r="H290" s="64"/>
      <c r="I290" s="53"/>
      <c r="J290" s="20"/>
    </row>
    <row r="291" spans="1:10" x14ac:dyDescent="0.25">
      <c r="A291" s="7">
        <v>27</v>
      </c>
      <c r="B291" s="22" t="s">
        <v>527</v>
      </c>
      <c r="C291" s="23">
        <v>43095</v>
      </c>
      <c r="D291" s="22" t="s">
        <v>528</v>
      </c>
      <c r="E291" s="1"/>
      <c r="F291" s="66" t="s">
        <v>529</v>
      </c>
      <c r="G291" s="18">
        <v>330000</v>
      </c>
      <c r="H291" s="64"/>
      <c r="I291" s="53"/>
      <c r="J291" s="20"/>
    </row>
    <row r="292" spans="1:10" x14ac:dyDescent="0.25">
      <c r="A292" s="7"/>
      <c r="B292" s="1"/>
      <c r="C292" s="1"/>
      <c r="D292" s="1"/>
      <c r="E292" s="1"/>
      <c r="F292" s="1"/>
      <c r="G292" s="1"/>
      <c r="H292" s="64"/>
      <c r="I292" s="53"/>
      <c r="J292" s="20"/>
    </row>
    <row r="293" spans="1:10" x14ac:dyDescent="0.25">
      <c r="A293" s="7"/>
      <c r="B293" s="22"/>
      <c r="C293" s="23"/>
      <c r="D293" s="22"/>
      <c r="E293" s="22"/>
      <c r="F293" s="24"/>
      <c r="G293" s="18"/>
      <c r="H293" s="52"/>
      <c r="I293" s="53"/>
      <c r="J293" s="20"/>
    </row>
    <row r="294" spans="1:10" x14ac:dyDescent="0.25">
      <c r="A294" s="8"/>
      <c r="B294" s="8"/>
      <c r="C294" s="69" t="s">
        <v>530</v>
      </c>
      <c r="D294" s="69"/>
      <c r="E294" s="69"/>
      <c r="F294" s="69"/>
      <c r="G294" s="16">
        <f>+G263+G243+G240</f>
        <v>62951726.140000001</v>
      </c>
      <c r="H294" s="55">
        <f>+H263+H243+H240</f>
        <v>222</v>
      </c>
      <c r="I294" s="53"/>
      <c r="J294" s="20"/>
    </row>
    <row r="295" spans="1:10" ht="15.75" thickBot="1" x14ac:dyDescent="0.3">
      <c r="A295" s="8"/>
      <c r="B295" s="8"/>
      <c r="C295" s="69" t="s">
        <v>531</v>
      </c>
      <c r="D295" s="69"/>
      <c r="E295" s="69"/>
      <c r="F295" s="69"/>
      <c r="G295" s="56">
        <f>+I263+I243+I240</f>
        <v>62951726.099999994</v>
      </c>
      <c r="H295" s="52"/>
      <c r="I295" s="53"/>
      <c r="J295" s="20"/>
    </row>
    <row r="296" spans="1:10" ht="15.75" thickTop="1" x14ac:dyDescent="0.25">
      <c r="A296" s="8"/>
      <c r="B296" s="8"/>
      <c r="C296" s="9"/>
      <c r="D296" s="8"/>
      <c r="E296" s="10"/>
      <c r="F296" s="11"/>
      <c r="G296" s="5">
        <f>+G294-G295</f>
        <v>4.0000006556510925E-2</v>
      </c>
      <c r="H296" s="12"/>
      <c r="I296" s="40"/>
      <c r="J296" s="20"/>
    </row>
    <row r="297" spans="1:10" x14ac:dyDescent="0.25">
      <c r="A297" s="8"/>
      <c r="B297" s="8"/>
      <c r="C297" s="9"/>
      <c r="D297" s="8"/>
      <c r="E297" s="10"/>
      <c r="F297" s="11"/>
      <c r="G297" s="5"/>
      <c r="H297" s="12"/>
      <c r="I297" s="57"/>
      <c r="J297" s="58"/>
    </row>
    <row r="298" spans="1:10" x14ac:dyDescent="0.25">
      <c r="A298" s="8"/>
      <c r="B298" s="8"/>
      <c r="C298" s="9"/>
      <c r="D298" s="7" t="s">
        <v>532</v>
      </c>
      <c r="E298" s="15">
        <f>+H240+H243+H263</f>
        <v>222</v>
      </c>
      <c r="F298" s="11"/>
      <c r="G298" s="5"/>
      <c r="H298" s="12"/>
      <c r="I298" s="57"/>
      <c r="J298" s="58"/>
    </row>
    <row r="299" spans="1:10" x14ac:dyDescent="0.25">
      <c r="A299" s="8"/>
      <c r="B299" s="8"/>
      <c r="C299" s="9"/>
      <c r="D299" s="7" t="s">
        <v>533</v>
      </c>
      <c r="E299" s="15">
        <f>+H240</f>
        <v>180</v>
      </c>
      <c r="F299" s="11"/>
      <c r="G299" s="5"/>
      <c r="H299" s="59"/>
      <c r="I299" s="57"/>
      <c r="J299" s="58"/>
    </row>
    <row r="300" spans="1:10" x14ac:dyDescent="0.25">
      <c r="A300" s="8"/>
      <c r="B300" s="8"/>
      <c r="C300" s="9"/>
      <c r="D300" s="7" t="s">
        <v>534</v>
      </c>
      <c r="E300" s="2">
        <f>+H263+H243</f>
        <v>42</v>
      </c>
      <c r="F300" s="11"/>
      <c r="G300" s="5"/>
      <c r="H300" s="12"/>
      <c r="I300" s="60"/>
      <c r="J300" s="58"/>
    </row>
  </sheetData>
  <sortState ref="B151:G178">
    <sortCondition ref="F151:F178"/>
  </sortState>
  <mergeCells count="5">
    <mergeCell ref="A1:J1"/>
    <mergeCell ref="A2:J2"/>
    <mergeCell ref="C240:F240"/>
    <mergeCell ref="C294:F294"/>
    <mergeCell ref="C295:F29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24" sqref="D24"/>
    </sheetView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DIC17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cqqusuario</dc:creator>
  <cp:lastModifiedBy>cqqusuario</cp:lastModifiedBy>
  <dcterms:created xsi:type="dcterms:W3CDTF">2018-02-13T23:19:03Z</dcterms:created>
  <dcterms:modified xsi:type="dcterms:W3CDTF">2018-02-15T00:18:37Z</dcterms:modified>
</cp:coreProperties>
</file>