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2"/>
  </bookViews>
  <sheets>
    <sheet name="DIC 17" sheetId="3" r:id="rId1"/>
    <sheet name="ENE" sheetId="4" r:id="rId2"/>
    <sheet name="FEB" sheetId="5" r:id="rId3"/>
  </sheets>
  <calcPr calcId="144525"/>
</workbook>
</file>

<file path=xl/calcChain.xml><?xml version="1.0" encoding="utf-8"?>
<calcChain xmlns="http://schemas.openxmlformats.org/spreadsheetml/2006/main">
  <c r="J320" i="5" l="1"/>
  <c r="J317" i="5"/>
  <c r="J253" i="5"/>
  <c r="J306" i="5" l="1"/>
  <c r="J305" i="5"/>
  <c r="J316" i="5"/>
  <c r="J322" i="5" s="1"/>
  <c r="J252" i="5"/>
  <c r="J171" i="5"/>
  <c r="J172" i="5"/>
  <c r="J309" i="5" l="1"/>
  <c r="J104" i="5"/>
  <c r="J75" i="5" l="1"/>
  <c r="J76" i="5"/>
  <c r="J77" i="5"/>
  <c r="J78" i="5"/>
  <c r="J79" i="5"/>
  <c r="J80" i="5"/>
  <c r="J81" i="5"/>
  <c r="J82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24" i="5" l="1"/>
  <c r="J295" i="5"/>
  <c r="J298" i="5" s="1"/>
  <c r="J300" i="5" s="1"/>
  <c r="J285" i="5"/>
  <c r="J284" i="5"/>
  <c r="J273" i="5"/>
  <c r="J276" i="5" s="1"/>
  <c r="J278" i="5" s="1"/>
  <c r="J262" i="5"/>
  <c r="J264" i="5" s="1"/>
  <c r="J266" i="5" s="1"/>
  <c r="J251" i="5"/>
  <c r="J250" i="5"/>
  <c r="J249" i="5"/>
  <c r="J248" i="5"/>
  <c r="J238" i="5"/>
  <c r="J237" i="5"/>
  <c r="J236" i="5"/>
  <c r="J225" i="5"/>
  <c r="J228" i="5" s="1"/>
  <c r="J230" i="5" s="1"/>
  <c r="J215" i="5"/>
  <c r="J218" i="5" s="1"/>
  <c r="J220" i="5" s="1"/>
  <c r="J204" i="5"/>
  <c r="J203" i="5"/>
  <c r="J202" i="5"/>
  <c r="J201" i="5"/>
  <c r="J200" i="5"/>
  <c r="J199" i="5"/>
  <c r="J198" i="5"/>
  <c r="J197" i="5"/>
  <c r="J196" i="5"/>
  <c r="J195" i="5"/>
  <c r="J194" i="5"/>
  <c r="J184" i="5"/>
  <c r="J183" i="5"/>
  <c r="J182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36" i="5"/>
  <c r="J135" i="5"/>
  <c r="J123" i="5"/>
  <c r="J126" i="5" s="1"/>
  <c r="J128" i="5" s="1"/>
  <c r="J113" i="5"/>
  <c r="J116" i="5" s="1"/>
  <c r="J118" i="5" s="1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74" i="5"/>
  <c r="J73" i="5"/>
  <c r="J72" i="5"/>
  <c r="J71" i="5"/>
  <c r="J70" i="5"/>
  <c r="J69" i="5"/>
  <c r="J68" i="5"/>
  <c r="J25" i="5"/>
  <c r="J12" i="5"/>
  <c r="J15" i="5" s="1"/>
  <c r="J17" i="5" s="1"/>
  <c r="F23" i="4"/>
  <c r="J378" i="4"/>
  <c r="J381" i="4" s="1"/>
  <c r="J383" i="4" s="1"/>
  <c r="J326" i="4"/>
  <c r="J324" i="4"/>
  <c r="J323" i="4"/>
  <c r="J270" i="4"/>
  <c r="J271" i="4"/>
  <c r="J272" i="4"/>
  <c r="J273" i="4"/>
  <c r="J274" i="4"/>
  <c r="J275" i="4"/>
  <c r="J276" i="4"/>
  <c r="J277" i="4"/>
  <c r="J278" i="4"/>
  <c r="J279" i="4"/>
  <c r="J269" i="4"/>
  <c r="J255" i="5" l="1"/>
  <c r="J257" i="5" s="1"/>
  <c r="J60" i="5"/>
  <c r="J62" i="5" s="1"/>
  <c r="J241" i="5"/>
  <c r="J243" i="5" s="1"/>
  <c r="J175" i="5"/>
  <c r="J106" i="5"/>
  <c r="J108" i="5" s="1"/>
  <c r="J85" i="5"/>
  <c r="J87" i="5" s="1"/>
  <c r="J139" i="5"/>
  <c r="J141" i="5" s="1"/>
  <c r="J187" i="5"/>
  <c r="J189" i="5" s="1"/>
  <c r="J207" i="5"/>
  <c r="J209" i="5" s="1"/>
  <c r="J288" i="5"/>
  <c r="J290" i="5" s="1"/>
  <c r="J311" i="5"/>
  <c r="J282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11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16" i="4"/>
  <c r="J117" i="4"/>
  <c r="J118" i="4"/>
  <c r="J119" i="4"/>
  <c r="J120" i="4"/>
  <c r="J121" i="4"/>
  <c r="J122" i="4"/>
  <c r="J123" i="4"/>
  <c r="J124" i="4"/>
  <c r="J125" i="4"/>
  <c r="J126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77" i="5" l="1"/>
  <c r="J325" i="5"/>
  <c r="J327" i="5" s="1"/>
  <c r="J368" i="4"/>
  <c r="J371" i="4" s="1"/>
  <c r="J358" i="4"/>
  <c r="J357" i="4"/>
  <c r="J346" i="4"/>
  <c r="J349" i="4" s="1"/>
  <c r="J351" i="4" s="1"/>
  <c r="J335" i="4"/>
  <c r="J337" i="4" s="1"/>
  <c r="J339" i="4" s="1"/>
  <c r="J325" i="4"/>
  <c r="J328" i="4" s="1"/>
  <c r="J313" i="4"/>
  <c r="J312" i="4"/>
  <c r="J311" i="4"/>
  <c r="J300" i="4"/>
  <c r="J303" i="4" s="1"/>
  <c r="J305" i="4" s="1"/>
  <c r="J290" i="4"/>
  <c r="J293" i="4" s="1"/>
  <c r="J295" i="4" s="1"/>
  <c r="J259" i="4"/>
  <c r="J258" i="4"/>
  <c r="J257" i="4"/>
  <c r="J224" i="4"/>
  <c r="J223" i="4"/>
  <c r="J222" i="4"/>
  <c r="J210" i="4"/>
  <c r="J198" i="4"/>
  <c r="J201" i="4" s="1"/>
  <c r="J203" i="4" s="1"/>
  <c r="J188" i="4"/>
  <c r="J191" i="4" s="1"/>
  <c r="J193" i="4" s="1"/>
  <c r="J136" i="4"/>
  <c r="J135" i="4"/>
  <c r="J115" i="4"/>
  <c r="J114" i="4"/>
  <c r="J113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12" i="4"/>
  <c r="J15" i="4" s="1"/>
  <c r="J17" i="4" s="1"/>
  <c r="J311" i="3"/>
  <c r="J314" i="3" s="1"/>
  <c r="J304" i="3"/>
  <c r="J306" i="3" s="1"/>
  <c r="J301" i="3"/>
  <c r="J300" i="3"/>
  <c r="J292" i="3"/>
  <c r="J294" i="3" s="1"/>
  <c r="J289" i="3"/>
  <c r="J278" i="3"/>
  <c r="J280" i="3" s="1"/>
  <c r="J282" i="3" s="1"/>
  <c r="J269" i="3"/>
  <c r="J268" i="3"/>
  <c r="J271" i="3" s="1"/>
  <c r="J273" i="3" s="1"/>
  <c r="J258" i="3"/>
  <c r="J257" i="3"/>
  <c r="J261" i="3" s="1"/>
  <c r="J263" i="3" s="1"/>
  <c r="J256" i="3"/>
  <c r="J245" i="3"/>
  <c r="J248" i="3" s="1"/>
  <c r="J250" i="3" s="1"/>
  <c r="J235" i="3"/>
  <c r="J238" i="3" s="1"/>
  <c r="J240" i="3" s="1"/>
  <c r="J225" i="3"/>
  <c r="J224" i="3"/>
  <c r="J223" i="3"/>
  <c r="J222" i="3"/>
  <c r="J221" i="3"/>
  <c r="J220" i="3"/>
  <c r="J227" i="3" s="1"/>
  <c r="J229" i="3" s="1"/>
  <c r="J210" i="3"/>
  <c r="J209" i="3"/>
  <c r="J208" i="3"/>
  <c r="J213" i="3" s="1"/>
  <c r="J215" i="3" s="1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201" i="3" s="1"/>
  <c r="J203" i="3" s="1"/>
  <c r="J175" i="3"/>
  <c r="J178" i="3" s="1"/>
  <c r="J180" i="3" s="1"/>
  <c r="J166" i="3"/>
  <c r="J168" i="3" s="1"/>
  <c r="J163" i="3"/>
  <c r="J153" i="3"/>
  <c r="J156" i="3" s="1"/>
  <c r="J158" i="3" s="1"/>
  <c r="J143" i="3"/>
  <c r="J146" i="3" s="1"/>
  <c r="J148" i="3" s="1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136" i="3" s="1"/>
  <c r="J138" i="3" s="1"/>
  <c r="J89" i="3"/>
  <c r="J88" i="3"/>
  <c r="J87" i="3"/>
  <c r="J86" i="3"/>
  <c r="J85" i="3"/>
  <c r="J84" i="3"/>
  <c r="J83" i="3"/>
  <c r="J82" i="3"/>
  <c r="J81" i="3"/>
  <c r="J80" i="3"/>
  <c r="J79" i="3"/>
  <c r="J78" i="3"/>
  <c r="J92" i="3" s="1"/>
  <c r="J94" i="3" s="1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70" i="3" s="1"/>
  <c r="J72" i="3" s="1"/>
  <c r="J12" i="3"/>
  <c r="J15" i="3" s="1"/>
  <c r="J17" i="3" s="1"/>
  <c r="J250" i="4" l="1"/>
  <c r="J252" i="4" s="1"/>
  <c r="J214" i="4"/>
  <c r="J216" i="4" s="1"/>
  <c r="J181" i="4"/>
  <c r="J183" i="4" s="1"/>
  <c r="J129" i="4"/>
  <c r="J131" i="4" s="1"/>
  <c r="J105" i="4"/>
  <c r="J262" i="4"/>
  <c r="J264" i="4" s="1"/>
  <c r="J330" i="4"/>
  <c r="J316" i="4"/>
  <c r="J318" i="4" s="1"/>
  <c r="J361" i="4"/>
  <c r="J363" i="4" s="1"/>
  <c r="J284" i="4"/>
  <c r="J373" i="4"/>
  <c r="J320" i="3"/>
  <c r="J322" i="3" s="1"/>
  <c r="J316" i="3"/>
  <c r="J107" i="4" l="1"/>
  <c r="J387" i="4"/>
  <c r="J389" i="4" s="1"/>
</calcChain>
</file>

<file path=xl/sharedStrings.xml><?xml version="1.0" encoding="utf-8"?>
<sst xmlns="http://schemas.openxmlformats.org/spreadsheetml/2006/main" count="2721" uniqueCount="1013">
  <si>
    <t>SERVICIO</t>
  </si>
  <si>
    <t>ALECSA CELAYA S DE RL DE CV</t>
  </si>
  <si>
    <t>REFACCIONES</t>
  </si>
  <si>
    <t>CONCILIACION CTA 211 Y 212 DICIEMBRE 2017</t>
  </si>
  <si>
    <t>211-C100263</t>
  </si>
  <si>
    <t>OZ-AUTOMOTRIZ</t>
  </si>
  <si>
    <t>POLIZA</t>
  </si>
  <si>
    <t>FECHA</t>
  </si>
  <si>
    <t xml:space="preserve">FOLIO </t>
  </si>
  <si>
    <t>NOTA</t>
  </si>
  <si>
    <t>TOTAL</t>
  </si>
  <si>
    <t xml:space="preserve">IMPORTE </t>
  </si>
  <si>
    <t>DIFERENCIA</t>
  </si>
  <si>
    <t>D    861</t>
  </si>
  <si>
    <t>AS 56857</t>
  </si>
  <si>
    <t>FACTURA ORDEN DE SERVICIO</t>
  </si>
  <si>
    <t>Total</t>
  </si>
  <si>
    <t>TotalAuxiliar</t>
  </si>
  <si>
    <t>Diferencia</t>
  </si>
  <si>
    <t>211-C100266</t>
  </si>
  <si>
    <t>TOYOTA MOTOR SALES DE MEXICO</t>
  </si>
  <si>
    <t>D  3,458</t>
  </si>
  <si>
    <t>G 00083466</t>
  </si>
  <si>
    <t>AS60642</t>
  </si>
  <si>
    <t>D  3,459</t>
  </si>
  <si>
    <t>G 00084737</t>
  </si>
  <si>
    <t>AS60644</t>
  </si>
  <si>
    <t>D  3,460</t>
  </si>
  <si>
    <t>G 00084874</t>
  </si>
  <si>
    <t>AS60672</t>
  </si>
  <si>
    <t>D  3,461</t>
  </si>
  <si>
    <t>G 00084847</t>
  </si>
  <si>
    <t>AS60673</t>
  </si>
  <si>
    <t>D  3,462</t>
  </si>
  <si>
    <t>G 00084837</t>
  </si>
  <si>
    <t>AS60674</t>
  </si>
  <si>
    <t>D  3,463</t>
  </si>
  <si>
    <t>G 00084842</t>
  </si>
  <si>
    <t>AS60675</t>
  </si>
  <si>
    <t>D  3,464</t>
  </si>
  <si>
    <t>G 00084838</t>
  </si>
  <si>
    <t>AS60676</t>
  </si>
  <si>
    <t>D  3,465</t>
  </si>
  <si>
    <t>G 00083227</t>
  </si>
  <si>
    <t>AS60677</t>
  </si>
  <si>
    <t>D  3,466</t>
  </si>
  <si>
    <t>G 00084761</t>
  </si>
  <si>
    <t>AS60680</t>
  </si>
  <si>
    <t>D  3,467</t>
  </si>
  <si>
    <t>G 00084845</t>
  </si>
  <si>
    <t>AS60681</t>
  </si>
  <si>
    <t>211-C100411</t>
  </si>
  <si>
    <t>GRUPO NACIONAL PROVINCIAL</t>
  </si>
  <si>
    <t>D  3,377</t>
  </si>
  <si>
    <t>H 00073069</t>
  </si>
  <si>
    <t>HO73069</t>
  </si>
  <si>
    <t>CREDITO ASEGURADORAS</t>
  </si>
  <si>
    <t>D  3,343</t>
  </si>
  <si>
    <t>H 00078745</t>
  </si>
  <si>
    <t>H078745</t>
  </si>
  <si>
    <t>D  1,365</t>
  </si>
  <si>
    <t>H 00081671</t>
  </si>
  <si>
    <t>H081671</t>
  </si>
  <si>
    <t>D  1,033</t>
  </si>
  <si>
    <t>H 00082775</t>
  </si>
  <si>
    <t>H082775</t>
  </si>
  <si>
    <t>D  2,657</t>
  </si>
  <si>
    <t>H 00083115</t>
  </si>
  <si>
    <t>H083115</t>
  </si>
  <si>
    <t>D  2,796</t>
  </si>
  <si>
    <t>H 00083396</t>
  </si>
  <si>
    <t>H083396</t>
  </si>
  <si>
    <t>D  2,797</t>
  </si>
  <si>
    <t>H 00083392</t>
  </si>
  <si>
    <t>H083392</t>
  </si>
  <si>
    <t>D  1,179</t>
  </si>
  <si>
    <t>H 00083009</t>
  </si>
  <si>
    <t>H083009</t>
  </si>
  <si>
    <t>Credito Aseguradoras</t>
  </si>
  <si>
    <t>D  1,360</t>
  </si>
  <si>
    <t>H 00083726</t>
  </si>
  <si>
    <t>H083726</t>
  </si>
  <si>
    <t>D  2,836</t>
  </si>
  <si>
    <t>H 00084238</t>
  </si>
  <si>
    <t>H084238</t>
  </si>
  <si>
    <t>D  2,866</t>
  </si>
  <si>
    <t>H 00083820</t>
  </si>
  <si>
    <t>H083820</t>
  </si>
  <si>
    <t>D  2,867</t>
  </si>
  <si>
    <t>H 00083282</t>
  </si>
  <si>
    <t>H083282</t>
  </si>
  <si>
    <t>211-C100554</t>
  </si>
  <si>
    <t>QUALITAS COMPAÑÍA DE SEGUROS</t>
  </si>
  <si>
    <t>D  2,407</t>
  </si>
  <si>
    <t>H 00072488</t>
  </si>
  <si>
    <t>H072488</t>
  </si>
  <si>
    <t>D  1,887</t>
  </si>
  <si>
    <t>H 00079766</t>
  </si>
  <si>
    <t>H079766</t>
  </si>
  <si>
    <t>D  2,731</t>
  </si>
  <si>
    <t>H 00079457</t>
  </si>
  <si>
    <t>HP79457</t>
  </si>
  <si>
    <t>D  2,984</t>
  </si>
  <si>
    <t>H 00080874</t>
  </si>
  <si>
    <t>H080874</t>
  </si>
  <si>
    <t>D    899</t>
  </si>
  <si>
    <t>H 00080416</t>
  </si>
  <si>
    <t>H080416</t>
  </si>
  <si>
    <t>D  1,578</t>
  </si>
  <si>
    <t>H 00081360</t>
  </si>
  <si>
    <t>H081360</t>
  </si>
  <si>
    <t>D  2,637</t>
  </si>
  <si>
    <t>H 00080196</t>
  </si>
  <si>
    <t>H080196</t>
  </si>
  <si>
    <t>D  1,047</t>
  </si>
  <si>
    <t>H 00082148</t>
  </si>
  <si>
    <t>H082148</t>
  </si>
  <si>
    <t>D  2,165</t>
  </si>
  <si>
    <t>H 00081421</t>
  </si>
  <si>
    <t>H081421</t>
  </si>
  <si>
    <t>D  3,439</t>
  </si>
  <si>
    <t>H 00079770</t>
  </si>
  <si>
    <t>H079770</t>
  </si>
  <si>
    <t>D    604</t>
  </si>
  <si>
    <t>H 00083156</t>
  </si>
  <si>
    <t>H083156</t>
  </si>
  <si>
    <t>D    605</t>
  </si>
  <si>
    <t>H 00083208</t>
  </si>
  <si>
    <t>H083208</t>
  </si>
  <si>
    <t>D    606</t>
  </si>
  <si>
    <t>H 00083611</t>
  </si>
  <si>
    <t>H083611</t>
  </si>
  <si>
    <t>D  1,182</t>
  </si>
  <si>
    <t>H 00083199</t>
  </si>
  <si>
    <t>H083199</t>
  </si>
  <si>
    <t>D  1,186</t>
  </si>
  <si>
    <t>H 00083851</t>
  </si>
  <si>
    <t>H083851</t>
  </si>
  <si>
    <t>D  1,191</t>
  </si>
  <si>
    <t>H 00083503</t>
  </si>
  <si>
    <t>H083503</t>
  </si>
  <si>
    <t>D  1,192</t>
  </si>
  <si>
    <t>H 00083858</t>
  </si>
  <si>
    <t>H083858</t>
  </si>
  <si>
    <t>D  1,660</t>
  </si>
  <si>
    <t>H 00082934</t>
  </si>
  <si>
    <t>H082934</t>
  </si>
  <si>
    <t>D  1,662</t>
  </si>
  <si>
    <t>H 00083523</t>
  </si>
  <si>
    <t>H083523</t>
  </si>
  <si>
    <t>D  1,801</t>
  </si>
  <si>
    <t>H 00081992</t>
  </si>
  <si>
    <t>H081992</t>
  </si>
  <si>
    <t>D  1,803</t>
  </si>
  <si>
    <t>H 00083415</t>
  </si>
  <si>
    <t>H083415</t>
  </si>
  <si>
    <t>D  2,603</t>
  </si>
  <si>
    <t>H 00083185</t>
  </si>
  <si>
    <t>H083185</t>
  </si>
  <si>
    <t>D  2,827</t>
  </si>
  <si>
    <t>H 00084243</t>
  </si>
  <si>
    <t>H084243</t>
  </si>
  <si>
    <t>D  2,829</t>
  </si>
  <si>
    <t>H 00083525</t>
  </si>
  <si>
    <t>H083525</t>
  </si>
  <si>
    <t>D  2,830</t>
  </si>
  <si>
    <t>H 00082671</t>
  </si>
  <si>
    <t>H082671</t>
  </si>
  <si>
    <t>D  2,832</t>
  </si>
  <si>
    <t>H 00083868</t>
  </si>
  <si>
    <t>H083868</t>
  </si>
  <si>
    <t>D  2,861</t>
  </si>
  <si>
    <t>H 00083567</t>
  </si>
  <si>
    <t>H083567</t>
  </si>
  <si>
    <t>D  2,863</t>
  </si>
  <si>
    <t>H 00083317</t>
  </si>
  <si>
    <t>H083317</t>
  </si>
  <si>
    <t>D  2,864</t>
  </si>
  <si>
    <t>H 00083499</t>
  </si>
  <si>
    <t>H083499</t>
  </si>
  <si>
    <t>D  2,865</t>
  </si>
  <si>
    <t>H 00083810</t>
  </si>
  <si>
    <t>H083810</t>
  </si>
  <si>
    <t>D  3,378</t>
  </si>
  <si>
    <t>H 00083805</t>
  </si>
  <si>
    <t>AS60701</t>
  </si>
  <si>
    <t>D  3,395</t>
  </si>
  <si>
    <t>H 00084196</t>
  </si>
  <si>
    <t>AS60710</t>
  </si>
  <si>
    <t>D  3,396</t>
  </si>
  <si>
    <t>H 00083747</t>
  </si>
  <si>
    <t>AS60712</t>
  </si>
  <si>
    <t>D  3,397</t>
  </si>
  <si>
    <t>H 00084035</t>
  </si>
  <si>
    <t>AS60713</t>
  </si>
  <si>
    <t>D  3,398</t>
  </si>
  <si>
    <t>H 00082616</t>
  </si>
  <si>
    <t>AS60715</t>
  </si>
  <si>
    <t xml:space="preserve"> </t>
  </si>
  <si>
    <t>D  3,405</t>
  </si>
  <si>
    <t>H 00084176</t>
  </si>
  <si>
    <t>AS60720</t>
  </si>
  <si>
    <t>D  3,406</t>
  </si>
  <si>
    <t>H 00083774</t>
  </si>
  <si>
    <t>AS60721</t>
  </si>
  <si>
    <t>211-C101204</t>
  </si>
  <si>
    <t>GALLEGOS RIOS OCTAVIO ALBERTO</t>
  </si>
  <si>
    <t>D  2,122</t>
  </si>
  <si>
    <t>I 00076759</t>
  </si>
  <si>
    <t>AS55147</t>
  </si>
  <si>
    <t>211-C102552</t>
  </si>
  <si>
    <t>RONDA AUTOMOTRIZ</t>
  </si>
  <si>
    <t>D  2,977</t>
  </si>
  <si>
    <t>H 00082984</t>
  </si>
  <si>
    <t>AS60622</t>
  </si>
  <si>
    <t>211-C102725</t>
  </si>
  <si>
    <t>GIL MULDOON MARIA ELMIRA</t>
  </si>
  <si>
    <t>D  236</t>
  </si>
  <si>
    <t>S 00083679</t>
  </si>
  <si>
    <t>AS59724</t>
  </si>
  <si>
    <t>FACTURA ORDEN SERVIC</t>
  </si>
  <si>
    <t>211-C104205</t>
  </si>
  <si>
    <t>SEGUROS ATLAS SA</t>
  </si>
  <si>
    <t>D  1,481</t>
  </si>
  <si>
    <t>H 00083797</t>
  </si>
  <si>
    <t>H083797</t>
  </si>
  <si>
    <t>211-C104246</t>
  </si>
  <si>
    <t>AXA SEGUROS  SA DE CV</t>
  </si>
  <si>
    <t>D  2,942</t>
  </si>
  <si>
    <t>H 00074555</t>
  </si>
  <si>
    <t>H074555</t>
  </si>
  <si>
    <t>D  1,154</t>
  </si>
  <si>
    <t>D    938</t>
  </si>
  <si>
    <t>H 00077047</t>
  </si>
  <si>
    <t>H077047</t>
  </si>
  <si>
    <t>D  3,126</t>
  </si>
  <si>
    <t>D  2,357</t>
  </si>
  <si>
    <t>H 00080647</t>
  </si>
  <si>
    <t>H080647</t>
  </si>
  <si>
    <t>D  2,975</t>
  </si>
  <si>
    <t>H 00082266</t>
  </si>
  <si>
    <t>H082266</t>
  </si>
  <si>
    <t>D    607</t>
  </si>
  <si>
    <t>H 00083614</t>
  </si>
  <si>
    <t>H083614</t>
  </si>
  <si>
    <t>D    608</t>
  </si>
  <si>
    <t>H 00083602</t>
  </si>
  <si>
    <t>H083602</t>
  </si>
  <si>
    <t>D  1,663</t>
  </si>
  <si>
    <t>H 00084233</t>
  </si>
  <si>
    <t>H084233</t>
  </si>
  <si>
    <t>D  1,796</t>
  </si>
  <si>
    <t>H 00082392</t>
  </si>
  <si>
    <t>H082392</t>
  </si>
  <si>
    <t>D  1,798</t>
  </si>
  <si>
    <t>H 00081848</t>
  </si>
  <si>
    <t>H081848</t>
  </si>
  <si>
    <t>D  1,799</t>
  </si>
  <si>
    <t>H 00084242</t>
  </si>
  <si>
    <t>H084242</t>
  </si>
  <si>
    <t>D  1,800</t>
  </si>
  <si>
    <t>H 00083693</t>
  </si>
  <si>
    <t>H083693</t>
  </si>
  <si>
    <t>D  3,101</t>
  </si>
  <si>
    <t>H 00084716</t>
  </si>
  <si>
    <t>H084716</t>
  </si>
  <si>
    <t>D  3,102</t>
  </si>
  <si>
    <t>H 00083835</t>
  </si>
  <si>
    <t>H083835</t>
  </si>
  <si>
    <t>211-C104605</t>
  </si>
  <si>
    <t xml:space="preserve">SEGUROS EL POTOSI SA </t>
  </si>
  <si>
    <t>D  2,440</t>
  </si>
  <si>
    <t>H 00080289</t>
  </si>
  <si>
    <t>H080289</t>
  </si>
  <si>
    <t>D  1,602</t>
  </si>
  <si>
    <t>H 00080761</t>
  </si>
  <si>
    <t>H080761</t>
  </si>
  <si>
    <t>D  1,605</t>
  </si>
  <si>
    <t>H 00077585</t>
  </si>
  <si>
    <t>HO77585</t>
  </si>
  <si>
    <t>211-C107188</t>
  </si>
  <si>
    <t xml:space="preserve">ZURICH COMPAÑÍA DE SEGUROS SA </t>
  </si>
  <si>
    <t>D  1,037</t>
  </si>
  <si>
    <t>H 00082328</t>
  </si>
  <si>
    <t>H082328</t>
  </si>
  <si>
    <t>D  2,791</t>
  </si>
  <si>
    <t>H 00083502</t>
  </si>
  <si>
    <t>H083502</t>
  </si>
  <si>
    <t>D  2,981</t>
  </si>
  <si>
    <t>H 00083524</t>
  </si>
  <si>
    <t>H083524</t>
  </si>
  <si>
    <t>D    603</t>
  </si>
  <si>
    <t>H 00083621</t>
  </si>
  <si>
    <t>H083621</t>
  </si>
  <si>
    <t>D  1,178</t>
  </si>
  <si>
    <t>H 00083053</t>
  </si>
  <si>
    <t>H083053</t>
  </si>
  <si>
    <t>D  2,605</t>
  </si>
  <si>
    <t>H 00084363</t>
  </si>
  <si>
    <t>H084363</t>
  </si>
  <si>
    <t>211-C107771</t>
  </si>
  <si>
    <t>BALBUENA SALAZAR PATRICIA</t>
  </si>
  <si>
    <t>D  3,364</t>
  </si>
  <si>
    <t>I 00082365</t>
  </si>
  <si>
    <t>AS58492</t>
  </si>
  <si>
    <t>211-C107803</t>
  </si>
  <si>
    <t>CASAS VILLANUEVA MARIO</t>
  </si>
  <si>
    <t>D  3,365</t>
  </si>
  <si>
    <t>I 00080133</t>
  </si>
  <si>
    <t>AS58493</t>
  </si>
  <si>
    <t>211-C108283</t>
  </si>
  <si>
    <t>JIMENEZ SUAREZ LUDIVINA</t>
  </si>
  <si>
    <t>D  3,195</t>
  </si>
  <si>
    <t>H 00074696</t>
  </si>
  <si>
    <t>AS56514</t>
  </si>
  <si>
    <t>D  2,037</t>
  </si>
  <si>
    <t>I 00081938</t>
  </si>
  <si>
    <t>AS58144</t>
  </si>
  <si>
    <t>D  2,038</t>
  </si>
  <si>
    <t>I 00078793</t>
  </si>
  <si>
    <t>AS58145</t>
  </si>
  <si>
    <t>211-C111202</t>
  </si>
  <si>
    <t>MILAC COORDINADO SA DE CV</t>
  </si>
  <si>
    <t>D  846</t>
  </si>
  <si>
    <t>S 00084048</t>
  </si>
  <si>
    <t>AS59944</t>
  </si>
  <si>
    <t>Factura Orden Servic</t>
  </si>
  <si>
    <t>D  2,271</t>
  </si>
  <si>
    <t>S 00084563</t>
  </si>
  <si>
    <t>AS60393</t>
  </si>
  <si>
    <t>211-C111670</t>
  </si>
  <si>
    <t>ASSURANT SERVICIOS DE MEXICO SA DE CV</t>
  </si>
  <si>
    <t>D  415</t>
  </si>
  <si>
    <t>06/11/207</t>
  </si>
  <si>
    <t>G 00078053</t>
  </si>
  <si>
    <t>AS58695</t>
  </si>
  <si>
    <t>211-C115215</t>
  </si>
  <si>
    <t xml:space="preserve">MARTINEZ DIAZ LEOBARDO ADRIAN </t>
  </si>
  <si>
    <t>YA SE FUE</t>
  </si>
  <si>
    <t xml:space="preserve">NO LA PASARON </t>
  </si>
  <si>
    <t>D  3,184</t>
  </si>
  <si>
    <t>I 00069773</t>
  </si>
  <si>
    <t>AS56505</t>
  </si>
  <si>
    <t>211-C115541</t>
  </si>
  <si>
    <t>VILLEGAS ALONSO DIEGO ARMANDO</t>
  </si>
  <si>
    <t>D  3,188</t>
  </si>
  <si>
    <t>H 00076606</t>
  </si>
  <si>
    <t>AS56508</t>
  </si>
  <si>
    <t>211-C116488</t>
  </si>
  <si>
    <t>GUERRA FRANCO JOSE MANUEL</t>
  </si>
  <si>
    <t>D  818</t>
  </si>
  <si>
    <t>H 00075430</t>
  </si>
  <si>
    <t>AS56509</t>
  </si>
  <si>
    <t>NO LA PASO</t>
  </si>
  <si>
    <t>SUMA</t>
  </si>
  <si>
    <t>SDO LIBROS</t>
  </si>
  <si>
    <t>D  3,423</t>
  </si>
  <si>
    <t>G 00084388</t>
  </si>
  <si>
    <t>AS60274</t>
  </si>
  <si>
    <t>TOYOTA MOTOR SALES DE MEXICO, S.A.</t>
  </si>
  <si>
    <t>D  3,424</t>
  </si>
  <si>
    <t>G 00084414</t>
  </si>
  <si>
    <t>AS60275</t>
  </si>
  <si>
    <t>D  3,425</t>
  </si>
  <si>
    <t>G 00084389</t>
  </si>
  <si>
    <t>AS60276</t>
  </si>
  <si>
    <t>D  3,426</t>
  </si>
  <si>
    <t>G 00083837</t>
  </si>
  <si>
    <t>AS60277</t>
  </si>
  <si>
    <t>D  3,427</t>
  </si>
  <si>
    <t>G 00084362</t>
  </si>
  <si>
    <t>AS60278</t>
  </si>
  <si>
    <t>D  3,428</t>
  </si>
  <si>
    <t>G 00084361</t>
  </si>
  <si>
    <t>AS60279</t>
  </si>
  <si>
    <t>D  3,429</t>
  </si>
  <si>
    <t>G 00083609</t>
  </si>
  <si>
    <t>AS60351</t>
  </si>
  <si>
    <t>D  3,430</t>
  </si>
  <si>
    <t>G 00083763</t>
  </si>
  <si>
    <t>AS60352</t>
  </si>
  <si>
    <t>D  3,431</t>
  </si>
  <si>
    <t>G 00084499</t>
  </si>
  <si>
    <t>AS60354</t>
  </si>
  <si>
    <t>D  3,432</t>
  </si>
  <si>
    <t>G 00084502</t>
  </si>
  <si>
    <t>AS60356</t>
  </si>
  <si>
    <t>D  3,433</t>
  </si>
  <si>
    <t>G 00084299</t>
  </si>
  <si>
    <t>AS60357</t>
  </si>
  <si>
    <t>D  3,434</t>
  </si>
  <si>
    <t>G 00084407</t>
  </si>
  <si>
    <t>AS60386</t>
  </si>
  <si>
    <t>D  3,435</t>
  </si>
  <si>
    <t>G 00084269</t>
  </si>
  <si>
    <t>AS60387</t>
  </si>
  <si>
    <t>D  3,436</t>
  </si>
  <si>
    <t>G 00084229</t>
  </si>
  <si>
    <t>AS60388</t>
  </si>
  <si>
    <t>D  3,437</t>
  </si>
  <si>
    <t>G 00084542</t>
  </si>
  <si>
    <t>AS60389</t>
  </si>
  <si>
    <t>D  3,438</t>
  </si>
  <si>
    <t>G 00084500</t>
  </si>
  <si>
    <t>AS60390</t>
  </si>
  <si>
    <t>G 00084536</t>
  </si>
  <si>
    <t>AS60457</t>
  </si>
  <si>
    <t>D  3,440</t>
  </si>
  <si>
    <t>G 00084634</t>
  </si>
  <si>
    <t>AS60458</t>
  </si>
  <si>
    <t>D  3,441</t>
  </si>
  <si>
    <t>G 00084673</t>
  </si>
  <si>
    <t>AS60459</t>
  </si>
  <si>
    <t>D  3,442</t>
  </si>
  <si>
    <t>G 00084618</t>
  </si>
  <si>
    <t>AS60460</t>
  </si>
  <si>
    <t>D  3,443</t>
  </si>
  <si>
    <t>G 00083961</t>
  </si>
  <si>
    <t>AS60461</t>
  </si>
  <si>
    <t>D  3,444</t>
  </si>
  <si>
    <t>G 00084699</t>
  </si>
  <si>
    <t>AS60488</t>
  </si>
  <si>
    <t>D  3,445</t>
  </si>
  <si>
    <t>G 00084709</t>
  </si>
  <si>
    <t>AS60489</t>
  </si>
  <si>
    <t>D  3,446</t>
  </si>
  <si>
    <t>G 00084615</t>
  </si>
  <si>
    <t>AS60490</t>
  </si>
  <si>
    <t>D  3,447</t>
  </si>
  <si>
    <t>G 00084552</t>
  </si>
  <si>
    <t>AS60491</t>
  </si>
  <si>
    <t>D  3,448</t>
  </si>
  <si>
    <t>G 00084621</t>
  </si>
  <si>
    <t>AS60492</t>
  </si>
  <si>
    <t>D  3,449</t>
  </si>
  <si>
    <t>G 00084703</t>
  </si>
  <si>
    <t>AS60510</t>
  </si>
  <si>
    <t>D  3,450</t>
  </si>
  <si>
    <t>G 00084664</t>
  </si>
  <si>
    <t>AS60512</t>
  </si>
  <si>
    <t>D  3,451</t>
  </si>
  <si>
    <t>G 00084640</t>
  </si>
  <si>
    <t>AS60513</t>
  </si>
  <si>
    <t>D  3,452</t>
  </si>
  <si>
    <t>G 00084797</t>
  </si>
  <si>
    <t>AS60635</t>
  </si>
  <si>
    <t>D  3,453</t>
  </si>
  <si>
    <t>G 00084800</t>
  </si>
  <si>
    <t>AS60636</t>
  </si>
  <si>
    <t>D  3,454</t>
  </si>
  <si>
    <t>G 00084803</t>
  </si>
  <si>
    <t>AS60637</t>
  </si>
  <si>
    <t>D  3,455</t>
  </si>
  <si>
    <t>G 00084798</t>
  </si>
  <si>
    <t>AS60638</t>
  </si>
  <si>
    <t>D  3,456</t>
  </si>
  <si>
    <t>G 00084783</t>
  </si>
  <si>
    <t>AS60639</t>
  </si>
  <si>
    <t>D  3,457</t>
  </si>
  <si>
    <t>G 00084747</t>
  </si>
  <si>
    <t>AS60640</t>
  </si>
  <si>
    <t>D  1,784</t>
  </si>
  <si>
    <t>D  1,785</t>
  </si>
  <si>
    <t>D  1,786</t>
  </si>
  <si>
    <t>D  1,787</t>
  </si>
  <si>
    <t>D  1,788</t>
  </si>
  <si>
    <t>D  1,789</t>
  </si>
  <si>
    <t>D  1,790</t>
  </si>
  <si>
    <t>D  1,791</t>
  </si>
  <si>
    <t>D  1,792</t>
  </si>
  <si>
    <t>D  1,793</t>
  </si>
  <si>
    <t>D  1,794</t>
  </si>
  <si>
    <t>D  1,795</t>
  </si>
  <si>
    <t>D  1,797</t>
  </si>
  <si>
    <t>D  1,840</t>
  </si>
  <si>
    <t>D  2,416</t>
  </si>
  <si>
    <t>D  2,417</t>
  </si>
  <si>
    <t>D  2,418</t>
  </si>
  <si>
    <t>D  2,419</t>
  </si>
  <si>
    <t>D  2,420</t>
  </si>
  <si>
    <t>D  2,421</t>
  </si>
  <si>
    <t>D  2,606</t>
  </si>
  <si>
    <t>D  2,607</t>
  </si>
  <si>
    <t>D  2,608</t>
  </si>
  <si>
    <t>D  2,839</t>
  </si>
  <si>
    <t>D  2,840</t>
  </si>
  <si>
    <t>D  2,842</t>
  </si>
  <si>
    <t>D  2,843</t>
  </si>
  <si>
    <t>D  2,844</t>
  </si>
  <si>
    <t>D  2,845</t>
  </si>
  <si>
    <t>D  2,846</t>
  </si>
  <si>
    <t>D  2,970</t>
  </si>
  <si>
    <t>D  2,971</t>
  </si>
  <si>
    <t>D  2,972</t>
  </si>
  <si>
    <t>D  2,973</t>
  </si>
  <si>
    <t>D  3,360</t>
  </si>
  <si>
    <t>D  3,361</t>
  </si>
  <si>
    <t>D  3,362</t>
  </si>
  <si>
    <t>D  3,363</t>
  </si>
  <si>
    <t>D  3,366</t>
  </si>
  <si>
    <t>D  3,368</t>
  </si>
  <si>
    <t>D  3,369</t>
  </si>
  <si>
    <t>D  3,473</t>
  </si>
  <si>
    <t>D  3,536</t>
  </si>
  <si>
    <t>D  3,537</t>
  </si>
  <si>
    <t>D  3,539</t>
  </si>
  <si>
    <t>D  3,541</t>
  </si>
  <si>
    <t>D  3,543</t>
  </si>
  <si>
    <t>D  3,588</t>
  </si>
  <si>
    <t>D  3,590</t>
  </si>
  <si>
    <t>D  4,165</t>
  </si>
  <si>
    <t>D  4,166</t>
  </si>
  <si>
    <t>D  4,167</t>
  </si>
  <si>
    <t>D  4,169</t>
  </si>
  <si>
    <t>D  4,170</t>
  </si>
  <si>
    <t>D  4,178</t>
  </si>
  <si>
    <t>G 00085437</t>
  </si>
  <si>
    <t>AS61293</t>
  </si>
  <si>
    <t>G 00085329</t>
  </si>
  <si>
    <t>AS61294</t>
  </si>
  <si>
    <t>G 00085439</t>
  </si>
  <si>
    <t>AS61295</t>
  </si>
  <si>
    <t>G 00085308</t>
  </si>
  <si>
    <t>AS61296</t>
  </si>
  <si>
    <t>G 00085346</t>
  </si>
  <si>
    <t>AS61297</t>
  </si>
  <si>
    <t>G 00085478</t>
  </si>
  <si>
    <t>AS61299</t>
  </si>
  <si>
    <t>G 00085494</t>
  </si>
  <si>
    <t>AS61300</t>
  </si>
  <si>
    <t>G 00084295</t>
  </si>
  <si>
    <t>AS61301</t>
  </si>
  <si>
    <t>G 00084297</t>
  </si>
  <si>
    <t>AS61302</t>
  </si>
  <si>
    <t>G 00084296</t>
  </si>
  <si>
    <t>AS61303</t>
  </si>
  <si>
    <t>G 00085351</t>
  </si>
  <si>
    <t>AS61408</t>
  </si>
  <si>
    <t>G 00085540</t>
  </si>
  <si>
    <t>AS61409</t>
  </si>
  <si>
    <t>G 00085513</t>
  </si>
  <si>
    <t>AS61410</t>
  </si>
  <si>
    <t>G 00085629</t>
  </si>
  <si>
    <t>AS61411</t>
  </si>
  <si>
    <t>G 00085600</t>
  </si>
  <si>
    <t>AS61412</t>
  </si>
  <si>
    <t>G 00085530</t>
  </si>
  <si>
    <t>AS61413</t>
  </si>
  <si>
    <t>G 00085611</t>
  </si>
  <si>
    <t>AS61422</t>
  </si>
  <si>
    <t>G 00085554</t>
  </si>
  <si>
    <t>AS61423</t>
  </si>
  <si>
    <t>G 00085679</t>
  </si>
  <si>
    <t>AS61450</t>
  </si>
  <si>
    <t>G 00085789</t>
  </si>
  <si>
    <t>AS61638</t>
  </si>
  <si>
    <t>G 00085561</t>
  </si>
  <si>
    <t>AS61639</t>
  </si>
  <si>
    <t>G 00085734</t>
  </si>
  <si>
    <t>AS61640</t>
  </si>
  <si>
    <t>G 00085652</t>
  </si>
  <si>
    <t>AS61641</t>
  </si>
  <si>
    <t>G 00085828</t>
  </si>
  <si>
    <t>AS61642</t>
  </si>
  <si>
    <t>G 00085776</t>
  </si>
  <si>
    <t>AS61643</t>
  </si>
  <si>
    <t>G 00085718</t>
  </si>
  <si>
    <t>AS61741</t>
  </si>
  <si>
    <t>G 00085876</t>
  </si>
  <si>
    <t>AS61742</t>
  </si>
  <si>
    <t>G 00085873</t>
  </si>
  <si>
    <t>AS61743</t>
  </si>
  <si>
    <t>G 00085651</t>
  </si>
  <si>
    <t>AS61744</t>
  </si>
  <si>
    <t>G 00085971</t>
  </si>
  <si>
    <t>AS61816</t>
  </si>
  <si>
    <t>G 00086022</t>
  </si>
  <si>
    <t>AS61818</t>
  </si>
  <si>
    <t>G 00086020</t>
  </si>
  <si>
    <t>AS61819</t>
  </si>
  <si>
    <t>G 00086008</t>
  </si>
  <si>
    <t>AS61820</t>
  </si>
  <si>
    <t>G 00085972</t>
  </si>
  <si>
    <t>AS61821</t>
  </si>
  <si>
    <t>G 00085980</t>
  </si>
  <si>
    <t>AS61822</t>
  </si>
  <si>
    <t>G 00086003</t>
  </si>
  <si>
    <t>AS61824</t>
  </si>
  <si>
    <t>G 00084944</t>
  </si>
  <si>
    <t>AS61857</t>
  </si>
  <si>
    <t>G 00085191</t>
  </si>
  <si>
    <t>AS61858</t>
  </si>
  <si>
    <t>G 00085880</t>
  </si>
  <si>
    <t>AS61859</t>
  </si>
  <si>
    <t>G 00086040</t>
  </si>
  <si>
    <t>AS61861</t>
  </si>
  <si>
    <t>G 00085719</t>
  </si>
  <si>
    <t>AS61995</t>
  </si>
  <si>
    <t>G 00086114</t>
  </si>
  <si>
    <t>AS61996</t>
  </si>
  <si>
    <t>G 00086113</t>
  </si>
  <si>
    <t>AS61997</t>
  </si>
  <si>
    <t>G 00086116</t>
  </si>
  <si>
    <t>AS61998</t>
  </si>
  <si>
    <t>G 00086034</t>
  </si>
  <si>
    <t>AS61999</t>
  </si>
  <si>
    <t>G 00085951</t>
  </si>
  <si>
    <t>AS62000</t>
  </si>
  <si>
    <t>G 00085735</t>
  </si>
  <si>
    <t>AS62001</t>
  </si>
  <si>
    <t>G 00086089</t>
  </si>
  <si>
    <t>AS62002</t>
  </si>
  <si>
    <t>G 00085514</t>
  </si>
  <si>
    <t>AS62021</t>
  </si>
  <si>
    <t>G 00086189</t>
  </si>
  <si>
    <t>AS62039</t>
  </si>
  <si>
    <t>G 00086183</t>
  </si>
  <si>
    <t>AS62040</t>
  </si>
  <si>
    <t>G 00086182</t>
  </si>
  <si>
    <t>AS62041</t>
  </si>
  <si>
    <t>G 00086131</t>
  </si>
  <si>
    <t>AS62042</t>
  </si>
  <si>
    <t>G 00086132</t>
  </si>
  <si>
    <t>AS62043</t>
  </si>
  <si>
    <t>G 00086198</t>
  </si>
  <si>
    <t>AS62050</t>
  </si>
  <si>
    <t>G 00086197</t>
  </si>
  <si>
    <t>AS62051</t>
  </si>
  <si>
    <t>G 00086302</t>
  </si>
  <si>
    <t>AS62143</t>
  </si>
  <si>
    <t>G 00086314</t>
  </si>
  <si>
    <t>AS62144</t>
  </si>
  <si>
    <t>G 00086112</t>
  </si>
  <si>
    <t>AS62145</t>
  </si>
  <si>
    <t>G 00086276</t>
  </si>
  <si>
    <t>AS62146</t>
  </si>
  <si>
    <t>G 00086320</t>
  </si>
  <si>
    <t>AS62147</t>
  </si>
  <si>
    <t>G 00085982</t>
  </si>
  <si>
    <t>AS62148</t>
  </si>
  <si>
    <t>D  1,810</t>
  </si>
  <si>
    <t>D  1,812</t>
  </si>
  <si>
    <t>D  1,843</t>
  </si>
  <si>
    <t>D  1,888</t>
  </si>
  <si>
    <t>D  1,892</t>
  </si>
  <si>
    <t>D  1,905</t>
  </si>
  <si>
    <t>D  1,968</t>
  </si>
  <si>
    <t>D  2,184</t>
  </si>
  <si>
    <t>D  3,093</t>
  </si>
  <si>
    <t>H 00085727</t>
  </si>
  <si>
    <t>H 00085512</t>
  </si>
  <si>
    <t>D  4,099</t>
  </si>
  <si>
    <t>H 00085640</t>
  </si>
  <si>
    <t>AS61439</t>
  </si>
  <si>
    <t>AS61441</t>
  </si>
  <si>
    <t>AS61452</t>
  </si>
  <si>
    <t>AS61475</t>
  </si>
  <si>
    <t>AS61476</t>
  </si>
  <si>
    <t>AS61477</t>
  </si>
  <si>
    <t>AS61525</t>
  </si>
  <si>
    <t>AS61614</t>
  </si>
  <si>
    <t>AS61924</t>
  </si>
  <si>
    <t>AS61925</t>
  </si>
  <si>
    <t>AS62129</t>
  </si>
  <si>
    <t>D  1,433</t>
  </si>
  <si>
    <t>D  1,958</t>
  </si>
  <si>
    <t>D  2,189</t>
  </si>
  <si>
    <t>D  2,684</t>
  </si>
  <si>
    <t>D  2,732</t>
  </si>
  <si>
    <t>D  2,736</t>
  </si>
  <si>
    <t>D  2,739</t>
  </si>
  <si>
    <t>D  2,741</t>
  </si>
  <si>
    <t>D  2,746</t>
  </si>
  <si>
    <t>D  2,752</t>
  </si>
  <si>
    <t>D  2,754</t>
  </si>
  <si>
    <t>D  2,755</t>
  </si>
  <si>
    <t>D  2,759</t>
  </si>
  <si>
    <t>D  2,760</t>
  </si>
  <si>
    <t>D  2,763</t>
  </si>
  <si>
    <t>D  2,769</t>
  </si>
  <si>
    <t>D  2,936</t>
  </si>
  <si>
    <t>D  2,937</t>
  </si>
  <si>
    <t>D  2,944</t>
  </si>
  <si>
    <t>D  2,947</t>
  </si>
  <si>
    <t>D  2,948</t>
  </si>
  <si>
    <t>D  2,952</t>
  </si>
  <si>
    <t>D  2,957</t>
  </si>
  <si>
    <t>D  2,959</t>
  </si>
  <si>
    <t>D  2,960</t>
  </si>
  <si>
    <t>D  3,088</t>
  </si>
  <si>
    <t>D  3,089</t>
  </si>
  <si>
    <t>D  3,379</t>
  </si>
  <si>
    <t>D  3,519</t>
  </si>
  <si>
    <t>D  3,523</t>
  </si>
  <si>
    <t>D  3,525</t>
  </si>
  <si>
    <t>D  3,569</t>
  </si>
  <si>
    <t>D  3,572</t>
  </si>
  <si>
    <t>D  4,088</t>
  </si>
  <si>
    <t>D  4,090</t>
  </si>
  <si>
    <t>D  4,091</t>
  </si>
  <si>
    <t>D  4,092</t>
  </si>
  <si>
    <t>D  4,094</t>
  </si>
  <si>
    <t>D  4,220</t>
  </si>
  <si>
    <t>D  4,222</t>
  </si>
  <si>
    <t>D  4,233</t>
  </si>
  <si>
    <t>H 00085178</t>
  </si>
  <si>
    <t>H 00084628</t>
  </si>
  <si>
    <t>H 00084696</t>
  </si>
  <si>
    <t>H 00085488</t>
  </si>
  <si>
    <t>H 00085551</t>
  </si>
  <si>
    <t>H 00085012</t>
  </si>
  <si>
    <t>H 00086026</t>
  </si>
  <si>
    <t>H 00084952</t>
  </si>
  <si>
    <t>H 00084949</t>
  </si>
  <si>
    <t>H 00086032</t>
  </si>
  <si>
    <t>H 00085237</t>
  </si>
  <si>
    <t>H 00085174</t>
  </si>
  <si>
    <t>H 00085593</t>
  </si>
  <si>
    <t>H 00085295</t>
  </si>
  <si>
    <t>H 00085883</t>
  </si>
  <si>
    <t>H 00085862</t>
  </si>
  <si>
    <t>H 00085628</t>
  </si>
  <si>
    <t>H 00085219</t>
  </si>
  <si>
    <t>H 00085447</t>
  </si>
  <si>
    <t>AS61336</t>
  </si>
  <si>
    <t>AS61515</t>
  </si>
  <si>
    <t>AS61618</t>
  </si>
  <si>
    <t>AS61766</t>
  </si>
  <si>
    <t>AS61773</t>
  </si>
  <si>
    <t>AS61776</t>
  </si>
  <si>
    <t>AS61778</t>
  </si>
  <si>
    <t>AS61779</t>
  </si>
  <si>
    <t>AS61782</t>
  </si>
  <si>
    <t>AS61787</t>
  </si>
  <si>
    <t>AS61789</t>
  </si>
  <si>
    <t>AS61790</t>
  </si>
  <si>
    <t>AS61794</t>
  </si>
  <si>
    <t>AS61795</t>
  </si>
  <si>
    <t>AS61797</t>
  </si>
  <si>
    <t>AS61799</t>
  </si>
  <si>
    <t>AS61841</t>
  </si>
  <si>
    <t>AS61842</t>
  </si>
  <si>
    <t>AS61845</t>
  </si>
  <si>
    <t>AS61847</t>
  </si>
  <si>
    <t>AS61848</t>
  </si>
  <si>
    <t>AS61849</t>
  </si>
  <si>
    <t>AS61850</t>
  </si>
  <si>
    <t>AS61852</t>
  </si>
  <si>
    <t>AS61853</t>
  </si>
  <si>
    <t>AS61921</t>
  </si>
  <si>
    <t>AS61923</t>
  </si>
  <si>
    <t>AS62004</t>
  </si>
  <si>
    <t>AS62005</t>
  </si>
  <si>
    <t>AS62031</t>
  </si>
  <si>
    <t>AS62034</t>
  </si>
  <si>
    <t>AS62035</t>
  </si>
  <si>
    <t>AS62045</t>
  </si>
  <si>
    <t>AS62046</t>
  </si>
  <si>
    <t>AS62123</t>
  </si>
  <si>
    <t>AS62124</t>
  </si>
  <si>
    <t>AS62125</t>
  </si>
  <si>
    <t>AS62127</t>
  </si>
  <si>
    <t>AS62128</t>
  </si>
  <si>
    <t>AS62164</t>
  </si>
  <si>
    <t>AS62165</t>
  </si>
  <si>
    <t>AS62170</t>
  </si>
  <si>
    <t>D  1,964</t>
  </si>
  <si>
    <t>H 00084946</t>
  </si>
  <si>
    <t>D  1,966</t>
  </si>
  <si>
    <t>AS61521</t>
  </si>
  <si>
    <t>AS61523</t>
  </si>
  <si>
    <t>D  1,081</t>
  </si>
  <si>
    <t>H 00083278</t>
  </si>
  <si>
    <t>D  1,817</t>
  </si>
  <si>
    <t>D  1,850</t>
  </si>
  <si>
    <t>D  1,854</t>
  </si>
  <si>
    <t>D  1,857</t>
  </si>
  <si>
    <t>D  1,859</t>
  </si>
  <si>
    <t>D  1,862</t>
  </si>
  <si>
    <t>D  1,865</t>
  </si>
  <si>
    <t>D  1,866</t>
  </si>
  <si>
    <t>H 00084778</t>
  </si>
  <si>
    <t>D  2,138</t>
  </si>
  <si>
    <t>D  2,190</t>
  </si>
  <si>
    <t>D  2,455</t>
  </si>
  <si>
    <t>D  3,082</t>
  </si>
  <si>
    <t>H 00084802</t>
  </si>
  <si>
    <t>D  3,085</t>
  </si>
  <si>
    <t>H 00085516</t>
  </si>
  <si>
    <t>D  3,387</t>
  </si>
  <si>
    <t>H 00084632</t>
  </si>
  <si>
    <t>D  3,526</t>
  </si>
  <si>
    <t>H 00083522</t>
  </si>
  <si>
    <t>D  3,575</t>
  </si>
  <si>
    <t>H 00083562</t>
  </si>
  <si>
    <t>D  3,595</t>
  </si>
  <si>
    <t>H 00085243</t>
  </si>
  <si>
    <t>D  4,102</t>
  </si>
  <si>
    <t>H 00085014</t>
  </si>
  <si>
    <t>D  4,183</t>
  </si>
  <si>
    <t>H 00084749</t>
  </si>
  <si>
    <t>D  4,189</t>
  </si>
  <si>
    <t>H 00086332</t>
  </si>
  <si>
    <t>D  4,195</t>
  </si>
  <si>
    <t>H 00085506</t>
  </si>
  <si>
    <t>D  4,229</t>
  </si>
  <si>
    <t>H 00086359</t>
  </si>
  <si>
    <t>AS61121</t>
  </si>
  <si>
    <t>AS61442</t>
  </si>
  <si>
    <t>AS61453</t>
  </si>
  <si>
    <t>AS61454</t>
  </si>
  <si>
    <t>AS61457</t>
  </si>
  <si>
    <t>AS61460</t>
  </si>
  <si>
    <t>AS61461</t>
  </si>
  <si>
    <t>AS61463</t>
  </si>
  <si>
    <t>AS61466</t>
  </si>
  <si>
    <t>AS61603</t>
  </si>
  <si>
    <t>AS61619</t>
  </si>
  <si>
    <t>AS61653</t>
  </si>
  <si>
    <t>AS61919</t>
  </si>
  <si>
    <t>AS61920</t>
  </si>
  <si>
    <t>AS62009</t>
  </si>
  <si>
    <t>AS62036</t>
  </si>
  <si>
    <t>AS62047</t>
  </si>
  <si>
    <t>AS62052</t>
  </si>
  <si>
    <t>AS62130</t>
  </si>
  <si>
    <t>AS62151</t>
  </si>
  <si>
    <t>AS62152</t>
  </si>
  <si>
    <t>AS62154</t>
  </si>
  <si>
    <t>AS62168</t>
  </si>
  <si>
    <t>D  1,965</t>
  </si>
  <si>
    <t>AS61522</t>
  </si>
  <si>
    <t>D  2,136</t>
  </si>
  <si>
    <t>D  2,188</t>
  </si>
  <si>
    <t>AS61602</t>
  </si>
  <si>
    <t>AS61617</t>
  </si>
  <si>
    <t>D  1,957</t>
  </si>
  <si>
    <t>D  1,959</t>
  </si>
  <si>
    <t>H 00085029</t>
  </si>
  <si>
    <t>D  1,960</t>
  </si>
  <si>
    <t>H 00084875</t>
  </si>
  <si>
    <t>D  1,961</t>
  </si>
  <si>
    <t>D  1,962</t>
  </si>
  <si>
    <t>D  1,963</t>
  </si>
  <si>
    <t>D  1,967</t>
  </si>
  <si>
    <t>D  2,183</t>
  </si>
  <si>
    <t>D  3,382</t>
  </si>
  <si>
    <t>H 00086023</t>
  </si>
  <si>
    <t>D  3,385</t>
  </si>
  <si>
    <t>H 00084380</t>
  </si>
  <si>
    <t>D  4,227</t>
  </si>
  <si>
    <t>H 00086358</t>
  </si>
  <si>
    <t>AS61514</t>
  </si>
  <si>
    <t>AS61516</t>
  </si>
  <si>
    <t>AS61517</t>
  </si>
  <si>
    <t>AS61518</t>
  </si>
  <si>
    <t>AS61519</t>
  </si>
  <si>
    <t>AS61520</t>
  </si>
  <si>
    <t>AS61524</t>
  </si>
  <si>
    <t>AS61613</t>
  </si>
  <si>
    <t>AS62006</t>
  </si>
  <si>
    <t>AS62008</t>
  </si>
  <si>
    <t>AS62167</t>
  </si>
  <si>
    <t>D  3,058</t>
  </si>
  <si>
    <t>S 00085456</t>
  </si>
  <si>
    <t>D  3,064</t>
  </si>
  <si>
    <t>D  3,471</t>
  </si>
  <si>
    <t>D  4,199</t>
  </si>
  <si>
    <t>S 00086281</t>
  </si>
  <si>
    <t>AS61913</t>
  </si>
  <si>
    <t>AS61915</t>
  </si>
  <si>
    <t>AS62020</t>
  </si>
  <si>
    <t>AS62156</t>
  </si>
  <si>
    <t>211-C117039</t>
  </si>
  <si>
    <t>YINSHAN SA DE CV</t>
  </si>
  <si>
    <t>D  3,199</t>
  </si>
  <si>
    <t>AS61950</t>
  </si>
  <si>
    <t>CONCILIACION CTA 211 Y 212 ENERO 2018</t>
  </si>
  <si>
    <t>D    871</t>
  </si>
  <si>
    <t>G 00086620</t>
  </si>
  <si>
    <t>AS62510</t>
  </si>
  <si>
    <t>Garantias</t>
  </si>
  <si>
    <t>D    872</t>
  </si>
  <si>
    <t>G 00086599</t>
  </si>
  <si>
    <t>AS62511</t>
  </si>
  <si>
    <t>D    873</t>
  </si>
  <si>
    <t>G 00086479</t>
  </si>
  <si>
    <t>AS62512</t>
  </si>
  <si>
    <t>D    874</t>
  </si>
  <si>
    <t>G 00086710</t>
  </si>
  <si>
    <t>AS62513</t>
  </si>
  <si>
    <t>D    875</t>
  </si>
  <si>
    <t>G 00086672</t>
  </si>
  <si>
    <t>AS62514</t>
  </si>
  <si>
    <t>D    876</t>
  </si>
  <si>
    <t>G 00086679</t>
  </si>
  <si>
    <t>AS62515</t>
  </si>
  <si>
    <t>D    877</t>
  </si>
  <si>
    <t>G 00086666</t>
  </si>
  <si>
    <t>AS62516</t>
  </si>
  <si>
    <t>D    878</t>
  </si>
  <si>
    <t>G 00086406</t>
  </si>
  <si>
    <t>AS62517</t>
  </si>
  <si>
    <t>D  1,234</t>
  </si>
  <si>
    <t>G 00086847</t>
  </si>
  <si>
    <t>AS62633</t>
  </si>
  <si>
    <t>D  1,236</t>
  </si>
  <si>
    <t>G 00086816</t>
  </si>
  <si>
    <t>AS62634</t>
  </si>
  <si>
    <t>D  1,238</t>
  </si>
  <si>
    <t>G 00086820</t>
  </si>
  <si>
    <t>AS62635</t>
  </si>
  <si>
    <t>D  1,239</t>
  </si>
  <si>
    <t>G 00086702</t>
  </si>
  <si>
    <t>AS62636</t>
  </si>
  <si>
    <t>D  1,241</t>
  </si>
  <si>
    <t>G 00086795</t>
  </si>
  <si>
    <t>AS62637</t>
  </si>
  <si>
    <t>D  1,242</t>
  </si>
  <si>
    <t>G 00086797</t>
  </si>
  <si>
    <t>AS62638</t>
  </si>
  <si>
    <t>D  1,271</t>
  </si>
  <si>
    <t>G 00086781</t>
  </si>
  <si>
    <t>AS62644</t>
  </si>
  <si>
    <t>D  1,272</t>
  </si>
  <si>
    <t>G 00086716</t>
  </si>
  <si>
    <t>AS62645</t>
  </si>
  <si>
    <t>D  1,273</t>
  </si>
  <si>
    <t>G 00086646</t>
  </si>
  <si>
    <t>AS62646</t>
  </si>
  <si>
    <t>D  1,461</t>
  </si>
  <si>
    <t>G 00086476</t>
  </si>
  <si>
    <t>AS62732</t>
  </si>
  <si>
    <t>G 00086861</t>
  </si>
  <si>
    <t>AS62836</t>
  </si>
  <si>
    <t>D  1,807</t>
  </si>
  <si>
    <t>G 00087044</t>
  </si>
  <si>
    <t>AS62837</t>
  </si>
  <si>
    <t>D  1,808</t>
  </si>
  <si>
    <t>G 00086995</t>
  </si>
  <si>
    <t>AS62839</t>
  </si>
  <si>
    <t>G 00086907</t>
  </si>
  <si>
    <t>AS62840</t>
  </si>
  <si>
    <t>D  1,813</t>
  </si>
  <si>
    <t>G 00087108</t>
  </si>
  <si>
    <t>AS62841</t>
  </si>
  <si>
    <t>D  1,875</t>
  </si>
  <si>
    <t>G 00086990</t>
  </si>
  <si>
    <t>AS62853</t>
  </si>
  <si>
    <t>D  1,876</t>
  </si>
  <si>
    <t>G 00087045</t>
  </si>
  <si>
    <t>AS62854</t>
  </si>
  <si>
    <t>D  1,877</t>
  </si>
  <si>
    <t>G 00087068</t>
  </si>
  <si>
    <t>AS62855</t>
  </si>
  <si>
    <t>D  1,878</t>
  </si>
  <si>
    <t>G 00086908</t>
  </si>
  <si>
    <t>AS62856</t>
  </si>
  <si>
    <t>D  1,879</t>
  </si>
  <si>
    <t>G 00086975</t>
  </si>
  <si>
    <t>AS62857</t>
  </si>
  <si>
    <t>D  1,881</t>
  </si>
  <si>
    <t>G 00087115</t>
  </si>
  <si>
    <t>AS62858</t>
  </si>
  <si>
    <t>D  1,883</t>
  </si>
  <si>
    <t>G 00087041</t>
  </si>
  <si>
    <t>AS62859</t>
  </si>
  <si>
    <t>D  1,884</t>
  </si>
  <si>
    <t>G 00087030</t>
  </si>
  <si>
    <t>AS62860</t>
  </si>
  <si>
    <t>D  1,885</t>
  </si>
  <si>
    <t>G 00087110</t>
  </si>
  <si>
    <t>AS62861</t>
  </si>
  <si>
    <t>D  1,449</t>
  </si>
  <si>
    <t>D  1,452</t>
  </si>
  <si>
    <t>D  1,453</t>
  </si>
  <si>
    <t>D  1,454</t>
  </si>
  <si>
    <t>D  1,465</t>
  </si>
  <si>
    <t>D  1,466</t>
  </si>
  <si>
    <t>D  1,467</t>
  </si>
  <si>
    <t>D  1,470</t>
  </si>
  <si>
    <t>AS62724</t>
  </si>
  <si>
    <t>AS62725</t>
  </si>
  <si>
    <t>AS62726</t>
  </si>
  <si>
    <t>AS62727</t>
  </si>
  <si>
    <t>AS62739</t>
  </si>
  <si>
    <t>AS62740</t>
  </si>
  <si>
    <t>AS62741</t>
  </si>
  <si>
    <t>AS62743</t>
  </si>
  <si>
    <t>D    519</t>
  </si>
  <si>
    <t>AS62394</t>
  </si>
  <si>
    <t>D  1,572</t>
  </si>
  <si>
    <t>D  1,802</t>
  </si>
  <si>
    <t>AS62777</t>
  </si>
  <si>
    <t>AS62835</t>
  </si>
  <si>
    <t>D  1,682</t>
  </si>
  <si>
    <t>D  1,683</t>
  </si>
  <si>
    <t>AS62801</t>
  </si>
  <si>
    <t>AS62802</t>
  </si>
  <si>
    <t>D  1,303</t>
  </si>
  <si>
    <t>S 00086937</t>
  </si>
  <si>
    <t>AS62654</t>
  </si>
  <si>
    <t>211-C117266</t>
  </si>
  <si>
    <t>REHAU SA DE CV</t>
  </si>
  <si>
    <t>D  1,289</t>
  </si>
  <si>
    <t>S 00086942</t>
  </si>
  <si>
    <t>AS62647</t>
  </si>
  <si>
    <t>AS62916</t>
  </si>
  <si>
    <t>S 00087142</t>
  </si>
  <si>
    <t>D  1,187</t>
  </si>
  <si>
    <t>AS62942</t>
  </si>
  <si>
    <t>S 00087228</t>
  </si>
  <si>
    <t>D  2,081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</si>
</sst>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/yy"/>
    <numFmt numFmtId="165" formatCode="_-* #,##0.00_-;\-* #,##0.00_-;_-* \-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</cellStyleXfs>
  <cellXfs count="117">
    <xf numFmtId="0" fontId="0" fillId="0" borderId="0" xfId="0"/>
    <xf numFmtId="0" fontId="3" fillId="0" borderId="0" xfId="2" applyFont="1" applyFill="1" applyBorder="1"/>
    <xf numFmtId="0" fontId="3" fillId="0" borderId="0" xfId="2" applyNumberFormat="1" applyFont="1" applyFill="1" applyBorder="1"/>
    <xf numFmtId="0" fontId="3" fillId="0" borderId="0" xfId="0" applyFont="1" applyFill="1"/>
    <xf numFmtId="20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4" fillId="3" borderId="0" xfId="0" applyFont="1" applyFill="1"/>
    <xf numFmtId="164" fontId="5" fillId="0" borderId="0" xfId="3" applyNumberFormat="1" applyFont="1" applyFill="1" applyBorder="1" applyAlignment="1">
      <alignment horizontal="center"/>
    </xf>
    <xf numFmtId="0" fontId="8" fillId="4" borderId="0" xfId="4" applyNumberFormat="1" applyFont="1" applyFill="1" applyBorder="1" applyAlignment="1" applyProtection="1">
      <alignment horizontal="left"/>
    </xf>
    <xf numFmtId="0" fontId="8" fillId="4" borderId="0" xfId="3" applyNumberFormat="1" applyFont="1" applyFill="1" applyBorder="1"/>
    <xf numFmtId="0" fontId="4" fillId="5" borderId="0" xfId="0" applyNumberFormat="1" applyFont="1" applyFill="1"/>
    <xf numFmtId="0" fontId="4" fillId="0" borderId="0" xfId="1" applyNumberFormat="1" applyFont="1"/>
    <xf numFmtId="0" fontId="6" fillId="0" borderId="0" xfId="0" applyFont="1" applyFill="1"/>
    <xf numFmtId="43" fontId="4" fillId="0" borderId="0" xfId="1" applyFont="1"/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9" fillId="0" borderId="0" xfId="3" applyFont="1" applyFill="1" applyBorder="1" applyAlignment="1">
      <alignment horizontal="center"/>
    </xf>
    <xf numFmtId="49" fontId="9" fillId="0" borderId="0" xfId="3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43" fontId="9" fillId="0" borderId="0" xfId="1" applyFont="1" applyFill="1" applyBorder="1" applyAlignment="1" applyProtection="1">
      <alignment horizontal="center"/>
    </xf>
    <xf numFmtId="165" fontId="9" fillId="0" borderId="0" xfId="4" applyNumberFormat="1" applyFont="1" applyFill="1" applyBorder="1" applyAlignment="1" applyProtection="1">
      <alignment horizontal="center"/>
    </xf>
    <xf numFmtId="14" fontId="6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4" fillId="0" borderId="0" xfId="1" applyNumberFormat="1" applyFont="1" applyAlignment="1"/>
    <xf numFmtId="43" fontId="4" fillId="0" borderId="0" xfId="1" applyFont="1" applyFill="1" applyBorder="1" applyAlignment="1"/>
    <xf numFmtId="4" fontId="5" fillId="0" borderId="0" xfId="3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43" fontId="5" fillId="0" borderId="0" xfId="1" applyFont="1" applyFill="1"/>
    <xf numFmtId="43" fontId="4" fillId="0" borderId="1" xfId="1" applyFont="1" applyFill="1" applyBorder="1" applyAlignment="1">
      <alignment horizontal="right"/>
    </xf>
    <xf numFmtId="43" fontId="10" fillId="0" borderId="0" xfId="1" applyFont="1" applyFill="1" applyBorder="1" applyAlignment="1" applyProtection="1"/>
    <xf numFmtId="14" fontId="6" fillId="0" borderId="0" xfId="0" applyNumberFormat="1" applyFont="1"/>
    <xf numFmtId="43" fontId="6" fillId="0" borderId="0" xfId="1" applyFont="1"/>
    <xf numFmtId="0" fontId="4" fillId="0" borderId="0" xfId="0" applyFont="1" applyFill="1"/>
    <xf numFmtId="14" fontId="4" fillId="0" borderId="0" xfId="0" applyNumberFormat="1" applyFont="1" applyFill="1"/>
    <xf numFmtId="0" fontId="6" fillId="6" borderId="0" xfId="0" applyFont="1" applyFill="1"/>
    <xf numFmtId="14" fontId="6" fillId="6" borderId="0" xfId="0" applyNumberFormat="1" applyFont="1" applyFill="1" applyAlignment="1">
      <alignment horizontal="center"/>
    </xf>
    <xf numFmtId="0" fontId="4" fillId="6" borderId="0" xfId="0" applyNumberFormat="1" applyFont="1" applyFill="1" applyAlignment="1"/>
    <xf numFmtId="0" fontId="4" fillId="6" borderId="0" xfId="1" applyNumberFormat="1" applyFont="1" applyFill="1" applyAlignment="1"/>
    <xf numFmtId="0" fontId="4" fillId="6" borderId="0" xfId="1" applyNumberFormat="1" applyFont="1" applyFill="1" applyAlignment="1">
      <alignment horizontal="left"/>
    </xf>
    <xf numFmtId="43" fontId="4" fillId="6" borderId="0" xfId="1" applyFont="1" applyFill="1"/>
    <xf numFmtId="0" fontId="4" fillId="6" borderId="0" xfId="0" applyFont="1" applyFill="1"/>
    <xf numFmtId="14" fontId="4" fillId="6" borderId="0" xfId="0" applyNumberFormat="1" applyFont="1" applyFill="1" applyAlignment="1">
      <alignment horizontal="left"/>
    </xf>
    <xf numFmtId="43" fontId="4" fillId="6" borderId="0" xfId="1" applyFont="1" applyFill="1" applyBorder="1" applyAlignment="1">
      <alignment horizontal="center"/>
    </xf>
    <xf numFmtId="43" fontId="4" fillId="6" borderId="0" xfId="1" applyFont="1" applyFill="1" applyBorder="1" applyAlignment="1"/>
    <xf numFmtId="0" fontId="4" fillId="0" borderId="0" xfId="0" applyNumberFormat="1" applyFont="1" applyAlignment="1">
      <alignment horizontal="left"/>
    </xf>
    <xf numFmtId="0" fontId="4" fillId="0" borderId="0" xfId="1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43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4" borderId="0" xfId="3" applyNumberFormat="1" applyFont="1" applyFill="1" applyBorder="1" applyAlignment="1">
      <alignment horizontal="left"/>
    </xf>
    <xf numFmtId="43" fontId="4" fillId="0" borderId="0" xfId="1" applyFont="1" applyAlignment="1">
      <alignment horizontal="left"/>
    </xf>
    <xf numFmtId="43" fontId="11" fillId="0" borderId="0" xfId="1" applyFont="1" applyFill="1"/>
    <xf numFmtId="43" fontId="4" fillId="0" borderId="0" xfId="1" applyFont="1" applyFill="1" applyAlignment="1"/>
    <xf numFmtId="43" fontId="4" fillId="0" borderId="0" xfId="1" applyFont="1" applyFill="1" applyAlignment="1">
      <alignment horizontal="right"/>
    </xf>
    <xf numFmtId="43" fontId="4" fillId="0" borderId="0" xfId="1" applyFont="1" applyAlignment="1"/>
    <xf numFmtId="14" fontId="4" fillId="0" borderId="0" xfId="0" applyNumberFormat="1" applyFont="1" applyAlignment="1">
      <alignment horizontal="center"/>
    </xf>
    <xf numFmtId="43" fontId="4" fillId="0" borderId="2" xfId="1" applyFont="1" applyFill="1" applyBorder="1"/>
    <xf numFmtId="0" fontId="8" fillId="4" borderId="0" xfId="4" applyNumberFormat="1" applyFont="1" applyFill="1" applyBorder="1" applyAlignment="1" applyProtection="1"/>
    <xf numFmtId="4" fontId="4" fillId="0" borderId="0" xfId="0" applyNumberFormat="1" applyFont="1" applyFill="1"/>
    <xf numFmtId="0" fontId="9" fillId="0" borderId="0" xfId="3" applyNumberFormat="1" applyFont="1" applyFill="1" applyBorder="1" applyAlignment="1">
      <alignment horizontal="center"/>
    </xf>
    <xf numFmtId="4" fontId="5" fillId="0" borderId="0" xfId="3" applyNumberFormat="1" applyFont="1" applyFill="1" applyBorder="1"/>
    <xf numFmtId="43" fontId="5" fillId="0" borderId="0" xfId="1" applyNumberFormat="1" applyFont="1" applyFill="1"/>
    <xf numFmtId="0" fontId="9" fillId="0" borderId="0" xfId="3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/>
    <xf numFmtId="43" fontId="9" fillId="0" borderId="0" xfId="1" applyFont="1" applyFill="1" applyBorder="1" applyAlignment="1" applyProtection="1"/>
    <xf numFmtId="165" fontId="9" fillId="0" borderId="0" xfId="4" applyNumberFormat="1" applyFont="1" applyFill="1" applyBorder="1" applyAlignment="1" applyProtection="1"/>
    <xf numFmtId="165" fontId="9" fillId="0" borderId="0" xfId="4" applyNumberFormat="1" applyFont="1" applyFill="1" applyBorder="1" applyAlignment="1" applyProtection="1">
      <alignment horizontal="left"/>
    </xf>
    <xf numFmtId="4" fontId="9" fillId="0" borderId="0" xfId="1" applyNumberFormat="1" applyFont="1" applyFill="1" applyBorder="1" applyAlignment="1" applyProtection="1"/>
    <xf numFmtId="43" fontId="4" fillId="6" borderId="0" xfId="1" applyFont="1" applyFill="1" applyBorder="1" applyAlignment="1" applyProtection="1"/>
    <xf numFmtId="43" fontId="4" fillId="0" borderId="0" xfId="1" applyFont="1" applyAlignment="1">
      <alignment horizontal="center"/>
    </xf>
    <xf numFmtId="14" fontId="6" fillId="0" borderId="0" xfId="0" applyNumberFormat="1" applyFont="1" applyAlignment="1"/>
    <xf numFmtId="165" fontId="4" fillId="0" borderId="0" xfId="4" applyNumberFormat="1" applyFont="1" applyFill="1" applyBorder="1" applyAlignment="1" applyProtection="1"/>
    <xf numFmtId="165" fontId="4" fillId="0" borderId="0" xfId="4" applyNumberFormat="1" applyFont="1" applyFill="1" applyBorder="1" applyAlignment="1" applyProtection="1">
      <alignment horizontal="left"/>
    </xf>
    <xf numFmtId="43" fontId="4" fillId="0" borderId="0" xfId="1" applyFont="1" applyFill="1" applyBorder="1" applyAlignment="1" applyProtection="1"/>
    <xf numFmtId="0" fontId="9" fillId="0" borderId="0" xfId="1" applyNumberFormat="1" applyFont="1" applyFill="1" applyBorder="1"/>
    <xf numFmtId="43" fontId="4" fillId="0" borderId="1" xfId="1" applyFont="1" applyFill="1" applyBorder="1"/>
    <xf numFmtId="43" fontId="10" fillId="0" borderId="0" xfId="1" applyNumberFormat="1" applyFont="1" applyFill="1" applyBorder="1" applyAlignment="1" applyProtection="1"/>
    <xf numFmtId="14" fontId="6" fillId="0" borderId="0" xfId="0" applyNumberFormat="1" applyFont="1" applyFill="1" applyAlignment="1">
      <alignment horizontal="center"/>
    </xf>
    <xf numFmtId="0" fontId="6" fillId="0" borderId="0" xfId="0" applyNumberFormat="1" applyFont="1"/>
    <xf numFmtId="43" fontId="4" fillId="0" borderId="0" xfId="1" applyNumberFormat="1" applyFont="1" applyFill="1"/>
    <xf numFmtId="16" fontId="4" fillId="0" borderId="0" xfId="0" applyNumberFormat="1" applyFont="1" applyFill="1"/>
    <xf numFmtId="0" fontId="12" fillId="0" borderId="0" xfId="0" applyFont="1"/>
    <xf numFmtId="43" fontId="13" fillId="0" borderId="0" xfId="1" applyFont="1"/>
    <xf numFmtId="43" fontId="13" fillId="0" borderId="1" xfId="1" applyFont="1" applyBorder="1"/>
    <xf numFmtId="43" fontId="12" fillId="0" borderId="0" xfId="1" applyFont="1"/>
    <xf numFmtId="4" fontId="6" fillId="0" borderId="0" xfId="0" applyNumberFormat="1" applyFont="1"/>
    <xf numFmtId="43" fontId="6" fillId="7" borderId="0" xfId="1" applyFont="1" applyFill="1"/>
    <xf numFmtId="43" fontId="4" fillId="0" borderId="0" xfId="1" applyFont="1" applyFill="1" applyBorder="1" applyAlignment="1">
      <alignment horizontal="center"/>
    </xf>
    <xf numFmtId="0" fontId="6" fillId="7" borderId="0" xfId="0" applyFont="1" applyFill="1"/>
    <xf numFmtId="14" fontId="6" fillId="7" borderId="0" xfId="0" applyNumberFormat="1" applyFont="1" applyFill="1" applyAlignment="1">
      <alignment horizontal="center"/>
    </xf>
    <xf numFmtId="43" fontId="4" fillId="7" borderId="0" xfId="1" applyFont="1" applyFill="1"/>
    <xf numFmtId="0" fontId="4" fillId="7" borderId="0" xfId="0" applyFont="1" applyFill="1"/>
    <xf numFmtId="14" fontId="4" fillId="7" borderId="0" xfId="0" applyNumberFormat="1" applyFont="1" applyFill="1" applyAlignment="1">
      <alignment horizontal="left"/>
    </xf>
    <xf numFmtId="43" fontId="4" fillId="7" borderId="0" xfId="1" applyFont="1" applyFill="1" applyBorder="1" applyAlignment="1">
      <alignment horizontal="center"/>
    </xf>
    <xf numFmtId="43" fontId="4" fillId="7" borderId="0" xfId="1" applyFont="1" applyFill="1" applyBorder="1" applyAlignment="1"/>
    <xf numFmtId="0" fontId="4" fillId="0" borderId="0" xfId="0" applyNumberFormat="1" applyFont="1" applyFill="1" applyAlignment="1"/>
    <xf numFmtId="0" fontId="4" fillId="0" borderId="0" xfId="1" applyNumberFormat="1" applyFont="1" applyFill="1" applyAlignment="1"/>
    <xf numFmtId="0" fontId="4" fillId="0" borderId="0" xfId="1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4" fontId="6" fillId="7" borderId="0" xfId="0" applyNumberFormat="1" applyFont="1" applyFill="1"/>
    <xf numFmtId="43" fontId="4" fillId="7" borderId="0" xfId="1" applyFont="1" applyFill="1" applyAlignment="1">
      <alignment horizontal="center"/>
    </xf>
    <xf numFmtId="43" fontId="4" fillId="7" borderId="0" xfId="1" applyFont="1" applyFill="1" applyBorder="1" applyAlignment="1" applyProtection="1"/>
    <xf numFmtId="4" fontId="6" fillId="7" borderId="0" xfId="0" applyNumberFormat="1" applyFont="1" applyFill="1"/>
    <xf numFmtId="0" fontId="4" fillId="7" borderId="0" xfId="0" applyFont="1" applyFill="1" applyAlignment="1">
      <alignment horizontal="left"/>
    </xf>
    <xf numFmtId="43" fontId="10" fillId="7" borderId="0" xfId="1" applyNumberFormat="1" applyFont="1" applyFill="1" applyBorder="1" applyAlignment="1" applyProtection="1"/>
    <xf numFmtId="43" fontId="4" fillId="7" borderId="0" xfId="1" applyNumberFormat="1" applyFont="1" applyFill="1"/>
    <xf numFmtId="0" fontId="7" fillId="0" borderId="0" xfId="3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</cellXfs>
  <cellStyles count="5">
    <cellStyle name="Millares" xfId="1" builtinId="3"/>
    <cellStyle name="Millares_Hoja14" xfId="4"/>
    <cellStyle name="Normal" xfId="0" builtinId="0"/>
    <cellStyle name="Normal_253-CYA 10" xfId="3"/>
    <cellStyle name="Normal_Hoja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57150</xdr:rowOff>
    </xdr:from>
    <xdr:to>
      <xdr:col>1</xdr:col>
      <xdr:colOff>1066801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57150"/>
          <a:ext cx="866776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2"/>
  <sheetViews>
    <sheetView topLeftCell="A43" workbookViewId="0">
      <selection activeCell="F62" sqref="F62"/>
    </sheetView>
  </sheetViews>
  <sheetFormatPr baseColWidth="10" defaultRowHeight="11.25" x14ac:dyDescent="0.2"/>
  <cols>
    <col min="1" max="1" width="11.42578125" style="9"/>
    <col min="2" max="2" width="17" style="9" customWidth="1"/>
    <col min="3" max="3" width="12" style="9" customWidth="1"/>
    <col min="4" max="4" width="8" style="9" bestFit="1" customWidth="1"/>
    <col min="5" max="5" width="30.7109375" style="9" bestFit="1" customWidth="1"/>
    <col min="6" max="6" width="13.7109375" style="16" bestFit="1" customWidth="1"/>
    <col min="7" max="7" width="11.140625" style="9" bestFit="1" customWidth="1"/>
    <col min="8" max="8" width="12.28515625" style="9" bestFit="1" customWidth="1"/>
    <col min="9" max="9" width="11.140625" style="9" bestFit="1" customWidth="1"/>
    <col min="10" max="10" width="12.42578125" style="9" bestFit="1" customWidth="1"/>
    <col min="11" max="11" width="11.140625" style="9" bestFit="1" customWidth="1"/>
    <col min="12" max="12" width="11.5703125" style="9" bestFit="1" customWidth="1"/>
    <col min="13" max="16384" width="11.42578125" style="9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0"/>
      <c r="L2" s="8" t="s">
        <v>2</v>
      </c>
    </row>
    <row r="3" spans="1:12" ht="12.75" x14ac:dyDescent="0.2">
      <c r="A3" s="115" t="s">
        <v>3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2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2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2" x14ac:dyDescent="0.2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2" x14ac:dyDescent="0.2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2" x14ac:dyDescent="0.2">
      <c r="A9" s="12" t="s">
        <v>4</v>
      </c>
      <c r="B9" s="12" t="s">
        <v>5</v>
      </c>
      <c r="C9" s="13"/>
      <c r="D9" s="14"/>
      <c r="E9" s="15"/>
      <c r="G9" s="17"/>
      <c r="H9" s="18"/>
      <c r="I9" s="19"/>
      <c r="J9" s="19"/>
    </row>
    <row r="10" spans="1:12" x14ac:dyDescent="0.2">
      <c r="A10" s="20" t="s">
        <v>6</v>
      </c>
      <c r="B10" s="20" t="s">
        <v>7</v>
      </c>
      <c r="C10" s="20" t="s">
        <v>8</v>
      </c>
      <c r="D10" s="21" t="s">
        <v>9</v>
      </c>
      <c r="E10" s="22"/>
      <c r="F10" s="23" t="s">
        <v>10</v>
      </c>
      <c r="G10" s="24" t="s">
        <v>6</v>
      </c>
      <c r="H10" s="24" t="s">
        <v>7</v>
      </c>
      <c r="I10" s="23" t="s">
        <v>11</v>
      </c>
      <c r="J10" s="23" t="s">
        <v>12</v>
      </c>
    </row>
    <row r="11" spans="1:12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2" x14ac:dyDescent="0.2">
      <c r="A12" s="9" t="s">
        <v>13</v>
      </c>
      <c r="B12" s="25">
        <v>42989</v>
      </c>
      <c r="C12" s="26" t="s">
        <v>14</v>
      </c>
      <c r="D12" s="26" t="s">
        <v>14</v>
      </c>
      <c r="E12" s="27" t="s">
        <v>15</v>
      </c>
      <c r="F12" s="17">
        <v>1900</v>
      </c>
      <c r="G12" s="11"/>
      <c r="H12" s="11"/>
      <c r="I12" s="11"/>
      <c r="J12" s="28">
        <f t="shared" ref="J12" si="0">+F12-I12</f>
        <v>1900</v>
      </c>
    </row>
    <row r="13" spans="1:12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2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2" x14ac:dyDescent="0.2">
      <c r="A15" s="11"/>
      <c r="B15" s="11"/>
      <c r="C15" s="11"/>
      <c r="D15" s="11"/>
      <c r="E15" s="11"/>
      <c r="F15" s="29" t="s">
        <v>16</v>
      </c>
      <c r="G15" s="30"/>
      <c r="H15" s="31"/>
      <c r="I15" s="17"/>
      <c r="J15" s="32">
        <f>+SUM(J4:J13)</f>
        <v>1900</v>
      </c>
    </row>
    <row r="16" spans="1:12" ht="12" thickBot="1" x14ac:dyDescent="0.25">
      <c r="A16" s="11"/>
      <c r="B16" s="11"/>
      <c r="C16" s="11"/>
      <c r="D16" s="11"/>
      <c r="E16" s="11"/>
      <c r="F16" s="29" t="s">
        <v>17</v>
      </c>
      <c r="G16" s="30"/>
      <c r="H16" s="31"/>
      <c r="I16" s="17"/>
      <c r="J16" s="33">
        <v>1900</v>
      </c>
    </row>
    <row r="17" spans="1:10" ht="12" thickTop="1" x14ac:dyDescent="0.2">
      <c r="A17" s="11"/>
      <c r="B17" s="11"/>
      <c r="C17" s="11"/>
      <c r="D17" s="11"/>
      <c r="E17" s="11"/>
      <c r="F17" s="29" t="s">
        <v>18</v>
      </c>
      <c r="G17" s="30"/>
      <c r="H17" s="31"/>
      <c r="I17" s="17"/>
      <c r="J17" s="34">
        <f>+J15-J16</f>
        <v>0</v>
      </c>
    </row>
    <row r="18" spans="1:10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">
      <c r="A20" s="12" t="s">
        <v>19</v>
      </c>
      <c r="B20" s="12" t="s">
        <v>20</v>
      </c>
      <c r="C20" s="13"/>
      <c r="D20" s="14"/>
      <c r="E20" s="15"/>
      <c r="G20" s="17"/>
      <c r="H20" s="18"/>
      <c r="I20" s="19"/>
      <c r="J20" s="19"/>
    </row>
    <row r="21" spans="1:10" x14ac:dyDescent="0.2">
      <c r="A21" s="20" t="s">
        <v>6</v>
      </c>
      <c r="B21" s="20" t="s">
        <v>7</v>
      </c>
      <c r="C21" s="20" t="s">
        <v>8</v>
      </c>
      <c r="D21" s="21" t="s">
        <v>9</v>
      </c>
      <c r="E21" s="22"/>
      <c r="F21" s="23" t="s">
        <v>10</v>
      </c>
      <c r="G21" s="24" t="s">
        <v>6</v>
      </c>
      <c r="H21" s="24" t="s">
        <v>7</v>
      </c>
      <c r="I21" s="23" t="s">
        <v>11</v>
      </c>
      <c r="J21" s="23" t="s">
        <v>12</v>
      </c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">
      <c r="A23" s="9" t="s">
        <v>356</v>
      </c>
      <c r="B23" s="35">
        <v>43089</v>
      </c>
      <c r="C23" s="9" t="s">
        <v>357</v>
      </c>
      <c r="D23" s="9" t="s">
        <v>358</v>
      </c>
      <c r="E23" s="9" t="s">
        <v>359</v>
      </c>
      <c r="F23" s="36">
        <v>10532.06</v>
      </c>
      <c r="G23" s="11"/>
      <c r="H23" s="11"/>
      <c r="I23" s="11"/>
      <c r="J23" s="28">
        <f>+F23-I23</f>
        <v>10532.06</v>
      </c>
    </row>
    <row r="24" spans="1:10" x14ac:dyDescent="0.2">
      <c r="A24" s="9" t="s">
        <v>360</v>
      </c>
      <c r="B24" s="35">
        <v>43089</v>
      </c>
      <c r="C24" s="9" t="s">
        <v>361</v>
      </c>
      <c r="D24" s="9" t="s">
        <v>362</v>
      </c>
      <c r="E24" s="9" t="s">
        <v>359</v>
      </c>
      <c r="F24" s="36">
        <v>5548.3</v>
      </c>
      <c r="G24" s="11"/>
      <c r="H24" s="11"/>
      <c r="I24" s="11"/>
      <c r="J24" s="28">
        <f t="shared" ref="J24:J67" si="1">+F24-I24</f>
        <v>5548.3</v>
      </c>
    </row>
    <row r="25" spans="1:10" x14ac:dyDescent="0.2">
      <c r="A25" s="9" t="s">
        <v>363</v>
      </c>
      <c r="B25" s="35">
        <v>43089</v>
      </c>
      <c r="C25" s="9" t="s">
        <v>364</v>
      </c>
      <c r="D25" s="9" t="s">
        <v>365</v>
      </c>
      <c r="E25" s="9" t="s">
        <v>359</v>
      </c>
      <c r="F25" s="36">
        <v>2633.63</v>
      </c>
      <c r="G25" s="11"/>
      <c r="H25" s="11"/>
      <c r="I25" s="11"/>
      <c r="J25" s="28">
        <f t="shared" si="1"/>
        <v>2633.63</v>
      </c>
    </row>
    <row r="26" spans="1:10" x14ac:dyDescent="0.2">
      <c r="A26" s="9" t="s">
        <v>366</v>
      </c>
      <c r="B26" s="35">
        <v>43089</v>
      </c>
      <c r="C26" s="9" t="s">
        <v>367</v>
      </c>
      <c r="D26" s="9" t="s">
        <v>368</v>
      </c>
      <c r="E26" s="9" t="s">
        <v>359</v>
      </c>
      <c r="F26" s="36">
        <v>1735.19</v>
      </c>
      <c r="G26" s="11"/>
      <c r="H26" s="11"/>
      <c r="I26" s="11"/>
      <c r="J26" s="28">
        <f t="shared" si="1"/>
        <v>1735.19</v>
      </c>
    </row>
    <row r="27" spans="1:10" x14ac:dyDescent="0.2">
      <c r="A27" s="9" t="s">
        <v>369</v>
      </c>
      <c r="B27" s="35">
        <v>43089</v>
      </c>
      <c r="C27" s="9" t="s">
        <v>370</v>
      </c>
      <c r="D27" s="9" t="s">
        <v>371</v>
      </c>
      <c r="E27" s="9" t="s">
        <v>359</v>
      </c>
      <c r="F27" s="36">
        <v>2633.63</v>
      </c>
      <c r="G27" s="11"/>
      <c r="H27" s="11"/>
      <c r="I27" s="11"/>
      <c r="J27" s="28">
        <f t="shared" si="1"/>
        <v>2633.63</v>
      </c>
    </row>
    <row r="28" spans="1:10" x14ac:dyDescent="0.2">
      <c r="A28" s="9" t="s">
        <v>372</v>
      </c>
      <c r="B28" s="35">
        <v>43089</v>
      </c>
      <c r="C28" s="9" t="s">
        <v>373</v>
      </c>
      <c r="D28" s="9" t="s">
        <v>374</v>
      </c>
      <c r="E28" s="9" t="s">
        <v>359</v>
      </c>
      <c r="F28" s="36">
        <v>10532.06</v>
      </c>
      <c r="G28" s="11"/>
      <c r="H28" s="11"/>
      <c r="I28" s="11"/>
      <c r="J28" s="28">
        <f t="shared" si="1"/>
        <v>10532.06</v>
      </c>
    </row>
    <row r="29" spans="1:10" x14ac:dyDescent="0.2">
      <c r="A29" s="9" t="s">
        <v>375</v>
      </c>
      <c r="B29" s="35">
        <v>43090</v>
      </c>
      <c r="C29" s="9" t="s">
        <v>376</v>
      </c>
      <c r="D29" s="9" t="s">
        <v>377</v>
      </c>
      <c r="E29" s="9" t="s">
        <v>359</v>
      </c>
      <c r="F29" s="36">
        <v>3890.37</v>
      </c>
      <c r="G29" s="11"/>
      <c r="H29" s="11"/>
      <c r="I29" s="11"/>
      <c r="J29" s="28">
        <f t="shared" si="1"/>
        <v>3890.37</v>
      </c>
    </row>
    <row r="30" spans="1:10" x14ac:dyDescent="0.2">
      <c r="A30" s="9" t="s">
        <v>378</v>
      </c>
      <c r="B30" s="35">
        <v>43090</v>
      </c>
      <c r="C30" s="9" t="s">
        <v>379</v>
      </c>
      <c r="D30" s="9" t="s">
        <v>380</v>
      </c>
      <c r="E30" s="9" t="s">
        <v>359</v>
      </c>
      <c r="F30" s="36">
        <v>2247.7399999999998</v>
      </c>
      <c r="G30" s="11"/>
      <c r="H30" s="11"/>
      <c r="I30" s="11"/>
      <c r="J30" s="28">
        <f t="shared" si="1"/>
        <v>2247.7399999999998</v>
      </c>
    </row>
    <row r="31" spans="1:10" x14ac:dyDescent="0.2">
      <c r="A31" s="9" t="s">
        <v>381</v>
      </c>
      <c r="B31" s="35">
        <v>43090</v>
      </c>
      <c r="C31" s="9" t="s">
        <v>382</v>
      </c>
      <c r="D31" s="9" t="s">
        <v>383</v>
      </c>
      <c r="E31" s="9" t="s">
        <v>359</v>
      </c>
      <c r="F31" s="36">
        <v>6160.88</v>
      </c>
      <c r="G31" s="11"/>
      <c r="H31" s="11"/>
      <c r="I31" s="11"/>
      <c r="J31" s="28">
        <f t="shared" si="1"/>
        <v>6160.88</v>
      </c>
    </row>
    <row r="32" spans="1:10" x14ac:dyDescent="0.2">
      <c r="A32" s="9" t="s">
        <v>384</v>
      </c>
      <c r="B32" s="35">
        <v>43090</v>
      </c>
      <c r="C32" s="9" t="s">
        <v>385</v>
      </c>
      <c r="D32" s="9" t="s">
        <v>386</v>
      </c>
      <c r="E32" s="9" t="s">
        <v>359</v>
      </c>
      <c r="F32" s="36">
        <v>2633.63</v>
      </c>
      <c r="G32" s="11"/>
      <c r="H32" s="11"/>
      <c r="I32" s="11"/>
      <c r="J32" s="28">
        <f t="shared" si="1"/>
        <v>2633.63</v>
      </c>
    </row>
    <row r="33" spans="1:10" x14ac:dyDescent="0.2">
      <c r="A33" s="9" t="s">
        <v>387</v>
      </c>
      <c r="B33" s="35">
        <v>43090</v>
      </c>
      <c r="C33" s="9" t="s">
        <v>388</v>
      </c>
      <c r="D33" s="9" t="s">
        <v>389</v>
      </c>
      <c r="E33" s="9" t="s">
        <v>359</v>
      </c>
      <c r="F33" s="36">
        <v>114.84</v>
      </c>
      <c r="G33" s="11"/>
      <c r="H33" s="11"/>
      <c r="I33" s="11"/>
      <c r="J33" s="28">
        <f t="shared" si="1"/>
        <v>114.84</v>
      </c>
    </row>
    <row r="34" spans="1:10" x14ac:dyDescent="0.2">
      <c r="A34" s="9" t="s">
        <v>390</v>
      </c>
      <c r="B34" s="35">
        <v>43090</v>
      </c>
      <c r="C34" s="9" t="s">
        <v>391</v>
      </c>
      <c r="D34" s="9" t="s">
        <v>392</v>
      </c>
      <c r="E34" s="9" t="s">
        <v>359</v>
      </c>
      <c r="F34" s="36">
        <v>5447</v>
      </c>
      <c r="G34" s="11"/>
      <c r="H34" s="11"/>
      <c r="I34" s="11"/>
      <c r="J34" s="28">
        <f t="shared" si="1"/>
        <v>5447</v>
      </c>
    </row>
    <row r="35" spans="1:10" x14ac:dyDescent="0.2">
      <c r="A35" s="9" t="s">
        <v>393</v>
      </c>
      <c r="B35" s="35">
        <v>43090</v>
      </c>
      <c r="C35" s="9" t="s">
        <v>394</v>
      </c>
      <c r="D35" s="9" t="s">
        <v>395</v>
      </c>
      <c r="E35" s="9" t="s">
        <v>359</v>
      </c>
      <c r="F35" s="36">
        <v>10532.06</v>
      </c>
      <c r="G35" s="11"/>
      <c r="H35" s="11"/>
      <c r="I35" s="11"/>
      <c r="J35" s="28">
        <f t="shared" si="1"/>
        <v>10532.06</v>
      </c>
    </row>
    <row r="36" spans="1:10" x14ac:dyDescent="0.2">
      <c r="A36" s="9" t="s">
        <v>396</v>
      </c>
      <c r="B36" s="35">
        <v>43090</v>
      </c>
      <c r="C36" s="9" t="s">
        <v>397</v>
      </c>
      <c r="D36" s="9" t="s">
        <v>398</v>
      </c>
      <c r="E36" s="9" t="s">
        <v>359</v>
      </c>
      <c r="F36" s="36">
        <v>10532.06</v>
      </c>
      <c r="G36" s="11"/>
      <c r="H36" s="11"/>
      <c r="I36" s="11"/>
      <c r="J36" s="28">
        <f t="shared" si="1"/>
        <v>10532.06</v>
      </c>
    </row>
    <row r="37" spans="1:10" x14ac:dyDescent="0.2">
      <c r="A37" s="9" t="s">
        <v>399</v>
      </c>
      <c r="B37" s="35">
        <v>43090</v>
      </c>
      <c r="C37" s="9" t="s">
        <v>400</v>
      </c>
      <c r="D37" s="9" t="s">
        <v>401</v>
      </c>
      <c r="E37" s="9" t="s">
        <v>359</v>
      </c>
      <c r="F37" s="36">
        <v>2332.35</v>
      </c>
      <c r="G37" s="11"/>
      <c r="H37" s="11"/>
      <c r="I37" s="11"/>
      <c r="J37" s="28">
        <f t="shared" si="1"/>
        <v>2332.35</v>
      </c>
    </row>
    <row r="38" spans="1:10" x14ac:dyDescent="0.2">
      <c r="A38" s="9" t="s">
        <v>402</v>
      </c>
      <c r="B38" s="35">
        <v>43090</v>
      </c>
      <c r="C38" s="9" t="s">
        <v>403</v>
      </c>
      <c r="D38" s="9" t="s">
        <v>404</v>
      </c>
      <c r="E38" s="9" t="s">
        <v>359</v>
      </c>
      <c r="F38" s="36">
        <v>2332.35</v>
      </c>
      <c r="G38" s="11"/>
      <c r="H38" s="11"/>
      <c r="I38" s="11"/>
      <c r="J38" s="28">
        <f t="shared" si="1"/>
        <v>2332.35</v>
      </c>
    </row>
    <row r="39" spans="1:10" x14ac:dyDescent="0.2">
      <c r="A39" s="9" t="s">
        <v>120</v>
      </c>
      <c r="B39" s="35">
        <v>43092</v>
      </c>
      <c r="C39" s="9" t="s">
        <v>405</v>
      </c>
      <c r="D39" s="9" t="s">
        <v>406</v>
      </c>
      <c r="E39" s="9" t="s">
        <v>359</v>
      </c>
      <c r="F39" s="36">
        <v>5470.75</v>
      </c>
      <c r="G39" s="11"/>
      <c r="H39" s="11"/>
      <c r="I39" s="11"/>
      <c r="J39" s="28">
        <f t="shared" si="1"/>
        <v>5470.75</v>
      </c>
    </row>
    <row r="40" spans="1:10" x14ac:dyDescent="0.2">
      <c r="A40" s="9" t="s">
        <v>407</v>
      </c>
      <c r="B40" s="35">
        <v>43092</v>
      </c>
      <c r="C40" s="9" t="s">
        <v>408</v>
      </c>
      <c r="D40" s="9" t="s">
        <v>409</v>
      </c>
      <c r="E40" s="9" t="s">
        <v>359</v>
      </c>
      <c r="F40" s="36">
        <v>229.68</v>
      </c>
      <c r="G40" s="11"/>
      <c r="H40" s="11"/>
      <c r="I40" s="11"/>
      <c r="J40" s="28">
        <f t="shared" si="1"/>
        <v>229.68</v>
      </c>
    </row>
    <row r="41" spans="1:10" x14ac:dyDescent="0.2">
      <c r="A41" s="9" t="s">
        <v>410</v>
      </c>
      <c r="B41" s="35">
        <v>43092</v>
      </c>
      <c r="C41" s="9" t="s">
        <v>411</v>
      </c>
      <c r="D41" s="9" t="s">
        <v>412</v>
      </c>
      <c r="E41" s="9" t="s">
        <v>359</v>
      </c>
      <c r="F41" s="36">
        <v>2870.29</v>
      </c>
      <c r="G41" s="11"/>
      <c r="H41" s="11"/>
      <c r="I41" s="11"/>
      <c r="J41" s="28">
        <f t="shared" si="1"/>
        <v>2870.29</v>
      </c>
    </row>
    <row r="42" spans="1:10" x14ac:dyDescent="0.2">
      <c r="A42" s="9" t="s">
        <v>413</v>
      </c>
      <c r="B42" s="35">
        <v>43092</v>
      </c>
      <c r="C42" s="9" t="s">
        <v>414</v>
      </c>
      <c r="D42" s="9" t="s">
        <v>415</v>
      </c>
      <c r="E42" s="9" t="s">
        <v>359</v>
      </c>
      <c r="F42" s="36">
        <v>2332.35</v>
      </c>
      <c r="G42" s="11"/>
      <c r="H42" s="11"/>
      <c r="I42" s="11"/>
      <c r="J42" s="28">
        <f t="shared" si="1"/>
        <v>2332.35</v>
      </c>
    </row>
    <row r="43" spans="1:10" x14ac:dyDescent="0.2">
      <c r="A43" s="9" t="s">
        <v>416</v>
      </c>
      <c r="B43" s="35">
        <v>43092</v>
      </c>
      <c r="C43" s="9" t="s">
        <v>417</v>
      </c>
      <c r="D43" s="9" t="s">
        <v>418</v>
      </c>
      <c r="E43" s="9" t="s">
        <v>359</v>
      </c>
      <c r="F43" s="36">
        <v>2172.17</v>
      </c>
      <c r="G43" s="11"/>
      <c r="H43" s="11"/>
      <c r="I43" s="11"/>
      <c r="J43" s="28">
        <f t="shared" si="1"/>
        <v>2172.17</v>
      </c>
    </row>
    <row r="44" spans="1:10" x14ac:dyDescent="0.2">
      <c r="A44" s="9" t="s">
        <v>419</v>
      </c>
      <c r="B44" s="35">
        <v>43095</v>
      </c>
      <c r="C44" s="9" t="s">
        <v>420</v>
      </c>
      <c r="D44" s="9" t="s">
        <v>421</v>
      </c>
      <c r="E44" s="9" t="s">
        <v>359</v>
      </c>
      <c r="F44" s="36">
        <v>3898.05</v>
      </c>
      <c r="G44" s="11"/>
      <c r="H44" s="11"/>
      <c r="I44" s="11"/>
      <c r="J44" s="28">
        <f t="shared" si="1"/>
        <v>3898.05</v>
      </c>
    </row>
    <row r="45" spans="1:10" x14ac:dyDescent="0.2">
      <c r="A45" s="9" t="s">
        <v>422</v>
      </c>
      <c r="B45" s="35">
        <v>43095</v>
      </c>
      <c r="C45" s="9" t="s">
        <v>423</v>
      </c>
      <c r="D45" s="9" t="s">
        <v>424</v>
      </c>
      <c r="E45" s="9" t="s">
        <v>359</v>
      </c>
      <c r="F45" s="36">
        <v>2870.29</v>
      </c>
      <c r="G45" s="11"/>
      <c r="H45" s="11"/>
      <c r="I45" s="11"/>
      <c r="J45" s="28">
        <f t="shared" si="1"/>
        <v>2870.29</v>
      </c>
    </row>
    <row r="46" spans="1:10" x14ac:dyDescent="0.2">
      <c r="A46" s="9" t="s">
        <v>425</v>
      </c>
      <c r="B46" s="35">
        <v>43095</v>
      </c>
      <c r="C46" s="9" t="s">
        <v>426</v>
      </c>
      <c r="D46" s="9" t="s">
        <v>427</v>
      </c>
      <c r="E46" s="9" t="s">
        <v>359</v>
      </c>
      <c r="F46" s="36">
        <v>10532.06</v>
      </c>
      <c r="G46" s="11"/>
      <c r="H46" s="11"/>
      <c r="I46" s="11"/>
      <c r="J46" s="28">
        <f t="shared" si="1"/>
        <v>10532.06</v>
      </c>
    </row>
    <row r="47" spans="1:10" x14ac:dyDescent="0.2">
      <c r="A47" s="9" t="s">
        <v>428</v>
      </c>
      <c r="B47" s="35">
        <v>43095</v>
      </c>
      <c r="C47" s="9" t="s">
        <v>429</v>
      </c>
      <c r="D47" s="9" t="s">
        <v>430</v>
      </c>
      <c r="E47" s="9" t="s">
        <v>359</v>
      </c>
      <c r="F47" s="36">
        <v>3898.05</v>
      </c>
      <c r="G47" s="11"/>
      <c r="H47" s="11"/>
      <c r="I47" s="11"/>
      <c r="J47" s="28">
        <f t="shared" si="1"/>
        <v>3898.05</v>
      </c>
    </row>
    <row r="48" spans="1:10" x14ac:dyDescent="0.2">
      <c r="A48" s="9" t="s">
        <v>431</v>
      </c>
      <c r="B48" s="35">
        <v>43095</v>
      </c>
      <c r="C48" s="9" t="s">
        <v>432</v>
      </c>
      <c r="D48" s="9" t="s">
        <v>433</v>
      </c>
      <c r="E48" s="9" t="s">
        <v>359</v>
      </c>
      <c r="F48" s="36">
        <v>2633.63</v>
      </c>
      <c r="G48" s="11"/>
      <c r="H48" s="11"/>
      <c r="I48" s="11"/>
      <c r="J48" s="28">
        <f t="shared" si="1"/>
        <v>2633.63</v>
      </c>
    </row>
    <row r="49" spans="1:10" x14ac:dyDescent="0.2">
      <c r="A49" s="9" t="s">
        <v>434</v>
      </c>
      <c r="B49" s="35">
        <v>43095</v>
      </c>
      <c r="C49" s="9" t="s">
        <v>435</v>
      </c>
      <c r="D49" s="9" t="s">
        <v>436</v>
      </c>
      <c r="E49" s="9" t="s">
        <v>359</v>
      </c>
      <c r="F49" s="36">
        <v>229.68</v>
      </c>
      <c r="G49" s="11"/>
      <c r="H49" s="11"/>
      <c r="I49" s="11"/>
      <c r="J49" s="28">
        <f t="shared" si="1"/>
        <v>229.68</v>
      </c>
    </row>
    <row r="50" spans="1:10" x14ac:dyDescent="0.2">
      <c r="A50" s="9" t="s">
        <v>437</v>
      </c>
      <c r="B50" s="35">
        <v>43095</v>
      </c>
      <c r="C50" s="9" t="s">
        <v>438</v>
      </c>
      <c r="D50" s="9" t="s">
        <v>439</v>
      </c>
      <c r="E50" s="9" t="s">
        <v>359</v>
      </c>
      <c r="F50" s="36">
        <v>2209.46</v>
      </c>
      <c r="G50" s="11"/>
      <c r="H50" s="11"/>
      <c r="I50" s="11"/>
      <c r="J50" s="28">
        <f t="shared" si="1"/>
        <v>2209.46</v>
      </c>
    </row>
    <row r="51" spans="1:10" x14ac:dyDescent="0.2">
      <c r="A51" s="9" t="s">
        <v>440</v>
      </c>
      <c r="B51" s="35">
        <v>43095</v>
      </c>
      <c r="C51" s="9" t="s">
        <v>441</v>
      </c>
      <c r="D51" s="9" t="s">
        <v>442</v>
      </c>
      <c r="E51" s="9" t="s">
        <v>359</v>
      </c>
      <c r="F51" s="36">
        <v>2069.8000000000002</v>
      </c>
      <c r="G51" s="11"/>
      <c r="H51" s="11"/>
      <c r="I51" s="11"/>
      <c r="J51" s="28">
        <f t="shared" si="1"/>
        <v>2069.8000000000002</v>
      </c>
    </row>
    <row r="52" spans="1:10" x14ac:dyDescent="0.2">
      <c r="A52" s="9" t="s">
        <v>443</v>
      </c>
      <c r="B52" s="35">
        <v>43097</v>
      </c>
      <c r="C52" s="9" t="s">
        <v>444</v>
      </c>
      <c r="D52" s="9" t="s">
        <v>445</v>
      </c>
      <c r="E52" s="9" t="s">
        <v>359</v>
      </c>
      <c r="F52" s="36">
        <v>2332.35</v>
      </c>
      <c r="G52" s="11"/>
      <c r="H52" s="11"/>
      <c r="I52" s="11"/>
      <c r="J52" s="28">
        <f t="shared" si="1"/>
        <v>2332.35</v>
      </c>
    </row>
    <row r="53" spans="1:10" x14ac:dyDescent="0.2">
      <c r="A53" s="9" t="s">
        <v>446</v>
      </c>
      <c r="B53" s="35">
        <v>43097</v>
      </c>
      <c r="C53" s="9" t="s">
        <v>447</v>
      </c>
      <c r="D53" s="9" t="s">
        <v>448</v>
      </c>
      <c r="E53" s="9" t="s">
        <v>359</v>
      </c>
      <c r="F53" s="36">
        <v>229.68</v>
      </c>
      <c r="G53" s="11"/>
      <c r="H53" s="11"/>
      <c r="I53" s="11"/>
      <c r="J53" s="28">
        <f t="shared" si="1"/>
        <v>229.68</v>
      </c>
    </row>
    <row r="54" spans="1:10" x14ac:dyDescent="0.2">
      <c r="A54" s="9" t="s">
        <v>449</v>
      </c>
      <c r="B54" s="35">
        <v>43097</v>
      </c>
      <c r="C54" s="9" t="s">
        <v>450</v>
      </c>
      <c r="D54" s="9" t="s">
        <v>451</v>
      </c>
      <c r="E54" s="9" t="s">
        <v>359</v>
      </c>
      <c r="F54" s="36">
        <v>229.68</v>
      </c>
      <c r="G54" s="11"/>
      <c r="H54" s="11"/>
      <c r="I54" s="11"/>
      <c r="J54" s="28">
        <f t="shared" si="1"/>
        <v>229.68</v>
      </c>
    </row>
    <row r="55" spans="1:10" x14ac:dyDescent="0.2">
      <c r="A55" s="9" t="s">
        <v>452</v>
      </c>
      <c r="B55" s="35">
        <v>43097</v>
      </c>
      <c r="C55" s="9" t="s">
        <v>453</v>
      </c>
      <c r="D55" s="9" t="s">
        <v>454</v>
      </c>
      <c r="E55" s="9" t="s">
        <v>359</v>
      </c>
      <c r="F55" s="36">
        <v>2646.92</v>
      </c>
      <c r="G55" s="11"/>
      <c r="H55" s="11"/>
      <c r="I55" s="11"/>
      <c r="J55" s="28">
        <f t="shared" si="1"/>
        <v>2646.92</v>
      </c>
    </row>
    <row r="56" spans="1:10" x14ac:dyDescent="0.2">
      <c r="A56" s="9" t="s">
        <v>455</v>
      </c>
      <c r="B56" s="35">
        <v>43097</v>
      </c>
      <c r="C56" s="9" t="s">
        <v>456</v>
      </c>
      <c r="D56" s="9" t="s">
        <v>457</v>
      </c>
      <c r="E56" s="9" t="s">
        <v>359</v>
      </c>
      <c r="F56" s="36">
        <v>5548.3</v>
      </c>
      <c r="G56" s="11"/>
      <c r="H56" s="11"/>
      <c r="I56" s="11"/>
      <c r="J56" s="28">
        <f t="shared" si="1"/>
        <v>5548.3</v>
      </c>
    </row>
    <row r="57" spans="1:10" x14ac:dyDescent="0.2">
      <c r="A57" s="9" t="s">
        <v>458</v>
      </c>
      <c r="B57" s="35">
        <v>43097</v>
      </c>
      <c r="C57" s="9" t="s">
        <v>459</v>
      </c>
      <c r="D57" s="9" t="s">
        <v>460</v>
      </c>
      <c r="E57" s="9" t="s">
        <v>359</v>
      </c>
      <c r="F57" s="36">
        <v>2332.35</v>
      </c>
      <c r="G57" s="11"/>
      <c r="H57" s="11"/>
      <c r="I57" s="11"/>
      <c r="J57" s="28">
        <f t="shared" si="1"/>
        <v>2332.35</v>
      </c>
    </row>
    <row r="58" spans="1:10" x14ac:dyDescent="0.2">
      <c r="A58" s="9" t="s">
        <v>21</v>
      </c>
      <c r="B58" s="35">
        <v>43097</v>
      </c>
      <c r="C58" s="9" t="s">
        <v>22</v>
      </c>
      <c r="D58" s="9" t="s">
        <v>23</v>
      </c>
      <c r="E58" s="9" t="s">
        <v>359</v>
      </c>
      <c r="F58" s="36">
        <v>2462.11</v>
      </c>
      <c r="G58" s="11"/>
      <c r="H58" s="11"/>
      <c r="I58" s="11"/>
      <c r="J58" s="28">
        <f t="shared" si="1"/>
        <v>2462.11</v>
      </c>
    </row>
    <row r="59" spans="1:10" x14ac:dyDescent="0.2">
      <c r="A59" s="9" t="s">
        <v>24</v>
      </c>
      <c r="B59" s="35">
        <v>43097</v>
      </c>
      <c r="C59" s="9" t="s">
        <v>25</v>
      </c>
      <c r="D59" s="9" t="s">
        <v>26</v>
      </c>
      <c r="E59" s="9" t="s">
        <v>359</v>
      </c>
      <c r="F59" s="36">
        <v>21349.22</v>
      </c>
      <c r="G59" s="11"/>
      <c r="H59" s="11"/>
      <c r="I59" s="11"/>
      <c r="J59" s="28">
        <f t="shared" si="1"/>
        <v>21349.22</v>
      </c>
    </row>
    <row r="60" spans="1:10" x14ac:dyDescent="0.2">
      <c r="A60" s="9" t="s">
        <v>27</v>
      </c>
      <c r="B60" s="35">
        <v>43098</v>
      </c>
      <c r="C60" s="9" t="s">
        <v>28</v>
      </c>
      <c r="D60" s="9" t="s">
        <v>29</v>
      </c>
      <c r="E60" s="9" t="s">
        <v>359</v>
      </c>
      <c r="F60" s="36">
        <v>229.68</v>
      </c>
      <c r="G60" s="11"/>
      <c r="H60" s="11"/>
      <c r="I60" s="11"/>
      <c r="J60" s="28">
        <f t="shared" si="1"/>
        <v>229.68</v>
      </c>
    </row>
    <row r="61" spans="1:10" x14ac:dyDescent="0.2">
      <c r="A61" s="9" t="s">
        <v>30</v>
      </c>
      <c r="B61" s="35">
        <v>43098</v>
      </c>
      <c r="C61" s="9" t="s">
        <v>31</v>
      </c>
      <c r="D61" s="9" t="s">
        <v>32</v>
      </c>
      <c r="E61" s="9" t="s">
        <v>359</v>
      </c>
      <c r="F61" s="36">
        <v>4463.3100000000004</v>
      </c>
      <c r="G61" s="11"/>
      <c r="H61" s="11"/>
      <c r="I61" s="11"/>
      <c r="J61" s="28">
        <f t="shared" si="1"/>
        <v>4463.3100000000004</v>
      </c>
    </row>
    <row r="62" spans="1:10" x14ac:dyDescent="0.2">
      <c r="A62" s="9" t="s">
        <v>33</v>
      </c>
      <c r="B62" s="35">
        <v>43098</v>
      </c>
      <c r="C62" s="9" t="s">
        <v>34</v>
      </c>
      <c r="D62" s="9" t="s">
        <v>35</v>
      </c>
      <c r="E62" s="9" t="s">
        <v>359</v>
      </c>
      <c r="F62" s="36">
        <v>3898.05</v>
      </c>
      <c r="G62" s="11"/>
      <c r="H62" s="11"/>
      <c r="I62" s="11"/>
      <c r="J62" s="28">
        <f t="shared" si="1"/>
        <v>3898.05</v>
      </c>
    </row>
    <row r="63" spans="1:10" x14ac:dyDescent="0.2">
      <c r="A63" s="9" t="s">
        <v>36</v>
      </c>
      <c r="B63" s="35">
        <v>43098</v>
      </c>
      <c r="C63" s="9" t="s">
        <v>37</v>
      </c>
      <c r="D63" s="9" t="s">
        <v>38</v>
      </c>
      <c r="E63" s="9" t="s">
        <v>359</v>
      </c>
      <c r="F63" s="36">
        <v>229.68</v>
      </c>
      <c r="G63" s="11"/>
      <c r="H63" s="11"/>
      <c r="I63" s="11"/>
      <c r="J63" s="28">
        <f t="shared" si="1"/>
        <v>229.68</v>
      </c>
    </row>
    <row r="64" spans="1:10" x14ac:dyDescent="0.2">
      <c r="A64" s="9" t="s">
        <v>39</v>
      </c>
      <c r="B64" s="35">
        <v>43098</v>
      </c>
      <c r="C64" s="9" t="s">
        <v>40</v>
      </c>
      <c r="D64" s="9" t="s">
        <v>41</v>
      </c>
      <c r="E64" s="9" t="s">
        <v>359</v>
      </c>
      <c r="F64" s="36">
        <v>229.68</v>
      </c>
      <c r="G64" s="11"/>
      <c r="H64" s="11"/>
      <c r="I64" s="11"/>
      <c r="J64" s="28">
        <f t="shared" si="1"/>
        <v>229.68</v>
      </c>
    </row>
    <row r="65" spans="1:10" x14ac:dyDescent="0.2">
      <c r="A65" s="9" t="s">
        <v>42</v>
      </c>
      <c r="B65" s="35">
        <v>43098</v>
      </c>
      <c r="C65" s="9" t="s">
        <v>43</v>
      </c>
      <c r="D65" s="9" t="s">
        <v>44</v>
      </c>
      <c r="E65" s="9" t="s">
        <v>359</v>
      </c>
      <c r="F65" s="36">
        <v>24755.41</v>
      </c>
      <c r="G65" s="11"/>
      <c r="H65" s="11"/>
      <c r="I65" s="11"/>
      <c r="J65" s="28">
        <f t="shared" si="1"/>
        <v>24755.41</v>
      </c>
    </row>
    <row r="66" spans="1:10" x14ac:dyDescent="0.2">
      <c r="A66" s="9" t="s">
        <v>45</v>
      </c>
      <c r="B66" s="35">
        <v>43098</v>
      </c>
      <c r="C66" s="9" t="s">
        <v>46</v>
      </c>
      <c r="D66" s="9" t="s">
        <v>47</v>
      </c>
      <c r="E66" s="9" t="s">
        <v>359</v>
      </c>
      <c r="F66" s="36">
        <v>2069.8000000000002</v>
      </c>
      <c r="G66" s="11"/>
      <c r="H66" s="11"/>
      <c r="I66" s="11"/>
      <c r="J66" s="28">
        <f t="shared" si="1"/>
        <v>2069.8000000000002</v>
      </c>
    </row>
    <row r="67" spans="1:10" x14ac:dyDescent="0.2">
      <c r="A67" s="9" t="s">
        <v>48</v>
      </c>
      <c r="B67" s="35">
        <v>43098</v>
      </c>
      <c r="C67" s="9" t="s">
        <v>49</v>
      </c>
      <c r="D67" s="9" t="s">
        <v>50</v>
      </c>
      <c r="E67" s="9" t="s">
        <v>359</v>
      </c>
      <c r="F67" s="36">
        <v>2232.14</v>
      </c>
      <c r="G67" s="11"/>
      <c r="H67" s="11"/>
      <c r="I67" s="11"/>
      <c r="J67" s="28">
        <f t="shared" si="1"/>
        <v>2232.14</v>
      </c>
    </row>
    <row r="68" spans="1:10" x14ac:dyDescent="0.2">
      <c r="B68" s="35"/>
      <c r="F68" s="36"/>
      <c r="G68" s="11"/>
      <c r="H68" s="11"/>
      <c r="I68" s="11"/>
      <c r="J68" s="28"/>
    </row>
    <row r="69" spans="1:10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x14ac:dyDescent="0.2">
      <c r="A70" s="11"/>
      <c r="B70" s="11"/>
      <c r="C70" s="11"/>
      <c r="D70" s="11"/>
      <c r="E70" s="11"/>
      <c r="F70" s="29" t="s">
        <v>16</v>
      </c>
      <c r="G70" s="30"/>
      <c r="H70" s="31"/>
      <c r="I70" s="17"/>
      <c r="J70" s="32">
        <f>+SUM(J23:J67)</f>
        <v>196492.76999999996</v>
      </c>
    </row>
    <row r="71" spans="1:10" ht="12" thickBot="1" x14ac:dyDescent="0.25">
      <c r="A71" s="11"/>
      <c r="B71" s="11"/>
      <c r="C71" s="11"/>
      <c r="D71" s="11"/>
      <c r="E71" s="11"/>
      <c r="F71" s="29" t="s">
        <v>17</v>
      </c>
      <c r="G71" s="30"/>
      <c r="H71" s="31"/>
      <c r="I71" s="17"/>
      <c r="J71" s="33">
        <v>196492.77</v>
      </c>
    </row>
    <row r="72" spans="1:10" ht="12.75" customHeight="1" thickTop="1" x14ac:dyDescent="0.2">
      <c r="A72" s="11"/>
      <c r="B72" s="11"/>
      <c r="C72" s="11"/>
      <c r="D72" s="11"/>
      <c r="E72" s="11"/>
      <c r="F72" s="29" t="s">
        <v>18</v>
      </c>
      <c r="G72" s="30"/>
      <c r="H72" s="31"/>
      <c r="I72" s="17"/>
      <c r="J72" s="34">
        <f>+J70-J71</f>
        <v>0</v>
      </c>
    </row>
    <row r="73" spans="1:10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">
      <c r="A75" s="12" t="s">
        <v>51</v>
      </c>
      <c r="B75" s="12" t="s">
        <v>52</v>
      </c>
      <c r="C75" s="13"/>
      <c r="D75" s="14"/>
      <c r="E75" s="15"/>
      <c r="G75" s="17"/>
      <c r="H75" s="18"/>
      <c r="I75" s="19"/>
      <c r="J75" s="19"/>
    </row>
    <row r="76" spans="1:10" x14ac:dyDescent="0.2">
      <c r="A76" s="20" t="s">
        <v>6</v>
      </c>
      <c r="B76" s="20" t="s">
        <v>7</v>
      </c>
      <c r="C76" s="20" t="s">
        <v>8</v>
      </c>
      <c r="D76" s="21" t="s">
        <v>9</v>
      </c>
      <c r="E76" s="22"/>
      <c r="F76" s="23" t="s">
        <v>10</v>
      </c>
      <c r="G76" s="24" t="s">
        <v>6</v>
      </c>
      <c r="H76" s="24" t="s">
        <v>7</v>
      </c>
      <c r="I76" s="23" t="s">
        <v>11</v>
      </c>
      <c r="J76" s="23" t="s">
        <v>12</v>
      </c>
    </row>
    <row r="77" spans="1:10" x14ac:dyDescent="0.2">
      <c r="A77" s="37"/>
      <c r="B77" s="38"/>
      <c r="C77" s="37"/>
      <c r="D77" s="37"/>
      <c r="E77" s="22"/>
      <c r="F77" s="37"/>
      <c r="G77" s="37"/>
      <c r="H77" s="18"/>
      <c r="I77" s="19"/>
      <c r="J77" s="28"/>
    </row>
    <row r="78" spans="1:10" x14ac:dyDescent="0.2">
      <c r="A78" s="39" t="s">
        <v>53</v>
      </c>
      <c r="B78" s="40">
        <v>42916</v>
      </c>
      <c r="C78" s="41" t="s">
        <v>54</v>
      </c>
      <c r="D78" s="42" t="s">
        <v>55</v>
      </c>
      <c r="E78" s="43" t="s">
        <v>56</v>
      </c>
      <c r="F78" s="44">
        <v>22794.37</v>
      </c>
      <c r="G78" s="45"/>
      <c r="H78" s="46"/>
      <c r="I78" s="47"/>
      <c r="J78" s="48">
        <f t="shared" ref="J78:J89" si="2">+F78-I78</f>
        <v>22794.37</v>
      </c>
    </row>
    <row r="79" spans="1:10" x14ac:dyDescent="0.2">
      <c r="A79" s="9" t="s">
        <v>57</v>
      </c>
      <c r="B79" s="25">
        <v>42978</v>
      </c>
      <c r="C79" s="49" t="s">
        <v>58</v>
      </c>
      <c r="D79" s="50" t="s">
        <v>59</v>
      </c>
      <c r="E79" s="50" t="s">
        <v>56</v>
      </c>
      <c r="F79" s="17">
        <v>8328.73</v>
      </c>
      <c r="G79" s="30"/>
      <c r="H79" s="51"/>
      <c r="I79" s="52"/>
      <c r="J79" s="28">
        <f t="shared" si="2"/>
        <v>8328.73</v>
      </c>
    </row>
    <row r="80" spans="1:10" x14ac:dyDescent="0.2">
      <c r="A80" s="9" t="s">
        <v>60</v>
      </c>
      <c r="B80" s="25">
        <v>43021</v>
      </c>
      <c r="C80" s="26" t="s">
        <v>61</v>
      </c>
      <c r="D80" s="27" t="s">
        <v>62</v>
      </c>
      <c r="E80" s="27" t="s">
        <v>56</v>
      </c>
      <c r="F80" s="17">
        <v>11634.34</v>
      </c>
      <c r="G80" s="30"/>
      <c r="H80" s="51"/>
      <c r="I80" s="52"/>
      <c r="J80" s="28">
        <f t="shared" si="2"/>
        <v>11634.34</v>
      </c>
    </row>
    <row r="81" spans="1:12" x14ac:dyDescent="0.2">
      <c r="A81" s="9" t="s">
        <v>63</v>
      </c>
      <c r="B81" s="25">
        <v>43050</v>
      </c>
      <c r="C81" s="49" t="s">
        <v>64</v>
      </c>
      <c r="D81" s="50" t="s">
        <v>65</v>
      </c>
      <c r="E81" s="50" t="s">
        <v>56</v>
      </c>
      <c r="F81" s="17">
        <v>9298.8799999999992</v>
      </c>
      <c r="G81" s="30"/>
      <c r="H81" s="51"/>
      <c r="I81" s="52"/>
      <c r="J81" s="28">
        <f t="shared" si="2"/>
        <v>9298.8799999999992</v>
      </c>
    </row>
    <row r="82" spans="1:12" x14ac:dyDescent="0.2">
      <c r="A82" s="9" t="s">
        <v>66</v>
      </c>
      <c r="B82" s="25">
        <v>43066</v>
      </c>
      <c r="C82" s="49" t="s">
        <v>67</v>
      </c>
      <c r="D82" s="50" t="s">
        <v>68</v>
      </c>
      <c r="E82" s="50" t="s">
        <v>56</v>
      </c>
      <c r="F82" s="17">
        <v>10463.41</v>
      </c>
      <c r="G82" s="30"/>
      <c r="H82" s="51"/>
      <c r="I82" s="52"/>
      <c r="J82" s="28">
        <f t="shared" si="2"/>
        <v>10463.41</v>
      </c>
    </row>
    <row r="83" spans="1:12" x14ac:dyDescent="0.2">
      <c r="A83" s="9" t="s">
        <v>69</v>
      </c>
      <c r="B83" s="25">
        <v>43067</v>
      </c>
      <c r="C83" s="49" t="s">
        <v>70</v>
      </c>
      <c r="D83" s="50" t="s">
        <v>71</v>
      </c>
      <c r="E83" s="50" t="s">
        <v>56</v>
      </c>
      <c r="F83" s="17">
        <v>9336.19</v>
      </c>
      <c r="G83" s="30"/>
      <c r="H83" s="51"/>
      <c r="I83" s="52"/>
      <c r="J83" s="28">
        <f t="shared" si="2"/>
        <v>9336.19</v>
      </c>
    </row>
    <row r="84" spans="1:12" x14ac:dyDescent="0.2">
      <c r="A84" s="9" t="s">
        <v>72</v>
      </c>
      <c r="B84" s="25">
        <v>43067</v>
      </c>
      <c r="C84" s="49" t="s">
        <v>73</v>
      </c>
      <c r="D84" s="50" t="s">
        <v>74</v>
      </c>
      <c r="E84" s="50" t="s">
        <v>56</v>
      </c>
      <c r="F84" s="17">
        <v>11566.16</v>
      </c>
      <c r="G84" s="30"/>
      <c r="H84" s="51"/>
      <c r="I84" s="52"/>
      <c r="J84" s="28">
        <f t="shared" si="2"/>
        <v>11566.16</v>
      </c>
    </row>
    <row r="85" spans="1:12" x14ac:dyDescent="0.2">
      <c r="A85" s="9" t="s">
        <v>75</v>
      </c>
      <c r="B85" s="25">
        <v>43082</v>
      </c>
      <c r="C85" s="49" t="s">
        <v>76</v>
      </c>
      <c r="D85" s="50" t="s">
        <v>77</v>
      </c>
      <c r="E85" s="50" t="s">
        <v>78</v>
      </c>
      <c r="F85" s="17">
        <v>67919</v>
      </c>
      <c r="G85" s="30"/>
      <c r="H85" s="51"/>
      <c r="I85" s="52"/>
      <c r="J85" s="28">
        <f t="shared" si="2"/>
        <v>67919</v>
      </c>
    </row>
    <row r="86" spans="1:12" x14ac:dyDescent="0.2">
      <c r="A86" s="9" t="s">
        <v>79</v>
      </c>
      <c r="B86" s="25">
        <v>43083</v>
      </c>
      <c r="C86" s="49" t="s">
        <v>80</v>
      </c>
      <c r="D86" s="50" t="s">
        <v>81</v>
      </c>
      <c r="E86" s="50" t="s">
        <v>78</v>
      </c>
      <c r="F86" s="17">
        <v>23626.29</v>
      </c>
      <c r="G86" s="30"/>
      <c r="H86" s="51"/>
      <c r="I86" s="52"/>
      <c r="J86" s="28">
        <f t="shared" si="2"/>
        <v>23626.29</v>
      </c>
    </row>
    <row r="87" spans="1:12" x14ac:dyDescent="0.2">
      <c r="A87" s="9" t="s">
        <v>82</v>
      </c>
      <c r="B87" s="25">
        <v>43096</v>
      </c>
      <c r="C87" s="49" t="s">
        <v>83</v>
      </c>
      <c r="D87" s="50" t="s">
        <v>84</v>
      </c>
      <c r="E87" s="50" t="s">
        <v>78</v>
      </c>
      <c r="F87" s="17">
        <v>5895.69</v>
      </c>
      <c r="G87" s="30"/>
      <c r="H87" s="51"/>
      <c r="I87" s="52"/>
      <c r="J87" s="28">
        <f t="shared" si="2"/>
        <v>5895.69</v>
      </c>
    </row>
    <row r="88" spans="1:12" x14ac:dyDescent="0.2">
      <c r="A88" s="9" t="s">
        <v>85</v>
      </c>
      <c r="B88" s="25">
        <v>43096</v>
      </c>
      <c r="C88" s="49" t="s">
        <v>86</v>
      </c>
      <c r="D88" s="50" t="s">
        <v>87</v>
      </c>
      <c r="E88" s="50" t="s">
        <v>78</v>
      </c>
      <c r="F88" s="17">
        <v>7683.09</v>
      </c>
      <c r="G88" s="30"/>
      <c r="H88" s="51"/>
      <c r="I88" s="52"/>
      <c r="J88" s="28">
        <f t="shared" si="2"/>
        <v>7683.09</v>
      </c>
    </row>
    <row r="89" spans="1:12" x14ac:dyDescent="0.2">
      <c r="A89" s="9" t="s">
        <v>88</v>
      </c>
      <c r="B89" s="25">
        <v>43096</v>
      </c>
      <c r="C89" s="49" t="s">
        <v>89</v>
      </c>
      <c r="D89" s="50" t="s">
        <v>90</v>
      </c>
      <c r="E89" s="50" t="s">
        <v>78</v>
      </c>
      <c r="F89" s="17">
        <v>24106.61</v>
      </c>
      <c r="G89" s="30"/>
      <c r="H89" s="51"/>
      <c r="I89" s="52"/>
      <c r="J89" s="28">
        <f t="shared" si="2"/>
        <v>24106.61</v>
      </c>
    </row>
    <row r="90" spans="1:12" x14ac:dyDescent="0.2">
      <c r="B90" s="25"/>
      <c r="C90" s="49"/>
      <c r="D90" s="50"/>
      <c r="E90" s="50"/>
      <c r="F90" s="17"/>
      <c r="G90" s="30"/>
      <c r="H90" s="51"/>
      <c r="I90" s="52"/>
      <c r="J90" s="28"/>
    </row>
    <row r="91" spans="1:12" x14ac:dyDescent="0.2">
      <c r="B91" s="25"/>
      <c r="C91" s="49"/>
      <c r="D91" s="50"/>
      <c r="E91" s="50"/>
      <c r="F91" s="17"/>
      <c r="G91" s="30"/>
      <c r="H91" s="51"/>
      <c r="I91" s="52"/>
      <c r="J91" s="28"/>
    </row>
    <row r="92" spans="1:12" x14ac:dyDescent="0.2">
      <c r="A92" s="30"/>
      <c r="B92" s="53"/>
      <c r="C92" s="31"/>
      <c r="D92" s="37"/>
      <c r="E92" s="15"/>
      <c r="F92" s="29" t="s">
        <v>16</v>
      </c>
      <c r="G92" s="30"/>
      <c r="H92" s="31"/>
      <c r="I92" s="17"/>
      <c r="J92" s="32">
        <f>+SUM(J77:J89)</f>
        <v>212652.76</v>
      </c>
    </row>
    <row r="93" spans="1:12" ht="12" thickBot="1" x14ac:dyDescent="0.25">
      <c r="A93" s="30"/>
      <c r="B93" s="53"/>
      <c r="C93" s="31"/>
      <c r="D93" s="37"/>
      <c r="E93" s="15"/>
      <c r="F93" s="29" t="s">
        <v>17</v>
      </c>
      <c r="G93" s="30"/>
      <c r="H93" s="31"/>
      <c r="I93" s="17"/>
      <c r="J93" s="33">
        <v>212652.75</v>
      </c>
      <c r="L93" s="36"/>
    </row>
    <row r="94" spans="1:12" ht="12" thickTop="1" x14ac:dyDescent="0.2">
      <c r="A94" s="30"/>
      <c r="B94" s="53"/>
      <c r="C94" s="31"/>
      <c r="D94" s="37"/>
      <c r="E94" s="15"/>
      <c r="F94" s="29" t="s">
        <v>18</v>
      </c>
      <c r="G94" s="30"/>
      <c r="H94" s="31"/>
      <c r="I94" s="17"/>
      <c r="J94" s="34">
        <f>+J92-J93</f>
        <v>1.0000000009313226E-2</v>
      </c>
      <c r="L94" s="54"/>
    </row>
    <row r="95" spans="1:12" x14ac:dyDescent="0.2">
      <c r="B95" s="55"/>
      <c r="C95" s="56"/>
    </row>
    <row r="96" spans="1:12" x14ac:dyDescent="0.2">
      <c r="A96" s="12" t="s">
        <v>91</v>
      </c>
      <c r="B96" s="12" t="s">
        <v>92</v>
      </c>
      <c r="C96" s="57"/>
      <c r="D96" s="14"/>
      <c r="E96" s="58"/>
      <c r="F96" s="59"/>
      <c r="G96" s="17"/>
      <c r="H96" s="18"/>
      <c r="I96" s="19"/>
      <c r="J96" s="19"/>
    </row>
    <row r="97" spans="1:11" x14ac:dyDescent="0.2">
      <c r="A97" s="20" t="s">
        <v>6</v>
      </c>
      <c r="B97" s="20" t="s">
        <v>7</v>
      </c>
      <c r="C97" s="20" t="s">
        <v>8</v>
      </c>
      <c r="D97" s="21" t="s">
        <v>9</v>
      </c>
      <c r="E97" s="22"/>
      <c r="F97" s="23" t="s">
        <v>10</v>
      </c>
      <c r="G97" s="24" t="s">
        <v>6</v>
      </c>
      <c r="H97" s="24" t="s">
        <v>7</v>
      </c>
      <c r="I97" s="23" t="s">
        <v>11</v>
      </c>
      <c r="J97" s="23" t="s">
        <v>12</v>
      </c>
      <c r="K97" s="30"/>
    </row>
    <row r="98" spans="1:11" x14ac:dyDescent="0.2">
      <c r="A98" s="9" t="s">
        <v>93</v>
      </c>
      <c r="B98" s="25">
        <v>42940</v>
      </c>
      <c r="C98" s="49" t="s">
        <v>94</v>
      </c>
      <c r="D98" s="49" t="s">
        <v>95</v>
      </c>
      <c r="E98" s="49" t="s">
        <v>56</v>
      </c>
      <c r="F98" s="60">
        <v>2634.91</v>
      </c>
      <c r="G98" s="37"/>
      <c r="H98" s="38"/>
      <c r="I98" s="61"/>
      <c r="J98" s="28">
        <f t="shared" ref="J98:J134" si="3">+F98-I98</f>
        <v>2634.91</v>
      </c>
      <c r="K98" s="30"/>
    </row>
    <row r="99" spans="1:11" x14ac:dyDescent="0.2">
      <c r="A99" s="9" t="s">
        <v>96</v>
      </c>
      <c r="B99" s="25">
        <v>42998</v>
      </c>
      <c r="C99" s="49" t="s">
        <v>97</v>
      </c>
      <c r="D99" s="49" t="s">
        <v>98</v>
      </c>
      <c r="E99" s="26" t="s">
        <v>56</v>
      </c>
      <c r="F99" s="62">
        <v>40548.93</v>
      </c>
      <c r="G99" s="37"/>
      <c r="H99" s="38"/>
      <c r="I99" s="61"/>
      <c r="J99" s="28">
        <f t="shared" si="3"/>
        <v>40548.93</v>
      </c>
      <c r="K99" s="30"/>
    </row>
    <row r="100" spans="1:11" x14ac:dyDescent="0.2">
      <c r="A100" s="9" t="s">
        <v>99</v>
      </c>
      <c r="B100" s="25">
        <v>43005</v>
      </c>
      <c r="C100" s="49" t="s">
        <v>100</v>
      </c>
      <c r="D100" s="49" t="s">
        <v>101</v>
      </c>
      <c r="E100" s="26" t="s">
        <v>56</v>
      </c>
      <c r="F100" s="62">
        <v>11618.98</v>
      </c>
      <c r="G100" s="37"/>
      <c r="H100" s="38"/>
      <c r="I100" s="61"/>
      <c r="J100" s="28">
        <f t="shared" si="3"/>
        <v>11618.98</v>
      </c>
      <c r="K100" s="30"/>
    </row>
    <row r="101" spans="1:11" x14ac:dyDescent="0.2">
      <c r="A101" s="9" t="s">
        <v>102</v>
      </c>
      <c r="B101" s="25">
        <v>43006</v>
      </c>
      <c r="C101" s="49" t="s">
        <v>103</v>
      </c>
      <c r="D101" s="49" t="s">
        <v>104</v>
      </c>
      <c r="E101" s="26" t="s">
        <v>56</v>
      </c>
      <c r="F101" s="62">
        <v>10036.42</v>
      </c>
      <c r="G101" s="37"/>
      <c r="H101" s="38"/>
      <c r="I101" s="61"/>
      <c r="J101" s="28">
        <f t="shared" si="3"/>
        <v>10036.42</v>
      </c>
      <c r="K101" s="30"/>
    </row>
    <row r="102" spans="1:11" x14ac:dyDescent="0.2">
      <c r="A102" s="9" t="s">
        <v>105</v>
      </c>
      <c r="B102" s="25">
        <v>43018</v>
      </c>
      <c r="C102" s="49" t="s">
        <v>106</v>
      </c>
      <c r="D102" s="49" t="s">
        <v>107</v>
      </c>
      <c r="E102" s="26" t="s">
        <v>56</v>
      </c>
      <c r="F102" s="62">
        <v>25793.86</v>
      </c>
      <c r="G102" s="37"/>
      <c r="H102" s="38"/>
      <c r="I102" s="61"/>
      <c r="J102" s="28">
        <f t="shared" si="3"/>
        <v>25793.86</v>
      </c>
      <c r="K102" s="30"/>
    </row>
    <row r="103" spans="1:11" x14ac:dyDescent="0.2">
      <c r="A103" s="9" t="s">
        <v>108</v>
      </c>
      <c r="B103" s="25">
        <v>43024</v>
      </c>
      <c r="C103" s="49" t="s">
        <v>109</v>
      </c>
      <c r="D103" s="49" t="s">
        <v>110</v>
      </c>
      <c r="E103" s="26" t="s">
        <v>56</v>
      </c>
      <c r="F103" s="62">
        <v>2081.62</v>
      </c>
      <c r="G103" s="37"/>
      <c r="H103" s="38"/>
      <c r="I103" s="61"/>
      <c r="J103" s="28">
        <f t="shared" si="3"/>
        <v>2081.62</v>
      </c>
      <c r="K103" s="30"/>
    </row>
    <row r="104" spans="1:11" x14ac:dyDescent="0.2">
      <c r="A104" s="9" t="s">
        <v>111</v>
      </c>
      <c r="B104" s="25">
        <v>43033</v>
      </c>
      <c r="C104" s="49" t="s">
        <v>112</v>
      </c>
      <c r="D104" s="49" t="s">
        <v>113</v>
      </c>
      <c r="E104" s="49" t="s">
        <v>56</v>
      </c>
      <c r="F104" s="62">
        <v>152040.76999999999</v>
      </c>
      <c r="G104" s="37"/>
      <c r="H104" s="38"/>
      <c r="I104" s="61"/>
      <c r="J104" s="28">
        <f t="shared" si="3"/>
        <v>152040.76999999999</v>
      </c>
      <c r="K104" s="30"/>
    </row>
    <row r="105" spans="1:11" x14ac:dyDescent="0.2">
      <c r="A105" s="9" t="s">
        <v>114</v>
      </c>
      <c r="B105" s="25">
        <v>43050</v>
      </c>
      <c r="C105" s="26" t="s">
        <v>115</v>
      </c>
      <c r="D105" s="26" t="s">
        <v>116</v>
      </c>
      <c r="E105" s="26" t="s">
        <v>56</v>
      </c>
      <c r="F105" s="62">
        <v>24779</v>
      </c>
      <c r="G105" s="37"/>
      <c r="H105" s="38"/>
      <c r="I105" s="61"/>
      <c r="J105" s="28">
        <f t="shared" si="3"/>
        <v>24779</v>
      </c>
      <c r="K105" s="30"/>
    </row>
    <row r="106" spans="1:11" x14ac:dyDescent="0.2">
      <c r="A106" s="9" t="s">
        <v>117</v>
      </c>
      <c r="B106" s="25">
        <v>43062</v>
      </c>
      <c r="C106" s="26" t="s">
        <v>118</v>
      </c>
      <c r="D106" s="26" t="s">
        <v>119</v>
      </c>
      <c r="E106" s="26" t="s">
        <v>56</v>
      </c>
      <c r="F106" s="62">
        <v>24107.7</v>
      </c>
      <c r="G106" s="37"/>
      <c r="H106" s="38"/>
      <c r="I106" s="61"/>
      <c r="J106" s="28">
        <f t="shared" si="3"/>
        <v>24107.7</v>
      </c>
      <c r="K106" s="30"/>
    </row>
    <row r="107" spans="1:11" x14ac:dyDescent="0.2">
      <c r="A107" s="9" t="s">
        <v>120</v>
      </c>
      <c r="B107" s="25">
        <v>43069</v>
      </c>
      <c r="C107" s="26" t="s">
        <v>121</v>
      </c>
      <c r="D107" s="26" t="s">
        <v>122</v>
      </c>
      <c r="E107" s="26" t="s">
        <v>56</v>
      </c>
      <c r="F107" s="62">
        <v>86868.03</v>
      </c>
      <c r="G107" s="37"/>
      <c r="H107" s="38"/>
      <c r="I107" s="61"/>
      <c r="J107" s="28">
        <f t="shared" si="3"/>
        <v>86868.03</v>
      </c>
      <c r="K107" s="30"/>
    </row>
    <row r="108" spans="1:11" x14ac:dyDescent="0.2">
      <c r="A108" s="9" t="s">
        <v>123</v>
      </c>
      <c r="B108" s="25">
        <v>43076</v>
      </c>
      <c r="C108" s="26" t="s">
        <v>124</v>
      </c>
      <c r="D108" s="26" t="s">
        <v>125</v>
      </c>
      <c r="E108" s="26" t="s">
        <v>78</v>
      </c>
      <c r="F108" s="62">
        <v>20180.439999999999</v>
      </c>
      <c r="G108" s="37"/>
      <c r="H108" s="38"/>
      <c r="I108" s="61"/>
      <c r="J108" s="28">
        <f t="shared" si="3"/>
        <v>20180.439999999999</v>
      </c>
      <c r="K108" s="30"/>
    </row>
    <row r="109" spans="1:11" x14ac:dyDescent="0.2">
      <c r="A109" s="9" t="s">
        <v>126</v>
      </c>
      <c r="B109" s="25">
        <v>43076</v>
      </c>
      <c r="C109" s="26" t="s">
        <v>127</v>
      </c>
      <c r="D109" s="26" t="s">
        <v>128</v>
      </c>
      <c r="E109" s="26" t="s">
        <v>78</v>
      </c>
      <c r="F109" s="62">
        <v>15998.86</v>
      </c>
      <c r="G109" s="37"/>
      <c r="H109" s="38"/>
      <c r="I109" s="61"/>
      <c r="J109" s="28">
        <f t="shared" si="3"/>
        <v>15998.86</v>
      </c>
      <c r="K109" s="30"/>
    </row>
    <row r="110" spans="1:11" x14ac:dyDescent="0.2">
      <c r="A110" s="9" t="s">
        <v>129</v>
      </c>
      <c r="B110" s="25">
        <v>43076</v>
      </c>
      <c r="C110" s="26" t="s">
        <v>130</v>
      </c>
      <c r="D110" s="26" t="s">
        <v>131</v>
      </c>
      <c r="E110" s="26" t="s">
        <v>78</v>
      </c>
      <c r="F110" s="62">
        <v>6880.69</v>
      </c>
      <c r="G110" s="37"/>
      <c r="H110" s="38"/>
      <c r="I110" s="61"/>
      <c r="J110" s="28">
        <f t="shared" si="3"/>
        <v>6880.69</v>
      </c>
      <c r="K110" s="30"/>
    </row>
    <row r="111" spans="1:11" x14ac:dyDescent="0.2">
      <c r="A111" s="9" t="s">
        <v>132</v>
      </c>
      <c r="B111" s="25">
        <v>43082</v>
      </c>
      <c r="C111" s="26" t="s">
        <v>133</v>
      </c>
      <c r="D111" s="26" t="s">
        <v>134</v>
      </c>
      <c r="E111" s="26" t="s">
        <v>78</v>
      </c>
      <c r="F111" s="62">
        <v>5489.89</v>
      </c>
      <c r="G111" s="37"/>
      <c r="H111" s="38"/>
      <c r="I111" s="61"/>
      <c r="J111" s="28">
        <f t="shared" si="3"/>
        <v>5489.89</v>
      </c>
      <c r="K111" s="30"/>
    </row>
    <row r="112" spans="1:11" x14ac:dyDescent="0.2">
      <c r="A112" s="9" t="s">
        <v>135</v>
      </c>
      <c r="B112" s="25">
        <v>43082</v>
      </c>
      <c r="C112" s="26" t="s">
        <v>136</v>
      </c>
      <c r="D112" s="26" t="s">
        <v>137</v>
      </c>
      <c r="E112" s="26" t="s">
        <v>78</v>
      </c>
      <c r="F112" s="62">
        <v>11135.05</v>
      </c>
      <c r="G112" s="37"/>
      <c r="H112" s="38"/>
      <c r="I112" s="61"/>
      <c r="J112" s="28">
        <f t="shared" si="3"/>
        <v>11135.05</v>
      </c>
      <c r="K112" s="30"/>
    </row>
    <row r="113" spans="1:11" x14ac:dyDescent="0.2">
      <c r="A113" s="9" t="s">
        <v>138</v>
      </c>
      <c r="B113" s="25">
        <v>43082</v>
      </c>
      <c r="C113" s="26" t="s">
        <v>139</v>
      </c>
      <c r="D113" s="26" t="s">
        <v>140</v>
      </c>
      <c r="E113" s="26" t="s">
        <v>78</v>
      </c>
      <c r="F113" s="62">
        <v>9390.3700000000008</v>
      </c>
      <c r="G113" s="37"/>
      <c r="H113" s="38"/>
      <c r="I113" s="61"/>
      <c r="J113" s="28">
        <f t="shared" si="3"/>
        <v>9390.3700000000008</v>
      </c>
      <c r="K113" s="30"/>
    </row>
    <row r="114" spans="1:11" x14ac:dyDescent="0.2">
      <c r="A114" s="9" t="s">
        <v>141</v>
      </c>
      <c r="B114" s="25">
        <v>43082</v>
      </c>
      <c r="C114" s="26" t="s">
        <v>142</v>
      </c>
      <c r="D114" s="26" t="s">
        <v>143</v>
      </c>
      <c r="E114" s="26" t="s">
        <v>78</v>
      </c>
      <c r="F114" s="62">
        <v>3111.71</v>
      </c>
      <c r="G114" s="37"/>
      <c r="H114" s="38"/>
      <c r="I114" s="61"/>
      <c r="J114" s="28">
        <f t="shared" si="3"/>
        <v>3111.71</v>
      </c>
      <c r="K114" s="30"/>
    </row>
    <row r="115" spans="1:11" x14ac:dyDescent="0.2">
      <c r="A115" s="9" t="s">
        <v>144</v>
      </c>
      <c r="B115" s="25">
        <v>43087</v>
      </c>
      <c r="C115" s="26" t="s">
        <v>145</v>
      </c>
      <c r="D115" s="26" t="s">
        <v>146</v>
      </c>
      <c r="E115" s="26" t="s">
        <v>78</v>
      </c>
      <c r="F115" s="62">
        <v>32912.53</v>
      </c>
      <c r="G115" s="37"/>
      <c r="H115" s="38"/>
      <c r="I115" s="61"/>
      <c r="J115" s="28">
        <f t="shared" si="3"/>
        <v>32912.53</v>
      </c>
      <c r="K115" s="30"/>
    </row>
    <row r="116" spans="1:11" x14ac:dyDescent="0.2">
      <c r="A116" s="9" t="s">
        <v>147</v>
      </c>
      <c r="B116" s="25">
        <v>43087</v>
      </c>
      <c r="C116" s="26" t="s">
        <v>148</v>
      </c>
      <c r="D116" s="26" t="s">
        <v>149</v>
      </c>
      <c r="E116" s="26" t="s">
        <v>78</v>
      </c>
      <c r="F116" s="62">
        <v>4093.87</v>
      </c>
      <c r="G116" s="37"/>
      <c r="H116" s="38"/>
      <c r="I116" s="61"/>
      <c r="J116" s="28">
        <f t="shared" si="3"/>
        <v>4093.87</v>
      </c>
      <c r="K116" s="30"/>
    </row>
    <row r="117" spans="1:11" x14ac:dyDescent="0.2">
      <c r="A117" s="9" t="s">
        <v>150</v>
      </c>
      <c r="B117" s="25">
        <v>43088</v>
      </c>
      <c r="C117" s="26" t="s">
        <v>151</v>
      </c>
      <c r="D117" s="26" t="s">
        <v>152</v>
      </c>
      <c r="E117" s="26" t="s">
        <v>78</v>
      </c>
      <c r="F117" s="62">
        <v>152242.97</v>
      </c>
      <c r="G117" s="37"/>
      <c r="H117" s="38"/>
      <c r="I117" s="61"/>
      <c r="J117" s="28">
        <f t="shared" si="3"/>
        <v>152242.97</v>
      </c>
      <c r="K117" s="30"/>
    </row>
    <row r="118" spans="1:11" x14ac:dyDescent="0.2">
      <c r="A118" s="9" t="s">
        <v>153</v>
      </c>
      <c r="B118" s="25">
        <v>43088</v>
      </c>
      <c r="C118" s="26" t="s">
        <v>154</v>
      </c>
      <c r="D118" s="26" t="s">
        <v>155</v>
      </c>
      <c r="E118" s="26" t="s">
        <v>78</v>
      </c>
      <c r="F118" s="62">
        <v>37256.089999999997</v>
      </c>
      <c r="G118" s="37"/>
      <c r="H118" s="38"/>
      <c r="I118" s="61"/>
      <c r="J118" s="28">
        <f t="shared" si="3"/>
        <v>37256.089999999997</v>
      </c>
      <c r="K118" s="30"/>
    </row>
    <row r="119" spans="1:11" x14ac:dyDescent="0.2">
      <c r="A119" s="9" t="s">
        <v>156</v>
      </c>
      <c r="B119" s="25">
        <v>43095</v>
      </c>
      <c r="C119" s="26" t="s">
        <v>157</v>
      </c>
      <c r="D119" s="26" t="s">
        <v>158</v>
      </c>
      <c r="E119" s="26" t="s">
        <v>78</v>
      </c>
      <c r="F119" s="62">
        <v>11363.46</v>
      </c>
      <c r="G119" s="37"/>
      <c r="H119" s="38"/>
      <c r="I119" s="61"/>
      <c r="J119" s="28">
        <f t="shared" si="3"/>
        <v>11363.46</v>
      </c>
      <c r="K119" s="30"/>
    </row>
    <row r="120" spans="1:11" x14ac:dyDescent="0.2">
      <c r="A120" s="9" t="s">
        <v>159</v>
      </c>
      <c r="B120" s="25">
        <v>43096</v>
      </c>
      <c r="C120" s="26" t="s">
        <v>160</v>
      </c>
      <c r="D120" s="26" t="s">
        <v>161</v>
      </c>
      <c r="E120" s="26" t="s">
        <v>78</v>
      </c>
      <c r="F120" s="62">
        <v>15333.34</v>
      </c>
      <c r="G120" s="37"/>
      <c r="H120" s="38"/>
      <c r="I120" s="61"/>
      <c r="J120" s="28">
        <f t="shared" si="3"/>
        <v>15333.34</v>
      </c>
      <c r="K120" s="30"/>
    </row>
    <row r="121" spans="1:11" x14ac:dyDescent="0.2">
      <c r="A121" s="9" t="s">
        <v>162</v>
      </c>
      <c r="B121" s="25">
        <v>43096</v>
      </c>
      <c r="C121" s="26" t="s">
        <v>163</v>
      </c>
      <c r="D121" s="26" t="s">
        <v>164</v>
      </c>
      <c r="E121" s="26" t="s">
        <v>78</v>
      </c>
      <c r="F121" s="62">
        <v>24360.53</v>
      </c>
      <c r="G121" s="37"/>
      <c r="H121" s="38"/>
      <c r="I121" s="61"/>
      <c r="J121" s="28">
        <f t="shared" si="3"/>
        <v>24360.53</v>
      </c>
      <c r="K121" s="30"/>
    </row>
    <row r="122" spans="1:11" x14ac:dyDescent="0.2">
      <c r="A122" s="9" t="s">
        <v>165</v>
      </c>
      <c r="B122" s="25">
        <v>43096</v>
      </c>
      <c r="C122" s="26" t="s">
        <v>166</v>
      </c>
      <c r="D122" s="26" t="s">
        <v>167</v>
      </c>
      <c r="E122" s="26" t="s">
        <v>78</v>
      </c>
      <c r="F122" s="62">
        <v>94398.84</v>
      </c>
      <c r="G122" s="37"/>
      <c r="H122" s="38"/>
      <c r="I122" s="61"/>
      <c r="J122" s="28">
        <f t="shared" si="3"/>
        <v>94398.84</v>
      </c>
      <c r="K122" s="30"/>
    </row>
    <row r="123" spans="1:11" x14ac:dyDescent="0.2">
      <c r="A123" s="9" t="s">
        <v>168</v>
      </c>
      <c r="B123" s="25">
        <v>43096</v>
      </c>
      <c r="C123" s="26" t="s">
        <v>169</v>
      </c>
      <c r="D123" s="26" t="s">
        <v>170</v>
      </c>
      <c r="E123" s="26" t="s">
        <v>78</v>
      </c>
      <c r="F123" s="62">
        <v>25525.77</v>
      </c>
      <c r="G123" s="37"/>
      <c r="H123" s="38"/>
      <c r="I123" s="61"/>
      <c r="J123" s="28">
        <f t="shared" si="3"/>
        <v>25525.77</v>
      </c>
      <c r="K123" s="30"/>
    </row>
    <row r="124" spans="1:11" x14ac:dyDescent="0.2">
      <c r="A124" s="9" t="s">
        <v>171</v>
      </c>
      <c r="B124" s="25">
        <v>43096</v>
      </c>
      <c r="C124" s="26" t="s">
        <v>172</v>
      </c>
      <c r="D124" s="26" t="s">
        <v>173</v>
      </c>
      <c r="E124" s="26" t="s">
        <v>78</v>
      </c>
      <c r="F124" s="62">
        <v>37042.410000000003</v>
      </c>
      <c r="G124" s="37"/>
      <c r="H124" s="38"/>
      <c r="I124" s="61"/>
      <c r="J124" s="28">
        <f t="shared" si="3"/>
        <v>37042.410000000003</v>
      </c>
      <c r="K124" s="30"/>
    </row>
    <row r="125" spans="1:11" x14ac:dyDescent="0.2">
      <c r="A125" s="9" t="s">
        <v>174</v>
      </c>
      <c r="B125" s="25">
        <v>43096</v>
      </c>
      <c r="C125" s="26" t="s">
        <v>175</v>
      </c>
      <c r="D125" s="26" t="s">
        <v>176</v>
      </c>
      <c r="E125" s="26" t="s">
        <v>78</v>
      </c>
      <c r="F125" s="62">
        <v>76669.42</v>
      </c>
      <c r="G125" s="37"/>
      <c r="H125" s="38"/>
      <c r="I125" s="61"/>
      <c r="J125" s="28">
        <f t="shared" si="3"/>
        <v>76669.42</v>
      </c>
      <c r="K125" s="30"/>
    </row>
    <row r="126" spans="1:11" x14ac:dyDescent="0.2">
      <c r="A126" s="9" t="s">
        <v>177</v>
      </c>
      <c r="B126" s="25">
        <v>43096</v>
      </c>
      <c r="C126" s="26" t="s">
        <v>178</v>
      </c>
      <c r="D126" s="26" t="s">
        <v>179</v>
      </c>
      <c r="E126" s="26" t="s">
        <v>78</v>
      </c>
      <c r="F126" s="62">
        <v>49220.46</v>
      </c>
      <c r="G126" s="37"/>
      <c r="H126" s="38"/>
      <c r="I126" s="61"/>
      <c r="J126" s="28">
        <f t="shared" si="3"/>
        <v>49220.46</v>
      </c>
      <c r="K126" s="30"/>
    </row>
    <row r="127" spans="1:11" x14ac:dyDescent="0.2">
      <c r="A127" s="9" t="s">
        <v>180</v>
      </c>
      <c r="B127" s="25">
        <v>43096</v>
      </c>
      <c r="C127" s="26" t="s">
        <v>181</v>
      </c>
      <c r="D127" s="26" t="s">
        <v>182</v>
      </c>
      <c r="E127" s="26" t="s">
        <v>78</v>
      </c>
      <c r="F127" s="62">
        <v>30365.31</v>
      </c>
      <c r="G127" s="37"/>
      <c r="H127" s="38"/>
      <c r="I127" s="61"/>
      <c r="J127" s="28">
        <f t="shared" si="3"/>
        <v>30365.31</v>
      </c>
      <c r="K127" s="30"/>
    </row>
    <row r="128" spans="1:11" x14ac:dyDescent="0.2">
      <c r="A128" s="9" t="s">
        <v>183</v>
      </c>
      <c r="B128" s="25">
        <v>43099</v>
      </c>
      <c r="C128" s="26" t="s">
        <v>184</v>
      </c>
      <c r="D128" s="26" t="s">
        <v>185</v>
      </c>
      <c r="E128" s="26" t="s">
        <v>78</v>
      </c>
      <c r="F128" s="62">
        <v>93780.23</v>
      </c>
      <c r="G128" s="37"/>
      <c r="H128" s="38"/>
      <c r="I128" s="61"/>
      <c r="J128" s="28">
        <f t="shared" si="3"/>
        <v>93780.23</v>
      </c>
      <c r="K128" s="30"/>
    </row>
    <row r="129" spans="1:13" x14ac:dyDescent="0.2">
      <c r="A129" s="9" t="s">
        <v>186</v>
      </c>
      <c r="B129" s="25">
        <v>43099</v>
      </c>
      <c r="C129" s="26" t="s">
        <v>187</v>
      </c>
      <c r="D129" s="26" t="s">
        <v>188</v>
      </c>
      <c r="E129" s="26" t="s">
        <v>78</v>
      </c>
      <c r="F129" s="62">
        <v>83364.27</v>
      </c>
      <c r="G129" s="37"/>
      <c r="H129" s="38"/>
      <c r="I129" s="61"/>
      <c r="J129" s="28">
        <f t="shared" si="3"/>
        <v>83364.27</v>
      </c>
      <c r="K129" s="30"/>
    </row>
    <row r="130" spans="1:13" x14ac:dyDescent="0.2">
      <c r="A130" s="9" t="s">
        <v>189</v>
      </c>
      <c r="B130" s="25">
        <v>43099</v>
      </c>
      <c r="C130" s="26" t="s">
        <v>190</v>
      </c>
      <c r="D130" s="26" t="s">
        <v>191</v>
      </c>
      <c r="E130" s="26" t="s">
        <v>78</v>
      </c>
      <c r="F130" s="62">
        <v>54926.92</v>
      </c>
      <c r="G130" s="37"/>
      <c r="H130" s="38"/>
      <c r="I130" s="61"/>
      <c r="J130" s="28">
        <f t="shared" si="3"/>
        <v>54926.92</v>
      </c>
      <c r="K130" s="30"/>
    </row>
    <row r="131" spans="1:13" x14ac:dyDescent="0.2">
      <c r="A131" s="9" t="s">
        <v>192</v>
      </c>
      <c r="B131" s="25">
        <v>43099</v>
      </c>
      <c r="C131" s="26" t="s">
        <v>193</v>
      </c>
      <c r="D131" s="26" t="s">
        <v>194</v>
      </c>
      <c r="E131" s="26" t="s">
        <v>78</v>
      </c>
      <c r="F131" s="62">
        <v>32896.71</v>
      </c>
      <c r="G131" s="37"/>
      <c r="H131" s="38"/>
      <c r="I131" s="61"/>
      <c r="J131" s="28">
        <f t="shared" si="3"/>
        <v>32896.71</v>
      </c>
      <c r="K131" s="30"/>
    </row>
    <row r="132" spans="1:13" x14ac:dyDescent="0.2">
      <c r="A132" s="9" t="s">
        <v>195</v>
      </c>
      <c r="B132" s="25">
        <v>43099</v>
      </c>
      <c r="C132" s="26" t="s">
        <v>196</v>
      </c>
      <c r="D132" s="26" t="s">
        <v>197</v>
      </c>
      <c r="E132" s="26" t="s">
        <v>78</v>
      </c>
      <c r="F132" s="62">
        <v>148663.69</v>
      </c>
      <c r="G132" s="37"/>
      <c r="H132" s="38"/>
      <c r="I132" s="61"/>
      <c r="J132" s="28">
        <f t="shared" si="3"/>
        <v>148663.69</v>
      </c>
      <c r="K132" s="30" t="s">
        <v>198</v>
      </c>
    </row>
    <row r="133" spans="1:13" x14ac:dyDescent="0.2">
      <c r="A133" s="9" t="s">
        <v>199</v>
      </c>
      <c r="B133" s="25">
        <v>43099</v>
      </c>
      <c r="C133" s="26" t="s">
        <v>200</v>
      </c>
      <c r="D133" s="26" t="s">
        <v>201</v>
      </c>
      <c r="E133" s="26" t="s">
        <v>78</v>
      </c>
      <c r="F133" s="62">
        <v>54931.78</v>
      </c>
      <c r="G133" s="37"/>
      <c r="H133" s="38"/>
      <c r="I133" s="61"/>
      <c r="J133" s="28">
        <f t="shared" si="3"/>
        <v>54931.78</v>
      </c>
      <c r="K133" s="30"/>
    </row>
    <row r="134" spans="1:13" x14ac:dyDescent="0.2">
      <c r="A134" s="9" t="s">
        <v>202</v>
      </c>
      <c r="B134" s="25">
        <v>43099</v>
      </c>
      <c r="C134" s="26" t="s">
        <v>203</v>
      </c>
      <c r="D134" s="26" t="s">
        <v>204</v>
      </c>
      <c r="E134" s="26" t="s">
        <v>78</v>
      </c>
      <c r="F134" s="62">
        <v>111699.2</v>
      </c>
      <c r="G134" s="37"/>
      <c r="H134" s="38"/>
      <c r="I134" s="61"/>
      <c r="J134" s="28">
        <f t="shared" si="3"/>
        <v>111699.2</v>
      </c>
      <c r="K134" s="30"/>
    </row>
    <row r="135" spans="1:13" x14ac:dyDescent="0.2">
      <c r="B135" s="25"/>
      <c r="C135" s="49"/>
      <c r="D135" s="49"/>
      <c r="E135" s="26"/>
      <c r="F135" s="62"/>
      <c r="G135" s="37"/>
      <c r="H135" s="38"/>
      <c r="I135" s="61"/>
      <c r="J135" s="28"/>
      <c r="K135" s="30"/>
    </row>
    <row r="136" spans="1:13" x14ac:dyDescent="0.2">
      <c r="A136" s="30"/>
      <c r="B136" s="63"/>
      <c r="C136" s="31"/>
      <c r="D136" s="49"/>
      <c r="E136" s="30"/>
      <c r="F136" s="29" t="s">
        <v>16</v>
      </c>
      <c r="G136" s="30"/>
      <c r="H136" s="31"/>
      <c r="I136" s="17"/>
      <c r="J136" s="32">
        <f>+SUM(J98:J134)</f>
        <v>1623745.0299999998</v>
      </c>
    </row>
    <row r="137" spans="1:13" ht="12" thickBot="1" x14ac:dyDescent="0.25">
      <c r="A137" s="30"/>
      <c r="B137" s="63"/>
      <c r="C137" s="31"/>
      <c r="D137" s="49"/>
      <c r="E137" s="30"/>
      <c r="F137" s="29" t="s">
        <v>17</v>
      </c>
      <c r="G137" s="30"/>
      <c r="H137" s="31"/>
      <c r="I137" s="17"/>
      <c r="J137" s="64">
        <v>1623744.9699999995</v>
      </c>
      <c r="L137" s="36"/>
      <c r="M137" s="36"/>
    </row>
    <row r="138" spans="1:13" x14ac:dyDescent="0.2">
      <c r="A138" s="30"/>
      <c r="B138" s="63"/>
      <c r="C138" s="31"/>
      <c r="D138" s="49"/>
      <c r="E138" s="30"/>
      <c r="F138" s="29" t="s">
        <v>18</v>
      </c>
      <c r="G138" s="30"/>
      <c r="H138" s="31"/>
      <c r="I138" s="17"/>
      <c r="J138" s="34">
        <f>+J136-J137</f>
        <v>6.0000000288709998E-2</v>
      </c>
    </row>
    <row r="139" spans="1:13" x14ac:dyDescent="0.2">
      <c r="A139" s="30"/>
      <c r="B139" s="63"/>
      <c r="C139" s="31"/>
      <c r="D139" s="49"/>
      <c r="E139" s="30"/>
      <c r="F139" s="29"/>
      <c r="G139" s="30"/>
      <c r="H139" s="31"/>
      <c r="I139" s="17"/>
      <c r="J139" s="34"/>
    </row>
    <row r="140" spans="1:13" x14ac:dyDescent="0.2">
      <c r="A140" s="12" t="s">
        <v>205</v>
      </c>
      <c r="B140" s="65" t="s">
        <v>206</v>
      </c>
      <c r="C140" s="57"/>
      <c r="D140" s="14" t="s">
        <v>198</v>
      </c>
      <c r="E140" s="15"/>
      <c r="F140" s="37"/>
      <c r="G140" s="66"/>
      <c r="H140" s="18"/>
      <c r="I140" s="19"/>
      <c r="J140" s="19"/>
    </row>
    <row r="141" spans="1:13" x14ac:dyDescent="0.2">
      <c r="A141" s="20" t="s">
        <v>6</v>
      </c>
      <c r="B141" s="20" t="s">
        <v>7</v>
      </c>
      <c r="C141" s="67" t="s">
        <v>8</v>
      </c>
      <c r="D141" s="67" t="s">
        <v>9</v>
      </c>
      <c r="E141" s="22"/>
      <c r="F141" s="23" t="s">
        <v>10</v>
      </c>
      <c r="G141" s="24" t="s">
        <v>6</v>
      </c>
      <c r="H141" s="24" t="s">
        <v>7</v>
      </c>
      <c r="I141" s="23" t="s">
        <v>11</v>
      </c>
      <c r="J141" s="23" t="s">
        <v>12</v>
      </c>
    </row>
    <row r="142" spans="1:13" x14ac:dyDescent="0.2">
      <c r="A142" s="30"/>
      <c r="B142" s="63"/>
      <c r="C142" s="31"/>
      <c r="D142" s="49"/>
      <c r="E142" s="30"/>
      <c r="F142" s="29"/>
      <c r="G142" s="30"/>
      <c r="H142" s="31"/>
      <c r="I142" s="17"/>
      <c r="J142" s="34"/>
    </row>
    <row r="143" spans="1:13" x14ac:dyDescent="0.2">
      <c r="A143" s="9" t="s">
        <v>207</v>
      </c>
      <c r="B143" s="25">
        <v>42937</v>
      </c>
      <c r="C143" s="49" t="s">
        <v>208</v>
      </c>
      <c r="D143" s="49" t="s">
        <v>209</v>
      </c>
      <c r="E143" s="26" t="s">
        <v>56</v>
      </c>
      <c r="F143" s="62">
        <v>279.33999999999997</v>
      </c>
      <c r="G143" s="37"/>
      <c r="H143" s="38"/>
      <c r="I143" s="61"/>
      <c r="J143" s="28">
        <f t="shared" ref="J143" si="4">+F143-I143</f>
        <v>279.33999999999997</v>
      </c>
    </row>
    <row r="144" spans="1:13" x14ac:dyDescent="0.2">
      <c r="B144" s="25"/>
      <c r="C144" s="49"/>
      <c r="D144" s="49"/>
      <c r="E144" s="49"/>
      <c r="F144" s="62"/>
      <c r="G144" s="37"/>
      <c r="H144" s="38"/>
      <c r="I144" s="61"/>
      <c r="J144" s="28"/>
    </row>
    <row r="145" spans="1:12" x14ac:dyDescent="0.2">
      <c r="B145" s="25"/>
      <c r="F145" s="17"/>
      <c r="G145" s="37"/>
      <c r="H145" s="38"/>
      <c r="I145" s="61"/>
      <c r="J145" s="28"/>
    </row>
    <row r="146" spans="1:12" x14ac:dyDescent="0.2">
      <c r="A146" s="30"/>
      <c r="B146" s="63"/>
      <c r="C146" s="31"/>
      <c r="D146" s="49"/>
      <c r="E146" s="30"/>
      <c r="F146" s="29" t="s">
        <v>16</v>
      </c>
      <c r="G146" s="30"/>
      <c r="H146" s="31"/>
      <c r="I146" s="17"/>
      <c r="J146" s="32">
        <f>+J143</f>
        <v>279.33999999999997</v>
      </c>
    </row>
    <row r="147" spans="1:12" ht="12" thickBot="1" x14ac:dyDescent="0.25">
      <c r="A147" s="30"/>
      <c r="B147" s="63"/>
      <c r="C147" s="31"/>
      <c r="D147" s="49"/>
      <c r="E147" s="30"/>
      <c r="F147" s="29" t="s">
        <v>17</v>
      </c>
      <c r="G147" s="30"/>
      <c r="H147" s="31"/>
      <c r="I147" s="17"/>
      <c r="J147" s="64">
        <v>279.33999999999997</v>
      </c>
      <c r="L147" s="54"/>
    </row>
    <row r="148" spans="1:12" x14ac:dyDescent="0.2">
      <c r="A148" s="30"/>
      <c r="B148" s="63"/>
      <c r="C148" s="31"/>
      <c r="D148" s="49"/>
      <c r="E148" s="30"/>
      <c r="F148" s="29" t="s">
        <v>18</v>
      </c>
      <c r="G148" s="30"/>
      <c r="H148" s="31"/>
      <c r="I148" s="17"/>
      <c r="J148" s="34">
        <f>+J146-J147</f>
        <v>0</v>
      </c>
    </row>
    <row r="149" spans="1:12" x14ac:dyDescent="0.2">
      <c r="A149" s="30"/>
      <c r="B149" s="63"/>
      <c r="C149" s="31"/>
      <c r="D149" s="49"/>
      <c r="E149" s="30"/>
      <c r="F149" s="29"/>
      <c r="G149" s="30"/>
      <c r="H149" s="31"/>
      <c r="I149" s="17"/>
      <c r="J149" s="34"/>
    </row>
    <row r="150" spans="1:12" x14ac:dyDescent="0.2">
      <c r="A150" s="12" t="s">
        <v>210</v>
      </c>
      <c r="B150" s="65" t="s">
        <v>211</v>
      </c>
      <c r="C150" s="57"/>
      <c r="D150" s="14" t="s">
        <v>198</v>
      </c>
      <c r="E150" s="15"/>
      <c r="F150" s="37"/>
      <c r="G150" s="66"/>
      <c r="H150" s="18"/>
      <c r="I150" s="19"/>
      <c r="J150" s="19"/>
    </row>
    <row r="151" spans="1:12" x14ac:dyDescent="0.2">
      <c r="A151" s="20" t="s">
        <v>6</v>
      </c>
      <c r="B151" s="20" t="s">
        <v>7</v>
      </c>
      <c r="C151" s="67" t="s">
        <v>8</v>
      </c>
      <c r="D151" s="67" t="s">
        <v>9</v>
      </c>
      <c r="E151" s="22"/>
      <c r="F151" s="23" t="s">
        <v>10</v>
      </c>
      <c r="G151" s="24" t="s">
        <v>6</v>
      </c>
      <c r="H151" s="24" t="s">
        <v>7</v>
      </c>
      <c r="I151" s="23" t="s">
        <v>11</v>
      </c>
      <c r="J151" s="23" t="s">
        <v>12</v>
      </c>
    </row>
    <row r="152" spans="1:12" x14ac:dyDescent="0.2">
      <c r="A152" s="30"/>
      <c r="B152" s="63"/>
      <c r="C152" s="31"/>
      <c r="D152" s="49"/>
      <c r="E152" s="30"/>
      <c r="F152" s="29"/>
      <c r="G152" s="30"/>
      <c r="H152" s="31"/>
      <c r="I152" s="17"/>
      <c r="J152" s="34"/>
    </row>
    <row r="153" spans="1:12" x14ac:dyDescent="0.2">
      <c r="A153" s="9" t="s">
        <v>212</v>
      </c>
      <c r="B153" s="25">
        <v>43096</v>
      </c>
      <c r="C153" s="49" t="s">
        <v>213</v>
      </c>
      <c r="D153" s="49" t="s">
        <v>214</v>
      </c>
      <c r="E153" s="26" t="s">
        <v>56</v>
      </c>
      <c r="F153" s="62">
        <v>41195.599999999999</v>
      </c>
      <c r="G153" s="37"/>
      <c r="H153" s="38"/>
      <c r="I153" s="61"/>
      <c r="J153" s="28">
        <f t="shared" ref="J153" si="5">+F153-I153</f>
        <v>41195.599999999999</v>
      </c>
    </row>
    <row r="154" spans="1:12" x14ac:dyDescent="0.2">
      <c r="B154" s="25"/>
      <c r="C154" s="49"/>
      <c r="D154" s="49"/>
      <c r="E154" s="26"/>
      <c r="F154" s="62"/>
      <c r="G154" s="37"/>
      <c r="H154" s="38"/>
      <c r="I154" s="61"/>
      <c r="J154" s="28"/>
    </row>
    <row r="155" spans="1:12" x14ac:dyDescent="0.2">
      <c r="B155" s="25"/>
      <c r="C155" s="49"/>
      <c r="D155" s="49"/>
      <c r="E155" s="49"/>
      <c r="F155" s="62"/>
      <c r="G155" s="37"/>
      <c r="H155" s="38"/>
      <c r="I155" s="61"/>
      <c r="J155" s="28"/>
    </row>
    <row r="156" spans="1:12" x14ac:dyDescent="0.2">
      <c r="A156" s="30"/>
      <c r="B156" s="63"/>
      <c r="C156" s="31"/>
      <c r="D156" s="49"/>
      <c r="E156" s="30"/>
      <c r="F156" s="29" t="s">
        <v>16</v>
      </c>
      <c r="G156" s="30"/>
      <c r="H156" s="31"/>
      <c r="I156" s="17"/>
      <c r="J156" s="32">
        <f>+J153</f>
        <v>41195.599999999999</v>
      </c>
    </row>
    <row r="157" spans="1:12" ht="12" thickBot="1" x14ac:dyDescent="0.25">
      <c r="A157" s="30"/>
      <c r="B157" s="63"/>
      <c r="C157" s="31"/>
      <c r="D157" s="49"/>
      <c r="E157" s="30"/>
      <c r="F157" s="29" t="s">
        <v>17</v>
      </c>
      <c r="G157" s="30"/>
      <c r="H157" s="31"/>
      <c r="I157" s="17"/>
      <c r="J157" s="64">
        <v>41195.599999999999</v>
      </c>
    </row>
    <row r="158" spans="1:12" x14ac:dyDescent="0.2">
      <c r="A158" s="30"/>
      <c r="B158" s="63"/>
      <c r="C158" s="31"/>
      <c r="D158" s="49"/>
      <c r="E158" s="30"/>
      <c r="F158" s="29" t="s">
        <v>18</v>
      </c>
      <c r="G158" s="30"/>
      <c r="H158" s="31"/>
      <c r="I158" s="17"/>
      <c r="J158" s="34">
        <f>+J156-J157</f>
        <v>0</v>
      </c>
    </row>
    <row r="159" spans="1:12" x14ac:dyDescent="0.2">
      <c r="A159" s="30"/>
      <c r="B159" s="63"/>
      <c r="C159" s="31"/>
      <c r="D159" s="49"/>
      <c r="E159" s="30"/>
      <c r="F159" s="29"/>
      <c r="G159" s="30"/>
      <c r="H159" s="31"/>
      <c r="I159" s="17"/>
      <c r="J159" s="34"/>
    </row>
    <row r="160" spans="1:12" x14ac:dyDescent="0.2">
      <c r="A160" s="12" t="s">
        <v>215</v>
      </c>
      <c r="B160" s="65" t="s">
        <v>216</v>
      </c>
      <c r="C160" s="57"/>
      <c r="D160" s="14" t="s">
        <v>198</v>
      </c>
      <c r="E160" s="15"/>
      <c r="F160" s="37"/>
      <c r="G160" s="66"/>
      <c r="H160" s="18"/>
      <c r="I160" s="19"/>
      <c r="J160" s="19"/>
    </row>
    <row r="161" spans="1:10" x14ac:dyDescent="0.2">
      <c r="A161" s="20" t="s">
        <v>6</v>
      </c>
      <c r="B161" s="20" t="s">
        <v>7</v>
      </c>
      <c r="C161" s="67" t="s">
        <v>8</v>
      </c>
      <c r="D161" s="67" t="s">
        <v>9</v>
      </c>
      <c r="E161" s="22"/>
      <c r="F161" s="23" t="s">
        <v>10</v>
      </c>
      <c r="G161" s="24" t="s">
        <v>6</v>
      </c>
      <c r="H161" s="24" t="s">
        <v>7</v>
      </c>
      <c r="I161" s="23" t="s">
        <v>11</v>
      </c>
      <c r="J161" s="23" t="s">
        <v>12</v>
      </c>
    </row>
    <row r="162" spans="1:10" x14ac:dyDescent="0.2">
      <c r="A162" s="30"/>
      <c r="B162" s="63"/>
      <c r="C162" s="31"/>
      <c r="D162" s="49"/>
      <c r="E162" s="30"/>
      <c r="F162" s="29"/>
      <c r="G162" s="30"/>
      <c r="H162" s="31"/>
      <c r="I162" s="17"/>
      <c r="J162" s="34"/>
    </row>
    <row r="163" spans="1:10" x14ac:dyDescent="0.2">
      <c r="A163" s="9" t="s">
        <v>217</v>
      </c>
      <c r="B163" s="25">
        <v>43073</v>
      </c>
      <c r="C163" s="49" t="s">
        <v>218</v>
      </c>
      <c r="D163" s="49" t="s">
        <v>219</v>
      </c>
      <c r="E163" s="26" t="s">
        <v>220</v>
      </c>
      <c r="F163" s="62">
        <v>4168.99</v>
      </c>
      <c r="G163" s="37"/>
      <c r="H163" s="38"/>
      <c r="I163" s="61"/>
      <c r="J163" s="28">
        <f t="shared" ref="J163" si="6">+F163-I163</f>
        <v>4168.99</v>
      </c>
    </row>
    <row r="164" spans="1:10" x14ac:dyDescent="0.2">
      <c r="B164" s="25"/>
      <c r="C164" s="49"/>
      <c r="D164" s="49"/>
      <c r="E164" s="26"/>
      <c r="F164" s="62"/>
      <c r="G164" s="37"/>
      <c r="H164" s="38"/>
      <c r="I164" s="61"/>
      <c r="J164" s="28"/>
    </row>
    <row r="165" spans="1:10" x14ac:dyDescent="0.2">
      <c r="B165" s="25"/>
      <c r="C165" s="49"/>
      <c r="D165" s="49"/>
      <c r="E165" s="49"/>
      <c r="F165" s="62"/>
      <c r="G165" s="37"/>
      <c r="H165" s="38"/>
      <c r="I165" s="61"/>
      <c r="J165" s="28"/>
    </row>
    <row r="166" spans="1:10" x14ac:dyDescent="0.2">
      <c r="A166" s="30"/>
      <c r="B166" s="63"/>
      <c r="C166" s="31"/>
      <c r="D166" s="49"/>
      <c r="E166" s="30"/>
      <c r="F166" s="29" t="s">
        <v>16</v>
      </c>
      <c r="G166" s="30"/>
      <c r="H166" s="31"/>
      <c r="I166" s="17"/>
      <c r="J166" s="32">
        <f>+J163</f>
        <v>4168.99</v>
      </c>
    </row>
    <row r="167" spans="1:10" ht="12" thickBot="1" x14ac:dyDescent="0.25">
      <c r="A167" s="30"/>
      <c r="B167" s="63"/>
      <c r="C167" s="31"/>
      <c r="D167" s="49"/>
      <c r="E167" s="30"/>
      <c r="F167" s="29" t="s">
        <v>17</v>
      </c>
      <c r="G167" s="30"/>
      <c r="H167" s="31"/>
      <c r="I167" s="17"/>
      <c r="J167" s="64">
        <v>4168.99</v>
      </c>
    </row>
    <row r="168" spans="1:10" x14ac:dyDescent="0.2">
      <c r="A168" s="30"/>
      <c r="B168" s="63"/>
      <c r="C168" s="31"/>
      <c r="D168" s="49"/>
      <c r="E168" s="30"/>
      <c r="F168" s="29" t="s">
        <v>18</v>
      </c>
      <c r="G168" s="30"/>
      <c r="H168" s="31"/>
      <c r="I168" s="17"/>
      <c r="J168" s="34">
        <f>+J166-J167</f>
        <v>0</v>
      </c>
    </row>
    <row r="169" spans="1:10" x14ac:dyDescent="0.2">
      <c r="A169" s="30"/>
      <c r="B169" s="63"/>
      <c r="C169" s="31"/>
      <c r="D169" s="49"/>
      <c r="E169" s="30"/>
      <c r="F169" s="29"/>
      <c r="G169" s="30"/>
      <c r="H169" s="31"/>
      <c r="I169" s="17"/>
      <c r="J169" s="34"/>
    </row>
    <row r="170" spans="1:10" x14ac:dyDescent="0.2">
      <c r="A170" s="30"/>
      <c r="B170" s="63"/>
      <c r="C170" s="31"/>
      <c r="D170" s="49"/>
      <c r="E170" s="30"/>
      <c r="F170" s="29"/>
      <c r="G170" s="30"/>
      <c r="H170" s="31"/>
      <c r="I170" s="17"/>
      <c r="J170" s="34"/>
    </row>
    <row r="171" spans="1:10" x14ac:dyDescent="0.2">
      <c r="A171" s="30"/>
      <c r="B171" s="63"/>
      <c r="C171" s="31"/>
      <c r="D171" s="49"/>
      <c r="E171" s="30"/>
      <c r="F171" s="29"/>
      <c r="G171" s="30"/>
      <c r="H171" s="31"/>
      <c r="I171" s="17"/>
      <c r="J171" s="34"/>
    </row>
    <row r="172" spans="1:10" x14ac:dyDescent="0.2">
      <c r="A172" s="12" t="s">
        <v>221</v>
      </c>
      <c r="B172" s="65" t="s">
        <v>222</v>
      </c>
      <c r="C172" s="57"/>
      <c r="D172" s="14" t="s">
        <v>198</v>
      </c>
      <c r="E172" s="15"/>
      <c r="F172" s="37"/>
      <c r="G172" s="66"/>
      <c r="H172" s="18"/>
      <c r="I172" s="19"/>
      <c r="J172" s="19"/>
    </row>
    <row r="173" spans="1:10" x14ac:dyDescent="0.2">
      <c r="A173" s="20" t="s">
        <v>6</v>
      </c>
      <c r="B173" s="20" t="s">
        <v>7</v>
      </c>
      <c r="C173" s="67" t="s">
        <v>8</v>
      </c>
      <c r="D173" s="67" t="s">
        <v>9</v>
      </c>
      <c r="E173" s="22"/>
      <c r="F173" s="23" t="s">
        <v>10</v>
      </c>
      <c r="G173" s="24" t="s">
        <v>6</v>
      </c>
      <c r="H173" s="24" t="s">
        <v>7</v>
      </c>
      <c r="I173" s="23" t="s">
        <v>11</v>
      </c>
      <c r="J173" s="23" t="s">
        <v>12</v>
      </c>
    </row>
    <row r="174" spans="1:10" x14ac:dyDescent="0.2">
      <c r="A174" s="30"/>
      <c r="B174" s="63"/>
      <c r="C174" s="31"/>
      <c r="D174" s="49"/>
      <c r="E174" s="30"/>
      <c r="F174" s="29"/>
      <c r="G174" s="30"/>
      <c r="H174" s="31"/>
      <c r="I174" s="17"/>
      <c r="J174" s="34"/>
    </row>
    <row r="175" spans="1:10" x14ac:dyDescent="0.2">
      <c r="A175" s="9" t="s">
        <v>223</v>
      </c>
      <c r="B175" s="25">
        <v>43084</v>
      </c>
      <c r="C175" s="49" t="s">
        <v>224</v>
      </c>
      <c r="D175" s="49" t="s">
        <v>225</v>
      </c>
      <c r="E175" s="26" t="s">
        <v>56</v>
      </c>
      <c r="F175" s="62">
        <v>1517.84</v>
      </c>
      <c r="G175" s="37"/>
      <c r="H175" s="38"/>
      <c r="I175" s="61"/>
      <c r="J175" s="28">
        <f t="shared" ref="J175" si="7">+F175-I175</f>
        <v>1517.84</v>
      </c>
    </row>
    <row r="176" spans="1:10" x14ac:dyDescent="0.2">
      <c r="B176" s="25"/>
      <c r="C176" s="49"/>
      <c r="D176" s="49"/>
      <c r="E176" s="26"/>
      <c r="F176" s="62"/>
      <c r="G176" s="37"/>
      <c r="H176" s="38"/>
      <c r="I176" s="61"/>
      <c r="J176" s="28"/>
    </row>
    <row r="177" spans="1:13" x14ac:dyDescent="0.2">
      <c r="B177" s="25"/>
      <c r="C177" s="49"/>
      <c r="D177" s="49"/>
      <c r="E177" s="49"/>
      <c r="F177" s="62"/>
      <c r="G177" s="37"/>
      <c r="H177" s="38"/>
      <c r="I177" s="61"/>
      <c r="J177" s="28"/>
    </row>
    <row r="178" spans="1:13" x14ac:dyDescent="0.2">
      <c r="A178" s="30"/>
      <c r="B178" s="63"/>
      <c r="C178" s="31"/>
      <c r="D178" s="49"/>
      <c r="E178" s="30"/>
      <c r="F178" s="29" t="s">
        <v>16</v>
      </c>
      <c r="G178" s="30"/>
      <c r="H178" s="31"/>
      <c r="I178" s="17"/>
      <c r="J178" s="32">
        <f>+J175</f>
        <v>1517.84</v>
      </c>
    </row>
    <row r="179" spans="1:13" ht="12" thickBot="1" x14ac:dyDescent="0.25">
      <c r="A179" s="30"/>
      <c r="B179" s="63"/>
      <c r="C179" s="31"/>
      <c r="D179" s="49"/>
      <c r="E179" s="30"/>
      <c r="F179" s="29" t="s">
        <v>17</v>
      </c>
      <c r="G179" s="30"/>
      <c r="H179" s="31"/>
      <c r="I179" s="17"/>
      <c r="J179" s="64">
        <v>1517.84</v>
      </c>
      <c r="L179" s="54"/>
    </row>
    <row r="180" spans="1:13" x14ac:dyDescent="0.2">
      <c r="A180" s="30"/>
      <c r="B180" s="63"/>
      <c r="C180" s="31"/>
      <c r="D180" s="49"/>
      <c r="E180" s="30"/>
      <c r="F180" s="29" t="s">
        <v>18</v>
      </c>
      <c r="G180" s="30"/>
      <c r="H180" s="31"/>
      <c r="I180" s="17"/>
      <c r="J180" s="34">
        <f>+J178-J179</f>
        <v>0</v>
      </c>
    </row>
    <row r="181" spans="1:13" x14ac:dyDescent="0.2">
      <c r="A181" s="30"/>
      <c r="B181" s="63"/>
      <c r="C181" s="31"/>
      <c r="D181" s="49"/>
      <c r="E181" s="30"/>
      <c r="F181" s="29"/>
      <c r="G181" s="30"/>
      <c r="H181" s="31"/>
      <c r="I181" s="17"/>
      <c r="J181" s="34"/>
    </row>
    <row r="182" spans="1:13" x14ac:dyDescent="0.2">
      <c r="B182" s="55"/>
      <c r="C182" s="56"/>
      <c r="E182" s="15"/>
      <c r="F182" s="68"/>
      <c r="H182" s="31"/>
      <c r="J182" s="69"/>
    </row>
    <row r="183" spans="1:13" x14ac:dyDescent="0.2">
      <c r="A183" s="12" t="s">
        <v>226</v>
      </c>
      <c r="B183" s="65" t="s">
        <v>227</v>
      </c>
      <c r="C183" s="57"/>
      <c r="D183" s="14" t="s">
        <v>198</v>
      </c>
      <c r="E183" s="15"/>
      <c r="F183" s="37"/>
      <c r="G183" s="66"/>
      <c r="H183" s="18"/>
      <c r="I183" s="19"/>
      <c r="J183" s="19"/>
      <c r="L183" s="36"/>
      <c r="M183" s="36"/>
    </row>
    <row r="184" spans="1:13" x14ac:dyDescent="0.2">
      <c r="A184" s="20" t="s">
        <v>6</v>
      </c>
      <c r="B184" s="20" t="s">
        <v>7</v>
      </c>
      <c r="C184" s="67" t="s">
        <v>8</v>
      </c>
      <c r="D184" s="67" t="s">
        <v>9</v>
      </c>
      <c r="E184" s="22"/>
      <c r="F184" s="23" t="s">
        <v>10</v>
      </c>
      <c r="G184" s="24" t="s">
        <v>6</v>
      </c>
      <c r="H184" s="24" t="s">
        <v>7</v>
      </c>
      <c r="I184" s="23" t="s">
        <v>11</v>
      </c>
      <c r="J184" s="23" t="s">
        <v>12</v>
      </c>
      <c r="L184" s="36"/>
      <c r="M184" s="36"/>
    </row>
    <row r="185" spans="1:13" x14ac:dyDescent="0.2">
      <c r="A185" s="70"/>
      <c r="B185" s="20"/>
      <c r="C185" s="71"/>
      <c r="D185" s="72"/>
      <c r="E185" s="22"/>
      <c r="F185" s="73"/>
      <c r="G185" s="74"/>
      <c r="H185" s="75"/>
      <c r="I185" s="73"/>
      <c r="J185" s="76"/>
      <c r="L185" s="36"/>
      <c r="M185" s="36"/>
    </row>
    <row r="186" spans="1:13" x14ac:dyDescent="0.2">
      <c r="A186" s="39" t="s">
        <v>228</v>
      </c>
      <c r="B186" s="40">
        <v>42885</v>
      </c>
      <c r="C186" s="39" t="s">
        <v>229</v>
      </c>
      <c r="D186" s="39" t="s">
        <v>230</v>
      </c>
      <c r="E186" s="39" t="s">
        <v>56</v>
      </c>
      <c r="F186" s="44">
        <v>9686.2800000000007</v>
      </c>
      <c r="G186" s="9" t="s">
        <v>231</v>
      </c>
      <c r="H186" s="35">
        <v>42991</v>
      </c>
      <c r="I186" s="77">
        <v>7846.07</v>
      </c>
      <c r="J186" s="44">
        <f t="shared" ref="J186:J198" si="8">+F186-I186</f>
        <v>1840.2100000000009</v>
      </c>
      <c r="L186" s="36"/>
      <c r="M186" s="36"/>
    </row>
    <row r="187" spans="1:13" x14ac:dyDescent="0.2">
      <c r="A187" s="9" t="s">
        <v>232</v>
      </c>
      <c r="B187" s="25">
        <v>42957</v>
      </c>
      <c r="C187" s="9" t="s">
        <v>233</v>
      </c>
      <c r="D187" s="9" t="s">
        <v>234</v>
      </c>
      <c r="E187" s="9" t="s">
        <v>56</v>
      </c>
      <c r="F187" s="17">
        <v>21111.49</v>
      </c>
      <c r="G187" s="9" t="s">
        <v>235</v>
      </c>
      <c r="H187" s="35">
        <v>42977</v>
      </c>
      <c r="I187" s="78">
        <v>20404.87</v>
      </c>
      <c r="J187" s="19">
        <f t="shared" si="8"/>
        <v>706.62000000000262</v>
      </c>
      <c r="L187" s="36"/>
      <c r="M187" s="36"/>
    </row>
    <row r="188" spans="1:13" x14ac:dyDescent="0.2">
      <c r="A188" s="9" t="s">
        <v>236</v>
      </c>
      <c r="B188" s="25">
        <v>43063</v>
      </c>
      <c r="C188" s="49" t="s">
        <v>237</v>
      </c>
      <c r="D188" s="49" t="s">
        <v>238</v>
      </c>
      <c r="E188" s="49" t="s">
        <v>56</v>
      </c>
      <c r="F188" s="17">
        <v>79489.81</v>
      </c>
      <c r="H188" s="35"/>
      <c r="I188" s="78"/>
      <c r="J188" s="19">
        <f t="shared" si="8"/>
        <v>79489.81</v>
      </c>
      <c r="L188" s="36"/>
      <c r="M188" s="36"/>
    </row>
    <row r="189" spans="1:13" x14ac:dyDescent="0.2">
      <c r="A189" s="9" t="s">
        <v>239</v>
      </c>
      <c r="B189" s="25">
        <v>43068</v>
      </c>
      <c r="C189" s="49" t="s">
        <v>240</v>
      </c>
      <c r="D189" s="49" t="s">
        <v>241</v>
      </c>
      <c r="E189" s="49" t="s">
        <v>56</v>
      </c>
      <c r="F189" s="17">
        <v>84772.61</v>
      </c>
      <c r="H189" s="35"/>
      <c r="I189" s="78"/>
      <c r="J189" s="19">
        <f t="shared" si="8"/>
        <v>84772.61</v>
      </c>
      <c r="L189" s="36"/>
      <c r="M189" s="36"/>
    </row>
    <row r="190" spans="1:13" x14ac:dyDescent="0.2">
      <c r="A190" s="9" t="s">
        <v>242</v>
      </c>
      <c r="B190" s="25">
        <v>43076</v>
      </c>
      <c r="C190" s="49" t="s">
        <v>243</v>
      </c>
      <c r="D190" s="26" t="s">
        <v>244</v>
      </c>
      <c r="E190" s="26" t="s">
        <v>78</v>
      </c>
      <c r="F190" s="17">
        <v>10503.66</v>
      </c>
      <c r="H190" s="35"/>
      <c r="I190" s="78"/>
      <c r="J190" s="19">
        <f t="shared" si="8"/>
        <v>10503.66</v>
      </c>
      <c r="L190" s="36"/>
      <c r="M190" s="36"/>
    </row>
    <row r="191" spans="1:13" x14ac:dyDescent="0.2">
      <c r="A191" s="9" t="s">
        <v>245</v>
      </c>
      <c r="B191" s="25">
        <v>43076</v>
      </c>
      <c r="C191" s="49" t="s">
        <v>246</v>
      </c>
      <c r="D191" s="26" t="s">
        <v>247</v>
      </c>
      <c r="E191" s="26" t="s">
        <v>78</v>
      </c>
      <c r="F191" s="17">
        <v>3843.95</v>
      </c>
      <c r="H191" s="35"/>
      <c r="I191" s="78"/>
      <c r="J191" s="19">
        <f t="shared" si="8"/>
        <v>3843.95</v>
      </c>
      <c r="L191" s="36"/>
      <c r="M191" s="36"/>
    </row>
    <row r="192" spans="1:13" x14ac:dyDescent="0.2">
      <c r="A192" s="9" t="s">
        <v>248</v>
      </c>
      <c r="B192" s="25">
        <v>43087</v>
      </c>
      <c r="C192" s="49" t="s">
        <v>249</v>
      </c>
      <c r="D192" s="26" t="s">
        <v>250</v>
      </c>
      <c r="E192" s="26" t="s">
        <v>78</v>
      </c>
      <c r="F192" s="17">
        <v>8644.6200000000008</v>
      </c>
      <c r="H192" s="35"/>
      <c r="I192" s="78"/>
      <c r="J192" s="19">
        <f t="shared" si="8"/>
        <v>8644.6200000000008</v>
      </c>
      <c r="L192" s="36"/>
      <c r="M192" s="36"/>
    </row>
    <row r="193" spans="1:13" x14ac:dyDescent="0.2">
      <c r="A193" s="9" t="s">
        <v>251</v>
      </c>
      <c r="B193" s="25">
        <v>43088</v>
      </c>
      <c r="C193" s="49" t="s">
        <v>252</v>
      </c>
      <c r="D193" s="26" t="s">
        <v>253</v>
      </c>
      <c r="E193" s="26" t="s">
        <v>78</v>
      </c>
      <c r="F193" s="17">
        <v>90838.28</v>
      </c>
      <c r="H193" s="35"/>
      <c r="I193" s="78"/>
      <c r="J193" s="19">
        <f t="shared" si="8"/>
        <v>90838.28</v>
      </c>
      <c r="L193" s="36"/>
      <c r="M193" s="36"/>
    </row>
    <row r="194" spans="1:13" x14ac:dyDescent="0.2">
      <c r="A194" s="9" t="s">
        <v>254</v>
      </c>
      <c r="B194" s="25">
        <v>43088</v>
      </c>
      <c r="C194" s="49" t="s">
        <v>255</v>
      </c>
      <c r="D194" s="26" t="s">
        <v>256</v>
      </c>
      <c r="E194" s="26" t="s">
        <v>78</v>
      </c>
      <c r="F194" s="17">
        <v>95446.23</v>
      </c>
      <c r="H194" s="35"/>
      <c r="I194" s="78"/>
      <c r="J194" s="19">
        <f t="shared" si="8"/>
        <v>95446.23</v>
      </c>
      <c r="L194" s="36"/>
      <c r="M194" s="36"/>
    </row>
    <row r="195" spans="1:13" x14ac:dyDescent="0.2">
      <c r="A195" s="9" t="s">
        <v>257</v>
      </c>
      <c r="B195" s="25">
        <v>43088</v>
      </c>
      <c r="C195" s="49" t="s">
        <v>258</v>
      </c>
      <c r="D195" s="26" t="s">
        <v>259</v>
      </c>
      <c r="E195" s="26" t="s">
        <v>78</v>
      </c>
      <c r="F195" s="17">
        <v>11633.65</v>
      </c>
      <c r="H195" s="35"/>
      <c r="I195" s="78"/>
      <c r="J195" s="19">
        <f t="shared" si="8"/>
        <v>11633.65</v>
      </c>
      <c r="L195" s="36"/>
      <c r="M195" s="36"/>
    </row>
    <row r="196" spans="1:13" x14ac:dyDescent="0.2">
      <c r="A196" s="9" t="s">
        <v>260</v>
      </c>
      <c r="B196" s="25">
        <v>43088</v>
      </c>
      <c r="C196" s="49" t="s">
        <v>261</v>
      </c>
      <c r="D196" s="26" t="s">
        <v>262</v>
      </c>
      <c r="E196" s="26" t="s">
        <v>78</v>
      </c>
      <c r="F196" s="17">
        <v>14851.61</v>
      </c>
      <c r="H196" s="35"/>
      <c r="I196" s="78"/>
      <c r="J196" s="19">
        <f t="shared" si="8"/>
        <v>14851.61</v>
      </c>
      <c r="L196" s="36"/>
      <c r="M196" s="36"/>
    </row>
    <row r="197" spans="1:13" x14ac:dyDescent="0.2">
      <c r="A197" s="9" t="s">
        <v>263</v>
      </c>
      <c r="B197" s="25">
        <v>43097</v>
      </c>
      <c r="C197" s="49" t="s">
        <v>264</v>
      </c>
      <c r="D197" s="26" t="s">
        <v>265</v>
      </c>
      <c r="E197" s="26" t="s">
        <v>78</v>
      </c>
      <c r="F197" s="17">
        <v>4875.68</v>
      </c>
      <c r="H197" s="35"/>
      <c r="I197" s="78"/>
      <c r="J197" s="19">
        <f t="shared" si="8"/>
        <v>4875.68</v>
      </c>
      <c r="L197" s="36"/>
      <c r="M197" s="36"/>
    </row>
    <row r="198" spans="1:13" x14ac:dyDescent="0.2">
      <c r="A198" s="9" t="s">
        <v>266</v>
      </c>
      <c r="B198" s="25">
        <v>43097</v>
      </c>
      <c r="C198" s="49" t="s">
        <v>267</v>
      </c>
      <c r="D198" s="26" t="s">
        <v>268</v>
      </c>
      <c r="E198" s="26" t="s">
        <v>78</v>
      </c>
      <c r="F198" s="17">
        <v>7540.23</v>
      </c>
      <c r="H198" s="35"/>
      <c r="I198" s="78"/>
      <c r="J198" s="19">
        <f t="shared" si="8"/>
        <v>7540.23</v>
      </c>
      <c r="L198" s="36"/>
      <c r="M198" s="36"/>
    </row>
    <row r="199" spans="1:13" x14ac:dyDescent="0.2">
      <c r="B199" s="79"/>
      <c r="F199" s="17"/>
      <c r="G199" s="80"/>
      <c r="H199" s="81"/>
      <c r="I199" s="82"/>
      <c r="J199" s="19"/>
      <c r="L199" s="36"/>
      <c r="M199" s="36"/>
    </row>
    <row r="200" spans="1:13" x14ac:dyDescent="0.2">
      <c r="B200" s="25"/>
      <c r="F200" s="17"/>
      <c r="G200" s="80"/>
      <c r="H200" s="81"/>
      <c r="I200" s="82"/>
      <c r="J200" s="19"/>
      <c r="L200" s="36"/>
      <c r="M200" s="36"/>
    </row>
    <row r="201" spans="1:13" x14ac:dyDescent="0.2">
      <c r="A201" s="70"/>
      <c r="B201" s="20"/>
      <c r="C201" s="71"/>
      <c r="D201" s="72"/>
      <c r="E201" s="83"/>
      <c r="F201" s="68" t="s">
        <v>16</v>
      </c>
      <c r="H201" s="31"/>
      <c r="J201" s="69">
        <f>+SUM(J186:J198)</f>
        <v>414987.16</v>
      </c>
      <c r="K201" s="36"/>
      <c r="L201" s="36"/>
      <c r="M201" s="36"/>
    </row>
    <row r="202" spans="1:13" ht="12" thickBot="1" x14ac:dyDescent="0.25">
      <c r="A202" s="70"/>
      <c r="B202" s="20"/>
      <c r="C202" s="71"/>
      <c r="D202" s="72"/>
      <c r="E202" s="83"/>
      <c r="F202" s="68" t="s">
        <v>17</v>
      </c>
      <c r="H202" s="31"/>
      <c r="J202" s="84">
        <v>414988.07</v>
      </c>
      <c r="L202" s="36"/>
      <c r="M202" s="36"/>
    </row>
    <row r="203" spans="1:13" ht="12" thickTop="1" x14ac:dyDescent="0.2">
      <c r="A203" s="70"/>
      <c r="B203" s="20"/>
      <c r="C203" s="71"/>
      <c r="D203" s="72"/>
      <c r="E203" s="83"/>
      <c r="F203" s="68" t="s">
        <v>18</v>
      </c>
      <c r="H203" s="31"/>
      <c r="J203" s="85">
        <f>+J201-J202</f>
        <v>-0.91000000003259629</v>
      </c>
      <c r="L203" s="36"/>
      <c r="M203" s="36"/>
    </row>
    <row r="204" spans="1:13" x14ac:dyDescent="0.2">
      <c r="A204" s="70"/>
      <c r="B204" s="20"/>
      <c r="C204" s="71"/>
      <c r="D204" s="72"/>
      <c r="E204" s="83"/>
      <c r="F204" s="68"/>
      <c r="H204" s="31"/>
      <c r="J204" s="85"/>
    </row>
    <row r="205" spans="1:13" x14ac:dyDescent="0.2">
      <c r="A205" s="12" t="s">
        <v>269</v>
      </c>
      <c r="B205" s="12" t="s">
        <v>270</v>
      </c>
      <c r="C205" s="57"/>
      <c r="D205" s="14" t="s">
        <v>198</v>
      </c>
      <c r="E205" s="15"/>
      <c r="F205" s="37"/>
      <c r="G205" s="66"/>
      <c r="H205" s="18"/>
      <c r="I205" s="19"/>
      <c r="J205" s="19"/>
    </row>
    <row r="206" spans="1:13" x14ac:dyDescent="0.2">
      <c r="A206" s="20" t="s">
        <v>6</v>
      </c>
      <c r="B206" s="20" t="s">
        <v>7</v>
      </c>
      <c r="C206" s="67" t="s">
        <v>8</v>
      </c>
      <c r="D206" s="67" t="s">
        <v>9</v>
      </c>
      <c r="E206" s="22"/>
      <c r="F206" s="23" t="s">
        <v>10</v>
      </c>
      <c r="G206" s="24" t="s">
        <v>6</v>
      </c>
      <c r="H206" s="24" t="s">
        <v>7</v>
      </c>
      <c r="I206" s="23" t="s">
        <v>11</v>
      </c>
      <c r="J206" s="23" t="s">
        <v>12</v>
      </c>
    </row>
    <row r="207" spans="1:13" x14ac:dyDescent="0.2">
      <c r="A207" s="70"/>
      <c r="B207" s="70"/>
      <c r="C207" s="72"/>
      <c r="D207" s="72"/>
      <c r="E207" s="83"/>
      <c r="F207" s="68"/>
      <c r="H207" s="31"/>
      <c r="J207" s="85"/>
    </row>
    <row r="208" spans="1:13" x14ac:dyDescent="0.2">
      <c r="A208" s="16" t="s">
        <v>271</v>
      </c>
      <c r="B208" s="86">
        <v>43032</v>
      </c>
      <c r="C208" s="16" t="s">
        <v>272</v>
      </c>
      <c r="D208" s="16" t="s">
        <v>273</v>
      </c>
      <c r="E208" s="16" t="s">
        <v>56</v>
      </c>
      <c r="F208" s="19">
        <v>70691.929999999993</v>
      </c>
      <c r="G208" s="16"/>
      <c r="H208" s="18"/>
      <c r="I208" s="16"/>
      <c r="J208" s="19">
        <f t="shared" ref="J208:J210" si="9">+F208-I208</f>
        <v>70691.929999999993</v>
      </c>
    </row>
    <row r="209" spans="1:12" x14ac:dyDescent="0.2">
      <c r="A209" s="9" t="s">
        <v>274</v>
      </c>
      <c r="B209" s="25">
        <v>43055</v>
      </c>
      <c r="C209" s="9" t="s">
        <v>275</v>
      </c>
      <c r="D209" s="9" t="s">
        <v>276</v>
      </c>
      <c r="E209" s="9" t="s">
        <v>56</v>
      </c>
      <c r="F209" s="36">
        <v>15223.14</v>
      </c>
      <c r="G209" s="16"/>
      <c r="H209" s="18"/>
      <c r="I209" s="16"/>
      <c r="J209" s="19">
        <f t="shared" si="9"/>
        <v>15223.14</v>
      </c>
    </row>
    <row r="210" spans="1:12" x14ac:dyDescent="0.2">
      <c r="A210" s="9" t="s">
        <v>277</v>
      </c>
      <c r="B210" s="25">
        <v>43055</v>
      </c>
      <c r="C210" s="9" t="s">
        <v>278</v>
      </c>
      <c r="D210" s="9" t="s">
        <v>279</v>
      </c>
      <c r="E210" s="9" t="s">
        <v>56</v>
      </c>
      <c r="F210" s="36">
        <v>101215.02</v>
      </c>
      <c r="G210" s="16"/>
      <c r="H210" s="18"/>
      <c r="I210" s="16"/>
      <c r="J210" s="19">
        <f t="shared" si="9"/>
        <v>101215.02</v>
      </c>
    </row>
    <row r="211" spans="1:12" x14ac:dyDescent="0.2">
      <c r="A211" s="16"/>
      <c r="B211" s="86"/>
      <c r="C211" s="16"/>
      <c r="D211" s="16"/>
      <c r="E211" s="16"/>
      <c r="F211" s="19"/>
      <c r="G211" s="16"/>
      <c r="H211" s="18"/>
      <c r="I211" s="16"/>
      <c r="J211" s="19"/>
    </row>
    <row r="212" spans="1:12" x14ac:dyDescent="0.2">
      <c r="A212" s="70"/>
      <c r="B212" s="20"/>
      <c r="C212" s="71"/>
      <c r="D212" s="72"/>
      <c r="E212" s="83"/>
      <c r="F212" s="68"/>
      <c r="H212" s="31"/>
      <c r="J212" s="34"/>
    </row>
    <row r="213" spans="1:12" x14ac:dyDescent="0.2">
      <c r="A213" s="70"/>
      <c r="B213" s="20"/>
      <c r="C213" s="71"/>
      <c r="D213" s="72"/>
      <c r="E213" s="83"/>
      <c r="F213" s="68" t="s">
        <v>16</v>
      </c>
      <c r="H213" s="31"/>
      <c r="J213" s="32">
        <f>+J208+J209+J210</f>
        <v>187130.09</v>
      </c>
    </row>
    <row r="214" spans="1:12" ht="12" thickBot="1" x14ac:dyDescent="0.25">
      <c r="A214" s="70"/>
      <c r="B214" s="20"/>
      <c r="C214" s="71"/>
      <c r="D214" s="72"/>
      <c r="E214" s="83"/>
      <c r="F214" s="68" t="s">
        <v>17</v>
      </c>
      <c r="H214" s="31"/>
      <c r="J214" s="84">
        <v>187130.09</v>
      </c>
      <c r="L214" s="54"/>
    </row>
    <row r="215" spans="1:12" ht="12" thickTop="1" x14ac:dyDescent="0.2">
      <c r="A215" s="70"/>
      <c r="B215" s="20"/>
      <c r="C215" s="71"/>
      <c r="D215" s="72"/>
      <c r="E215" s="83"/>
      <c r="F215" s="68" t="s">
        <v>18</v>
      </c>
      <c r="H215" s="31"/>
      <c r="J215" s="85">
        <f>+J213-J214</f>
        <v>0</v>
      </c>
    </row>
    <row r="216" spans="1:12" x14ac:dyDescent="0.2">
      <c r="A216" s="70"/>
      <c r="B216" s="20"/>
      <c r="C216" s="71"/>
      <c r="D216" s="72"/>
      <c r="E216" s="83"/>
      <c r="F216" s="68"/>
      <c r="H216" s="31"/>
      <c r="J216" s="85"/>
    </row>
    <row r="217" spans="1:12" x14ac:dyDescent="0.2">
      <c r="A217" s="12" t="s">
        <v>280</v>
      </c>
      <c r="B217" s="12" t="s">
        <v>281</v>
      </c>
      <c r="C217" s="57"/>
      <c r="D217" s="14" t="s">
        <v>198</v>
      </c>
      <c r="E217" s="15"/>
      <c r="F217" s="37"/>
      <c r="G217" s="66"/>
      <c r="H217" s="18"/>
      <c r="I217" s="19"/>
      <c r="J217" s="19"/>
    </row>
    <row r="218" spans="1:12" x14ac:dyDescent="0.2">
      <c r="A218" s="20" t="s">
        <v>6</v>
      </c>
      <c r="B218" s="20" t="s">
        <v>7</v>
      </c>
      <c r="C218" s="67" t="s">
        <v>8</v>
      </c>
      <c r="D218" s="67" t="s">
        <v>9</v>
      </c>
      <c r="E218" s="22"/>
      <c r="F218" s="23" t="s">
        <v>10</v>
      </c>
      <c r="G218" s="24" t="s">
        <v>6</v>
      </c>
      <c r="H218" s="24" t="s">
        <v>7</v>
      </c>
      <c r="I218" s="23" t="s">
        <v>11</v>
      </c>
      <c r="J218" s="23" t="s">
        <v>12</v>
      </c>
    </row>
    <row r="219" spans="1:12" x14ac:dyDescent="0.2">
      <c r="A219" s="70"/>
      <c r="B219" s="70"/>
      <c r="C219" s="72"/>
      <c r="D219" s="72"/>
      <c r="E219" s="83"/>
      <c r="F219" s="68"/>
      <c r="H219" s="31"/>
      <c r="J219" s="85"/>
    </row>
    <row r="220" spans="1:12" x14ac:dyDescent="0.2">
      <c r="A220" s="9" t="s">
        <v>282</v>
      </c>
      <c r="B220" s="25">
        <v>43050</v>
      </c>
      <c r="C220" s="9" t="s">
        <v>283</v>
      </c>
      <c r="D220" s="9" t="s">
        <v>284</v>
      </c>
      <c r="E220" s="9" t="s">
        <v>56</v>
      </c>
      <c r="F220" s="36">
        <v>10022.879999999999</v>
      </c>
      <c r="G220" s="30"/>
      <c r="H220" s="31"/>
      <c r="I220" s="30"/>
      <c r="J220" s="19">
        <f t="shared" ref="J220:J225" si="10">+F220-I220</f>
        <v>10022.879999999999</v>
      </c>
    </row>
    <row r="221" spans="1:12" x14ac:dyDescent="0.2">
      <c r="A221" s="9" t="s">
        <v>285</v>
      </c>
      <c r="B221" s="25">
        <v>43067</v>
      </c>
      <c r="C221" s="9" t="s">
        <v>286</v>
      </c>
      <c r="D221" s="9" t="s">
        <v>287</v>
      </c>
      <c r="E221" s="9" t="s">
        <v>56</v>
      </c>
      <c r="F221" s="36">
        <v>7822.85</v>
      </c>
      <c r="G221" s="30"/>
      <c r="H221" s="31"/>
      <c r="I221" s="30"/>
      <c r="J221" s="19">
        <f t="shared" si="10"/>
        <v>7822.85</v>
      </c>
    </row>
    <row r="222" spans="1:12" x14ac:dyDescent="0.2">
      <c r="A222" s="9" t="s">
        <v>288</v>
      </c>
      <c r="B222" s="25">
        <v>43068</v>
      </c>
      <c r="C222" s="9" t="s">
        <v>289</v>
      </c>
      <c r="D222" s="9" t="s">
        <v>290</v>
      </c>
      <c r="E222" s="9" t="s">
        <v>56</v>
      </c>
      <c r="F222" s="36">
        <v>9637.2199999999993</v>
      </c>
      <c r="G222" s="30"/>
      <c r="H222" s="31"/>
      <c r="I222" s="30"/>
      <c r="J222" s="19">
        <f t="shared" si="10"/>
        <v>9637.2199999999993</v>
      </c>
    </row>
    <row r="223" spans="1:12" x14ac:dyDescent="0.2">
      <c r="A223" s="9" t="s">
        <v>291</v>
      </c>
      <c r="B223" s="25">
        <v>43076</v>
      </c>
      <c r="C223" s="87" t="s">
        <v>292</v>
      </c>
      <c r="D223" s="87" t="s">
        <v>293</v>
      </c>
      <c r="E223" s="87" t="s">
        <v>78</v>
      </c>
      <c r="F223" s="36">
        <v>9502.73</v>
      </c>
      <c r="G223" s="30"/>
      <c r="H223" s="31"/>
      <c r="I223" s="30"/>
      <c r="J223" s="19">
        <f t="shared" si="10"/>
        <v>9502.73</v>
      </c>
    </row>
    <row r="224" spans="1:12" x14ac:dyDescent="0.2">
      <c r="A224" s="9" t="s">
        <v>294</v>
      </c>
      <c r="B224" s="25">
        <v>43082</v>
      </c>
      <c r="C224" s="87" t="s">
        <v>295</v>
      </c>
      <c r="D224" s="87" t="s">
        <v>296</v>
      </c>
      <c r="E224" s="87" t="s">
        <v>78</v>
      </c>
      <c r="F224" s="36">
        <v>2613.25</v>
      </c>
      <c r="G224" s="30"/>
      <c r="H224" s="31"/>
      <c r="I224" s="30"/>
      <c r="J224" s="19">
        <f t="shared" si="10"/>
        <v>2613.25</v>
      </c>
    </row>
    <row r="225" spans="1:12" x14ac:dyDescent="0.2">
      <c r="A225" s="9" t="s">
        <v>297</v>
      </c>
      <c r="B225" s="25">
        <v>43095</v>
      </c>
      <c r="C225" s="87" t="s">
        <v>298</v>
      </c>
      <c r="D225" s="87" t="s">
        <v>299</v>
      </c>
      <c r="E225" s="87" t="s">
        <v>78</v>
      </c>
      <c r="F225" s="36">
        <v>4404.76</v>
      </c>
      <c r="G225" s="30"/>
      <c r="H225" s="31"/>
      <c r="I225" s="30"/>
      <c r="J225" s="19">
        <f t="shared" si="10"/>
        <v>4404.76</v>
      </c>
    </row>
    <row r="226" spans="1:12" x14ac:dyDescent="0.2">
      <c r="A226" s="70"/>
      <c r="B226" s="20"/>
      <c r="C226" s="71"/>
      <c r="D226" s="72"/>
      <c r="E226" s="83"/>
      <c r="F226" s="68"/>
      <c r="H226" s="31"/>
      <c r="J226" s="34"/>
    </row>
    <row r="227" spans="1:12" x14ac:dyDescent="0.2">
      <c r="A227" s="70"/>
      <c r="B227" s="20"/>
      <c r="C227" s="71"/>
      <c r="D227" s="72"/>
      <c r="E227" s="83"/>
      <c r="F227" s="68" t="s">
        <v>16</v>
      </c>
      <c r="H227" s="31"/>
      <c r="J227" s="32">
        <f>+SUM(J220:J225)</f>
        <v>44003.689999999995</v>
      </c>
    </row>
    <row r="228" spans="1:12" ht="12" thickBot="1" x14ac:dyDescent="0.25">
      <c r="A228" s="70"/>
      <c r="B228" s="20"/>
      <c r="C228" s="71"/>
      <c r="D228" s="72"/>
      <c r="E228" s="83"/>
      <c r="F228" s="68" t="s">
        <v>17</v>
      </c>
      <c r="H228" s="31"/>
      <c r="J228" s="84">
        <v>44003.69</v>
      </c>
      <c r="L228" s="54"/>
    </row>
    <row r="229" spans="1:12" ht="12" thickTop="1" x14ac:dyDescent="0.2">
      <c r="A229" s="70"/>
      <c r="B229" s="20"/>
      <c r="C229" s="71"/>
      <c r="D229" s="72"/>
      <c r="E229" s="83"/>
      <c r="F229" s="68" t="s">
        <v>18</v>
      </c>
      <c r="H229" s="31"/>
      <c r="J229" s="85">
        <f>+J227-J228</f>
        <v>0</v>
      </c>
    </row>
    <row r="230" spans="1:12" x14ac:dyDescent="0.2">
      <c r="A230" s="70"/>
      <c r="B230" s="20"/>
      <c r="C230" s="71"/>
      <c r="D230" s="72"/>
      <c r="E230" s="83"/>
      <c r="F230" s="68"/>
      <c r="H230" s="31"/>
      <c r="J230" s="85"/>
    </row>
    <row r="231" spans="1:12" x14ac:dyDescent="0.2">
      <c r="A231" s="70"/>
      <c r="B231" s="20"/>
      <c r="C231" s="71"/>
      <c r="D231" s="72"/>
      <c r="E231" s="83"/>
      <c r="F231" s="68"/>
      <c r="H231" s="31"/>
      <c r="J231" s="85"/>
    </row>
    <row r="232" spans="1:12" x14ac:dyDescent="0.2">
      <c r="A232" s="12" t="s">
        <v>300</v>
      </c>
      <c r="B232" s="12" t="s">
        <v>301</v>
      </c>
      <c r="C232" s="57"/>
      <c r="D232" s="14" t="s">
        <v>198</v>
      </c>
      <c r="E232" s="15"/>
      <c r="F232" s="37"/>
      <c r="G232" s="66"/>
      <c r="H232" s="18"/>
      <c r="I232" s="19"/>
      <c r="J232" s="19"/>
    </row>
    <row r="233" spans="1:12" x14ac:dyDescent="0.2">
      <c r="A233" s="20" t="s">
        <v>6</v>
      </c>
      <c r="B233" s="20" t="s">
        <v>7</v>
      </c>
      <c r="C233" s="67" t="s">
        <v>8</v>
      </c>
      <c r="D233" s="67" t="s">
        <v>9</v>
      </c>
      <c r="E233" s="22"/>
      <c r="F233" s="23" t="s">
        <v>10</v>
      </c>
      <c r="G233" s="24" t="s">
        <v>6</v>
      </c>
      <c r="H233" s="24" t="s">
        <v>7</v>
      </c>
      <c r="I233" s="23" t="s">
        <v>11</v>
      </c>
      <c r="J233" s="23" t="s">
        <v>12</v>
      </c>
    </row>
    <row r="234" spans="1:12" x14ac:dyDescent="0.2">
      <c r="A234" s="70"/>
      <c r="B234" s="70"/>
      <c r="C234" s="72"/>
      <c r="D234" s="72"/>
      <c r="E234" s="83"/>
      <c r="F234" s="68"/>
      <c r="H234" s="31"/>
      <c r="J234" s="85"/>
    </row>
    <row r="235" spans="1:12" x14ac:dyDescent="0.2">
      <c r="A235" s="9" t="s">
        <v>302</v>
      </c>
      <c r="B235" s="25">
        <v>43039</v>
      </c>
      <c r="C235" s="9" t="s">
        <v>303</v>
      </c>
      <c r="D235" s="9" t="s">
        <v>304</v>
      </c>
      <c r="E235" s="9" t="s">
        <v>15</v>
      </c>
      <c r="F235" s="17">
        <v>415.27</v>
      </c>
      <c r="H235" s="31"/>
      <c r="J235" s="88">
        <f t="shared" ref="J235" si="11">+F235-I235</f>
        <v>415.27</v>
      </c>
    </row>
    <row r="236" spans="1:12" x14ac:dyDescent="0.2">
      <c r="A236" s="70"/>
      <c r="B236" s="20"/>
      <c r="C236" s="71"/>
      <c r="D236" s="72"/>
      <c r="E236" s="83"/>
      <c r="F236" s="68"/>
      <c r="H236" s="31"/>
      <c r="J236" s="85"/>
    </row>
    <row r="237" spans="1:12" x14ac:dyDescent="0.2">
      <c r="A237" s="70"/>
      <c r="B237" s="20"/>
      <c r="C237" s="71"/>
      <c r="D237" s="72"/>
      <c r="E237" s="83"/>
      <c r="F237" s="68"/>
      <c r="H237" s="31"/>
      <c r="J237" s="85"/>
    </row>
    <row r="238" spans="1:12" x14ac:dyDescent="0.2">
      <c r="A238" s="70"/>
      <c r="B238" s="20"/>
      <c r="C238" s="71"/>
      <c r="D238" s="72"/>
      <c r="E238" s="83"/>
      <c r="F238" s="68" t="s">
        <v>16</v>
      </c>
      <c r="H238" s="31"/>
      <c r="J238" s="69">
        <f>+J235</f>
        <v>415.27</v>
      </c>
    </row>
    <row r="239" spans="1:12" ht="12" thickBot="1" x14ac:dyDescent="0.25">
      <c r="A239" s="70"/>
      <c r="B239" s="20"/>
      <c r="C239" s="71"/>
      <c r="D239" s="72"/>
      <c r="E239" s="83"/>
      <c r="F239" s="68" t="s">
        <v>17</v>
      </c>
      <c r="H239" s="31"/>
      <c r="J239" s="84">
        <v>415.27</v>
      </c>
    </row>
    <row r="240" spans="1:12" ht="12" thickTop="1" x14ac:dyDescent="0.2">
      <c r="A240" s="70"/>
      <c r="B240" s="20"/>
      <c r="C240" s="71"/>
      <c r="D240" s="72"/>
      <c r="E240" s="83"/>
      <c r="F240" s="68" t="s">
        <v>18</v>
      </c>
      <c r="H240" s="31"/>
      <c r="J240" s="85">
        <f>+J238-J239</f>
        <v>0</v>
      </c>
    </row>
    <row r="241" spans="1:10" x14ac:dyDescent="0.2">
      <c r="A241" s="70"/>
      <c r="B241" s="20"/>
      <c r="C241" s="71"/>
      <c r="D241" s="72"/>
      <c r="E241" s="83"/>
      <c r="F241" s="68"/>
      <c r="H241" s="31"/>
      <c r="J241" s="85"/>
    </row>
    <row r="242" spans="1:10" x14ac:dyDescent="0.2">
      <c r="A242" s="12" t="s">
        <v>305</v>
      </c>
      <c r="B242" s="12" t="s">
        <v>306</v>
      </c>
      <c r="C242" s="57"/>
      <c r="D242" s="14" t="s">
        <v>198</v>
      </c>
      <c r="E242" s="15"/>
      <c r="F242" s="37"/>
      <c r="G242" s="66"/>
      <c r="H242" s="18"/>
      <c r="I242" s="19"/>
      <c r="J242" s="19"/>
    </row>
    <row r="243" spans="1:10" x14ac:dyDescent="0.2">
      <c r="A243" s="20" t="s">
        <v>6</v>
      </c>
      <c r="B243" s="20" t="s">
        <v>7</v>
      </c>
      <c r="C243" s="67" t="s">
        <v>8</v>
      </c>
      <c r="D243" s="67" t="s">
        <v>9</v>
      </c>
      <c r="E243" s="22"/>
      <c r="F243" s="23" t="s">
        <v>10</v>
      </c>
      <c r="G243" s="24" t="s">
        <v>6</v>
      </c>
      <c r="H243" s="24" t="s">
        <v>7</v>
      </c>
      <c r="I243" s="23" t="s">
        <v>11</v>
      </c>
      <c r="J243" s="23" t="s">
        <v>12</v>
      </c>
    </row>
    <row r="244" spans="1:10" x14ac:dyDescent="0.2">
      <c r="A244" s="70"/>
      <c r="B244" s="70"/>
      <c r="C244" s="72"/>
      <c r="D244" s="72"/>
      <c r="E244" s="83"/>
      <c r="F244" s="68"/>
      <c r="H244" s="31"/>
      <c r="J244" s="85"/>
    </row>
    <row r="245" spans="1:10" x14ac:dyDescent="0.2">
      <c r="A245" s="9" t="s">
        <v>307</v>
      </c>
      <c r="B245" s="25">
        <v>43038</v>
      </c>
      <c r="C245" s="9" t="s">
        <v>308</v>
      </c>
      <c r="D245" s="9" t="s">
        <v>309</v>
      </c>
      <c r="E245" s="9" t="s">
        <v>15</v>
      </c>
      <c r="F245" s="17">
        <v>411.96</v>
      </c>
      <c r="H245" s="31"/>
      <c r="J245" s="88">
        <f t="shared" ref="J245" si="12">+F245-I245</f>
        <v>411.96</v>
      </c>
    </row>
    <row r="246" spans="1:10" x14ac:dyDescent="0.2">
      <c r="A246" s="70"/>
      <c r="B246" s="20"/>
      <c r="C246" s="71"/>
      <c r="D246" s="72"/>
      <c r="E246" s="83"/>
      <c r="F246" s="68"/>
      <c r="H246" s="31"/>
      <c r="J246" s="85"/>
    </row>
    <row r="247" spans="1:10" x14ac:dyDescent="0.2">
      <c r="A247" s="70"/>
      <c r="B247" s="20"/>
      <c r="C247" s="71"/>
      <c r="D247" s="72"/>
      <c r="E247" s="83"/>
      <c r="F247" s="68"/>
      <c r="H247" s="31"/>
      <c r="J247" s="85"/>
    </row>
    <row r="248" spans="1:10" x14ac:dyDescent="0.2">
      <c r="A248" s="70"/>
      <c r="B248" s="20"/>
      <c r="C248" s="71"/>
      <c r="D248" s="72"/>
      <c r="E248" s="83"/>
      <c r="F248" s="68" t="s">
        <v>16</v>
      </c>
      <c r="H248" s="31"/>
      <c r="J248" s="69">
        <f>+J245</f>
        <v>411.96</v>
      </c>
    </row>
    <row r="249" spans="1:10" ht="12" thickBot="1" x14ac:dyDescent="0.25">
      <c r="A249" s="70"/>
      <c r="B249" s="20"/>
      <c r="C249" s="71"/>
      <c r="D249" s="72"/>
      <c r="E249" s="83"/>
      <c r="F249" s="68" t="s">
        <v>17</v>
      </c>
      <c r="H249" s="31"/>
      <c r="J249" s="84">
        <v>411.96</v>
      </c>
    </row>
    <row r="250" spans="1:10" ht="12" thickTop="1" x14ac:dyDescent="0.2">
      <c r="A250" s="70"/>
      <c r="B250" s="20"/>
      <c r="C250" s="71"/>
      <c r="D250" s="72"/>
      <c r="E250" s="83"/>
      <c r="F250" s="68" t="s">
        <v>18</v>
      </c>
      <c r="H250" s="31"/>
      <c r="J250" s="85">
        <f>+J248-J249</f>
        <v>0</v>
      </c>
    </row>
    <row r="251" spans="1:10" x14ac:dyDescent="0.2">
      <c r="A251" s="70"/>
      <c r="B251" s="20"/>
      <c r="C251" s="71"/>
      <c r="D251" s="72"/>
      <c r="E251" s="83"/>
      <c r="F251" s="68"/>
      <c r="H251" s="31"/>
      <c r="J251" s="85"/>
    </row>
    <row r="252" spans="1:10" x14ac:dyDescent="0.2">
      <c r="A252" s="70"/>
      <c r="B252" s="20"/>
      <c r="C252" s="71"/>
      <c r="D252" s="72"/>
      <c r="E252" s="83"/>
      <c r="F252" s="68"/>
      <c r="H252" s="31"/>
      <c r="J252" s="85"/>
    </row>
    <row r="253" spans="1:10" x14ac:dyDescent="0.2">
      <c r="A253" s="12" t="s">
        <v>310</v>
      </c>
      <c r="B253" s="12" t="s">
        <v>311</v>
      </c>
      <c r="C253" s="57"/>
      <c r="D253" s="14" t="s">
        <v>198</v>
      </c>
      <c r="E253" s="15"/>
      <c r="F253" s="37"/>
      <c r="G253" s="66"/>
      <c r="H253" s="18"/>
      <c r="I253" s="19"/>
      <c r="J253" s="19"/>
    </row>
    <row r="254" spans="1:10" x14ac:dyDescent="0.2">
      <c r="A254" s="20" t="s">
        <v>6</v>
      </c>
      <c r="B254" s="20" t="s">
        <v>7</v>
      </c>
      <c r="C254" s="67" t="s">
        <v>8</v>
      </c>
      <c r="D254" s="67" t="s">
        <v>9</v>
      </c>
      <c r="E254" s="22"/>
      <c r="F254" s="23" t="s">
        <v>10</v>
      </c>
      <c r="G254" s="24" t="s">
        <v>6</v>
      </c>
      <c r="H254" s="24" t="s">
        <v>7</v>
      </c>
      <c r="I254" s="23" t="s">
        <v>11</v>
      </c>
      <c r="J254" s="23" t="s">
        <v>12</v>
      </c>
    </row>
    <row r="255" spans="1:10" x14ac:dyDescent="0.2">
      <c r="A255" s="70"/>
      <c r="B255" s="70"/>
      <c r="C255" s="72"/>
      <c r="D255" s="72"/>
      <c r="E255" s="83"/>
      <c r="F255" s="68"/>
      <c r="H255" s="31"/>
      <c r="J255" s="85"/>
    </row>
    <row r="256" spans="1:10" x14ac:dyDescent="0.2">
      <c r="A256" s="9" t="s">
        <v>312</v>
      </c>
      <c r="B256" s="25">
        <v>42978</v>
      </c>
      <c r="C256" s="9" t="s">
        <v>313</v>
      </c>
      <c r="D256" s="9" t="s">
        <v>314</v>
      </c>
      <c r="E256" s="9" t="s">
        <v>15</v>
      </c>
      <c r="F256" s="17">
        <v>639.22</v>
      </c>
      <c r="H256" s="31"/>
      <c r="J256" s="88">
        <f t="shared" ref="J256:J258" si="13">+F256-I256</f>
        <v>639.22</v>
      </c>
    </row>
    <row r="257" spans="1:10" x14ac:dyDescent="0.2">
      <c r="A257" s="9" t="s">
        <v>315</v>
      </c>
      <c r="B257" s="25">
        <v>43028</v>
      </c>
      <c r="C257" s="9" t="s">
        <v>316</v>
      </c>
      <c r="D257" s="9" t="s">
        <v>317</v>
      </c>
      <c r="E257" s="9" t="s">
        <v>15</v>
      </c>
      <c r="F257" s="17">
        <v>856.4</v>
      </c>
      <c r="H257" s="31"/>
      <c r="J257" s="88">
        <f t="shared" si="13"/>
        <v>856.4</v>
      </c>
    </row>
    <row r="258" spans="1:10" x14ac:dyDescent="0.2">
      <c r="A258" s="9" t="s">
        <v>318</v>
      </c>
      <c r="B258" s="25">
        <v>43028</v>
      </c>
      <c r="C258" s="9" t="s">
        <v>319</v>
      </c>
      <c r="D258" s="9" t="s">
        <v>320</v>
      </c>
      <c r="E258" s="9" t="s">
        <v>15</v>
      </c>
      <c r="F258" s="17">
        <v>12623.75</v>
      </c>
      <c r="H258" s="31"/>
      <c r="J258" s="88">
        <f t="shared" si="13"/>
        <v>12623.75</v>
      </c>
    </row>
    <row r="259" spans="1:10" x14ac:dyDescent="0.2">
      <c r="A259" s="70"/>
      <c r="B259" s="20"/>
      <c r="C259" s="71"/>
      <c r="D259" s="72"/>
      <c r="E259" s="83"/>
      <c r="F259" s="68"/>
      <c r="H259" s="31"/>
      <c r="J259" s="85"/>
    </row>
    <row r="260" spans="1:10" x14ac:dyDescent="0.2">
      <c r="A260" s="70"/>
      <c r="B260" s="20"/>
      <c r="C260" s="71"/>
      <c r="D260" s="72"/>
      <c r="E260" s="83"/>
      <c r="F260" s="68"/>
      <c r="H260" s="31"/>
      <c r="J260" s="85"/>
    </row>
    <row r="261" spans="1:10" x14ac:dyDescent="0.2">
      <c r="A261" s="70"/>
      <c r="B261" s="20"/>
      <c r="C261" s="71"/>
      <c r="D261" s="72"/>
      <c r="E261" s="83"/>
      <c r="F261" s="68" t="s">
        <v>16</v>
      </c>
      <c r="H261" s="31"/>
      <c r="J261" s="69">
        <f>+J256+J257+J258</f>
        <v>14119.369999999999</v>
      </c>
    </row>
    <row r="262" spans="1:10" ht="12" thickBot="1" x14ac:dyDescent="0.25">
      <c r="A262" s="70"/>
      <c r="B262" s="20"/>
      <c r="C262" s="71"/>
      <c r="D262" s="72"/>
      <c r="E262" s="83"/>
      <c r="F262" s="68" t="s">
        <v>17</v>
      </c>
      <c r="H262" s="31"/>
      <c r="J262" s="84">
        <v>14119.37</v>
      </c>
    </row>
    <row r="263" spans="1:10" ht="12" thickTop="1" x14ac:dyDescent="0.2">
      <c r="A263" s="70"/>
      <c r="B263" s="20"/>
      <c r="C263" s="71"/>
      <c r="D263" s="72"/>
      <c r="E263" s="83"/>
      <c r="F263" s="68" t="s">
        <v>18</v>
      </c>
      <c r="H263" s="31"/>
      <c r="J263" s="85">
        <f>+J261-J262</f>
        <v>0</v>
      </c>
    </row>
    <row r="264" spans="1:10" x14ac:dyDescent="0.2">
      <c r="A264" s="70"/>
      <c r="B264" s="20"/>
      <c r="C264" s="71"/>
      <c r="D264" s="72"/>
      <c r="E264" s="83"/>
      <c r="F264" s="68"/>
      <c r="H264" s="31"/>
      <c r="J264" s="85"/>
    </row>
    <row r="265" spans="1:10" x14ac:dyDescent="0.2">
      <c r="A265" s="12" t="s">
        <v>321</v>
      </c>
      <c r="B265" s="12" t="s">
        <v>322</v>
      </c>
      <c r="C265" s="57"/>
      <c r="D265" s="14" t="s">
        <v>198</v>
      </c>
      <c r="E265" s="15"/>
      <c r="F265" s="37"/>
      <c r="G265" s="66"/>
      <c r="H265" s="18"/>
      <c r="I265" s="19"/>
      <c r="J265" s="19"/>
    </row>
    <row r="266" spans="1:10" x14ac:dyDescent="0.2">
      <c r="A266" s="20" t="s">
        <v>6</v>
      </c>
      <c r="B266" s="20" t="s">
        <v>7</v>
      </c>
      <c r="C266" s="67" t="s">
        <v>8</v>
      </c>
      <c r="D266" s="67" t="s">
        <v>9</v>
      </c>
      <c r="E266" s="22"/>
      <c r="F266" s="23" t="s">
        <v>10</v>
      </c>
      <c r="G266" s="24" t="s">
        <v>6</v>
      </c>
      <c r="H266" s="24" t="s">
        <v>7</v>
      </c>
      <c r="I266" s="23" t="s">
        <v>11</v>
      </c>
      <c r="J266" s="23" t="s">
        <v>12</v>
      </c>
    </row>
    <row r="267" spans="1:10" x14ac:dyDescent="0.2">
      <c r="A267" s="70"/>
      <c r="B267" s="20"/>
      <c r="C267" s="71"/>
      <c r="D267" s="72"/>
      <c r="E267" s="83"/>
      <c r="F267" s="68"/>
      <c r="H267" s="31"/>
      <c r="J267" s="85"/>
    </row>
    <row r="268" spans="1:10" x14ac:dyDescent="0.2">
      <c r="A268" s="9" t="s">
        <v>323</v>
      </c>
      <c r="B268" s="35">
        <v>43077</v>
      </c>
      <c r="C268" s="9" t="s">
        <v>324</v>
      </c>
      <c r="D268" s="9" t="s">
        <v>325</v>
      </c>
      <c r="E268" s="9" t="s">
        <v>326</v>
      </c>
      <c r="F268" s="17">
        <v>1995</v>
      </c>
      <c r="H268" s="31"/>
      <c r="J268" s="88">
        <f>+F268-I268</f>
        <v>1995</v>
      </c>
    </row>
    <row r="269" spans="1:10" x14ac:dyDescent="0.2">
      <c r="A269" s="9" t="s">
        <v>327</v>
      </c>
      <c r="B269" s="35">
        <v>43090</v>
      </c>
      <c r="C269" s="9" t="s">
        <v>328</v>
      </c>
      <c r="D269" s="9" t="s">
        <v>329</v>
      </c>
      <c r="E269" s="9" t="s">
        <v>326</v>
      </c>
      <c r="F269" s="17">
        <v>4864.99</v>
      </c>
      <c r="H269" s="31"/>
      <c r="J269" s="88">
        <f>+F269-I269</f>
        <v>4864.99</v>
      </c>
    </row>
    <row r="270" spans="1:10" x14ac:dyDescent="0.2">
      <c r="A270" s="70"/>
      <c r="B270" s="20"/>
      <c r="C270" s="71"/>
      <c r="D270" s="72"/>
      <c r="E270" s="83"/>
      <c r="F270" s="68"/>
      <c r="H270" s="31"/>
      <c r="J270" s="85"/>
    </row>
    <row r="271" spans="1:10" x14ac:dyDescent="0.2">
      <c r="A271" s="70"/>
      <c r="B271" s="20"/>
      <c r="C271" s="71"/>
      <c r="D271" s="72"/>
      <c r="E271" s="83"/>
      <c r="F271" s="68" t="s">
        <v>16</v>
      </c>
      <c r="H271" s="31"/>
      <c r="J271" s="69">
        <f>+J268+J269</f>
        <v>6859.99</v>
      </c>
    </row>
    <row r="272" spans="1:10" ht="12" thickBot="1" x14ac:dyDescent="0.25">
      <c r="A272" s="70"/>
      <c r="B272" s="20"/>
      <c r="C272" s="71"/>
      <c r="D272" s="72"/>
      <c r="E272" s="83"/>
      <c r="F272" s="68" t="s">
        <v>17</v>
      </c>
      <c r="H272" s="31"/>
      <c r="J272" s="84">
        <v>6859.99</v>
      </c>
    </row>
    <row r="273" spans="1:10" ht="12" thickTop="1" x14ac:dyDescent="0.2">
      <c r="A273" s="70"/>
      <c r="B273" s="20"/>
      <c r="C273" s="71"/>
      <c r="D273" s="72"/>
      <c r="E273" s="83"/>
      <c r="F273" s="68" t="s">
        <v>18</v>
      </c>
      <c r="H273" s="31"/>
      <c r="J273" s="85">
        <f>+J271-J272</f>
        <v>0</v>
      </c>
    </row>
    <row r="274" spans="1:10" x14ac:dyDescent="0.2">
      <c r="A274" s="70"/>
      <c r="B274" s="20"/>
      <c r="C274" s="71"/>
      <c r="D274" s="72"/>
      <c r="E274" s="83"/>
      <c r="F274" s="68"/>
      <c r="H274" s="31"/>
      <c r="J274" s="85"/>
    </row>
    <row r="275" spans="1:10" x14ac:dyDescent="0.2">
      <c r="A275" s="12" t="s">
        <v>330</v>
      </c>
      <c r="B275" s="12" t="s">
        <v>331</v>
      </c>
      <c r="C275" s="57"/>
      <c r="D275" s="14" t="s">
        <v>198</v>
      </c>
      <c r="E275" s="15"/>
      <c r="F275" s="37"/>
      <c r="G275" s="66"/>
      <c r="H275" s="18"/>
      <c r="I275" s="19"/>
      <c r="J275" s="19"/>
    </row>
    <row r="276" spans="1:10" x14ac:dyDescent="0.2">
      <c r="A276" s="20" t="s">
        <v>6</v>
      </c>
      <c r="B276" s="20" t="s">
        <v>7</v>
      </c>
      <c r="C276" s="67" t="s">
        <v>8</v>
      </c>
      <c r="D276" s="67" t="s">
        <v>9</v>
      </c>
      <c r="E276" s="22"/>
      <c r="F276" s="23" t="s">
        <v>10</v>
      </c>
      <c r="G276" s="24" t="s">
        <v>6</v>
      </c>
      <c r="H276" s="24" t="s">
        <v>7</v>
      </c>
      <c r="I276" s="23" t="s">
        <v>11</v>
      </c>
      <c r="J276" s="23" t="s">
        <v>12</v>
      </c>
    </row>
    <row r="277" spans="1:10" x14ac:dyDescent="0.2">
      <c r="A277" s="70"/>
      <c r="B277" s="20"/>
      <c r="C277" s="71"/>
      <c r="D277" s="72"/>
      <c r="E277" s="83"/>
      <c r="F277" s="68"/>
      <c r="H277" s="31"/>
      <c r="J277" s="85"/>
    </row>
    <row r="278" spans="1:10" x14ac:dyDescent="0.2">
      <c r="A278" s="9" t="s">
        <v>332</v>
      </c>
      <c r="B278" s="25" t="s">
        <v>333</v>
      </c>
      <c r="C278" s="9" t="s">
        <v>334</v>
      </c>
      <c r="D278" s="9" t="s">
        <v>335</v>
      </c>
      <c r="E278" s="9" t="s">
        <v>326</v>
      </c>
      <c r="F278" s="17">
        <v>81291.7</v>
      </c>
      <c r="H278" s="31"/>
      <c r="J278" s="88">
        <f>+F278-I278</f>
        <v>81291.7</v>
      </c>
    </row>
    <row r="279" spans="1:10" x14ac:dyDescent="0.2">
      <c r="A279" s="70"/>
      <c r="B279" s="20"/>
      <c r="C279" s="71"/>
      <c r="D279" s="72"/>
      <c r="E279" s="83"/>
      <c r="F279" s="68"/>
      <c r="H279" s="31"/>
      <c r="J279" s="85"/>
    </row>
    <row r="280" spans="1:10" x14ac:dyDescent="0.2">
      <c r="A280" s="70"/>
      <c r="B280" s="20"/>
      <c r="C280" s="71"/>
      <c r="D280" s="72"/>
      <c r="E280" s="83"/>
      <c r="F280" s="68" t="s">
        <v>16</v>
      </c>
      <c r="H280" s="31"/>
      <c r="J280" s="69">
        <f>+J278</f>
        <v>81291.7</v>
      </c>
    </row>
    <row r="281" spans="1:10" ht="12" thickBot="1" x14ac:dyDescent="0.25">
      <c r="A281" s="70"/>
      <c r="B281" s="20"/>
      <c r="C281" s="71"/>
      <c r="D281" s="72"/>
      <c r="E281" s="83"/>
      <c r="F281" s="68" t="s">
        <v>17</v>
      </c>
      <c r="H281" s="31"/>
      <c r="J281" s="84">
        <v>81291.7</v>
      </c>
    </row>
    <row r="282" spans="1:10" ht="12" thickTop="1" x14ac:dyDescent="0.2">
      <c r="A282" s="70"/>
      <c r="B282" s="20"/>
      <c r="C282" s="71"/>
      <c r="D282" s="72"/>
      <c r="E282" s="83"/>
      <c r="F282" s="68" t="s">
        <v>18</v>
      </c>
      <c r="H282" s="31"/>
      <c r="J282" s="85">
        <f>+J280-J281</f>
        <v>0</v>
      </c>
    </row>
    <row r="283" spans="1:10" x14ac:dyDescent="0.2">
      <c r="A283" s="70"/>
      <c r="B283" s="20"/>
      <c r="C283" s="71"/>
      <c r="D283" s="72"/>
      <c r="E283" s="83"/>
      <c r="F283" s="68"/>
      <c r="H283" s="31"/>
      <c r="J283" s="85"/>
    </row>
    <row r="284" spans="1:10" x14ac:dyDescent="0.2">
      <c r="A284" s="70"/>
      <c r="B284" s="20"/>
      <c r="C284" s="71"/>
      <c r="D284" s="72"/>
      <c r="E284" s="83"/>
      <c r="F284" s="68"/>
      <c r="H284" s="31"/>
      <c r="J284" s="85"/>
    </row>
    <row r="285" spans="1:10" x14ac:dyDescent="0.2">
      <c r="A285" s="70"/>
      <c r="B285" s="20"/>
      <c r="C285" s="71"/>
      <c r="D285" s="72"/>
      <c r="E285" s="83"/>
      <c r="F285" s="68"/>
      <c r="H285" s="31"/>
      <c r="J285" s="85"/>
    </row>
    <row r="286" spans="1:10" x14ac:dyDescent="0.2">
      <c r="A286" s="12" t="s">
        <v>336</v>
      </c>
      <c r="B286" s="12" t="s">
        <v>337</v>
      </c>
      <c r="C286" s="57"/>
      <c r="D286" s="14" t="s">
        <v>198</v>
      </c>
      <c r="E286" s="15" t="s">
        <v>338</v>
      </c>
      <c r="F286" s="37" t="s">
        <v>339</v>
      </c>
      <c r="G286" s="66"/>
      <c r="H286" s="18"/>
      <c r="I286" s="19"/>
      <c r="J286" s="19"/>
    </row>
    <row r="287" spans="1:10" x14ac:dyDescent="0.2">
      <c r="A287" s="20" t="s">
        <v>6</v>
      </c>
      <c r="B287" s="20" t="s">
        <v>7</v>
      </c>
      <c r="C287" s="67" t="s">
        <v>8</v>
      </c>
      <c r="D287" s="67" t="s">
        <v>9</v>
      </c>
      <c r="E287" s="22"/>
      <c r="F287" s="23" t="s">
        <v>10</v>
      </c>
      <c r="G287" s="24" t="s">
        <v>6</v>
      </c>
      <c r="H287" s="24" t="s">
        <v>7</v>
      </c>
      <c r="I287" s="23" t="s">
        <v>11</v>
      </c>
      <c r="J287" s="23" t="s">
        <v>12</v>
      </c>
    </row>
    <row r="288" spans="1:10" x14ac:dyDescent="0.2">
      <c r="A288" s="70"/>
      <c r="B288" s="20"/>
      <c r="C288" s="71"/>
      <c r="D288" s="72"/>
      <c r="E288" s="83"/>
      <c r="F288" s="68"/>
      <c r="H288" s="31"/>
      <c r="J288" s="85"/>
    </row>
    <row r="289" spans="1:12" x14ac:dyDescent="0.2">
      <c r="A289" s="9" t="s">
        <v>340</v>
      </c>
      <c r="B289" s="25">
        <v>42978</v>
      </c>
      <c r="C289" s="9" t="s">
        <v>341</v>
      </c>
      <c r="D289" s="9" t="s">
        <v>342</v>
      </c>
      <c r="E289" s="9" t="s">
        <v>15</v>
      </c>
      <c r="F289" s="17">
        <v>196.01</v>
      </c>
      <c r="H289" s="31"/>
      <c r="J289" s="88">
        <f t="shared" ref="J289" si="14">+F289-I289</f>
        <v>196.01</v>
      </c>
    </row>
    <row r="290" spans="1:12" x14ac:dyDescent="0.2">
      <c r="A290" s="70"/>
      <c r="B290" s="20"/>
      <c r="C290" s="71"/>
      <c r="D290" s="72"/>
      <c r="E290" s="83"/>
      <c r="F290" s="68"/>
      <c r="H290" s="31"/>
      <c r="J290" s="85"/>
    </row>
    <row r="291" spans="1:12" x14ac:dyDescent="0.2">
      <c r="A291" s="70"/>
      <c r="B291" s="20"/>
      <c r="C291" s="71"/>
      <c r="D291" s="72"/>
      <c r="E291" s="83"/>
      <c r="F291" s="68"/>
      <c r="H291" s="31"/>
      <c r="J291" s="85"/>
    </row>
    <row r="292" spans="1:12" x14ac:dyDescent="0.2">
      <c r="A292" s="70"/>
      <c r="B292" s="20"/>
      <c r="C292" s="71"/>
      <c r="D292" s="72"/>
      <c r="E292" s="83"/>
      <c r="F292" s="68" t="s">
        <v>16</v>
      </c>
      <c r="H292" s="31"/>
      <c r="J292" s="69">
        <f>+J289</f>
        <v>196.01</v>
      </c>
    </row>
    <row r="293" spans="1:12" ht="12" thickBot="1" x14ac:dyDescent="0.25">
      <c r="A293" s="70"/>
      <c r="B293" s="20"/>
      <c r="C293" s="71"/>
      <c r="D293" s="72"/>
      <c r="E293" s="83"/>
      <c r="F293" s="68" t="s">
        <v>17</v>
      </c>
      <c r="H293" s="31"/>
      <c r="J293" s="84">
        <v>196.01</v>
      </c>
    </row>
    <row r="294" spans="1:12" ht="12" thickTop="1" x14ac:dyDescent="0.2">
      <c r="A294" s="70"/>
      <c r="B294" s="20"/>
      <c r="C294" s="71"/>
      <c r="D294" s="72"/>
      <c r="E294" s="83"/>
      <c r="F294" s="68" t="s">
        <v>18</v>
      </c>
      <c r="H294" s="31"/>
      <c r="J294" s="85">
        <f>+J292-J293</f>
        <v>0</v>
      </c>
    </row>
    <row r="295" spans="1:12" x14ac:dyDescent="0.2">
      <c r="A295" s="70"/>
      <c r="B295" s="20"/>
      <c r="C295" s="71"/>
      <c r="D295" s="72"/>
      <c r="E295" s="83"/>
      <c r="F295" s="68"/>
      <c r="H295" s="31"/>
      <c r="J295" s="85"/>
    </row>
    <row r="296" spans="1:12" x14ac:dyDescent="0.2">
      <c r="A296" s="70"/>
      <c r="B296" s="20"/>
      <c r="C296" s="71"/>
      <c r="D296" s="72"/>
      <c r="E296" s="83"/>
      <c r="F296" s="68"/>
      <c r="H296" s="31"/>
      <c r="J296" s="85"/>
    </row>
    <row r="297" spans="1:12" x14ac:dyDescent="0.2">
      <c r="A297" s="12" t="s">
        <v>343</v>
      </c>
      <c r="B297" s="12" t="s">
        <v>344</v>
      </c>
      <c r="C297" s="57"/>
      <c r="D297" s="14" t="s">
        <v>198</v>
      </c>
      <c r="E297" s="15" t="s">
        <v>338</v>
      </c>
      <c r="F297" s="89">
        <v>42843</v>
      </c>
      <c r="G297" s="66"/>
      <c r="H297" s="18"/>
      <c r="I297" s="19"/>
      <c r="J297" s="19"/>
    </row>
    <row r="298" spans="1:12" x14ac:dyDescent="0.2">
      <c r="A298" s="20" t="s">
        <v>6</v>
      </c>
      <c r="B298" s="20" t="s">
        <v>7</v>
      </c>
      <c r="C298" s="67" t="s">
        <v>8</v>
      </c>
      <c r="D298" s="67" t="s">
        <v>9</v>
      </c>
      <c r="E298" s="22"/>
      <c r="F298" s="23" t="s">
        <v>10</v>
      </c>
      <c r="G298" s="24" t="s">
        <v>6</v>
      </c>
      <c r="H298" s="24" t="s">
        <v>7</v>
      </c>
      <c r="I298" s="23" t="s">
        <v>11</v>
      </c>
      <c r="J298" s="23" t="s">
        <v>12</v>
      </c>
    </row>
    <row r="299" spans="1:12" x14ac:dyDescent="0.2">
      <c r="A299" s="70"/>
      <c r="B299" s="70"/>
      <c r="C299" s="72"/>
      <c r="D299" s="72"/>
      <c r="E299" s="83"/>
      <c r="F299" s="68"/>
      <c r="H299" s="31"/>
      <c r="J299" s="85"/>
    </row>
    <row r="300" spans="1:12" x14ac:dyDescent="0.2">
      <c r="A300" s="9" t="s">
        <v>345</v>
      </c>
      <c r="B300" s="25">
        <v>42978</v>
      </c>
      <c r="C300" s="9" t="s">
        <v>346</v>
      </c>
      <c r="D300" s="9" t="s">
        <v>347</v>
      </c>
      <c r="E300" s="9" t="s">
        <v>15</v>
      </c>
      <c r="F300" s="17">
        <v>3545.09</v>
      </c>
      <c r="H300" s="31"/>
      <c r="I300" s="9">
        <v>2029.61</v>
      </c>
      <c r="J300" s="88">
        <f t="shared" ref="J300:J301" si="15">+F300-I300</f>
        <v>1515.4800000000002</v>
      </c>
      <c r="L300" s="54"/>
    </row>
    <row r="301" spans="1:12" x14ac:dyDescent="0.2">
      <c r="B301" s="25"/>
      <c r="E301" s="9" t="s">
        <v>15</v>
      </c>
      <c r="F301" s="17">
        <v>5169.8500000000004</v>
      </c>
      <c r="H301" s="31"/>
      <c r="J301" s="88">
        <f t="shared" si="15"/>
        <v>5169.8500000000004</v>
      </c>
      <c r="L301" s="54"/>
    </row>
    <row r="302" spans="1:12" x14ac:dyDescent="0.2">
      <c r="A302" s="70"/>
      <c r="B302" s="20"/>
      <c r="C302" s="71"/>
      <c r="D302" s="72"/>
      <c r="E302" s="83"/>
      <c r="F302" s="68"/>
      <c r="H302" s="31"/>
      <c r="J302" s="85"/>
    </row>
    <row r="303" spans="1:12" x14ac:dyDescent="0.2">
      <c r="A303" s="70"/>
      <c r="B303" s="20"/>
      <c r="C303" s="71"/>
      <c r="D303" s="72"/>
      <c r="E303" s="83"/>
      <c r="F303" s="68"/>
      <c r="H303" s="31"/>
      <c r="J303" s="85"/>
    </row>
    <row r="304" spans="1:12" x14ac:dyDescent="0.2">
      <c r="A304" s="70"/>
      <c r="B304" s="20"/>
      <c r="C304" s="71"/>
      <c r="D304" s="72"/>
      <c r="E304" s="83"/>
      <c r="F304" s="68" t="s">
        <v>16</v>
      </c>
      <c r="H304" s="31"/>
      <c r="J304" s="69">
        <f>+J300+J301</f>
        <v>6685.3300000000008</v>
      </c>
    </row>
    <row r="305" spans="1:11" ht="12" thickBot="1" x14ac:dyDescent="0.25">
      <c r="A305" s="70"/>
      <c r="B305" s="20"/>
      <c r="C305" s="71"/>
      <c r="D305" s="72"/>
      <c r="E305" s="83"/>
      <c r="F305" s="68" t="s">
        <v>17</v>
      </c>
      <c r="H305" s="31"/>
      <c r="J305" s="84">
        <v>6685.33</v>
      </c>
    </row>
    <row r="306" spans="1:11" ht="12" thickTop="1" x14ac:dyDescent="0.2">
      <c r="A306" s="70"/>
      <c r="B306" s="20"/>
      <c r="C306" s="71"/>
      <c r="D306" s="72"/>
      <c r="E306" s="83"/>
      <c r="F306" s="68" t="s">
        <v>18</v>
      </c>
      <c r="H306" s="31"/>
      <c r="J306" s="85">
        <f>+J304-J305</f>
        <v>0</v>
      </c>
    </row>
    <row r="307" spans="1:11" x14ac:dyDescent="0.2">
      <c r="A307" s="70"/>
      <c r="B307" s="20"/>
      <c r="C307" s="71"/>
      <c r="D307" s="72"/>
      <c r="E307" s="83"/>
      <c r="F307" s="68"/>
      <c r="H307" s="31"/>
      <c r="J307" s="85"/>
    </row>
    <row r="308" spans="1:11" x14ac:dyDescent="0.2">
      <c r="A308" s="12" t="s">
        <v>348</v>
      </c>
      <c r="B308" s="12" t="s">
        <v>349</v>
      </c>
      <c r="C308" s="57"/>
      <c r="D308" s="14" t="s">
        <v>198</v>
      </c>
      <c r="E308" s="15" t="s">
        <v>338</v>
      </c>
      <c r="F308" s="37"/>
      <c r="G308" s="66"/>
      <c r="H308" s="18"/>
      <c r="I308" s="19"/>
      <c r="J308" s="19"/>
    </row>
    <row r="309" spans="1:11" x14ac:dyDescent="0.2">
      <c r="A309" s="20" t="s">
        <v>6</v>
      </c>
      <c r="B309" s="20" t="s">
        <v>7</v>
      </c>
      <c r="C309" s="67" t="s">
        <v>8</v>
      </c>
      <c r="D309" s="67" t="s">
        <v>9</v>
      </c>
      <c r="E309" s="22"/>
      <c r="F309" s="23" t="s">
        <v>10</v>
      </c>
      <c r="G309" s="24" t="s">
        <v>6</v>
      </c>
      <c r="H309" s="24" t="s">
        <v>7</v>
      </c>
      <c r="I309" s="23" t="s">
        <v>11</v>
      </c>
      <c r="J309" s="23" t="s">
        <v>12</v>
      </c>
    </row>
    <row r="310" spans="1:11" x14ac:dyDescent="0.2">
      <c r="A310" s="70"/>
      <c r="B310" s="20"/>
      <c r="C310" s="71"/>
      <c r="D310" s="72"/>
      <c r="E310" s="83"/>
      <c r="F310" s="68"/>
      <c r="H310" s="31"/>
      <c r="J310" s="85"/>
    </row>
    <row r="311" spans="1:11" x14ac:dyDescent="0.2">
      <c r="A311" s="9" t="s">
        <v>350</v>
      </c>
      <c r="B311" s="25">
        <v>42978</v>
      </c>
      <c r="C311" s="9" t="s">
        <v>351</v>
      </c>
      <c r="D311" s="9" t="s">
        <v>352</v>
      </c>
      <c r="E311" s="9" t="s">
        <v>15</v>
      </c>
      <c r="F311" s="17">
        <v>5004.8500000000004</v>
      </c>
      <c r="H311" s="31"/>
      <c r="J311" s="88">
        <f t="shared" ref="J311" si="16">+F311-I311</f>
        <v>5004.8500000000004</v>
      </c>
      <c r="K311" s="9" t="s">
        <v>353</v>
      </c>
    </row>
    <row r="312" spans="1:11" x14ac:dyDescent="0.2">
      <c r="A312" s="70"/>
      <c r="B312" s="20"/>
      <c r="C312" s="71"/>
      <c r="D312" s="72"/>
      <c r="E312" s="83"/>
      <c r="F312" s="68"/>
      <c r="H312" s="31"/>
      <c r="J312" s="85"/>
    </row>
    <row r="313" spans="1:11" x14ac:dyDescent="0.2">
      <c r="A313" s="70"/>
      <c r="B313" s="20"/>
      <c r="C313" s="71"/>
      <c r="D313" s="72"/>
      <c r="E313" s="83"/>
      <c r="F313" s="68"/>
      <c r="H313" s="31"/>
      <c r="J313" s="85"/>
    </row>
    <row r="314" spans="1:11" x14ac:dyDescent="0.2">
      <c r="A314" s="70"/>
      <c r="B314" s="20"/>
      <c r="C314" s="71"/>
      <c r="D314" s="72"/>
      <c r="E314" s="83"/>
      <c r="F314" s="68" t="s">
        <v>16</v>
      </c>
      <c r="H314" s="31"/>
      <c r="J314" s="69">
        <f>+J311</f>
        <v>5004.8500000000004</v>
      </c>
    </row>
    <row r="315" spans="1:11" ht="12" thickBot="1" x14ac:dyDescent="0.25">
      <c r="A315" s="70"/>
      <c r="B315" s="20"/>
      <c r="C315" s="71"/>
      <c r="D315" s="72"/>
      <c r="E315" s="83"/>
      <c r="F315" s="68" t="s">
        <v>17</v>
      </c>
      <c r="H315" s="31"/>
      <c r="J315" s="84">
        <v>5004.8500000000004</v>
      </c>
    </row>
    <row r="316" spans="1:11" ht="12" thickTop="1" x14ac:dyDescent="0.2">
      <c r="A316" s="70"/>
      <c r="B316" s="20"/>
      <c r="C316" s="71"/>
      <c r="D316" s="72"/>
      <c r="E316" s="83"/>
      <c r="F316" s="68" t="s">
        <v>18</v>
      </c>
      <c r="H316" s="31"/>
      <c r="J316" s="85">
        <f>+J314-J315</f>
        <v>0</v>
      </c>
    </row>
    <row r="317" spans="1:11" x14ac:dyDescent="0.2">
      <c r="A317" s="70"/>
      <c r="B317" s="20"/>
      <c r="C317" s="71"/>
      <c r="D317" s="72"/>
      <c r="E317" s="83"/>
      <c r="F317" s="68"/>
      <c r="H317" s="31"/>
      <c r="J317" s="85"/>
    </row>
    <row r="318" spans="1:11" x14ac:dyDescent="0.2">
      <c r="A318" s="70"/>
      <c r="B318" s="20"/>
      <c r="C318" s="71"/>
      <c r="D318" s="72"/>
      <c r="E318" s="83"/>
      <c r="F318" s="68"/>
      <c r="H318" s="31"/>
      <c r="J318" s="85"/>
    </row>
    <row r="319" spans="1:11" x14ac:dyDescent="0.2">
      <c r="A319" s="70"/>
      <c r="B319" s="20"/>
      <c r="C319" s="71"/>
      <c r="D319" s="72"/>
      <c r="E319" s="83"/>
      <c r="F319" s="68"/>
      <c r="H319" s="31"/>
      <c r="J319" s="85"/>
    </row>
    <row r="320" spans="1:11" ht="12" x14ac:dyDescent="0.2">
      <c r="A320" s="70"/>
      <c r="B320" s="20"/>
      <c r="C320" s="71"/>
      <c r="D320" s="72"/>
      <c r="E320" s="83"/>
      <c r="F320" s="68"/>
      <c r="H320" s="31"/>
      <c r="I320" s="90" t="s">
        <v>354</v>
      </c>
      <c r="J320" s="91">
        <f>+J314+J304++J292+J280+J271+J261+J248+J238+J227+J213+J201+J178+J166+J156+J146+J136+J92+J15+J70</f>
        <v>2843057.7499999995</v>
      </c>
    </row>
    <row r="321" spans="9:10" ht="12.75" thickBot="1" x14ac:dyDescent="0.25">
      <c r="I321" s="90" t="s">
        <v>355</v>
      </c>
      <c r="J321" s="92">
        <v>2843058.59</v>
      </c>
    </row>
    <row r="322" spans="9:10" ht="12.75" thickTop="1" x14ac:dyDescent="0.2">
      <c r="I322" s="90" t="s">
        <v>12</v>
      </c>
      <c r="J322" s="93">
        <f>+J320-J321</f>
        <v>-0.84000000031664968</v>
      </c>
    </row>
  </sheetData>
  <mergeCells count="3">
    <mergeCell ref="A2:J2"/>
    <mergeCell ref="A3:J3"/>
    <mergeCell ref="A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9"/>
  <sheetViews>
    <sheetView topLeftCell="A306" workbookViewId="0">
      <selection activeCell="C326" sqref="C326"/>
    </sheetView>
  </sheetViews>
  <sheetFormatPr baseColWidth="10" defaultRowHeight="11.25" outlineLevelRow="1" x14ac:dyDescent="0.2"/>
  <cols>
    <col min="1" max="1" width="11.42578125" style="9"/>
    <col min="2" max="2" width="17" style="9" customWidth="1"/>
    <col min="3" max="3" width="12" style="9" customWidth="1"/>
    <col min="4" max="4" width="8" style="9" bestFit="1" customWidth="1"/>
    <col min="5" max="5" width="30.7109375" style="9" bestFit="1" customWidth="1"/>
    <col min="6" max="6" width="13.7109375" style="16" bestFit="1" customWidth="1"/>
    <col min="7" max="7" width="11.140625" style="9" bestFit="1" customWidth="1"/>
    <col min="8" max="8" width="12.28515625" style="9" bestFit="1" customWidth="1"/>
    <col min="9" max="9" width="11.140625" style="9" bestFit="1" customWidth="1"/>
    <col min="10" max="10" width="12.42578125" style="9" bestFit="1" customWidth="1"/>
    <col min="11" max="11" width="11.140625" style="9" bestFit="1" customWidth="1"/>
    <col min="12" max="12" width="11.5703125" style="9" bestFit="1" customWidth="1"/>
    <col min="13" max="16384" width="11.42578125" style="9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0"/>
      <c r="L2" s="8" t="s">
        <v>2</v>
      </c>
    </row>
    <row r="3" spans="1:12" ht="12.75" x14ac:dyDescent="0.2">
      <c r="A3" s="115" t="s">
        <v>877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2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2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2" x14ac:dyDescent="0.2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2" x14ac:dyDescent="0.2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2" x14ac:dyDescent="0.2">
      <c r="A9" s="12" t="s">
        <v>4</v>
      </c>
      <c r="B9" s="12" t="s">
        <v>5</v>
      </c>
      <c r="C9" s="13"/>
      <c r="D9" s="14"/>
      <c r="E9" s="15"/>
      <c r="G9" s="17"/>
      <c r="H9" s="18"/>
      <c r="I9" s="19"/>
      <c r="J9" s="19"/>
    </row>
    <row r="10" spans="1:12" outlineLevel="1" x14ac:dyDescent="0.2">
      <c r="A10" s="20" t="s">
        <v>6</v>
      </c>
      <c r="B10" s="20" t="s">
        <v>7</v>
      </c>
      <c r="C10" s="20" t="s">
        <v>8</v>
      </c>
      <c r="D10" s="21" t="s">
        <v>9</v>
      </c>
      <c r="E10" s="22"/>
      <c r="F10" s="23" t="s">
        <v>10</v>
      </c>
      <c r="G10" s="24" t="s">
        <v>6</v>
      </c>
      <c r="H10" s="24" t="s">
        <v>7</v>
      </c>
      <c r="I10" s="23" t="s">
        <v>11</v>
      </c>
      <c r="J10" s="23" t="s">
        <v>12</v>
      </c>
    </row>
    <row r="11" spans="1:12" outlineLevel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2" outlineLevel="1" x14ac:dyDescent="0.2">
      <c r="A12" s="9" t="s">
        <v>13</v>
      </c>
      <c r="B12" s="25">
        <v>42989</v>
      </c>
      <c r="C12" s="26" t="s">
        <v>14</v>
      </c>
      <c r="D12" s="26" t="s">
        <v>14</v>
      </c>
      <c r="E12" s="27" t="s">
        <v>15</v>
      </c>
      <c r="F12" s="17">
        <v>1900</v>
      </c>
      <c r="G12" s="11"/>
      <c r="H12" s="11"/>
      <c r="I12" s="11"/>
      <c r="J12" s="28">
        <f t="shared" ref="J12" si="0">+F12-I12</f>
        <v>1900</v>
      </c>
    </row>
    <row r="13" spans="1:12" outlineLevel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2" outlineLevel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2" outlineLevel="1" x14ac:dyDescent="0.2">
      <c r="A15" s="11"/>
      <c r="B15" s="11"/>
      <c r="C15" s="11"/>
      <c r="D15" s="11"/>
      <c r="E15" s="11"/>
      <c r="F15" s="29" t="s">
        <v>16</v>
      </c>
      <c r="G15" s="30"/>
      <c r="H15" s="31"/>
      <c r="I15" s="17"/>
      <c r="J15" s="32">
        <f>+SUM(J4:J13)</f>
        <v>1900</v>
      </c>
    </row>
    <row r="16" spans="1:12" ht="12" outlineLevel="1" thickBot="1" x14ac:dyDescent="0.25">
      <c r="A16" s="11"/>
      <c r="B16" s="11"/>
      <c r="C16" s="11"/>
      <c r="D16" s="11"/>
      <c r="E16" s="11"/>
      <c r="F16" s="29" t="s">
        <v>17</v>
      </c>
      <c r="G16" s="30"/>
      <c r="H16" s="31"/>
      <c r="I16" s="17"/>
      <c r="J16" s="33">
        <v>1900</v>
      </c>
    </row>
    <row r="17" spans="1:10" ht="12" outlineLevel="1" thickTop="1" x14ac:dyDescent="0.2">
      <c r="A17" s="11"/>
      <c r="B17" s="11"/>
      <c r="C17" s="11"/>
      <c r="D17" s="11"/>
      <c r="E17" s="11"/>
      <c r="F17" s="29" t="s">
        <v>18</v>
      </c>
      <c r="G17" s="30"/>
      <c r="H17" s="31"/>
      <c r="I17" s="17"/>
      <c r="J17" s="34">
        <f>+J15-J16</f>
        <v>0</v>
      </c>
    </row>
    <row r="18" spans="1:10" outlineLevel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outlineLevel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">
      <c r="A20" s="12" t="s">
        <v>19</v>
      </c>
      <c r="B20" s="12" t="s">
        <v>20</v>
      </c>
      <c r="C20" s="13"/>
      <c r="D20" s="14"/>
      <c r="E20" s="15"/>
      <c r="G20" s="17"/>
      <c r="H20" s="18"/>
      <c r="I20" s="19"/>
      <c r="J20" s="19"/>
    </row>
    <row r="21" spans="1:10" outlineLevel="1" x14ac:dyDescent="0.2">
      <c r="A21" s="20" t="s">
        <v>6</v>
      </c>
      <c r="B21" s="20" t="s">
        <v>7</v>
      </c>
      <c r="C21" s="20" t="s">
        <v>8</v>
      </c>
      <c r="D21" s="21" t="s">
        <v>9</v>
      </c>
      <c r="E21" s="22"/>
      <c r="F21" s="23" t="s">
        <v>10</v>
      </c>
      <c r="G21" s="24" t="s">
        <v>6</v>
      </c>
      <c r="H21" s="24" t="s">
        <v>7</v>
      </c>
      <c r="I21" s="23" t="s">
        <v>11</v>
      </c>
      <c r="J21" s="23" t="s">
        <v>12</v>
      </c>
    </row>
    <row r="22" spans="1:10" outlineLevel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outlineLevel="1" x14ac:dyDescent="0.2">
      <c r="A23" s="9" t="s">
        <v>356</v>
      </c>
      <c r="B23" s="35">
        <v>43089</v>
      </c>
      <c r="C23" s="9" t="s">
        <v>357</v>
      </c>
      <c r="D23" s="9" t="s">
        <v>358</v>
      </c>
      <c r="E23" s="9" t="s">
        <v>359</v>
      </c>
      <c r="F23" s="36">
        <f>10532.06+127</f>
        <v>10659.06</v>
      </c>
      <c r="G23" s="11"/>
      <c r="H23" s="11"/>
      <c r="I23" s="11"/>
      <c r="J23" s="28">
        <f>+F23-I23</f>
        <v>10659.06</v>
      </c>
    </row>
    <row r="24" spans="1:10" outlineLevel="1" x14ac:dyDescent="0.2">
      <c r="A24" s="9" t="s">
        <v>360</v>
      </c>
      <c r="B24" s="35">
        <v>43089</v>
      </c>
      <c r="C24" s="9" t="s">
        <v>361</v>
      </c>
      <c r="D24" s="9" t="s">
        <v>362</v>
      </c>
      <c r="E24" s="9" t="s">
        <v>359</v>
      </c>
      <c r="F24" s="36">
        <v>5548.3</v>
      </c>
      <c r="G24" s="11"/>
      <c r="H24" s="11"/>
      <c r="I24" s="11"/>
      <c r="J24" s="28">
        <f t="shared" ref="J24:J87" si="1">+F24-I24</f>
        <v>5548.3</v>
      </c>
    </row>
    <row r="25" spans="1:10" outlineLevel="1" x14ac:dyDescent="0.2">
      <c r="A25" s="9" t="s">
        <v>363</v>
      </c>
      <c r="B25" s="35">
        <v>43089</v>
      </c>
      <c r="C25" s="9" t="s">
        <v>364</v>
      </c>
      <c r="D25" s="9" t="s">
        <v>365</v>
      </c>
      <c r="E25" s="9" t="s">
        <v>359</v>
      </c>
      <c r="F25" s="36">
        <v>2633.63</v>
      </c>
      <c r="G25" s="11"/>
      <c r="H25" s="11"/>
      <c r="I25" s="11"/>
      <c r="J25" s="28">
        <f t="shared" si="1"/>
        <v>2633.63</v>
      </c>
    </row>
    <row r="26" spans="1:10" outlineLevel="1" x14ac:dyDescent="0.2">
      <c r="A26" s="9" t="s">
        <v>366</v>
      </c>
      <c r="B26" s="35">
        <v>43089</v>
      </c>
      <c r="C26" s="9" t="s">
        <v>367</v>
      </c>
      <c r="D26" s="9" t="s">
        <v>368</v>
      </c>
      <c r="E26" s="9" t="s">
        <v>359</v>
      </c>
      <c r="F26" s="36">
        <v>1735.19</v>
      </c>
      <c r="G26" s="11"/>
      <c r="H26" s="11"/>
      <c r="I26" s="11"/>
      <c r="J26" s="28">
        <f t="shared" si="1"/>
        <v>1735.19</v>
      </c>
    </row>
    <row r="27" spans="1:10" outlineLevel="1" x14ac:dyDescent="0.2">
      <c r="A27" s="9" t="s">
        <v>369</v>
      </c>
      <c r="B27" s="35">
        <v>43089</v>
      </c>
      <c r="C27" s="9" t="s">
        <v>370</v>
      </c>
      <c r="D27" s="9" t="s">
        <v>371</v>
      </c>
      <c r="E27" s="9" t="s">
        <v>359</v>
      </c>
      <c r="F27" s="36">
        <v>2633.63</v>
      </c>
      <c r="G27" s="11"/>
      <c r="H27" s="11"/>
      <c r="I27" s="11"/>
      <c r="J27" s="28">
        <f t="shared" si="1"/>
        <v>2633.63</v>
      </c>
    </row>
    <row r="28" spans="1:10" outlineLevel="1" x14ac:dyDescent="0.2">
      <c r="A28" s="9" t="s">
        <v>372</v>
      </c>
      <c r="B28" s="35">
        <v>43089</v>
      </c>
      <c r="C28" s="9" t="s">
        <v>373</v>
      </c>
      <c r="D28" s="9" t="s">
        <v>374</v>
      </c>
      <c r="E28" s="9" t="s">
        <v>359</v>
      </c>
      <c r="F28" s="36">
        <v>10532.06</v>
      </c>
      <c r="G28" s="11"/>
      <c r="H28" s="11"/>
      <c r="I28" s="11"/>
      <c r="J28" s="28">
        <f t="shared" si="1"/>
        <v>10532.06</v>
      </c>
    </row>
    <row r="29" spans="1:10" outlineLevel="1" x14ac:dyDescent="0.2">
      <c r="A29" s="9" t="s">
        <v>375</v>
      </c>
      <c r="B29" s="35">
        <v>43090</v>
      </c>
      <c r="C29" s="9" t="s">
        <v>376</v>
      </c>
      <c r="D29" s="9" t="s">
        <v>377</v>
      </c>
      <c r="E29" s="9" t="s">
        <v>359</v>
      </c>
      <c r="F29" s="36">
        <v>3890.37</v>
      </c>
      <c r="G29" s="11"/>
      <c r="H29" s="11"/>
      <c r="I29" s="11"/>
      <c r="J29" s="28">
        <f t="shared" si="1"/>
        <v>3890.37</v>
      </c>
    </row>
    <row r="30" spans="1:10" outlineLevel="1" x14ac:dyDescent="0.2">
      <c r="A30" s="9" t="s">
        <v>378</v>
      </c>
      <c r="B30" s="35">
        <v>43090</v>
      </c>
      <c r="C30" s="9" t="s">
        <v>379</v>
      </c>
      <c r="D30" s="9" t="s">
        <v>380</v>
      </c>
      <c r="E30" s="9" t="s">
        <v>359</v>
      </c>
      <c r="F30" s="36">
        <v>2247.7399999999998</v>
      </c>
      <c r="G30" s="11"/>
      <c r="H30" s="11"/>
      <c r="I30" s="11"/>
      <c r="J30" s="28">
        <f t="shared" si="1"/>
        <v>2247.7399999999998</v>
      </c>
    </row>
    <row r="31" spans="1:10" outlineLevel="1" x14ac:dyDescent="0.2">
      <c r="A31" s="9" t="s">
        <v>381</v>
      </c>
      <c r="B31" s="35">
        <v>43090</v>
      </c>
      <c r="C31" s="9" t="s">
        <v>382</v>
      </c>
      <c r="D31" s="9" t="s">
        <v>383</v>
      </c>
      <c r="E31" s="9" t="s">
        <v>359</v>
      </c>
      <c r="F31" s="36">
        <v>6160.88</v>
      </c>
      <c r="G31" s="11"/>
      <c r="H31" s="11"/>
      <c r="I31" s="11"/>
      <c r="J31" s="28">
        <f t="shared" si="1"/>
        <v>6160.88</v>
      </c>
    </row>
    <row r="32" spans="1:10" outlineLevel="1" x14ac:dyDescent="0.2">
      <c r="A32" s="9" t="s">
        <v>384</v>
      </c>
      <c r="B32" s="35">
        <v>43090</v>
      </c>
      <c r="C32" s="9" t="s">
        <v>385</v>
      </c>
      <c r="D32" s="9" t="s">
        <v>386</v>
      </c>
      <c r="E32" s="9" t="s">
        <v>359</v>
      </c>
      <c r="F32" s="36">
        <v>2633.63</v>
      </c>
      <c r="G32" s="11"/>
      <c r="H32" s="11"/>
      <c r="I32" s="11"/>
      <c r="J32" s="28">
        <f t="shared" si="1"/>
        <v>2633.63</v>
      </c>
    </row>
    <row r="33" spans="1:10" outlineLevel="1" x14ac:dyDescent="0.2">
      <c r="A33" s="9" t="s">
        <v>387</v>
      </c>
      <c r="B33" s="35">
        <v>43090</v>
      </c>
      <c r="C33" s="9" t="s">
        <v>388</v>
      </c>
      <c r="D33" s="9" t="s">
        <v>389</v>
      </c>
      <c r="E33" s="9" t="s">
        <v>359</v>
      </c>
      <c r="F33" s="36">
        <v>114.84</v>
      </c>
      <c r="G33" s="11"/>
      <c r="H33" s="11"/>
      <c r="I33" s="11"/>
      <c r="J33" s="28">
        <f t="shared" si="1"/>
        <v>114.84</v>
      </c>
    </row>
    <row r="34" spans="1:10" outlineLevel="1" x14ac:dyDescent="0.2">
      <c r="A34" s="9" t="s">
        <v>390</v>
      </c>
      <c r="B34" s="35">
        <v>43090</v>
      </c>
      <c r="C34" s="9" t="s">
        <v>391</v>
      </c>
      <c r="D34" s="9" t="s">
        <v>392</v>
      </c>
      <c r="E34" s="9" t="s">
        <v>359</v>
      </c>
      <c r="F34" s="36">
        <v>5447</v>
      </c>
      <c r="G34" s="11"/>
      <c r="H34" s="11"/>
      <c r="I34" s="11"/>
      <c r="J34" s="28">
        <f t="shared" si="1"/>
        <v>5447</v>
      </c>
    </row>
    <row r="35" spans="1:10" outlineLevel="1" x14ac:dyDescent="0.2">
      <c r="A35" s="9" t="s">
        <v>393</v>
      </c>
      <c r="B35" s="35">
        <v>43090</v>
      </c>
      <c r="C35" s="9" t="s">
        <v>394</v>
      </c>
      <c r="D35" s="9" t="s">
        <v>395</v>
      </c>
      <c r="E35" s="9" t="s">
        <v>359</v>
      </c>
      <c r="F35" s="36">
        <v>10532.06</v>
      </c>
      <c r="G35" s="11"/>
      <c r="H35" s="11"/>
      <c r="I35" s="11"/>
      <c r="J35" s="28">
        <f t="shared" si="1"/>
        <v>10532.06</v>
      </c>
    </row>
    <row r="36" spans="1:10" outlineLevel="1" x14ac:dyDescent="0.2">
      <c r="A36" s="9" t="s">
        <v>396</v>
      </c>
      <c r="B36" s="35">
        <v>43090</v>
      </c>
      <c r="C36" s="9" t="s">
        <v>397</v>
      </c>
      <c r="D36" s="9" t="s">
        <v>398</v>
      </c>
      <c r="E36" s="9" t="s">
        <v>359</v>
      </c>
      <c r="F36" s="36">
        <v>10532.06</v>
      </c>
      <c r="G36" s="11"/>
      <c r="H36" s="11"/>
      <c r="I36" s="11"/>
      <c r="J36" s="28">
        <f t="shared" si="1"/>
        <v>10532.06</v>
      </c>
    </row>
    <row r="37" spans="1:10" outlineLevel="1" x14ac:dyDescent="0.2">
      <c r="A37" s="9" t="s">
        <v>399</v>
      </c>
      <c r="B37" s="35">
        <v>43090</v>
      </c>
      <c r="C37" s="9" t="s">
        <v>400</v>
      </c>
      <c r="D37" s="9" t="s">
        <v>401</v>
      </c>
      <c r="E37" s="9" t="s">
        <v>359</v>
      </c>
      <c r="F37" s="36">
        <v>2332.35</v>
      </c>
      <c r="G37" s="11"/>
      <c r="H37" s="11"/>
      <c r="I37" s="11"/>
      <c r="J37" s="28">
        <f t="shared" si="1"/>
        <v>2332.35</v>
      </c>
    </row>
    <row r="38" spans="1:10" outlineLevel="1" x14ac:dyDescent="0.2">
      <c r="A38" s="9" t="s">
        <v>402</v>
      </c>
      <c r="B38" s="35">
        <v>43090</v>
      </c>
      <c r="C38" s="9" t="s">
        <v>403</v>
      </c>
      <c r="D38" s="9" t="s">
        <v>404</v>
      </c>
      <c r="E38" s="9" t="s">
        <v>359</v>
      </c>
      <c r="F38" s="36">
        <v>2332.35</v>
      </c>
      <c r="G38" s="11"/>
      <c r="H38" s="11"/>
      <c r="I38" s="11"/>
      <c r="J38" s="28">
        <f t="shared" si="1"/>
        <v>2332.35</v>
      </c>
    </row>
    <row r="39" spans="1:10" outlineLevel="1" x14ac:dyDescent="0.2">
      <c r="A39" s="9" t="s">
        <v>21</v>
      </c>
      <c r="B39" s="35">
        <v>43097</v>
      </c>
      <c r="C39" s="9" t="s">
        <v>22</v>
      </c>
      <c r="D39" s="9" t="s">
        <v>23</v>
      </c>
      <c r="E39" s="9" t="s">
        <v>359</v>
      </c>
      <c r="F39" s="36">
        <v>2462.11</v>
      </c>
      <c r="G39" s="11"/>
      <c r="H39" s="11"/>
      <c r="I39" s="11"/>
      <c r="J39" s="28">
        <f t="shared" si="1"/>
        <v>2462.11</v>
      </c>
    </row>
    <row r="40" spans="1:10" outlineLevel="1" x14ac:dyDescent="0.2">
      <c r="A40" s="9" t="s">
        <v>42</v>
      </c>
      <c r="B40" s="35">
        <v>43098</v>
      </c>
      <c r="C40" s="9" t="s">
        <v>43</v>
      </c>
      <c r="D40" s="9" t="s">
        <v>44</v>
      </c>
      <c r="E40" s="9" t="s">
        <v>359</v>
      </c>
      <c r="F40" s="36">
        <v>24755.41</v>
      </c>
      <c r="G40" s="11"/>
      <c r="H40" s="11"/>
      <c r="I40" s="11"/>
      <c r="J40" s="28">
        <f t="shared" si="1"/>
        <v>24755.41</v>
      </c>
    </row>
    <row r="41" spans="1:10" outlineLevel="1" x14ac:dyDescent="0.2">
      <c r="A41" s="9" t="s">
        <v>461</v>
      </c>
      <c r="B41" s="35">
        <v>43115</v>
      </c>
      <c r="C41" s="9" t="s">
        <v>516</v>
      </c>
      <c r="D41" s="9" t="s">
        <v>517</v>
      </c>
      <c r="E41" s="9" t="s">
        <v>359</v>
      </c>
      <c r="F41" s="94">
        <v>11003.85</v>
      </c>
      <c r="G41" s="11"/>
      <c r="H41" s="11"/>
      <c r="I41" s="11"/>
      <c r="J41" s="28">
        <f t="shared" si="1"/>
        <v>11003.85</v>
      </c>
    </row>
    <row r="42" spans="1:10" outlineLevel="1" x14ac:dyDescent="0.2">
      <c r="A42" s="9" t="s">
        <v>462</v>
      </c>
      <c r="B42" s="35">
        <v>43115</v>
      </c>
      <c r="C42" s="9" t="s">
        <v>518</v>
      </c>
      <c r="D42" s="9" t="s">
        <v>519</v>
      </c>
      <c r="E42" s="9" t="s">
        <v>359</v>
      </c>
      <c r="F42" s="94">
        <v>6417.28</v>
      </c>
      <c r="G42" s="11"/>
      <c r="H42" s="11"/>
      <c r="I42" s="11"/>
      <c r="J42" s="28">
        <f t="shared" si="1"/>
        <v>6417.28</v>
      </c>
    </row>
    <row r="43" spans="1:10" outlineLevel="1" x14ac:dyDescent="0.2">
      <c r="A43" s="9" t="s">
        <v>463</v>
      </c>
      <c r="B43" s="35">
        <v>43115</v>
      </c>
      <c r="C43" s="9" t="s">
        <v>520</v>
      </c>
      <c r="D43" s="9" t="s">
        <v>521</v>
      </c>
      <c r="E43" s="9" t="s">
        <v>359</v>
      </c>
      <c r="F43" s="94">
        <v>2712.44</v>
      </c>
      <c r="G43" s="11"/>
      <c r="H43" s="11"/>
      <c r="I43" s="11"/>
      <c r="J43" s="28">
        <f t="shared" si="1"/>
        <v>2712.44</v>
      </c>
    </row>
    <row r="44" spans="1:10" outlineLevel="1" x14ac:dyDescent="0.2">
      <c r="A44" s="9" t="s">
        <v>464</v>
      </c>
      <c r="B44" s="35">
        <v>43115</v>
      </c>
      <c r="C44" s="9" t="s">
        <v>522</v>
      </c>
      <c r="D44" s="9" t="s">
        <v>523</v>
      </c>
      <c r="E44" s="9" t="s">
        <v>359</v>
      </c>
      <c r="F44" s="9">
        <v>402.17</v>
      </c>
      <c r="G44" s="11"/>
      <c r="H44" s="11"/>
      <c r="I44" s="11"/>
      <c r="J44" s="28">
        <f t="shared" si="1"/>
        <v>402.17</v>
      </c>
    </row>
    <row r="45" spans="1:10" outlineLevel="1" x14ac:dyDescent="0.2">
      <c r="A45" s="9" t="s">
        <v>465</v>
      </c>
      <c r="B45" s="35">
        <v>43115</v>
      </c>
      <c r="C45" s="9" t="s">
        <v>524</v>
      </c>
      <c r="D45" s="9" t="s">
        <v>525</v>
      </c>
      <c r="E45" s="9" t="s">
        <v>359</v>
      </c>
      <c r="F45" s="94">
        <v>4670.04</v>
      </c>
      <c r="G45" s="11"/>
      <c r="H45" s="11"/>
      <c r="I45" s="11"/>
      <c r="J45" s="28">
        <f t="shared" si="1"/>
        <v>4670.04</v>
      </c>
    </row>
    <row r="46" spans="1:10" outlineLevel="1" x14ac:dyDescent="0.2">
      <c r="A46" s="9" t="s">
        <v>466</v>
      </c>
      <c r="B46" s="35">
        <v>43115</v>
      </c>
      <c r="C46" s="9" t="s">
        <v>526</v>
      </c>
      <c r="D46" s="9" t="s">
        <v>527</v>
      </c>
      <c r="E46" s="9" t="s">
        <v>359</v>
      </c>
      <c r="F46" s="94">
        <v>2415.21</v>
      </c>
      <c r="G46" s="11"/>
      <c r="H46" s="11"/>
      <c r="I46" s="11"/>
      <c r="J46" s="28">
        <f t="shared" si="1"/>
        <v>2415.21</v>
      </c>
    </row>
    <row r="47" spans="1:10" outlineLevel="1" x14ac:dyDescent="0.2">
      <c r="A47" s="9" t="s">
        <v>467</v>
      </c>
      <c r="B47" s="35">
        <v>43115</v>
      </c>
      <c r="C47" s="9" t="s">
        <v>528</v>
      </c>
      <c r="D47" s="9" t="s">
        <v>529</v>
      </c>
      <c r="E47" s="9" t="s">
        <v>359</v>
      </c>
      <c r="F47" s="94">
        <v>11003.85</v>
      </c>
      <c r="G47" s="11"/>
      <c r="H47" s="11"/>
      <c r="I47" s="11"/>
      <c r="J47" s="28">
        <f t="shared" si="1"/>
        <v>11003.85</v>
      </c>
    </row>
    <row r="48" spans="1:10" outlineLevel="1" x14ac:dyDescent="0.2">
      <c r="A48" s="9" t="s">
        <v>468</v>
      </c>
      <c r="B48" s="35">
        <v>43115</v>
      </c>
      <c r="C48" s="9" t="s">
        <v>530</v>
      </c>
      <c r="D48" s="9" t="s">
        <v>531</v>
      </c>
      <c r="E48" s="9" t="s">
        <v>359</v>
      </c>
      <c r="F48" s="94">
        <v>3898.05</v>
      </c>
      <c r="G48" s="11"/>
      <c r="H48" s="11"/>
      <c r="I48" s="11"/>
      <c r="J48" s="28">
        <f t="shared" si="1"/>
        <v>3898.05</v>
      </c>
    </row>
    <row r="49" spans="1:10" outlineLevel="1" x14ac:dyDescent="0.2">
      <c r="A49" s="9" t="s">
        <v>469</v>
      </c>
      <c r="B49" s="35">
        <v>43115</v>
      </c>
      <c r="C49" s="9" t="s">
        <v>532</v>
      </c>
      <c r="D49" s="9" t="s">
        <v>533</v>
      </c>
      <c r="E49" s="9" t="s">
        <v>359</v>
      </c>
      <c r="F49" s="94">
        <v>2646.92</v>
      </c>
      <c r="G49" s="11"/>
      <c r="H49" s="11"/>
      <c r="I49" s="11"/>
      <c r="J49" s="28">
        <f t="shared" si="1"/>
        <v>2646.92</v>
      </c>
    </row>
    <row r="50" spans="1:10" outlineLevel="1" x14ac:dyDescent="0.2">
      <c r="A50" s="9" t="s">
        <v>470</v>
      </c>
      <c r="B50" s="35">
        <v>43115</v>
      </c>
      <c r="C50" s="9" t="s">
        <v>534</v>
      </c>
      <c r="D50" s="9" t="s">
        <v>535</v>
      </c>
      <c r="E50" s="9" t="s">
        <v>359</v>
      </c>
      <c r="F50" s="94">
        <v>2823.54</v>
      </c>
      <c r="G50" s="11"/>
      <c r="H50" s="11"/>
      <c r="I50" s="11"/>
      <c r="J50" s="28">
        <f t="shared" si="1"/>
        <v>2823.54</v>
      </c>
    </row>
    <row r="51" spans="1:10" outlineLevel="1" x14ac:dyDescent="0.2">
      <c r="A51" s="9" t="s">
        <v>471</v>
      </c>
      <c r="B51" s="35">
        <v>43117</v>
      </c>
      <c r="C51" s="9" t="s">
        <v>536</v>
      </c>
      <c r="D51" s="9" t="s">
        <v>537</v>
      </c>
      <c r="E51" s="9" t="s">
        <v>359</v>
      </c>
      <c r="F51" s="94">
        <v>13486.67</v>
      </c>
      <c r="G51" s="11"/>
      <c r="H51" s="11"/>
      <c r="I51" s="11"/>
      <c r="J51" s="28">
        <f t="shared" si="1"/>
        <v>13486.67</v>
      </c>
    </row>
    <row r="52" spans="1:10" outlineLevel="1" x14ac:dyDescent="0.2">
      <c r="A52" s="9" t="s">
        <v>472</v>
      </c>
      <c r="B52" s="35">
        <v>43117</v>
      </c>
      <c r="C52" s="9" t="s">
        <v>538</v>
      </c>
      <c r="D52" s="9" t="s">
        <v>539</v>
      </c>
      <c r="E52" s="9" t="s">
        <v>359</v>
      </c>
      <c r="F52" s="94">
        <v>2247.7399999999998</v>
      </c>
      <c r="G52" s="11"/>
      <c r="H52" s="11"/>
      <c r="I52" s="11"/>
      <c r="J52" s="28">
        <f t="shared" si="1"/>
        <v>2247.7399999999998</v>
      </c>
    </row>
    <row r="53" spans="1:10" outlineLevel="1" x14ac:dyDescent="0.2">
      <c r="A53" s="9" t="s">
        <v>251</v>
      </c>
      <c r="B53" s="35">
        <v>43117</v>
      </c>
      <c r="C53" s="9" t="s">
        <v>540</v>
      </c>
      <c r="D53" s="9" t="s">
        <v>541</v>
      </c>
      <c r="E53" s="9" t="s">
        <v>359</v>
      </c>
      <c r="F53" s="94">
        <v>2247.7399999999998</v>
      </c>
      <c r="G53" s="11"/>
      <c r="H53" s="11"/>
      <c r="I53" s="11"/>
      <c r="J53" s="28">
        <f t="shared" si="1"/>
        <v>2247.7399999999998</v>
      </c>
    </row>
    <row r="54" spans="1:10" outlineLevel="1" x14ac:dyDescent="0.2">
      <c r="A54" s="9" t="s">
        <v>473</v>
      </c>
      <c r="B54" s="35">
        <v>43117</v>
      </c>
      <c r="C54" s="9" t="s">
        <v>542</v>
      </c>
      <c r="D54" s="9" t="s">
        <v>543</v>
      </c>
      <c r="E54" s="9" t="s">
        <v>359</v>
      </c>
      <c r="F54" s="94">
        <v>2172.17</v>
      </c>
      <c r="G54" s="11"/>
      <c r="H54" s="11"/>
      <c r="I54" s="11"/>
      <c r="J54" s="28">
        <f t="shared" si="1"/>
        <v>2172.17</v>
      </c>
    </row>
    <row r="55" spans="1:10" outlineLevel="1" x14ac:dyDescent="0.2">
      <c r="A55" s="9" t="s">
        <v>254</v>
      </c>
      <c r="B55" s="35">
        <v>43117</v>
      </c>
      <c r="C55" s="9" t="s">
        <v>544</v>
      </c>
      <c r="D55" s="9" t="s">
        <v>545</v>
      </c>
      <c r="E55" s="9" t="s">
        <v>359</v>
      </c>
      <c r="F55" s="94">
        <v>2308.6999999999998</v>
      </c>
      <c r="G55" s="11"/>
      <c r="H55" s="11"/>
      <c r="I55" s="11"/>
      <c r="J55" s="28">
        <f t="shared" si="1"/>
        <v>2308.6999999999998</v>
      </c>
    </row>
    <row r="56" spans="1:10" outlineLevel="1" x14ac:dyDescent="0.2">
      <c r="A56" s="9" t="s">
        <v>257</v>
      </c>
      <c r="B56" s="35">
        <v>43117</v>
      </c>
      <c r="C56" s="9" t="s">
        <v>546</v>
      </c>
      <c r="D56" s="9" t="s">
        <v>547</v>
      </c>
      <c r="E56" s="9" t="s">
        <v>359</v>
      </c>
      <c r="F56" s="94">
        <v>4075.02</v>
      </c>
      <c r="G56" s="11"/>
      <c r="H56" s="11"/>
      <c r="I56" s="11"/>
      <c r="J56" s="28">
        <f t="shared" si="1"/>
        <v>4075.02</v>
      </c>
    </row>
    <row r="57" spans="1:10" outlineLevel="1" x14ac:dyDescent="0.2">
      <c r="A57" s="9" t="s">
        <v>260</v>
      </c>
      <c r="B57" s="35">
        <v>43117</v>
      </c>
      <c r="C57" s="9" t="s">
        <v>548</v>
      </c>
      <c r="D57" s="9" t="s">
        <v>549</v>
      </c>
      <c r="E57" s="9" t="s">
        <v>359</v>
      </c>
      <c r="F57" s="94">
        <v>2275.73</v>
      </c>
      <c r="G57" s="11"/>
      <c r="H57" s="11"/>
      <c r="I57" s="11"/>
      <c r="J57" s="28">
        <f t="shared" si="1"/>
        <v>2275.73</v>
      </c>
    </row>
    <row r="58" spans="1:10" outlineLevel="1" x14ac:dyDescent="0.2">
      <c r="A58" s="9" t="s">
        <v>150</v>
      </c>
      <c r="B58" s="35">
        <v>43117</v>
      </c>
      <c r="C58" s="9" t="s">
        <v>550</v>
      </c>
      <c r="D58" s="9" t="s">
        <v>551</v>
      </c>
      <c r="E58" s="9" t="s">
        <v>359</v>
      </c>
      <c r="F58" s="94">
        <v>2415.21</v>
      </c>
      <c r="G58" s="11"/>
      <c r="H58" s="11"/>
      <c r="I58" s="11"/>
      <c r="J58" s="28">
        <f t="shared" si="1"/>
        <v>2415.21</v>
      </c>
    </row>
    <row r="59" spans="1:10" outlineLevel="1" x14ac:dyDescent="0.2">
      <c r="A59" s="9" t="s">
        <v>474</v>
      </c>
      <c r="B59" s="35">
        <v>43118</v>
      </c>
      <c r="C59" s="9" t="s">
        <v>552</v>
      </c>
      <c r="D59" s="9" t="s">
        <v>553</v>
      </c>
      <c r="E59" s="9" t="s">
        <v>359</v>
      </c>
      <c r="F59" s="94">
        <v>2415.21</v>
      </c>
      <c r="G59" s="11"/>
      <c r="H59" s="11"/>
      <c r="I59" s="11"/>
      <c r="J59" s="28">
        <f t="shared" si="1"/>
        <v>2415.21</v>
      </c>
    </row>
    <row r="60" spans="1:10" outlineLevel="1" x14ac:dyDescent="0.2">
      <c r="A60" s="9" t="s">
        <v>475</v>
      </c>
      <c r="B60" s="35">
        <v>43122</v>
      </c>
      <c r="C60" s="9" t="s">
        <v>554</v>
      </c>
      <c r="D60" s="9" t="s">
        <v>555</v>
      </c>
      <c r="E60" s="9" t="s">
        <v>359</v>
      </c>
      <c r="F60" s="94">
        <v>2275.73</v>
      </c>
      <c r="G60" s="11"/>
      <c r="H60" s="11"/>
      <c r="I60" s="11"/>
      <c r="J60" s="28">
        <f t="shared" si="1"/>
        <v>2275.73</v>
      </c>
    </row>
    <row r="61" spans="1:10" outlineLevel="1" x14ac:dyDescent="0.2">
      <c r="A61" s="9" t="s">
        <v>476</v>
      </c>
      <c r="B61" s="35">
        <v>43122</v>
      </c>
      <c r="C61" s="9" t="s">
        <v>556</v>
      </c>
      <c r="D61" s="9" t="s">
        <v>557</v>
      </c>
      <c r="E61" s="9" t="s">
        <v>359</v>
      </c>
      <c r="F61" s="9">
        <v>488.49</v>
      </c>
      <c r="G61" s="11"/>
      <c r="H61" s="11"/>
      <c r="I61" s="11"/>
      <c r="J61" s="28">
        <f t="shared" si="1"/>
        <v>488.49</v>
      </c>
    </row>
    <row r="62" spans="1:10" outlineLevel="1" x14ac:dyDescent="0.2">
      <c r="A62" s="9" t="s">
        <v>477</v>
      </c>
      <c r="B62" s="35">
        <v>43122</v>
      </c>
      <c r="C62" s="9" t="s">
        <v>558</v>
      </c>
      <c r="D62" s="9" t="s">
        <v>559</v>
      </c>
      <c r="E62" s="9" t="s">
        <v>359</v>
      </c>
      <c r="F62" s="94">
        <v>4075.02</v>
      </c>
      <c r="G62" s="11"/>
      <c r="H62" s="11"/>
      <c r="I62" s="11"/>
      <c r="J62" s="28">
        <f t="shared" si="1"/>
        <v>4075.02</v>
      </c>
    </row>
    <row r="63" spans="1:10" outlineLevel="1" x14ac:dyDescent="0.2">
      <c r="A63" s="9" t="s">
        <v>478</v>
      </c>
      <c r="B63" s="35">
        <v>43122</v>
      </c>
      <c r="C63" s="9" t="s">
        <v>560</v>
      </c>
      <c r="D63" s="9" t="s">
        <v>561</v>
      </c>
      <c r="E63" s="9" t="s">
        <v>359</v>
      </c>
      <c r="F63" s="94">
        <v>5693.18</v>
      </c>
      <c r="G63" s="11"/>
      <c r="H63" s="11"/>
      <c r="I63" s="11"/>
      <c r="J63" s="28">
        <f t="shared" si="1"/>
        <v>5693.18</v>
      </c>
    </row>
    <row r="64" spans="1:10" outlineLevel="1" x14ac:dyDescent="0.2">
      <c r="A64" s="9" t="s">
        <v>479</v>
      </c>
      <c r="B64" s="35">
        <v>43122</v>
      </c>
      <c r="C64" s="9" t="s">
        <v>562</v>
      </c>
      <c r="D64" s="9" t="s">
        <v>563</v>
      </c>
      <c r="E64" s="9" t="s">
        <v>359</v>
      </c>
      <c r="F64" s="94">
        <v>2994.75</v>
      </c>
      <c r="G64" s="11"/>
      <c r="H64" s="11"/>
      <c r="I64" s="11"/>
      <c r="J64" s="28">
        <f t="shared" si="1"/>
        <v>2994.75</v>
      </c>
    </row>
    <row r="65" spans="1:10" outlineLevel="1" x14ac:dyDescent="0.2">
      <c r="A65" s="9" t="s">
        <v>480</v>
      </c>
      <c r="B65" s="35">
        <v>43122</v>
      </c>
      <c r="C65" s="9" t="s">
        <v>564</v>
      </c>
      <c r="D65" s="9" t="s">
        <v>565</v>
      </c>
      <c r="E65" s="9" t="s">
        <v>359</v>
      </c>
      <c r="F65" s="9">
        <v>922.64</v>
      </c>
      <c r="G65" s="11"/>
      <c r="H65" s="11"/>
      <c r="I65" s="11"/>
      <c r="J65" s="28">
        <f t="shared" si="1"/>
        <v>922.64</v>
      </c>
    </row>
    <row r="66" spans="1:10" outlineLevel="1" x14ac:dyDescent="0.2">
      <c r="A66" s="9" t="s">
        <v>297</v>
      </c>
      <c r="B66" s="35">
        <v>43123</v>
      </c>
      <c r="C66" s="9" t="s">
        <v>566</v>
      </c>
      <c r="D66" s="9" t="s">
        <v>567</v>
      </c>
      <c r="E66" s="9" t="s">
        <v>359</v>
      </c>
      <c r="F66" s="9">
        <v>76.56</v>
      </c>
      <c r="G66" s="11"/>
      <c r="H66" s="11"/>
      <c r="I66" s="11"/>
      <c r="J66" s="28">
        <f t="shared" si="1"/>
        <v>76.56</v>
      </c>
    </row>
    <row r="67" spans="1:10" outlineLevel="1" x14ac:dyDescent="0.2">
      <c r="A67" s="9" t="s">
        <v>481</v>
      </c>
      <c r="B67" s="35">
        <v>43123</v>
      </c>
      <c r="C67" s="9" t="s">
        <v>568</v>
      </c>
      <c r="D67" s="9" t="s">
        <v>569</v>
      </c>
      <c r="E67" s="9" t="s">
        <v>359</v>
      </c>
      <c r="F67" s="94">
        <v>2712.44</v>
      </c>
      <c r="G67" s="11"/>
      <c r="H67" s="11"/>
      <c r="I67" s="11"/>
      <c r="J67" s="28">
        <f t="shared" si="1"/>
        <v>2712.44</v>
      </c>
    </row>
    <row r="68" spans="1:10" outlineLevel="1" x14ac:dyDescent="0.2">
      <c r="A68" s="9" t="s">
        <v>482</v>
      </c>
      <c r="B68" s="35">
        <v>43123</v>
      </c>
      <c r="C68" s="9" t="s">
        <v>570</v>
      </c>
      <c r="D68" s="9" t="s">
        <v>571</v>
      </c>
      <c r="E68" s="9" t="s">
        <v>359</v>
      </c>
      <c r="F68" s="94">
        <v>6417.28</v>
      </c>
      <c r="G68" s="11"/>
      <c r="H68" s="11"/>
      <c r="I68" s="11"/>
      <c r="J68" s="28">
        <f t="shared" si="1"/>
        <v>6417.28</v>
      </c>
    </row>
    <row r="69" spans="1:10" outlineLevel="1" x14ac:dyDescent="0.2">
      <c r="A69" s="9" t="s">
        <v>483</v>
      </c>
      <c r="B69" s="35">
        <v>43123</v>
      </c>
      <c r="C69" s="9" t="s">
        <v>572</v>
      </c>
      <c r="D69" s="9" t="s">
        <v>573</v>
      </c>
      <c r="E69" s="9" t="s">
        <v>359</v>
      </c>
      <c r="F69" s="94">
        <v>2207.4</v>
      </c>
      <c r="G69" s="11"/>
      <c r="H69" s="11"/>
      <c r="I69" s="11"/>
      <c r="J69" s="28">
        <f t="shared" si="1"/>
        <v>2207.4</v>
      </c>
    </row>
    <row r="70" spans="1:10" outlineLevel="1" x14ac:dyDescent="0.2">
      <c r="A70" s="9" t="s">
        <v>484</v>
      </c>
      <c r="B70" s="35">
        <v>43124</v>
      </c>
      <c r="C70" s="9" t="s">
        <v>574</v>
      </c>
      <c r="D70" s="9" t="s">
        <v>575</v>
      </c>
      <c r="E70" s="9" t="s">
        <v>359</v>
      </c>
      <c r="F70" s="94">
        <v>6417.28</v>
      </c>
      <c r="G70" s="11"/>
      <c r="H70" s="11"/>
      <c r="I70" s="11"/>
      <c r="J70" s="28">
        <f t="shared" si="1"/>
        <v>6417.28</v>
      </c>
    </row>
    <row r="71" spans="1:10" outlineLevel="1" x14ac:dyDescent="0.2">
      <c r="A71" s="9" t="s">
        <v>485</v>
      </c>
      <c r="B71" s="35">
        <v>43124</v>
      </c>
      <c r="C71" s="9" t="s">
        <v>576</v>
      </c>
      <c r="D71" s="9" t="s">
        <v>577</v>
      </c>
      <c r="E71" s="9" t="s">
        <v>359</v>
      </c>
      <c r="F71" s="94">
        <v>2712.44</v>
      </c>
      <c r="G71" s="11"/>
      <c r="H71" s="11"/>
      <c r="I71" s="11"/>
      <c r="J71" s="28">
        <f t="shared" si="1"/>
        <v>2712.44</v>
      </c>
    </row>
    <row r="72" spans="1:10" outlineLevel="1" x14ac:dyDescent="0.2">
      <c r="A72" s="9" t="s">
        <v>486</v>
      </c>
      <c r="B72" s="35">
        <v>43124</v>
      </c>
      <c r="C72" s="9" t="s">
        <v>578</v>
      </c>
      <c r="D72" s="9" t="s">
        <v>579</v>
      </c>
      <c r="E72" s="9" t="s">
        <v>359</v>
      </c>
      <c r="F72" s="94">
        <v>11003.85</v>
      </c>
      <c r="G72" s="11"/>
      <c r="H72" s="11"/>
      <c r="I72" s="11"/>
      <c r="J72" s="28">
        <f t="shared" si="1"/>
        <v>11003.85</v>
      </c>
    </row>
    <row r="73" spans="1:10" outlineLevel="1" x14ac:dyDescent="0.2">
      <c r="A73" s="9" t="s">
        <v>487</v>
      </c>
      <c r="B73" s="35">
        <v>43124</v>
      </c>
      <c r="C73" s="9" t="s">
        <v>580</v>
      </c>
      <c r="D73" s="9" t="s">
        <v>581</v>
      </c>
      <c r="E73" s="9" t="s">
        <v>359</v>
      </c>
      <c r="F73" s="94">
        <v>2069.8000000000002</v>
      </c>
      <c r="G73" s="11"/>
      <c r="H73" s="11"/>
      <c r="I73" s="11"/>
      <c r="J73" s="28">
        <f t="shared" si="1"/>
        <v>2069.8000000000002</v>
      </c>
    </row>
    <row r="74" spans="1:10" outlineLevel="1" x14ac:dyDescent="0.2">
      <c r="A74" s="9" t="s">
        <v>488</v>
      </c>
      <c r="B74" s="35">
        <v>43124</v>
      </c>
      <c r="C74" s="9" t="s">
        <v>582</v>
      </c>
      <c r="D74" s="9" t="s">
        <v>583</v>
      </c>
      <c r="E74" s="9" t="s">
        <v>359</v>
      </c>
      <c r="F74" s="94">
        <v>2627.41</v>
      </c>
      <c r="G74" s="11"/>
      <c r="H74" s="11"/>
      <c r="I74" s="11"/>
      <c r="J74" s="28">
        <f t="shared" si="1"/>
        <v>2627.41</v>
      </c>
    </row>
    <row r="75" spans="1:10" outlineLevel="1" x14ac:dyDescent="0.2">
      <c r="A75" s="9" t="s">
        <v>489</v>
      </c>
      <c r="B75" s="35">
        <v>43124</v>
      </c>
      <c r="C75" s="9" t="s">
        <v>584</v>
      </c>
      <c r="D75" s="9" t="s">
        <v>585</v>
      </c>
      <c r="E75" s="9" t="s">
        <v>359</v>
      </c>
      <c r="F75" s="94">
        <v>2209.46</v>
      </c>
      <c r="G75" s="11"/>
      <c r="H75" s="11"/>
      <c r="I75" s="11"/>
      <c r="J75" s="28">
        <f t="shared" si="1"/>
        <v>2209.46</v>
      </c>
    </row>
    <row r="76" spans="1:10" outlineLevel="1" x14ac:dyDescent="0.2">
      <c r="A76" s="9" t="s">
        <v>490</v>
      </c>
      <c r="B76" s="35">
        <v>43124</v>
      </c>
      <c r="C76" s="9" t="s">
        <v>586</v>
      </c>
      <c r="D76" s="9" t="s">
        <v>587</v>
      </c>
      <c r="E76" s="9" t="s">
        <v>359</v>
      </c>
      <c r="F76" s="94">
        <v>2209.46</v>
      </c>
      <c r="G76" s="11"/>
      <c r="H76" s="11"/>
      <c r="I76" s="11"/>
      <c r="J76" s="28">
        <f t="shared" si="1"/>
        <v>2209.46</v>
      </c>
    </row>
    <row r="77" spans="1:10" outlineLevel="1" x14ac:dyDescent="0.2">
      <c r="A77" s="9" t="s">
        <v>491</v>
      </c>
      <c r="B77" s="35">
        <v>43125</v>
      </c>
      <c r="C77" s="9" t="s">
        <v>588</v>
      </c>
      <c r="D77" s="9" t="s">
        <v>589</v>
      </c>
      <c r="E77" s="9" t="s">
        <v>359</v>
      </c>
      <c r="F77" s="94">
        <v>3619.95</v>
      </c>
      <c r="G77" s="11"/>
      <c r="H77" s="11"/>
      <c r="I77" s="11"/>
      <c r="J77" s="28">
        <f t="shared" si="1"/>
        <v>3619.95</v>
      </c>
    </row>
    <row r="78" spans="1:10" outlineLevel="1" x14ac:dyDescent="0.2">
      <c r="A78" s="9" t="s">
        <v>492</v>
      </c>
      <c r="B78" s="35">
        <v>43125</v>
      </c>
      <c r="C78" s="9" t="s">
        <v>590</v>
      </c>
      <c r="D78" s="9" t="s">
        <v>591</v>
      </c>
      <c r="E78" s="9" t="s">
        <v>359</v>
      </c>
      <c r="F78" s="94">
        <v>3619.95</v>
      </c>
      <c r="G78" s="11"/>
      <c r="H78" s="11"/>
      <c r="I78" s="11"/>
      <c r="J78" s="28">
        <f t="shared" si="1"/>
        <v>3619.95</v>
      </c>
    </row>
    <row r="79" spans="1:10" outlineLevel="1" x14ac:dyDescent="0.2">
      <c r="A79" s="9" t="s">
        <v>493</v>
      </c>
      <c r="B79" s="35">
        <v>43125</v>
      </c>
      <c r="C79" s="9" t="s">
        <v>592</v>
      </c>
      <c r="D79" s="9" t="s">
        <v>593</v>
      </c>
      <c r="E79" s="9" t="s">
        <v>359</v>
      </c>
      <c r="F79" s="94">
        <v>5774.54</v>
      </c>
      <c r="G79" s="11"/>
      <c r="H79" s="11"/>
      <c r="I79" s="11"/>
      <c r="J79" s="28">
        <f t="shared" si="1"/>
        <v>5774.54</v>
      </c>
    </row>
    <row r="80" spans="1:10" outlineLevel="1" x14ac:dyDescent="0.2">
      <c r="A80" s="9" t="s">
        <v>494</v>
      </c>
      <c r="B80" s="35">
        <v>43125</v>
      </c>
      <c r="C80" s="9" t="s">
        <v>594</v>
      </c>
      <c r="D80" s="9" t="s">
        <v>595</v>
      </c>
      <c r="E80" s="9" t="s">
        <v>359</v>
      </c>
      <c r="F80" s="94">
        <v>5774.54</v>
      </c>
      <c r="G80" s="11"/>
      <c r="H80" s="11"/>
      <c r="I80" s="11"/>
      <c r="J80" s="28">
        <f t="shared" si="1"/>
        <v>5774.54</v>
      </c>
    </row>
    <row r="81" spans="1:10" outlineLevel="1" x14ac:dyDescent="0.2">
      <c r="A81" s="9" t="s">
        <v>495</v>
      </c>
      <c r="B81" s="35">
        <v>43129</v>
      </c>
      <c r="C81" s="9" t="s">
        <v>596</v>
      </c>
      <c r="D81" s="9" t="s">
        <v>597</v>
      </c>
      <c r="E81" s="9" t="s">
        <v>359</v>
      </c>
      <c r="F81" s="94">
        <v>7235.51</v>
      </c>
      <c r="G81" s="11"/>
      <c r="H81" s="11"/>
      <c r="I81" s="11"/>
      <c r="J81" s="28">
        <f t="shared" si="1"/>
        <v>7235.51</v>
      </c>
    </row>
    <row r="82" spans="1:10" outlineLevel="1" x14ac:dyDescent="0.2">
      <c r="A82" s="9" t="s">
        <v>496</v>
      </c>
      <c r="B82" s="35">
        <v>43129</v>
      </c>
      <c r="C82" s="9" t="s">
        <v>598</v>
      </c>
      <c r="D82" s="9" t="s">
        <v>599</v>
      </c>
      <c r="E82" s="9" t="s">
        <v>359</v>
      </c>
      <c r="F82" s="94">
        <v>2760.38</v>
      </c>
      <c r="G82" s="11"/>
      <c r="H82" s="11"/>
      <c r="I82" s="11"/>
      <c r="J82" s="28">
        <f t="shared" si="1"/>
        <v>2760.38</v>
      </c>
    </row>
    <row r="83" spans="1:10" outlineLevel="1" x14ac:dyDescent="0.2">
      <c r="A83" s="9" t="s">
        <v>497</v>
      </c>
      <c r="B83" s="35">
        <v>43129</v>
      </c>
      <c r="C83" s="9" t="s">
        <v>600</v>
      </c>
      <c r="D83" s="9" t="s">
        <v>601</v>
      </c>
      <c r="E83" s="9" t="s">
        <v>359</v>
      </c>
      <c r="F83" s="94">
        <v>2940.03</v>
      </c>
      <c r="G83" s="11"/>
      <c r="H83" s="11"/>
      <c r="I83" s="11"/>
      <c r="J83" s="28">
        <f t="shared" si="1"/>
        <v>2940.03</v>
      </c>
    </row>
    <row r="84" spans="1:10" outlineLevel="1" x14ac:dyDescent="0.2">
      <c r="A84" s="9" t="s">
        <v>498</v>
      </c>
      <c r="B84" s="35">
        <v>43129</v>
      </c>
      <c r="C84" s="9" t="s">
        <v>602</v>
      </c>
      <c r="D84" s="9" t="s">
        <v>603</v>
      </c>
      <c r="E84" s="9" t="s">
        <v>359</v>
      </c>
      <c r="F84" s="94">
        <v>2415.21</v>
      </c>
      <c r="G84" s="11"/>
      <c r="H84" s="11"/>
      <c r="I84" s="11"/>
      <c r="J84" s="28">
        <f t="shared" si="1"/>
        <v>2415.21</v>
      </c>
    </row>
    <row r="85" spans="1:10" outlineLevel="1" x14ac:dyDescent="0.2">
      <c r="A85" s="9" t="s">
        <v>307</v>
      </c>
      <c r="B85" s="35">
        <v>43129</v>
      </c>
      <c r="C85" s="9" t="s">
        <v>604</v>
      </c>
      <c r="D85" s="9" t="s">
        <v>605</v>
      </c>
      <c r="E85" s="9" t="s">
        <v>359</v>
      </c>
      <c r="F85" s="94">
        <v>2712.44</v>
      </c>
      <c r="G85" s="11"/>
      <c r="H85" s="11"/>
      <c r="I85" s="11"/>
      <c r="J85" s="28">
        <f t="shared" si="1"/>
        <v>2712.44</v>
      </c>
    </row>
    <row r="86" spans="1:10" outlineLevel="1" x14ac:dyDescent="0.2">
      <c r="A86" s="9" t="s">
        <v>499</v>
      </c>
      <c r="B86" s="35">
        <v>43129</v>
      </c>
      <c r="C86" s="9" t="s">
        <v>606</v>
      </c>
      <c r="D86" s="9" t="s">
        <v>607</v>
      </c>
      <c r="E86" s="9" t="s">
        <v>359</v>
      </c>
      <c r="F86" s="94">
        <v>7410.61</v>
      </c>
      <c r="G86" s="11"/>
      <c r="H86" s="11"/>
      <c r="I86" s="11"/>
      <c r="J86" s="28">
        <f t="shared" si="1"/>
        <v>7410.61</v>
      </c>
    </row>
    <row r="87" spans="1:10" outlineLevel="1" x14ac:dyDescent="0.2">
      <c r="A87" s="9" t="s">
        <v>500</v>
      </c>
      <c r="B87" s="35">
        <v>43129</v>
      </c>
      <c r="C87" s="9" t="s">
        <v>608</v>
      </c>
      <c r="D87" s="9" t="s">
        <v>609</v>
      </c>
      <c r="E87" s="9" t="s">
        <v>359</v>
      </c>
      <c r="F87" s="94">
        <v>2191.58</v>
      </c>
      <c r="G87" s="11"/>
      <c r="H87" s="11"/>
      <c r="I87" s="11"/>
      <c r="J87" s="28">
        <f t="shared" si="1"/>
        <v>2191.58</v>
      </c>
    </row>
    <row r="88" spans="1:10" outlineLevel="1" x14ac:dyDescent="0.2">
      <c r="A88" s="9" t="s">
        <v>501</v>
      </c>
      <c r="B88" s="35">
        <v>43129</v>
      </c>
      <c r="C88" s="9" t="s">
        <v>610</v>
      </c>
      <c r="D88" s="9" t="s">
        <v>611</v>
      </c>
      <c r="E88" s="9" t="s">
        <v>359</v>
      </c>
      <c r="F88" s="9">
        <v>922.64</v>
      </c>
      <c r="G88" s="11"/>
      <c r="H88" s="11"/>
      <c r="I88" s="11"/>
      <c r="J88" s="28">
        <f t="shared" ref="J88:J102" si="2">+F88-I88</f>
        <v>922.64</v>
      </c>
    </row>
    <row r="89" spans="1:10" outlineLevel="1" x14ac:dyDescent="0.2">
      <c r="A89" s="9" t="s">
        <v>502</v>
      </c>
      <c r="B89" s="35">
        <v>43129</v>
      </c>
      <c r="C89" s="9" t="s">
        <v>612</v>
      </c>
      <c r="D89" s="9" t="s">
        <v>613</v>
      </c>
      <c r="E89" s="9" t="s">
        <v>359</v>
      </c>
      <c r="F89" s="94">
        <v>90267.09</v>
      </c>
      <c r="G89" s="11"/>
      <c r="H89" s="11"/>
      <c r="I89" s="11"/>
      <c r="J89" s="28">
        <f t="shared" si="2"/>
        <v>90267.09</v>
      </c>
    </row>
    <row r="90" spans="1:10" outlineLevel="1" x14ac:dyDescent="0.2">
      <c r="A90" s="9" t="s">
        <v>503</v>
      </c>
      <c r="B90" s="35">
        <v>43130</v>
      </c>
      <c r="C90" s="9" t="s">
        <v>614</v>
      </c>
      <c r="D90" s="9" t="s">
        <v>615</v>
      </c>
      <c r="E90" s="9" t="s">
        <v>359</v>
      </c>
      <c r="F90" s="94">
        <v>11003.85</v>
      </c>
      <c r="G90" s="11"/>
      <c r="H90" s="11"/>
      <c r="I90" s="11"/>
      <c r="J90" s="28">
        <f t="shared" si="2"/>
        <v>11003.85</v>
      </c>
    </row>
    <row r="91" spans="1:10" outlineLevel="1" x14ac:dyDescent="0.2">
      <c r="A91" s="9" t="s">
        <v>504</v>
      </c>
      <c r="B91" s="35">
        <v>43130</v>
      </c>
      <c r="C91" s="9" t="s">
        <v>616</v>
      </c>
      <c r="D91" s="9" t="s">
        <v>617</v>
      </c>
      <c r="E91" s="9" t="s">
        <v>359</v>
      </c>
      <c r="F91" s="94">
        <v>2712.44</v>
      </c>
      <c r="G91" s="11"/>
      <c r="H91" s="11"/>
      <c r="I91" s="11"/>
      <c r="J91" s="28">
        <f t="shared" si="2"/>
        <v>2712.44</v>
      </c>
    </row>
    <row r="92" spans="1:10" outlineLevel="1" x14ac:dyDescent="0.2">
      <c r="A92" s="9" t="s">
        <v>505</v>
      </c>
      <c r="B92" s="35">
        <v>43130</v>
      </c>
      <c r="C92" s="9" t="s">
        <v>618</v>
      </c>
      <c r="D92" s="9" t="s">
        <v>619</v>
      </c>
      <c r="E92" s="9" t="s">
        <v>359</v>
      </c>
      <c r="F92" s="94">
        <v>11003.85</v>
      </c>
      <c r="G92" s="11"/>
      <c r="H92" s="11"/>
      <c r="I92" s="11"/>
      <c r="J92" s="28">
        <f t="shared" si="2"/>
        <v>11003.85</v>
      </c>
    </row>
    <row r="93" spans="1:10" outlineLevel="1" x14ac:dyDescent="0.2">
      <c r="A93" s="9" t="s">
        <v>506</v>
      </c>
      <c r="B93" s="35">
        <v>43130</v>
      </c>
      <c r="C93" s="9" t="s">
        <v>620</v>
      </c>
      <c r="D93" s="9" t="s">
        <v>621</v>
      </c>
      <c r="E93" s="9" t="s">
        <v>359</v>
      </c>
      <c r="F93" s="94">
        <v>6417.28</v>
      </c>
      <c r="G93" s="11"/>
      <c r="H93" s="11"/>
      <c r="I93" s="11"/>
      <c r="J93" s="28">
        <f t="shared" si="2"/>
        <v>6417.28</v>
      </c>
    </row>
    <row r="94" spans="1:10" outlineLevel="1" x14ac:dyDescent="0.2">
      <c r="A94" s="9" t="s">
        <v>507</v>
      </c>
      <c r="B94" s="35">
        <v>43130</v>
      </c>
      <c r="C94" s="9" t="s">
        <v>622</v>
      </c>
      <c r="D94" s="9" t="s">
        <v>623</v>
      </c>
      <c r="E94" s="9" t="s">
        <v>359</v>
      </c>
      <c r="F94" s="94">
        <v>2712.44</v>
      </c>
      <c r="G94" s="11"/>
      <c r="H94" s="11"/>
      <c r="I94" s="11"/>
      <c r="J94" s="28">
        <f t="shared" si="2"/>
        <v>2712.44</v>
      </c>
    </row>
    <row r="95" spans="1:10" outlineLevel="1" x14ac:dyDescent="0.2">
      <c r="A95" s="9" t="s">
        <v>508</v>
      </c>
      <c r="B95" s="35">
        <v>43130</v>
      </c>
      <c r="C95" s="9" t="s">
        <v>624</v>
      </c>
      <c r="D95" s="9" t="s">
        <v>625</v>
      </c>
      <c r="E95" s="9" t="s">
        <v>359</v>
      </c>
      <c r="F95" s="9">
        <v>229.68</v>
      </c>
      <c r="G95" s="11"/>
      <c r="H95" s="11"/>
      <c r="I95" s="11"/>
      <c r="J95" s="28">
        <f t="shared" si="2"/>
        <v>229.68</v>
      </c>
    </row>
    <row r="96" spans="1:10" outlineLevel="1" x14ac:dyDescent="0.2">
      <c r="A96" s="9" t="s">
        <v>509</v>
      </c>
      <c r="B96" s="35">
        <v>43130</v>
      </c>
      <c r="C96" s="9" t="s">
        <v>626</v>
      </c>
      <c r="D96" s="9" t="s">
        <v>627</v>
      </c>
      <c r="E96" s="9" t="s">
        <v>359</v>
      </c>
      <c r="F96" s="94">
        <v>2415.21</v>
      </c>
      <c r="G96" s="11"/>
      <c r="H96" s="11"/>
      <c r="I96" s="11"/>
      <c r="J96" s="28">
        <f t="shared" si="2"/>
        <v>2415.21</v>
      </c>
    </row>
    <row r="97" spans="1:10" outlineLevel="1" x14ac:dyDescent="0.2">
      <c r="A97" s="9" t="s">
        <v>510</v>
      </c>
      <c r="B97" s="35">
        <v>43131</v>
      </c>
      <c r="C97" s="9" t="s">
        <v>628</v>
      </c>
      <c r="D97" s="9" t="s">
        <v>629</v>
      </c>
      <c r="E97" s="9" t="s">
        <v>359</v>
      </c>
      <c r="F97" s="94">
        <v>3619.95</v>
      </c>
      <c r="G97" s="11"/>
      <c r="H97" s="11"/>
      <c r="I97" s="11"/>
      <c r="J97" s="28">
        <f t="shared" si="2"/>
        <v>3619.95</v>
      </c>
    </row>
    <row r="98" spans="1:10" outlineLevel="1" x14ac:dyDescent="0.2">
      <c r="A98" s="9" t="s">
        <v>511</v>
      </c>
      <c r="B98" s="35">
        <v>43131</v>
      </c>
      <c r="C98" s="9" t="s">
        <v>630</v>
      </c>
      <c r="D98" s="9" t="s">
        <v>631</v>
      </c>
      <c r="E98" s="9" t="s">
        <v>359</v>
      </c>
      <c r="F98" s="94">
        <v>5668.25</v>
      </c>
      <c r="G98" s="11"/>
      <c r="H98" s="11"/>
      <c r="I98" s="11"/>
      <c r="J98" s="28">
        <f t="shared" si="2"/>
        <v>5668.25</v>
      </c>
    </row>
    <row r="99" spans="1:10" outlineLevel="1" x14ac:dyDescent="0.2">
      <c r="A99" s="9" t="s">
        <v>512</v>
      </c>
      <c r="B99" s="35">
        <v>43131</v>
      </c>
      <c r="C99" s="9" t="s">
        <v>632</v>
      </c>
      <c r="D99" s="9" t="s">
        <v>633</v>
      </c>
      <c r="E99" s="9" t="s">
        <v>359</v>
      </c>
      <c r="F99" s="9">
        <v>76.56</v>
      </c>
      <c r="G99" s="11"/>
      <c r="H99" s="11"/>
      <c r="I99" s="11"/>
      <c r="J99" s="28">
        <f t="shared" si="2"/>
        <v>76.56</v>
      </c>
    </row>
    <row r="100" spans="1:10" outlineLevel="1" x14ac:dyDescent="0.2">
      <c r="A100" s="9" t="s">
        <v>513</v>
      </c>
      <c r="B100" s="35">
        <v>43131</v>
      </c>
      <c r="C100" s="9" t="s">
        <v>634</v>
      </c>
      <c r="D100" s="9" t="s">
        <v>635</v>
      </c>
      <c r="E100" s="9" t="s">
        <v>359</v>
      </c>
      <c r="F100" s="9">
        <v>76.56</v>
      </c>
      <c r="G100" s="11"/>
      <c r="H100" s="11"/>
      <c r="I100" s="11"/>
      <c r="J100" s="28">
        <f t="shared" si="2"/>
        <v>76.56</v>
      </c>
    </row>
    <row r="101" spans="1:10" outlineLevel="1" x14ac:dyDescent="0.2">
      <c r="A101" s="9" t="s">
        <v>514</v>
      </c>
      <c r="B101" s="35">
        <v>43131</v>
      </c>
      <c r="C101" s="9" t="s">
        <v>636</v>
      </c>
      <c r="D101" s="9" t="s">
        <v>637</v>
      </c>
      <c r="E101" s="9" t="s">
        <v>359</v>
      </c>
      <c r="F101" s="94">
        <v>1787.55</v>
      </c>
      <c r="G101" s="11"/>
      <c r="H101" s="11"/>
      <c r="I101" s="11"/>
      <c r="J101" s="28">
        <f t="shared" si="2"/>
        <v>1787.55</v>
      </c>
    </row>
    <row r="102" spans="1:10" outlineLevel="1" x14ac:dyDescent="0.2">
      <c r="A102" s="9" t="s">
        <v>515</v>
      </c>
      <c r="B102" s="35">
        <v>43131</v>
      </c>
      <c r="C102" s="9" t="s">
        <v>638</v>
      </c>
      <c r="D102" s="9" t="s">
        <v>639</v>
      </c>
      <c r="E102" s="9" t="s">
        <v>359</v>
      </c>
      <c r="F102" s="94">
        <v>2191.58</v>
      </c>
      <c r="G102" s="11"/>
      <c r="H102" s="11"/>
      <c r="I102" s="11"/>
      <c r="J102" s="28">
        <f t="shared" si="2"/>
        <v>2191.58</v>
      </c>
    </row>
    <row r="103" spans="1:10" outlineLevel="1" x14ac:dyDescent="0.2">
      <c r="B103" s="35"/>
      <c r="F103" s="36"/>
      <c r="G103" s="11"/>
      <c r="H103" s="11"/>
      <c r="I103" s="11"/>
      <c r="J103" s="28"/>
    </row>
    <row r="104" spans="1:10" outlineLevel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 outlineLevel="1" x14ac:dyDescent="0.2">
      <c r="A105" s="11"/>
      <c r="B105" s="11"/>
      <c r="C105" s="11"/>
      <c r="D105" s="11"/>
      <c r="E105" s="11"/>
      <c r="F105" s="29" t="s">
        <v>16</v>
      </c>
      <c r="G105" s="30"/>
      <c r="H105" s="31"/>
      <c r="I105" s="17"/>
      <c r="J105" s="32">
        <f>+SUM(J23:J102)</f>
        <v>433493.07000000012</v>
      </c>
    </row>
    <row r="106" spans="1:10" ht="12" outlineLevel="1" thickBot="1" x14ac:dyDescent="0.25">
      <c r="A106" s="11"/>
      <c r="B106" s="11"/>
      <c r="C106" s="11"/>
      <c r="D106" s="11"/>
      <c r="E106" s="11"/>
      <c r="F106" s="29" t="s">
        <v>17</v>
      </c>
      <c r="G106" s="30"/>
      <c r="H106" s="31"/>
      <c r="I106" s="17"/>
      <c r="J106" s="33">
        <v>433493.39</v>
      </c>
    </row>
    <row r="107" spans="1:10" ht="12.75" customHeight="1" outlineLevel="1" thickTop="1" x14ac:dyDescent="0.2">
      <c r="A107" s="11"/>
      <c r="B107" s="11"/>
      <c r="C107" s="11"/>
      <c r="D107" s="11"/>
      <c r="E107" s="11"/>
      <c r="F107" s="29" t="s">
        <v>18</v>
      </c>
      <c r="G107" s="30"/>
      <c r="H107" s="31"/>
      <c r="I107" s="17"/>
      <c r="J107" s="34">
        <f>+J105-J106</f>
        <v>-0.3199999998905696</v>
      </c>
    </row>
    <row r="108" spans="1:10" outlineLevel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outlineLevel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x14ac:dyDescent="0.2">
      <c r="A110" s="12" t="s">
        <v>51</v>
      </c>
      <c r="B110" s="12" t="s">
        <v>52</v>
      </c>
      <c r="C110" s="13"/>
      <c r="D110" s="14"/>
      <c r="E110" s="15"/>
      <c r="G110" s="17"/>
      <c r="H110" s="18"/>
      <c r="I110" s="19"/>
      <c r="J110" s="19"/>
    </row>
    <row r="111" spans="1:10" outlineLevel="1" x14ac:dyDescent="0.2">
      <c r="A111" s="20" t="s">
        <v>6</v>
      </c>
      <c r="B111" s="20" t="s">
        <v>7</v>
      </c>
      <c r="C111" s="20" t="s">
        <v>8</v>
      </c>
      <c r="D111" s="21" t="s">
        <v>9</v>
      </c>
      <c r="E111" s="22"/>
      <c r="F111" s="23" t="s">
        <v>10</v>
      </c>
      <c r="G111" s="24" t="s">
        <v>6</v>
      </c>
      <c r="H111" s="24" t="s">
        <v>7</v>
      </c>
      <c r="I111" s="23" t="s">
        <v>11</v>
      </c>
      <c r="J111" s="23" t="s">
        <v>12</v>
      </c>
    </row>
    <row r="112" spans="1:10" outlineLevel="1" x14ac:dyDescent="0.2">
      <c r="A112" s="37"/>
      <c r="B112" s="38"/>
      <c r="C112" s="37"/>
      <c r="D112" s="37"/>
      <c r="E112" s="22"/>
      <c r="F112" s="37"/>
      <c r="G112" s="37"/>
      <c r="H112" s="18"/>
      <c r="I112" s="19"/>
      <c r="J112" s="28"/>
    </row>
    <row r="113" spans="1:10" outlineLevel="1" x14ac:dyDescent="0.2">
      <c r="A113" s="39" t="s">
        <v>53</v>
      </c>
      <c r="B113" s="40">
        <v>42916</v>
      </c>
      <c r="C113" s="41" t="s">
        <v>54</v>
      </c>
      <c r="D113" s="42" t="s">
        <v>55</v>
      </c>
      <c r="E113" s="43" t="s">
        <v>56</v>
      </c>
      <c r="F113" s="44">
        <v>22794.37</v>
      </c>
      <c r="G113" s="45"/>
      <c r="H113" s="46"/>
      <c r="I113" s="47"/>
      <c r="J113" s="48">
        <f t="shared" ref="J113:J126" si="3">+F113-I113</f>
        <v>22794.37</v>
      </c>
    </row>
    <row r="114" spans="1:10" outlineLevel="1" x14ac:dyDescent="0.2">
      <c r="A114" s="9" t="s">
        <v>57</v>
      </c>
      <c r="B114" s="25">
        <v>42978</v>
      </c>
      <c r="C114" s="49" t="s">
        <v>58</v>
      </c>
      <c r="D114" s="50" t="s">
        <v>59</v>
      </c>
      <c r="E114" s="50" t="s">
        <v>56</v>
      </c>
      <c r="F114" s="17">
        <v>8328.73</v>
      </c>
      <c r="G114" s="30"/>
      <c r="H114" s="51"/>
      <c r="I114" s="52"/>
      <c r="J114" s="28">
        <f t="shared" si="3"/>
        <v>8328.73</v>
      </c>
    </row>
    <row r="115" spans="1:10" outlineLevel="1" x14ac:dyDescent="0.2">
      <c r="A115" s="9" t="s">
        <v>60</v>
      </c>
      <c r="B115" s="25">
        <v>43021</v>
      </c>
      <c r="C115" s="26" t="s">
        <v>61</v>
      </c>
      <c r="D115" s="27" t="s">
        <v>62</v>
      </c>
      <c r="E115" s="27" t="s">
        <v>56</v>
      </c>
      <c r="F115" s="17">
        <v>11634.34</v>
      </c>
      <c r="G115" s="30"/>
      <c r="H115" s="51"/>
      <c r="I115" s="52"/>
      <c r="J115" s="28">
        <f t="shared" si="3"/>
        <v>11634.34</v>
      </c>
    </row>
    <row r="116" spans="1:10" outlineLevel="1" x14ac:dyDescent="0.2">
      <c r="A116" s="9" t="s">
        <v>640</v>
      </c>
      <c r="B116" s="35">
        <v>43118</v>
      </c>
      <c r="C116" s="9" t="s">
        <v>76</v>
      </c>
      <c r="D116" s="9" t="s">
        <v>653</v>
      </c>
      <c r="E116" s="9" t="s">
        <v>78</v>
      </c>
      <c r="F116" s="36">
        <v>67919</v>
      </c>
      <c r="G116" s="30"/>
      <c r="H116" s="51"/>
      <c r="I116" s="52"/>
      <c r="J116" s="28">
        <f t="shared" si="3"/>
        <v>67919</v>
      </c>
    </row>
    <row r="117" spans="1:10" outlineLevel="1" x14ac:dyDescent="0.2">
      <c r="A117" s="9" t="s">
        <v>641</v>
      </c>
      <c r="B117" s="35">
        <v>43118</v>
      </c>
      <c r="C117" s="9" t="s">
        <v>73</v>
      </c>
      <c r="D117" s="9" t="s">
        <v>654</v>
      </c>
      <c r="E117" s="9" t="s">
        <v>78</v>
      </c>
      <c r="F117" s="36">
        <v>11566.16</v>
      </c>
      <c r="G117" s="30"/>
      <c r="H117" s="51"/>
      <c r="I117" s="52"/>
      <c r="J117" s="28">
        <f t="shared" si="3"/>
        <v>11566.16</v>
      </c>
    </row>
    <row r="118" spans="1:10" outlineLevel="1" x14ac:dyDescent="0.2">
      <c r="A118" s="9" t="s">
        <v>642</v>
      </c>
      <c r="B118" s="35">
        <v>43118</v>
      </c>
      <c r="C118" s="9" t="s">
        <v>83</v>
      </c>
      <c r="D118" s="9" t="s">
        <v>655</v>
      </c>
      <c r="E118" s="9" t="s">
        <v>78</v>
      </c>
      <c r="F118" s="36">
        <v>5895.69</v>
      </c>
      <c r="G118" s="30"/>
      <c r="H118" s="51"/>
      <c r="I118" s="52"/>
      <c r="J118" s="28">
        <f t="shared" si="3"/>
        <v>5895.69</v>
      </c>
    </row>
    <row r="119" spans="1:10" outlineLevel="1" x14ac:dyDescent="0.2">
      <c r="A119" s="9" t="s">
        <v>643</v>
      </c>
      <c r="B119" s="35">
        <v>43118</v>
      </c>
      <c r="C119" s="9" t="s">
        <v>80</v>
      </c>
      <c r="D119" s="9" t="s">
        <v>656</v>
      </c>
      <c r="E119" s="9" t="s">
        <v>78</v>
      </c>
      <c r="F119" s="36">
        <v>23626.29</v>
      </c>
      <c r="G119" s="30"/>
      <c r="H119" s="51"/>
      <c r="I119" s="52"/>
      <c r="J119" s="28">
        <f t="shared" si="3"/>
        <v>23626.29</v>
      </c>
    </row>
    <row r="120" spans="1:10" outlineLevel="1" x14ac:dyDescent="0.2">
      <c r="A120" s="9" t="s">
        <v>644</v>
      </c>
      <c r="B120" s="35">
        <v>43118</v>
      </c>
      <c r="C120" s="9" t="s">
        <v>64</v>
      </c>
      <c r="D120" s="9" t="s">
        <v>657</v>
      </c>
      <c r="E120" s="9" t="s">
        <v>78</v>
      </c>
      <c r="F120" s="36">
        <v>9298.8799999999992</v>
      </c>
      <c r="G120" s="30"/>
      <c r="H120" s="51"/>
      <c r="I120" s="52"/>
      <c r="J120" s="28">
        <f t="shared" si="3"/>
        <v>9298.8799999999992</v>
      </c>
    </row>
    <row r="121" spans="1:10" outlineLevel="1" x14ac:dyDescent="0.2">
      <c r="A121" s="9" t="s">
        <v>645</v>
      </c>
      <c r="B121" s="35">
        <v>43118</v>
      </c>
      <c r="C121" s="9" t="s">
        <v>86</v>
      </c>
      <c r="D121" s="9" t="s">
        <v>658</v>
      </c>
      <c r="E121" s="9" t="s">
        <v>78</v>
      </c>
      <c r="F121" s="36">
        <v>7683.09</v>
      </c>
      <c r="G121" s="30"/>
      <c r="H121" s="51"/>
      <c r="I121" s="52"/>
      <c r="J121" s="28">
        <f t="shared" si="3"/>
        <v>7683.09</v>
      </c>
    </row>
    <row r="122" spans="1:10" outlineLevel="1" x14ac:dyDescent="0.2">
      <c r="A122" s="9" t="s">
        <v>646</v>
      </c>
      <c r="B122" s="35">
        <v>43118</v>
      </c>
      <c r="C122" s="9" t="s">
        <v>67</v>
      </c>
      <c r="D122" s="9" t="s">
        <v>659</v>
      </c>
      <c r="E122" s="9" t="s">
        <v>78</v>
      </c>
      <c r="F122" s="36">
        <v>10463.41</v>
      </c>
      <c r="G122" s="30"/>
      <c r="H122" s="51"/>
      <c r="I122" s="52"/>
      <c r="J122" s="28">
        <f t="shared" si="3"/>
        <v>10463.41</v>
      </c>
    </row>
    <row r="123" spans="1:10" outlineLevel="1" x14ac:dyDescent="0.2">
      <c r="A123" s="9" t="s">
        <v>647</v>
      </c>
      <c r="B123" s="35">
        <v>43120</v>
      </c>
      <c r="C123" s="9" t="s">
        <v>70</v>
      </c>
      <c r="D123" s="9" t="s">
        <v>660</v>
      </c>
      <c r="E123" s="9" t="s">
        <v>78</v>
      </c>
      <c r="F123" s="36">
        <v>9336.19</v>
      </c>
      <c r="G123" s="30"/>
      <c r="H123" s="51"/>
      <c r="I123" s="52"/>
      <c r="J123" s="28">
        <f t="shared" si="3"/>
        <v>9336.19</v>
      </c>
    </row>
    <row r="124" spans="1:10" outlineLevel="1" x14ac:dyDescent="0.2">
      <c r="A124" s="9" t="s">
        <v>648</v>
      </c>
      <c r="B124" s="35">
        <v>43126</v>
      </c>
      <c r="C124" s="9" t="s">
        <v>649</v>
      </c>
      <c r="D124" s="9" t="s">
        <v>661</v>
      </c>
      <c r="E124" s="9" t="s">
        <v>78</v>
      </c>
      <c r="F124" s="36">
        <v>3052.15</v>
      </c>
      <c r="G124" s="30"/>
      <c r="H124" s="51"/>
      <c r="I124" s="52"/>
      <c r="J124" s="28">
        <f t="shared" si="3"/>
        <v>3052.15</v>
      </c>
    </row>
    <row r="125" spans="1:10" outlineLevel="1" x14ac:dyDescent="0.2">
      <c r="A125" s="9" t="s">
        <v>263</v>
      </c>
      <c r="B125" s="35">
        <v>43126</v>
      </c>
      <c r="C125" s="9" t="s">
        <v>650</v>
      </c>
      <c r="D125" s="9" t="s">
        <v>662</v>
      </c>
      <c r="E125" s="9" t="s">
        <v>78</v>
      </c>
      <c r="F125" s="36">
        <v>9026.42</v>
      </c>
      <c r="G125" s="30"/>
      <c r="H125" s="51"/>
      <c r="I125" s="52"/>
      <c r="J125" s="28">
        <f t="shared" si="3"/>
        <v>9026.42</v>
      </c>
    </row>
    <row r="126" spans="1:10" outlineLevel="1" x14ac:dyDescent="0.2">
      <c r="A126" s="9" t="s">
        <v>651</v>
      </c>
      <c r="B126" s="35">
        <v>43131</v>
      </c>
      <c r="C126" s="9" t="s">
        <v>652</v>
      </c>
      <c r="D126" s="9" t="s">
        <v>663</v>
      </c>
      <c r="E126" s="9" t="s">
        <v>78</v>
      </c>
      <c r="F126" s="36">
        <v>74292.679999999993</v>
      </c>
      <c r="G126" s="30"/>
      <c r="H126" s="51"/>
      <c r="I126" s="52"/>
      <c r="J126" s="28">
        <f t="shared" si="3"/>
        <v>74292.679999999993</v>
      </c>
    </row>
    <row r="127" spans="1:10" outlineLevel="1" x14ac:dyDescent="0.2">
      <c r="B127" s="25"/>
      <c r="C127" s="49"/>
      <c r="D127" s="50"/>
      <c r="E127" s="50"/>
      <c r="F127" s="17"/>
      <c r="G127" s="30"/>
      <c r="H127" s="51"/>
      <c r="I127" s="52"/>
      <c r="J127" s="28"/>
    </row>
    <row r="128" spans="1:10" outlineLevel="1" x14ac:dyDescent="0.2">
      <c r="B128" s="25"/>
      <c r="C128" s="49"/>
      <c r="D128" s="50"/>
      <c r="E128" s="50"/>
      <c r="F128" s="17"/>
      <c r="G128" s="30"/>
      <c r="H128" s="51"/>
      <c r="I128" s="52"/>
      <c r="J128" s="28"/>
    </row>
    <row r="129" spans="1:12" outlineLevel="1" x14ac:dyDescent="0.2">
      <c r="A129" s="30"/>
      <c r="B129" s="53"/>
      <c r="C129" s="31"/>
      <c r="D129" s="37"/>
      <c r="E129" s="15"/>
      <c r="F129" s="29" t="s">
        <v>16</v>
      </c>
      <c r="G129" s="30"/>
      <c r="H129" s="31"/>
      <c r="I129" s="17"/>
      <c r="J129" s="32">
        <f>+SUM(J113:J126)</f>
        <v>274917.40000000002</v>
      </c>
    </row>
    <row r="130" spans="1:12" ht="12" outlineLevel="1" thickBot="1" x14ac:dyDescent="0.25">
      <c r="A130" s="30"/>
      <c r="B130" s="53"/>
      <c r="C130" s="31"/>
      <c r="D130" s="37"/>
      <c r="E130" s="15"/>
      <c r="F130" s="29" t="s">
        <v>17</v>
      </c>
      <c r="G130" s="30"/>
      <c r="H130" s="31"/>
      <c r="I130" s="17"/>
      <c r="J130" s="33">
        <v>274917.39</v>
      </c>
      <c r="L130" s="36"/>
    </row>
    <row r="131" spans="1:12" ht="12" outlineLevel="1" thickTop="1" x14ac:dyDescent="0.2">
      <c r="A131" s="30"/>
      <c r="B131" s="53"/>
      <c r="C131" s="31"/>
      <c r="D131" s="37"/>
      <c r="E131" s="15"/>
      <c r="F131" s="29" t="s">
        <v>18</v>
      </c>
      <c r="G131" s="30"/>
      <c r="H131" s="31"/>
      <c r="I131" s="17"/>
      <c r="J131" s="34">
        <f>+J129-J130</f>
        <v>1.0000000009313226E-2</v>
      </c>
      <c r="L131" s="54"/>
    </row>
    <row r="132" spans="1:12" outlineLevel="1" x14ac:dyDescent="0.2">
      <c r="B132" s="55"/>
      <c r="C132" s="56"/>
    </row>
    <row r="133" spans="1:12" x14ac:dyDescent="0.2">
      <c r="A133" s="12" t="s">
        <v>91</v>
      </c>
      <c r="B133" s="12" t="s">
        <v>92</v>
      </c>
      <c r="C133" s="57"/>
      <c r="D133" s="14"/>
      <c r="E133" s="58"/>
      <c r="F133" s="59"/>
      <c r="G133" s="17"/>
      <c r="H133" s="18"/>
      <c r="I133" s="19"/>
      <c r="J133" s="19"/>
    </row>
    <row r="134" spans="1:12" outlineLevel="1" x14ac:dyDescent="0.2">
      <c r="A134" s="20" t="s">
        <v>6</v>
      </c>
      <c r="B134" s="20" t="s">
        <v>7</v>
      </c>
      <c r="C134" s="20" t="s">
        <v>8</v>
      </c>
      <c r="D134" s="21" t="s">
        <v>9</v>
      </c>
      <c r="E134" s="22"/>
      <c r="F134" s="23" t="s">
        <v>10</v>
      </c>
      <c r="G134" s="24" t="s">
        <v>6</v>
      </c>
      <c r="H134" s="24" t="s">
        <v>7</v>
      </c>
      <c r="I134" s="23" t="s">
        <v>11</v>
      </c>
      <c r="J134" s="23" t="s">
        <v>12</v>
      </c>
      <c r="K134" s="30"/>
    </row>
    <row r="135" spans="1:12" outlineLevel="1" x14ac:dyDescent="0.2">
      <c r="A135" s="9" t="s">
        <v>102</v>
      </c>
      <c r="B135" s="25">
        <v>43006</v>
      </c>
      <c r="C135" s="49" t="s">
        <v>103</v>
      </c>
      <c r="D135" s="49" t="s">
        <v>104</v>
      </c>
      <c r="E135" s="26" t="s">
        <v>56</v>
      </c>
      <c r="F135" s="62">
        <v>10036.42</v>
      </c>
      <c r="G135" s="37"/>
      <c r="H135" s="38"/>
      <c r="I135" s="61"/>
      <c r="J135" s="28">
        <f t="shared" ref="J135:J178" si="4">+F135-I135</f>
        <v>10036.42</v>
      </c>
      <c r="K135" s="30"/>
    </row>
    <row r="136" spans="1:12" outlineLevel="1" x14ac:dyDescent="0.2">
      <c r="A136" s="9" t="s">
        <v>105</v>
      </c>
      <c r="B136" s="25">
        <v>43018</v>
      </c>
      <c r="C136" s="49" t="s">
        <v>106</v>
      </c>
      <c r="D136" s="49" t="s">
        <v>107</v>
      </c>
      <c r="E136" s="26" t="s">
        <v>56</v>
      </c>
      <c r="F136" s="62">
        <v>25793.86</v>
      </c>
      <c r="G136" s="37"/>
      <c r="H136" s="38"/>
      <c r="I136" s="61"/>
      <c r="J136" s="28">
        <f t="shared" si="4"/>
        <v>25793.86</v>
      </c>
      <c r="K136" s="30"/>
    </row>
    <row r="137" spans="1:12" outlineLevel="1" x14ac:dyDescent="0.2">
      <c r="A137" s="9" t="s">
        <v>664</v>
      </c>
      <c r="B137" s="35">
        <v>43115</v>
      </c>
      <c r="C137" s="9" t="s">
        <v>166</v>
      </c>
      <c r="D137" s="9" t="s">
        <v>724</v>
      </c>
      <c r="E137" s="9" t="s">
        <v>78</v>
      </c>
      <c r="F137" s="94">
        <v>94398.84</v>
      </c>
      <c r="G137" s="37"/>
      <c r="H137" s="38"/>
      <c r="I137" s="61"/>
      <c r="J137" s="28">
        <f t="shared" si="4"/>
        <v>94398.84</v>
      </c>
      <c r="K137" s="30"/>
    </row>
    <row r="138" spans="1:12" outlineLevel="1" x14ac:dyDescent="0.2">
      <c r="A138" s="9" t="s">
        <v>665</v>
      </c>
      <c r="B138" s="35">
        <v>43118</v>
      </c>
      <c r="C138" s="9" t="s">
        <v>97</v>
      </c>
      <c r="D138" s="9" t="s">
        <v>725</v>
      </c>
      <c r="E138" s="9" t="s">
        <v>78</v>
      </c>
      <c r="F138" s="94">
        <v>40548.93</v>
      </c>
      <c r="G138" s="37"/>
      <c r="H138" s="38"/>
      <c r="I138" s="61"/>
      <c r="J138" s="28">
        <f t="shared" si="4"/>
        <v>40548.93</v>
      </c>
      <c r="K138" s="30"/>
    </row>
    <row r="139" spans="1:12" outlineLevel="1" x14ac:dyDescent="0.2">
      <c r="A139" s="9" t="s">
        <v>666</v>
      </c>
      <c r="B139" s="35">
        <v>43120</v>
      </c>
      <c r="C139" s="9" t="s">
        <v>112</v>
      </c>
      <c r="D139" s="9" t="s">
        <v>726</v>
      </c>
      <c r="E139" s="9" t="s">
        <v>78</v>
      </c>
      <c r="F139" s="94">
        <v>152040.76999999999</v>
      </c>
      <c r="G139" s="37"/>
      <c r="H139" s="38"/>
      <c r="I139" s="61"/>
      <c r="J139" s="28">
        <f t="shared" si="4"/>
        <v>152040.76999999999</v>
      </c>
      <c r="K139" s="30"/>
    </row>
    <row r="140" spans="1:12" outlineLevel="1" x14ac:dyDescent="0.2">
      <c r="A140" s="9" t="s">
        <v>667</v>
      </c>
      <c r="B140" s="35">
        <v>43124</v>
      </c>
      <c r="C140" s="9" t="s">
        <v>178</v>
      </c>
      <c r="D140" s="9" t="s">
        <v>727</v>
      </c>
      <c r="E140" s="9" t="s">
        <v>78</v>
      </c>
      <c r="F140" s="94">
        <v>49220.46</v>
      </c>
      <c r="G140" s="37"/>
      <c r="H140" s="38"/>
      <c r="I140" s="61"/>
      <c r="J140" s="28">
        <f t="shared" si="4"/>
        <v>49220.46</v>
      </c>
      <c r="K140" s="30"/>
    </row>
    <row r="141" spans="1:12" outlineLevel="1" x14ac:dyDescent="0.2">
      <c r="A141" s="9" t="s">
        <v>668</v>
      </c>
      <c r="B141" s="35">
        <v>43124</v>
      </c>
      <c r="C141" s="9" t="s">
        <v>196</v>
      </c>
      <c r="D141" s="9" t="s">
        <v>728</v>
      </c>
      <c r="E141" s="9" t="s">
        <v>78</v>
      </c>
      <c r="F141" s="94">
        <v>148663.69</v>
      </c>
      <c r="G141" s="37"/>
      <c r="H141" s="38"/>
      <c r="I141" s="61"/>
      <c r="J141" s="28">
        <f t="shared" si="4"/>
        <v>148663.69</v>
      </c>
      <c r="K141" s="30"/>
    </row>
    <row r="142" spans="1:12" outlineLevel="1" x14ac:dyDescent="0.2">
      <c r="A142" s="9" t="s">
        <v>669</v>
      </c>
      <c r="B142" s="35">
        <v>43124</v>
      </c>
      <c r="C142" s="9" t="s">
        <v>184</v>
      </c>
      <c r="D142" s="9" t="s">
        <v>729</v>
      </c>
      <c r="E142" s="9" t="s">
        <v>78</v>
      </c>
      <c r="F142" s="94">
        <v>93780.23</v>
      </c>
      <c r="G142" s="37"/>
      <c r="H142" s="38"/>
      <c r="I142" s="61"/>
      <c r="J142" s="28">
        <f t="shared" si="4"/>
        <v>93780.23</v>
      </c>
      <c r="K142" s="30"/>
    </row>
    <row r="143" spans="1:12" outlineLevel="1" x14ac:dyDescent="0.2">
      <c r="A143" s="9" t="s">
        <v>670</v>
      </c>
      <c r="B143" s="35">
        <v>43124</v>
      </c>
      <c r="C143" s="9" t="s">
        <v>94</v>
      </c>
      <c r="D143" s="9" t="s">
        <v>730</v>
      </c>
      <c r="E143" s="9" t="s">
        <v>78</v>
      </c>
      <c r="F143" s="94">
        <v>2634.91</v>
      </c>
      <c r="G143" s="37"/>
      <c r="H143" s="38"/>
      <c r="I143" s="61"/>
      <c r="J143" s="28">
        <f t="shared" si="4"/>
        <v>2634.91</v>
      </c>
      <c r="K143" s="30"/>
    </row>
    <row r="144" spans="1:12" outlineLevel="1" x14ac:dyDescent="0.2">
      <c r="A144" s="9" t="s">
        <v>671</v>
      </c>
      <c r="B144" s="35">
        <v>43124</v>
      </c>
      <c r="C144" s="9" t="s">
        <v>136</v>
      </c>
      <c r="D144" s="9" t="s">
        <v>731</v>
      </c>
      <c r="E144" s="9" t="s">
        <v>78</v>
      </c>
      <c r="F144" s="94">
        <v>11135.05</v>
      </c>
      <c r="G144" s="37"/>
      <c r="H144" s="38"/>
      <c r="I144" s="61"/>
      <c r="J144" s="28">
        <f t="shared" si="4"/>
        <v>11135.05</v>
      </c>
      <c r="K144" s="30"/>
    </row>
    <row r="145" spans="1:11" outlineLevel="1" x14ac:dyDescent="0.2">
      <c r="A145" s="9" t="s">
        <v>672</v>
      </c>
      <c r="B145" s="35">
        <v>43124</v>
      </c>
      <c r="C145" s="9" t="s">
        <v>139</v>
      </c>
      <c r="D145" s="9" t="s">
        <v>732</v>
      </c>
      <c r="E145" s="9" t="s">
        <v>78</v>
      </c>
      <c r="F145" s="94">
        <v>9390.3700000000008</v>
      </c>
      <c r="G145" s="37"/>
      <c r="H145" s="38"/>
      <c r="I145" s="61"/>
      <c r="J145" s="28">
        <f t="shared" si="4"/>
        <v>9390.3700000000008</v>
      </c>
      <c r="K145" s="30"/>
    </row>
    <row r="146" spans="1:11" outlineLevel="1" x14ac:dyDescent="0.2">
      <c r="A146" s="9" t="s">
        <v>673</v>
      </c>
      <c r="B146" s="35">
        <v>43124</v>
      </c>
      <c r="C146" s="9" t="s">
        <v>181</v>
      </c>
      <c r="D146" s="9" t="s">
        <v>733</v>
      </c>
      <c r="E146" s="9" t="s">
        <v>78</v>
      </c>
      <c r="F146" s="94">
        <v>30365.31</v>
      </c>
      <c r="G146" s="37"/>
      <c r="H146" s="38"/>
      <c r="I146" s="61"/>
      <c r="J146" s="28">
        <f t="shared" si="4"/>
        <v>30365.31</v>
      </c>
      <c r="K146" s="30"/>
    </row>
    <row r="147" spans="1:11" outlineLevel="1" x14ac:dyDescent="0.2">
      <c r="A147" s="9" t="s">
        <v>674</v>
      </c>
      <c r="B147" s="35">
        <v>43124</v>
      </c>
      <c r="C147" s="9" t="s">
        <v>169</v>
      </c>
      <c r="D147" s="9" t="s">
        <v>734</v>
      </c>
      <c r="E147" s="9" t="s">
        <v>78</v>
      </c>
      <c r="F147" s="94">
        <v>25525.77</v>
      </c>
      <c r="G147" s="37"/>
      <c r="H147" s="38"/>
      <c r="I147" s="61"/>
      <c r="J147" s="28">
        <f t="shared" si="4"/>
        <v>25525.77</v>
      </c>
      <c r="K147" s="30"/>
    </row>
    <row r="148" spans="1:11" outlineLevel="1" x14ac:dyDescent="0.2">
      <c r="A148" s="9" t="s">
        <v>675</v>
      </c>
      <c r="B148" s="35">
        <v>43124</v>
      </c>
      <c r="C148" s="9" t="s">
        <v>163</v>
      </c>
      <c r="D148" s="9" t="s">
        <v>735</v>
      </c>
      <c r="E148" s="9" t="s">
        <v>78</v>
      </c>
      <c r="F148" s="94">
        <v>24360.53</v>
      </c>
      <c r="G148" s="37"/>
      <c r="H148" s="38"/>
      <c r="I148" s="61"/>
      <c r="J148" s="28">
        <f t="shared" si="4"/>
        <v>24360.53</v>
      </c>
      <c r="K148" s="30"/>
    </row>
    <row r="149" spans="1:11" outlineLevel="1" x14ac:dyDescent="0.2">
      <c r="A149" s="9" t="s">
        <v>676</v>
      </c>
      <c r="B149" s="35">
        <v>43124</v>
      </c>
      <c r="C149" s="9" t="s">
        <v>705</v>
      </c>
      <c r="D149" s="9" t="s">
        <v>736</v>
      </c>
      <c r="E149" s="9" t="s">
        <v>78</v>
      </c>
      <c r="F149" s="94">
        <v>7864.79</v>
      </c>
      <c r="G149" s="37"/>
      <c r="H149" s="38"/>
      <c r="I149" s="61"/>
      <c r="J149" s="28">
        <f t="shared" si="4"/>
        <v>7864.79</v>
      </c>
      <c r="K149" s="30"/>
    </row>
    <row r="150" spans="1:11" outlineLevel="1" x14ac:dyDescent="0.2">
      <c r="A150" s="9" t="s">
        <v>677</v>
      </c>
      <c r="B150" s="35">
        <v>43124</v>
      </c>
      <c r="C150" s="9" t="s">
        <v>115</v>
      </c>
      <c r="D150" s="9" t="s">
        <v>737</v>
      </c>
      <c r="E150" s="9" t="s">
        <v>78</v>
      </c>
      <c r="F150" s="94">
        <v>24779</v>
      </c>
      <c r="G150" s="37"/>
      <c r="H150" s="38"/>
      <c r="I150" s="61"/>
      <c r="J150" s="28">
        <f t="shared" si="4"/>
        <v>24779</v>
      </c>
      <c r="K150" s="30"/>
    </row>
    <row r="151" spans="1:11" outlineLevel="1" x14ac:dyDescent="0.2">
      <c r="A151" s="9" t="s">
        <v>678</v>
      </c>
      <c r="B151" s="35">
        <v>43124</v>
      </c>
      <c r="C151" s="9" t="s">
        <v>706</v>
      </c>
      <c r="D151" s="9" t="s">
        <v>738</v>
      </c>
      <c r="E151" s="9" t="s">
        <v>78</v>
      </c>
      <c r="F151" s="94">
        <v>14510.45</v>
      </c>
      <c r="G151" s="37"/>
      <c r="H151" s="38"/>
      <c r="I151" s="61"/>
      <c r="J151" s="28">
        <f t="shared" si="4"/>
        <v>14510.45</v>
      </c>
      <c r="K151" s="30"/>
    </row>
    <row r="152" spans="1:11" outlineLevel="1" x14ac:dyDescent="0.2">
      <c r="A152" s="9" t="s">
        <v>679</v>
      </c>
      <c r="B152" s="35">
        <v>43124</v>
      </c>
      <c r="C152" s="9" t="s">
        <v>118</v>
      </c>
      <c r="D152" s="9" t="s">
        <v>739</v>
      </c>
      <c r="E152" s="9" t="s">
        <v>78</v>
      </c>
      <c r="F152" s="94">
        <v>24107.7</v>
      </c>
      <c r="G152" s="37"/>
      <c r="H152" s="38"/>
      <c r="I152" s="61"/>
      <c r="J152" s="28">
        <f t="shared" si="4"/>
        <v>24107.7</v>
      </c>
      <c r="K152" s="30"/>
    </row>
    <row r="153" spans="1:11" outlineLevel="1" x14ac:dyDescent="0.2">
      <c r="A153" s="9" t="s">
        <v>680</v>
      </c>
      <c r="B153" s="35">
        <v>43125</v>
      </c>
      <c r="C153" s="9" t="s">
        <v>121</v>
      </c>
      <c r="D153" s="9" t="s">
        <v>740</v>
      </c>
      <c r="E153" s="9" t="s">
        <v>78</v>
      </c>
      <c r="F153" s="94">
        <v>86870.83</v>
      </c>
      <c r="G153" s="37"/>
      <c r="H153" s="38"/>
      <c r="I153" s="61"/>
      <c r="J153" s="28">
        <f t="shared" si="4"/>
        <v>86870.83</v>
      </c>
      <c r="K153" s="30"/>
    </row>
    <row r="154" spans="1:11" outlineLevel="1" x14ac:dyDescent="0.2">
      <c r="A154" s="9" t="s">
        <v>681</v>
      </c>
      <c r="B154" s="35">
        <v>43125</v>
      </c>
      <c r="C154" s="9" t="s">
        <v>154</v>
      </c>
      <c r="D154" s="9" t="s">
        <v>741</v>
      </c>
      <c r="E154" s="9" t="s">
        <v>78</v>
      </c>
      <c r="F154" s="94">
        <v>37258.03</v>
      </c>
      <c r="G154" s="37"/>
      <c r="H154" s="38"/>
      <c r="I154" s="61"/>
      <c r="J154" s="28">
        <f t="shared" si="4"/>
        <v>37258.03</v>
      </c>
      <c r="K154" s="30"/>
    </row>
    <row r="155" spans="1:11" outlineLevel="1" x14ac:dyDescent="0.2">
      <c r="A155" s="9" t="s">
        <v>682</v>
      </c>
      <c r="B155" s="35">
        <v>43125</v>
      </c>
      <c r="C155" s="9" t="s">
        <v>157</v>
      </c>
      <c r="D155" s="9" t="s">
        <v>742</v>
      </c>
      <c r="E155" s="9" t="s">
        <v>78</v>
      </c>
      <c r="F155" s="94">
        <v>10155.200000000001</v>
      </c>
      <c r="G155" s="37"/>
      <c r="H155" s="38"/>
      <c r="I155" s="61"/>
      <c r="J155" s="28">
        <f t="shared" si="4"/>
        <v>10155.200000000001</v>
      </c>
      <c r="K155" s="30"/>
    </row>
    <row r="156" spans="1:11" outlineLevel="1" x14ac:dyDescent="0.2">
      <c r="A156" s="9" t="s">
        <v>683</v>
      </c>
      <c r="B156" s="35">
        <v>43125</v>
      </c>
      <c r="C156" s="9" t="s">
        <v>190</v>
      </c>
      <c r="D156" s="9" t="s">
        <v>743</v>
      </c>
      <c r="E156" s="9" t="s">
        <v>78</v>
      </c>
      <c r="F156" s="94">
        <v>56167.07</v>
      </c>
      <c r="G156" s="37"/>
      <c r="H156" s="38"/>
      <c r="I156" s="61"/>
      <c r="J156" s="28">
        <f t="shared" si="4"/>
        <v>56167.07</v>
      </c>
      <c r="K156" s="30"/>
    </row>
    <row r="157" spans="1:11" outlineLevel="1" x14ac:dyDescent="0.2">
      <c r="A157" s="9" t="s">
        <v>684</v>
      </c>
      <c r="B157" s="35">
        <v>43125</v>
      </c>
      <c r="C157" s="9" t="s">
        <v>203</v>
      </c>
      <c r="D157" s="9" t="s">
        <v>744</v>
      </c>
      <c r="E157" s="9" t="s">
        <v>78</v>
      </c>
      <c r="F157" s="94">
        <v>112016.57</v>
      </c>
      <c r="G157" s="37"/>
      <c r="H157" s="38"/>
      <c r="I157" s="61"/>
      <c r="J157" s="28">
        <f t="shared" si="4"/>
        <v>112016.57</v>
      </c>
      <c r="K157" s="30"/>
    </row>
    <row r="158" spans="1:11" outlineLevel="1" x14ac:dyDescent="0.2">
      <c r="A158" s="9" t="s">
        <v>685</v>
      </c>
      <c r="B158" s="35">
        <v>43125</v>
      </c>
      <c r="C158" s="9" t="s">
        <v>151</v>
      </c>
      <c r="D158" s="9" t="s">
        <v>745</v>
      </c>
      <c r="E158" s="9" t="s">
        <v>78</v>
      </c>
      <c r="F158" s="94">
        <v>152243.26</v>
      </c>
      <c r="G158" s="37"/>
      <c r="H158" s="38"/>
      <c r="I158" s="61"/>
      <c r="J158" s="28">
        <f t="shared" si="4"/>
        <v>152243.26</v>
      </c>
      <c r="K158" s="30"/>
    </row>
    <row r="159" spans="1:11" outlineLevel="1" x14ac:dyDescent="0.2">
      <c r="A159" s="9" t="s">
        <v>686</v>
      </c>
      <c r="B159" s="35">
        <v>43125</v>
      </c>
      <c r="C159" s="9" t="s">
        <v>193</v>
      </c>
      <c r="D159" s="9" t="s">
        <v>746</v>
      </c>
      <c r="E159" s="9" t="s">
        <v>78</v>
      </c>
      <c r="F159" s="94">
        <v>32896.71</v>
      </c>
      <c r="G159" s="37"/>
      <c r="H159" s="38"/>
      <c r="I159" s="61"/>
      <c r="J159" s="28">
        <f t="shared" si="4"/>
        <v>32896.71</v>
      </c>
      <c r="K159" s="30"/>
    </row>
    <row r="160" spans="1:11" outlineLevel="1" x14ac:dyDescent="0.2">
      <c r="A160" s="9" t="s">
        <v>687</v>
      </c>
      <c r="B160" s="35">
        <v>43125</v>
      </c>
      <c r="C160" s="9" t="s">
        <v>145</v>
      </c>
      <c r="D160" s="9" t="s">
        <v>747</v>
      </c>
      <c r="E160" s="9" t="s">
        <v>78</v>
      </c>
      <c r="F160" s="94">
        <v>32912.49</v>
      </c>
      <c r="G160" s="37"/>
      <c r="H160" s="38"/>
      <c r="I160" s="61"/>
      <c r="J160" s="28">
        <f t="shared" si="4"/>
        <v>32912.49</v>
      </c>
      <c r="K160" s="30"/>
    </row>
    <row r="161" spans="1:11" outlineLevel="1" x14ac:dyDescent="0.2">
      <c r="A161" s="9" t="s">
        <v>688</v>
      </c>
      <c r="B161" s="35">
        <v>43125</v>
      </c>
      <c r="C161" s="9" t="s">
        <v>142</v>
      </c>
      <c r="D161" s="9" t="s">
        <v>748</v>
      </c>
      <c r="E161" s="9" t="s">
        <v>78</v>
      </c>
      <c r="F161" s="94">
        <v>3129.74</v>
      </c>
      <c r="G161" s="37"/>
      <c r="H161" s="38"/>
      <c r="I161" s="61"/>
      <c r="J161" s="28">
        <f t="shared" si="4"/>
        <v>3129.74</v>
      </c>
      <c r="K161" s="30"/>
    </row>
    <row r="162" spans="1:11" outlineLevel="1" x14ac:dyDescent="0.2">
      <c r="A162" s="9" t="s">
        <v>689</v>
      </c>
      <c r="B162" s="35">
        <v>43126</v>
      </c>
      <c r="C162" s="9" t="s">
        <v>707</v>
      </c>
      <c r="D162" s="9" t="s">
        <v>749</v>
      </c>
      <c r="E162" s="9" t="s">
        <v>78</v>
      </c>
      <c r="F162" s="94">
        <v>18648.54</v>
      </c>
      <c r="G162" s="37"/>
      <c r="H162" s="38"/>
      <c r="I162" s="61"/>
      <c r="J162" s="28">
        <f t="shared" si="4"/>
        <v>18648.54</v>
      </c>
      <c r="K162" s="30"/>
    </row>
    <row r="163" spans="1:11" outlineLevel="1" x14ac:dyDescent="0.2">
      <c r="A163" s="9" t="s">
        <v>690</v>
      </c>
      <c r="B163" s="35">
        <v>43126</v>
      </c>
      <c r="C163" s="9" t="s">
        <v>708</v>
      </c>
      <c r="D163" s="9" t="s">
        <v>750</v>
      </c>
      <c r="E163" s="9" t="s">
        <v>78</v>
      </c>
      <c r="F163" s="94">
        <v>9797.89</v>
      </c>
      <c r="G163" s="37"/>
      <c r="H163" s="38"/>
      <c r="I163" s="61"/>
      <c r="J163" s="28">
        <f t="shared" si="4"/>
        <v>9797.89</v>
      </c>
      <c r="K163" s="30"/>
    </row>
    <row r="164" spans="1:11" outlineLevel="1" x14ac:dyDescent="0.2">
      <c r="A164" s="9" t="s">
        <v>53</v>
      </c>
      <c r="B164" s="35">
        <v>43129</v>
      </c>
      <c r="C164" s="9" t="s">
        <v>709</v>
      </c>
      <c r="D164" s="9" t="s">
        <v>751</v>
      </c>
      <c r="E164" s="9" t="s">
        <v>78</v>
      </c>
      <c r="F164" s="94">
        <v>14830.31</v>
      </c>
      <c r="G164" s="37"/>
      <c r="H164" s="38"/>
      <c r="I164" s="61"/>
      <c r="J164" s="28">
        <f t="shared" si="4"/>
        <v>14830.31</v>
      </c>
      <c r="K164" s="30"/>
    </row>
    <row r="165" spans="1:11" outlineLevel="1" x14ac:dyDescent="0.2">
      <c r="A165" s="9" t="s">
        <v>691</v>
      </c>
      <c r="B165" s="35">
        <v>43129</v>
      </c>
      <c r="C165" s="9" t="s">
        <v>710</v>
      </c>
      <c r="D165" s="9" t="s">
        <v>752</v>
      </c>
      <c r="E165" s="9" t="s">
        <v>78</v>
      </c>
      <c r="F165" s="94">
        <v>92622.01</v>
      </c>
      <c r="G165" s="37"/>
      <c r="H165" s="38"/>
      <c r="I165" s="61"/>
      <c r="J165" s="28">
        <f t="shared" si="4"/>
        <v>92622.01</v>
      </c>
      <c r="K165" s="30"/>
    </row>
    <row r="166" spans="1:11" outlineLevel="1" x14ac:dyDescent="0.2">
      <c r="A166" s="9" t="s">
        <v>692</v>
      </c>
      <c r="B166" s="35">
        <v>43130</v>
      </c>
      <c r="C166" s="9" t="s">
        <v>711</v>
      </c>
      <c r="D166" s="9" t="s">
        <v>753</v>
      </c>
      <c r="E166" s="9" t="s">
        <v>78</v>
      </c>
      <c r="F166" s="94">
        <v>10450.58</v>
      </c>
      <c r="G166" s="37"/>
      <c r="H166" s="38"/>
      <c r="I166" s="61"/>
      <c r="J166" s="28">
        <f t="shared" si="4"/>
        <v>10450.58</v>
      </c>
      <c r="K166" s="30"/>
    </row>
    <row r="167" spans="1:11" outlineLevel="1" x14ac:dyDescent="0.2">
      <c r="A167" s="9" t="s">
        <v>693</v>
      </c>
      <c r="B167" s="35">
        <v>43130</v>
      </c>
      <c r="C167" s="9" t="s">
        <v>712</v>
      </c>
      <c r="D167" s="9" t="s">
        <v>754</v>
      </c>
      <c r="E167" s="9" t="s">
        <v>78</v>
      </c>
      <c r="F167" s="94">
        <v>12091.83</v>
      </c>
      <c r="G167" s="37"/>
      <c r="H167" s="38"/>
      <c r="I167" s="61"/>
      <c r="J167" s="28">
        <f t="shared" si="4"/>
        <v>12091.83</v>
      </c>
      <c r="K167" s="30"/>
    </row>
    <row r="168" spans="1:11" outlineLevel="1" x14ac:dyDescent="0.2">
      <c r="A168" s="9" t="s">
        <v>694</v>
      </c>
      <c r="B168" s="35">
        <v>43130</v>
      </c>
      <c r="C168" s="9" t="s">
        <v>713</v>
      </c>
      <c r="D168" s="9" t="s">
        <v>755</v>
      </c>
      <c r="E168" s="9" t="s">
        <v>78</v>
      </c>
      <c r="F168" s="94">
        <v>50418.97</v>
      </c>
      <c r="G168" s="37"/>
      <c r="H168" s="38"/>
      <c r="I168" s="61"/>
      <c r="J168" s="28">
        <f t="shared" si="4"/>
        <v>50418.97</v>
      </c>
      <c r="K168" s="30"/>
    </row>
    <row r="169" spans="1:11" outlineLevel="1" x14ac:dyDescent="0.2">
      <c r="A169" s="9" t="s">
        <v>695</v>
      </c>
      <c r="B169" s="35">
        <v>43130</v>
      </c>
      <c r="C169" s="9" t="s">
        <v>714</v>
      </c>
      <c r="D169" s="9" t="s">
        <v>756</v>
      </c>
      <c r="E169" s="9" t="s">
        <v>78</v>
      </c>
      <c r="F169" s="94">
        <v>11719.84</v>
      </c>
      <c r="G169" s="37"/>
      <c r="H169" s="38"/>
      <c r="I169" s="61"/>
      <c r="J169" s="28">
        <f t="shared" si="4"/>
        <v>11719.84</v>
      </c>
      <c r="K169" s="30"/>
    </row>
    <row r="170" spans="1:11" outlineLevel="1" x14ac:dyDescent="0.2">
      <c r="A170" s="9" t="s">
        <v>696</v>
      </c>
      <c r="B170" s="35">
        <v>43130</v>
      </c>
      <c r="C170" s="9" t="s">
        <v>715</v>
      </c>
      <c r="D170" s="9" t="s">
        <v>757</v>
      </c>
      <c r="E170" s="9" t="s">
        <v>78</v>
      </c>
      <c r="F170" s="94">
        <v>97284.82</v>
      </c>
      <c r="G170" s="37"/>
      <c r="H170" s="38"/>
      <c r="I170" s="61"/>
      <c r="J170" s="28">
        <f t="shared" si="4"/>
        <v>97284.82</v>
      </c>
      <c r="K170" s="30"/>
    </row>
    <row r="171" spans="1:11" outlineLevel="1" x14ac:dyDescent="0.2">
      <c r="A171" s="9" t="s">
        <v>697</v>
      </c>
      <c r="B171" s="35">
        <v>43131</v>
      </c>
      <c r="C171" s="9" t="s">
        <v>716</v>
      </c>
      <c r="D171" s="9" t="s">
        <v>758</v>
      </c>
      <c r="E171" s="9" t="s">
        <v>78</v>
      </c>
      <c r="F171" s="94">
        <v>14605.97</v>
      </c>
      <c r="G171" s="37"/>
      <c r="H171" s="38"/>
      <c r="I171" s="61"/>
      <c r="J171" s="28">
        <f t="shared" si="4"/>
        <v>14605.97</v>
      </c>
      <c r="K171" s="30"/>
    </row>
    <row r="172" spans="1:11" outlineLevel="1" x14ac:dyDescent="0.2">
      <c r="A172" s="9" t="s">
        <v>698</v>
      </c>
      <c r="B172" s="35">
        <v>43131</v>
      </c>
      <c r="C172" s="9" t="s">
        <v>717</v>
      </c>
      <c r="D172" s="9" t="s">
        <v>759</v>
      </c>
      <c r="E172" s="9" t="s">
        <v>78</v>
      </c>
      <c r="F172" s="94">
        <v>116872.66</v>
      </c>
      <c r="G172" s="37"/>
      <c r="H172" s="38"/>
      <c r="I172" s="61"/>
      <c r="J172" s="28">
        <f t="shared" si="4"/>
        <v>116872.66</v>
      </c>
      <c r="K172" s="30"/>
    </row>
    <row r="173" spans="1:11" outlineLevel="1" x14ac:dyDescent="0.2">
      <c r="A173" s="9" t="s">
        <v>699</v>
      </c>
      <c r="B173" s="35">
        <v>43131</v>
      </c>
      <c r="C173" s="9" t="s">
        <v>718</v>
      </c>
      <c r="D173" s="9" t="s">
        <v>760</v>
      </c>
      <c r="E173" s="9" t="s">
        <v>78</v>
      </c>
      <c r="F173" s="94">
        <v>55604.51</v>
      </c>
      <c r="G173" s="37"/>
      <c r="H173" s="38"/>
      <c r="I173" s="61"/>
      <c r="J173" s="28">
        <f t="shared" si="4"/>
        <v>55604.51</v>
      </c>
      <c r="K173" s="30"/>
    </row>
    <row r="174" spans="1:11" outlineLevel="1" x14ac:dyDescent="0.2">
      <c r="A174" s="9" t="s">
        <v>700</v>
      </c>
      <c r="B174" s="35">
        <v>43131</v>
      </c>
      <c r="C174" s="9" t="s">
        <v>719</v>
      </c>
      <c r="D174" s="9" t="s">
        <v>761</v>
      </c>
      <c r="E174" s="9" t="s">
        <v>78</v>
      </c>
      <c r="F174" s="94">
        <v>6926.21</v>
      </c>
      <c r="G174" s="37"/>
      <c r="H174" s="38"/>
      <c r="I174" s="61"/>
      <c r="J174" s="28">
        <f t="shared" si="4"/>
        <v>6926.21</v>
      </c>
      <c r="K174" s="30"/>
    </row>
    <row r="175" spans="1:11" outlineLevel="1" x14ac:dyDescent="0.2">
      <c r="A175" s="9" t="s">
        <v>701</v>
      </c>
      <c r="B175" s="35">
        <v>43131</v>
      </c>
      <c r="C175" s="9" t="s">
        <v>720</v>
      </c>
      <c r="D175" s="9" t="s">
        <v>762</v>
      </c>
      <c r="E175" s="9" t="s">
        <v>78</v>
      </c>
      <c r="F175" s="94">
        <v>4459.3999999999996</v>
      </c>
      <c r="G175" s="37"/>
      <c r="H175" s="38"/>
      <c r="I175" s="61"/>
      <c r="J175" s="28">
        <f t="shared" si="4"/>
        <v>4459.3999999999996</v>
      </c>
      <c r="K175" s="30"/>
    </row>
    <row r="176" spans="1:11" outlineLevel="1" x14ac:dyDescent="0.2">
      <c r="A176" s="9" t="s">
        <v>702</v>
      </c>
      <c r="B176" s="35">
        <v>43131</v>
      </c>
      <c r="C176" s="9" t="s">
        <v>721</v>
      </c>
      <c r="D176" s="9" t="s">
        <v>763</v>
      </c>
      <c r="E176" s="9" t="s">
        <v>78</v>
      </c>
      <c r="F176" s="94">
        <v>6835.4</v>
      </c>
      <c r="G176" s="37"/>
      <c r="H176" s="38"/>
      <c r="I176" s="61"/>
      <c r="J176" s="28">
        <f t="shared" si="4"/>
        <v>6835.4</v>
      </c>
      <c r="K176" s="30"/>
    </row>
    <row r="177" spans="1:13" outlineLevel="1" x14ac:dyDescent="0.2">
      <c r="A177" s="9" t="s">
        <v>703</v>
      </c>
      <c r="B177" s="35">
        <v>43131</v>
      </c>
      <c r="C177" s="9" t="s">
        <v>722</v>
      </c>
      <c r="D177" s="9" t="s">
        <v>764</v>
      </c>
      <c r="E177" s="9" t="s">
        <v>78</v>
      </c>
      <c r="F177" s="94">
        <v>8350.89</v>
      </c>
      <c r="G177" s="37"/>
      <c r="H177" s="38"/>
      <c r="I177" s="61"/>
      <c r="J177" s="28">
        <f t="shared" si="4"/>
        <v>8350.89</v>
      </c>
      <c r="K177" s="30"/>
    </row>
    <row r="178" spans="1:13" outlineLevel="1" x14ac:dyDescent="0.2">
      <c r="A178" s="9" t="s">
        <v>704</v>
      </c>
      <c r="B178" s="35">
        <v>43131</v>
      </c>
      <c r="C178" s="9" t="s">
        <v>723</v>
      </c>
      <c r="D178" s="9" t="s">
        <v>765</v>
      </c>
      <c r="E178" s="9" t="s">
        <v>78</v>
      </c>
      <c r="F178" s="94">
        <v>6935.09</v>
      </c>
      <c r="G178" s="37"/>
      <c r="H178" s="38"/>
      <c r="I178" s="61"/>
      <c r="J178" s="28">
        <f t="shared" si="4"/>
        <v>6935.09</v>
      </c>
      <c r="K178" s="30"/>
    </row>
    <row r="179" spans="1:13" outlineLevel="1" x14ac:dyDescent="0.2">
      <c r="B179" s="25"/>
      <c r="C179" s="49"/>
      <c r="D179" s="49"/>
      <c r="E179" s="26"/>
      <c r="F179" s="62"/>
      <c r="G179" s="37"/>
      <c r="H179" s="38"/>
      <c r="I179" s="61"/>
      <c r="J179" s="28"/>
      <c r="K179" s="30"/>
    </row>
    <row r="180" spans="1:13" outlineLevel="1" x14ac:dyDescent="0.2">
      <c r="B180" s="25"/>
      <c r="C180" s="49"/>
      <c r="D180" s="49"/>
      <c r="E180" s="26"/>
      <c r="F180" s="62"/>
      <c r="G180" s="37"/>
      <c r="H180" s="38"/>
      <c r="I180" s="61"/>
      <c r="J180" s="28"/>
      <c r="K180" s="30"/>
    </row>
    <row r="181" spans="1:13" outlineLevel="1" x14ac:dyDescent="0.2">
      <c r="A181" s="30"/>
      <c r="B181" s="63"/>
      <c r="C181" s="31"/>
      <c r="D181" s="49"/>
      <c r="E181" s="30"/>
      <c r="F181" s="29" t="s">
        <v>16</v>
      </c>
      <c r="G181" s="30"/>
      <c r="H181" s="31"/>
      <c r="I181" s="17"/>
      <c r="J181" s="32">
        <f>+SUM(J135:J178)</f>
        <v>1851261.9</v>
      </c>
    </row>
    <row r="182" spans="1:13" ht="12" outlineLevel="1" thickBot="1" x14ac:dyDescent="0.25">
      <c r="A182" s="30"/>
      <c r="B182" s="63"/>
      <c r="C182" s="31"/>
      <c r="D182" s="49"/>
      <c r="E182" s="30"/>
      <c r="F182" s="29" t="s">
        <v>17</v>
      </c>
      <c r="G182" s="30"/>
      <c r="H182" s="31"/>
      <c r="I182" s="17"/>
      <c r="J182" s="64">
        <v>1851261.84</v>
      </c>
      <c r="L182" s="36"/>
      <c r="M182" s="36"/>
    </row>
    <row r="183" spans="1:13" outlineLevel="1" x14ac:dyDescent="0.2">
      <c r="A183" s="30"/>
      <c r="B183" s="63"/>
      <c r="C183" s="31"/>
      <c r="D183" s="49"/>
      <c r="E183" s="30"/>
      <c r="F183" s="29" t="s">
        <v>18</v>
      </c>
      <c r="G183" s="30"/>
      <c r="H183" s="31"/>
      <c r="I183" s="17"/>
      <c r="J183" s="34">
        <f>+J181-J182</f>
        <v>5.9999999823048711E-2</v>
      </c>
    </row>
    <row r="184" spans="1:13" outlineLevel="1" x14ac:dyDescent="0.2">
      <c r="A184" s="30"/>
      <c r="B184" s="63"/>
      <c r="C184" s="31"/>
      <c r="D184" s="49"/>
      <c r="E184" s="30"/>
      <c r="F184" s="29"/>
      <c r="G184" s="30"/>
      <c r="H184" s="31"/>
      <c r="I184" s="17"/>
      <c r="J184" s="34"/>
    </row>
    <row r="185" spans="1:13" x14ac:dyDescent="0.2">
      <c r="A185" s="12" t="s">
        <v>205</v>
      </c>
      <c r="B185" s="65" t="s">
        <v>206</v>
      </c>
      <c r="C185" s="57"/>
      <c r="D185" s="14" t="s">
        <v>198</v>
      </c>
      <c r="E185" s="15"/>
      <c r="F185" s="37"/>
      <c r="G185" s="66"/>
      <c r="H185" s="18"/>
      <c r="I185" s="19"/>
      <c r="J185" s="19"/>
    </row>
    <row r="186" spans="1:13" outlineLevel="1" x14ac:dyDescent="0.2">
      <c r="A186" s="20" t="s">
        <v>6</v>
      </c>
      <c r="B186" s="20" t="s">
        <v>7</v>
      </c>
      <c r="C186" s="67" t="s">
        <v>8</v>
      </c>
      <c r="D186" s="67" t="s">
        <v>9</v>
      </c>
      <c r="E186" s="22"/>
      <c r="F186" s="23" t="s">
        <v>10</v>
      </c>
      <c r="G186" s="24" t="s">
        <v>6</v>
      </c>
      <c r="H186" s="24" t="s">
        <v>7</v>
      </c>
      <c r="I186" s="23" t="s">
        <v>11</v>
      </c>
      <c r="J186" s="23" t="s">
        <v>12</v>
      </c>
    </row>
    <row r="187" spans="1:13" outlineLevel="1" x14ac:dyDescent="0.2">
      <c r="A187" s="30"/>
      <c r="B187" s="63"/>
      <c r="C187" s="31"/>
      <c r="D187" s="49"/>
      <c r="E187" s="30"/>
      <c r="F187" s="29"/>
      <c r="G187" s="30"/>
      <c r="H187" s="31"/>
      <c r="I187" s="17"/>
      <c r="J187" s="34"/>
    </row>
    <row r="188" spans="1:13" outlineLevel="1" x14ac:dyDescent="0.2">
      <c r="A188" s="9" t="s">
        <v>207</v>
      </c>
      <c r="B188" s="25">
        <v>42937</v>
      </c>
      <c r="C188" s="49" t="s">
        <v>208</v>
      </c>
      <c r="D188" s="49" t="s">
        <v>209</v>
      </c>
      <c r="E188" s="26" t="s">
        <v>56</v>
      </c>
      <c r="F188" s="62">
        <v>279.33999999999997</v>
      </c>
      <c r="G188" s="37"/>
      <c r="H188" s="38"/>
      <c r="I188" s="61"/>
      <c r="J188" s="28">
        <f t="shared" ref="J188" si="5">+F188-I188</f>
        <v>279.33999999999997</v>
      </c>
    </row>
    <row r="189" spans="1:13" outlineLevel="1" x14ac:dyDescent="0.2">
      <c r="B189" s="25"/>
      <c r="C189" s="49"/>
      <c r="D189" s="49"/>
      <c r="E189" s="49"/>
      <c r="F189" s="62"/>
      <c r="G189" s="37"/>
      <c r="H189" s="38"/>
      <c r="I189" s="61"/>
      <c r="J189" s="28"/>
    </row>
    <row r="190" spans="1:13" outlineLevel="1" x14ac:dyDescent="0.2">
      <c r="B190" s="25"/>
      <c r="F190" s="17"/>
      <c r="G190" s="37"/>
      <c r="H190" s="38"/>
      <c r="I190" s="61"/>
      <c r="J190" s="28"/>
    </row>
    <row r="191" spans="1:13" outlineLevel="1" x14ac:dyDescent="0.2">
      <c r="A191" s="30"/>
      <c r="B191" s="63"/>
      <c r="C191" s="31"/>
      <c r="D191" s="49"/>
      <c r="E191" s="30"/>
      <c r="F191" s="29" t="s">
        <v>16</v>
      </c>
      <c r="G191" s="30"/>
      <c r="H191" s="31"/>
      <c r="I191" s="17"/>
      <c r="J191" s="32">
        <f>+J188</f>
        <v>279.33999999999997</v>
      </c>
    </row>
    <row r="192" spans="1:13" ht="12" outlineLevel="1" thickBot="1" x14ac:dyDescent="0.25">
      <c r="A192" s="30"/>
      <c r="B192" s="63"/>
      <c r="C192" s="31"/>
      <c r="D192" s="49"/>
      <c r="E192" s="30"/>
      <c r="F192" s="29" t="s">
        <v>17</v>
      </c>
      <c r="G192" s="30"/>
      <c r="H192" s="31"/>
      <c r="I192" s="17"/>
      <c r="J192" s="64">
        <v>279.33999999999997</v>
      </c>
      <c r="L192" s="54"/>
    </row>
    <row r="193" spans="1:10" outlineLevel="1" x14ac:dyDescent="0.2">
      <c r="A193" s="30"/>
      <c r="B193" s="63"/>
      <c r="C193" s="31"/>
      <c r="D193" s="49"/>
      <c r="E193" s="30"/>
      <c r="F193" s="29" t="s">
        <v>18</v>
      </c>
      <c r="G193" s="30"/>
      <c r="H193" s="31"/>
      <c r="I193" s="17"/>
      <c r="J193" s="34">
        <f>+J191-J192</f>
        <v>0</v>
      </c>
    </row>
    <row r="194" spans="1:10" outlineLevel="1" x14ac:dyDescent="0.2">
      <c r="A194" s="30"/>
      <c r="B194" s="63"/>
      <c r="C194" s="31"/>
      <c r="D194" s="49"/>
      <c r="E194" s="30"/>
      <c r="F194" s="29"/>
      <c r="G194" s="30"/>
      <c r="H194" s="31"/>
      <c r="I194" s="17"/>
      <c r="J194" s="34"/>
    </row>
    <row r="195" spans="1:10" x14ac:dyDescent="0.2">
      <c r="A195" s="12" t="s">
        <v>215</v>
      </c>
      <c r="B195" s="65" t="s">
        <v>216</v>
      </c>
      <c r="C195" s="57"/>
      <c r="D195" s="14" t="s">
        <v>198</v>
      </c>
      <c r="E195" s="15"/>
      <c r="F195" s="37"/>
      <c r="G195" s="66"/>
      <c r="H195" s="18"/>
      <c r="I195" s="19"/>
      <c r="J195" s="19"/>
    </row>
    <row r="196" spans="1:10" outlineLevel="1" x14ac:dyDescent="0.2">
      <c r="A196" s="20" t="s">
        <v>6</v>
      </c>
      <c r="B196" s="20" t="s">
        <v>7</v>
      </c>
      <c r="C196" s="67" t="s">
        <v>8</v>
      </c>
      <c r="D196" s="67" t="s">
        <v>9</v>
      </c>
      <c r="E196" s="22"/>
      <c r="F196" s="23" t="s">
        <v>10</v>
      </c>
      <c r="G196" s="24" t="s">
        <v>6</v>
      </c>
      <c r="H196" s="24" t="s">
        <v>7</v>
      </c>
      <c r="I196" s="23" t="s">
        <v>11</v>
      </c>
      <c r="J196" s="23" t="s">
        <v>12</v>
      </c>
    </row>
    <row r="197" spans="1:10" outlineLevel="1" x14ac:dyDescent="0.2">
      <c r="A197" s="30"/>
      <c r="B197" s="63"/>
      <c r="C197" s="31"/>
      <c r="D197" s="49"/>
      <c r="E197" s="30"/>
      <c r="F197" s="29"/>
      <c r="G197" s="30"/>
      <c r="H197" s="31"/>
      <c r="I197" s="17"/>
      <c r="J197" s="34"/>
    </row>
    <row r="198" spans="1:10" outlineLevel="1" x14ac:dyDescent="0.2">
      <c r="A198" s="9" t="s">
        <v>217</v>
      </c>
      <c r="B198" s="25">
        <v>43073</v>
      </c>
      <c r="C198" s="49" t="s">
        <v>218</v>
      </c>
      <c r="D198" s="49" t="s">
        <v>219</v>
      </c>
      <c r="E198" s="26" t="s">
        <v>220</v>
      </c>
      <c r="F198" s="62">
        <v>4168.99</v>
      </c>
      <c r="G198" s="37"/>
      <c r="H198" s="38"/>
      <c r="I198" s="61"/>
      <c r="J198" s="28">
        <f t="shared" ref="J198" si="6">+F198-I198</f>
        <v>4168.99</v>
      </c>
    </row>
    <row r="199" spans="1:10" outlineLevel="1" x14ac:dyDescent="0.2">
      <c r="B199" s="25"/>
      <c r="C199" s="49"/>
      <c r="D199" s="49"/>
      <c r="E199" s="26"/>
      <c r="F199" s="62"/>
      <c r="G199" s="37"/>
      <c r="H199" s="38"/>
      <c r="I199" s="61"/>
      <c r="J199" s="28"/>
    </row>
    <row r="200" spans="1:10" outlineLevel="1" x14ac:dyDescent="0.2">
      <c r="B200" s="25"/>
      <c r="C200" s="49"/>
      <c r="D200" s="49"/>
      <c r="E200" s="49"/>
      <c r="F200" s="62"/>
      <c r="G200" s="37"/>
      <c r="H200" s="38"/>
      <c r="I200" s="61"/>
      <c r="J200" s="28"/>
    </row>
    <row r="201" spans="1:10" outlineLevel="1" x14ac:dyDescent="0.2">
      <c r="A201" s="30"/>
      <c r="B201" s="63"/>
      <c r="C201" s="31"/>
      <c r="D201" s="49"/>
      <c r="E201" s="30"/>
      <c r="F201" s="29" t="s">
        <v>16</v>
      </c>
      <c r="G201" s="30"/>
      <c r="H201" s="31"/>
      <c r="I201" s="17"/>
      <c r="J201" s="32">
        <f>+J198</f>
        <v>4168.99</v>
      </c>
    </row>
    <row r="202" spans="1:10" ht="12" outlineLevel="1" thickBot="1" x14ac:dyDescent="0.25">
      <c r="A202" s="30"/>
      <c r="B202" s="63"/>
      <c r="C202" s="31"/>
      <c r="D202" s="49"/>
      <c r="E202" s="30"/>
      <c r="F202" s="29" t="s">
        <v>17</v>
      </c>
      <c r="G202" s="30"/>
      <c r="H202" s="31"/>
      <c r="I202" s="17"/>
      <c r="J202" s="64">
        <v>4168.99</v>
      </c>
    </row>
    <row r="203" spans="1:10" outlineLevel="1" x14ac:dyDescent="0.2">
      <c r="A203" s="30"/>
      <c r="B203" s="63"/>
      <c r="C203" s="31"/>
      <c r="D203" s="49"/>
      <c r="E203" s="30"/>
      <c r="F203" s="29" t="s">
        <v>18</v>
      </c>
      <c r="G203" s="30"/>
      <c r="H203" s="31"/>
      <c r="I203" s="17"/>
      <c r="J203" s="34">
        <f>+J201-J202</f>
        <v>0</v>
      </c>
    </row>
    <row r="204" spans="1:10" outlineLevel="1" x14ac:dyDescent="0.2">
      <c r="A204" s="30"/>
      <c r="B204" s="63"/>
      <c r="C204" s="31"/>
      <c r="D204" s="49"/>
      <c r="E204" s="30"/>
      <c r="F204" s="29"/>
      <c r="G204" s="30"/>
      <c r="H204" s="31"/>
      <c r="I204" s="17"/>
      <c r="J204" s="34"/>
    </row>
    <row r="205" spans="1:10" outlineLevel="1" x14ac:dyDescent="0.2">
      <c r="A205" s="30"/>
      <c r="B205" s="63"/>
      <c r="C205" s="31"/>
      <c r="D205" s="49"/>
      <c r="E205" s="30"/>
      <c r="F205" s="29"/>
      <c r="G205" s="30"/>
      <c r="H205" s="31"/>
      <c r="I205" s="17"/>
      <c r="J205" s="34"/>
    </row>
    <row r="206" spans="1:10" outlineLevel="1" x14ac:dyDescent="0.2">
      <c r="A206" s="30"/>
      <c r="B206" s="63"/>
      <c r="C206" s="31"/>
      <c r="D206" s="49"/>
      <c r="E206" s="30"/>
      <c r="F206" s="29"/>
      <c r="G206" s="30"/>
      <c r="H206" s="31"/>
      <c r="I206" s="17"/>
      <c r="J206" s="34"/>
    </row>
    <row r="207" spans="1:10" x14ac:dyDescent="0.2">
      <c r="A207" s="12" t="s">
        <v>221</v>
      </c>
      <c r="B207" s="65" t="s">
        <v>222</v>
      </c>
      <c r="C207" s="57"/>
      <c r="D207" s="14" t="s">
        <v>198</v>
      </c>
      <c r="E207" s="15"/>
      <c r="F207" s="37"/>
      <c r="G207" s="66"/>
      <c r="H207" s="18"/>
      <c r="I207" s="19"/>
      <c r="J207" s="19"/>
    </row>
    <row r="208" spans="1:10" outlineLevel="1" x14ac:dyDescent="0.2">
      <c r="A208" s="20" t="s">
        <v>6</v>
      </c>
      <c r="B208" s="20" t="s">
        <v>7</v>
      </c>
      <c r="C208" s="67" t="s">
        <v>8</v>
      </c>
      <c r="D208" s="67" t="s">
        <v>9</v>
      </c>
      <c r="E208" s="22"/>
      <c r="F208" s="23" t="s">
        <v>10</v>
      </c>
      <c r="G208" s="24" t="s">
        <v>6</v>
      </c>
      <c r="H208" s="24" t="s">
        <v>7</v>
      </c>
      <c r="I208" s="23" t="s">
        <v>11</v>
      </c>
      <c r="J208" s="23" t="s">
        <v>12</v>
      </c>
    </row>
    <row r="209" spans="1:13" outlineLevel="1" x14ac:dyDescent="0.2">
      <c r="A209" s="30"/>
      <c r="B209" s="63"/>
      <c r="C209" s="31"/>
      <c r="D209" s="49"/>
      <c r="E209" s="30"/>
      <c r="F209" s="29"/>
      <c r="G209" s="30"/>
      <c r="H209" s="31"/>
      <c r="I209" s="17"/>
      <c r="J209" s="34"/>
    </row>
    <row r="210" spans="1:13" outlineLevel="1" x14ac:dyDescent="0.2">
      <c r="A210" s="9" t="s">
        <v>766</v>
      </c>
      <c r="B210" s="35">
        <v>43118</v>
      </c>
      <c r="C210" s="9" t="s">
        <v>767</v>
      </c>
      <c r="D210" s="9" t="s">
        <v>769</v>
      </c>
      <c r="E210" s="9" t="s">
        <v>78</v>
      </c>
      <c r="F210" s="94">
        <v>12429.71</v>
      </c>
      <c r="G210" s="37"/>
      <c r="H210" s="38"/>
      <c r="I210" s="61"/>
      <c r="J210" s="28">
        <f t="shared" ref="J210:J211" si="7">+F210-I210</f>
        <v>12429.71</v>
      </c>
    </row>
    <row r="211" spans="1:13" outlineLevel="1" x14ac:dyDescent="0.2">
      <c r="A211" s="9" t="s">
        <v>768</v>
      </c>
      <c r="B211" s="35">
        <v>43118</v>
      </c>
      <c r="C211" s="9" t="s">
        <v>224</v>
      </c>
      <c r="D211" s="9" t="s">
        <v>770</v>
      </c>
      <c r="E211" s="9" t="s">
        <v>78</v>
      </c>
      <c r="F211" s="94">
        <v>1517.84</v>
      </c>
      <c r="G211" s="37"/>
      <c r="H211" s="38"/>
      <c r="I211" s="61"/>
      <c r="J211" s="28">
        <f t="shared" si="7"/>
        <v>1517.84</v>
      </c>
    </row>
    <row r="212" spans="1:13" outlineLevel="1" x14ac:dyDescent="0.2">
      <c r="B212" s="25"/>
      <c r="C212" s="49"/>
      <c r="D212" s="49"/>
      <c r="E212" s="26"/>
      <c r="F212" s="62"/>
      <c r="G212" s="37"/>
      <c r="H212" s="38"/>
      <c r="I212" s="61"/>
      <c r="J212" s="28"/>
    </row>
    <row r="213" spans="1:13" outlineLevel="1" x14ac:dyDescent="0.2">
      <c r="B213" s="25"/>
      <c r="C213" s="49"/>
      <c r="D213" s="49"/>
      <c r="E213" s="49"/>
      <c r="F213" s="62"/>
      <c r="G213" s="37"/>
      <c r="H213" s="38"/>
      <c r="I213" s="61"/>
      <c r="J213" s="28"/>
    </row>
    <row r="214" spans="1:13" outlineLevel="1" x14ac:dyDescent="0.2">
      <c r="A214" s="30"/>
      <c r="B214" s="63"/>
      <c r="C214" s="31"/>
      <c r="D214" s="49"/>
      <c r="E214" s="30"/>
      <c r="F214" s="29" t="s">
        <v>16</v>
      </c>
      <c r="G214" s="30"/>
      <c r="H214" s="31"/>
      <c r="I214" s="17"/>
      <c r="J214" s="32">
        <f>+J210+J211</f>
        <v>13947.55</v>
      </c>
    </row>
    <row r="215" spans="1:13" ht="12" outlineLevel="1" thickBot="1" x14ac:dyDescent="0.25">
      <c r="A215" s="30"/>
      <c r="B215" s="63"/>
      <c r="C215" s="31"/>
      <c r="D215" s="49"/>
      <c r="E215" s="30"/>
      <c r="F215" s="29" t="s">
        <v>17</v>
      </c>
      <c r="G215" s="30"/>
      <c r="H215" s="31"/>
      <c r="I215" s="17"/>
      <c r="J215" s="64">
        <v>13947.55</v>
      </c>
      <c r="L215" s="54"/>
    </row>
    <row r="216" spans="1:13" outlineLevel="1" x14ac:dyDescent="0.2">
      <c r="A216" s="30"/>
      <c r="B216" s="63"/>
      <c r="C216" s="31"/>
      <c r="D216" s="49"/>
      <c r="E216" s="30"/>
      <c r="F216" s="29" t="s">
        <v>18</v>
      </c>
      <c r="G216" s="30"/>
      <c r="H216" s="31"/>
      <c r="I216" s="17"/>
      <c r="J216" s="34">
        <f>+J214-J215</f>
        <v>0</v>
      </c>
    </row>
    <row r="217" spans="1:13" outlineLevel="1" x14ac:dyDescent="0.2">
      <c r="A217" s="30"/>
      <c r="B217" s="63"/>
      <c r="C217" s="31"/>
      <c r="D217" s="49"/>
      <c r="E217" s="30"/>
      <c r="F217" s="29"/>
      <c r="G217" s="30"/>
      <c r="H217" s="31"/>
      <c r="I217" s="17"/>
      <c r="J217" s="34"/>
    </row>
    <row r="218" spans="1:13" outlineLevel="1" x14ac:dyDescent="0.2">
      <c r="B218" s="55"/>
      <c r="C218" s="56"/>
      <c r="E218" s="15"/>
      <c r="F218" s="68"/>
      <c r="H218" s="31"/>
      <c r="J218" s="69"/>
    </row>
    <row r="219" spans="1:13" x14ac:dyDescent="0.2">
      <c r="A219" s="12" t="s">
        <v>226</v>
      </c>
      <c r="B219" s="65" t="s">
        <v>227</v>
      </c>
      <c r="C219" s="57"/>
      <c r="D219" s="14" t="s">
        <v>198</v>
      </c>
      <c r="E219" s="15"/>
      <c r="F219" s="37"/>
      <c r="G219" s="66"/>
      <c r="H219" s="18"/>
      <c r="I219" s="19"/>
      <c r="J219" s="19"/>
      <c r="L219" s="36"/>
      <c r="M219" s="36"/>
    </row>
    <row r="220" spans="1:13" outlineLevel="1" x14ac:dyDescent="0.2">
      <c r="A220" s="20" t="s">
        <v>6</v>
      </c>
      <c r="B220" s="20" t="s">
        <v>7</v>
      </c>
      <c r="C220" s="67" t="s">
        <v>8</v>
      </c>
      <c r="D220" s="67" t="s">
        <v>9</v>
      </c>
      <c r="E220" s="22"/>
      <c r="F220" s="23" t="s">
        <v>10</v>
      </c>
      <c r="G220" s="24" t="s">
        <v>6</v>
      </c>
      <c r="H220" s="24" t="s">
        <v>7</v>
      </c>
      <c r="I220" s="23" t="s">
        <v>11</v>
      </c>
      <c r="J220" s="23" t="s">
        <v>12</v>
      </c>
      <c r="L220" s="36"/>
      <c r="M220" s="36"/>
    </row>
    <row r="221" spans="1:13" outlineLevel="1" x14ac:dyDescent="0.2">
      <c r="A221" s="70"/>
      <c r="B221" s="20"/>
      <c r="C221" s="71"/>
      <c r="D221" s="72"/>
      <c r="E221" s="22"/>
      <c r="F221" s="73"/>
      <c r="G221" s="74"/>
      <c r="H221" s="75"/>
      <c r="I221" s="73"/>
      <c r="J221" s="76"/>
      <c r="L221" s="36"/>
      <c r="M221" s="36"/>
    </row>
    <row r="222" spans="1:13" outlineLevel="1" x14ac:dyDescent="0.2">
      <c r="A222" s="39" t="s">
        <v>228</v>
      </c>
      <c r="B222" s="40">
        <v>42885</v>
      </c>
      <c r="C222" s="39" t="s">
        <v>229</v>
      </c>
      <c r="D222" s="39" t="s">
        <v>230</v>
      </c>
      <c r="E222" s="39" t="s">
        <v>56</v>
      </c>
      <c r="F222" s="44">
        <v>9686.2800000000007</v>
      </c>
      <c r="G222" s="9" t="s">
        <v>231</v>
      </c>
      <c r="H222" s="35">
        <v>42991</v>
      </c>
      <c r="I222" s="77">
        <v>7846.07</v>
      </c>
      <c r="J222" s="44">
        <f t="shared" ref="J222:J247" si="8">+F222-I222</f>
        <v>1840.2100000000009</v>
      </c>
      <c r="L222" s="36"/>
      <c r="M222" s="36"/>
    </row>
    <row r="223" spans="1:13" outlineLevel="1" x14ac:dyDescent="0.2">
      <c r="A223" s="9" t="s">
        <v>232</v>
      </c>
      <c r="B223" s="25">
        <v>42957</v>
      </c>
      <c r="C223" s="9" t="s">
        <v>233</v>
      </c>
      <c r="D223" s="9" t="s">
        <v>234</v>
      </c>
      <c r="E223" s="9" t="s">
        <v>56</v>
      </c>
      <c r="F223" s="17">
        <v>21111.49</v>
      </c>
      <c r="G223" s="9" t="s">
        <v>235</v>
      </c>
      <c r="H223" s="35">
        <v>42977</v>
      </c>
      <c r="I223" s="78">
        <v>20404.87</v>
      </c>
      <c r="J223" s="19">
        <f t="shared" si="8"/>
        <v>706.62000000000262</v>
      </c>
      <c r="L223" s="36"/>
      <c r="M223" s="36"/>
    </row>
    <row r="224" spans="1:13" outlineLevel="1" x14ac:dyDescent="0.2">
      <c r="A224" s="9" t="s">
        <v>236</v>
      </c>
      <c r="B224" s="25">
        <v>43063</v>
      </c>
      <c r="C224" s="49" t="s">
        <v>237</v>
      </c>
      <c r="D224" s="49" t="s">
        <v>238</v>
      </c>
      <c r="E224" s="49" t="s">
        <v>56</v>
      </c>
      <c r="F224" s="17">
        <v>79489.81</v>
      </c>
      <c r="H224" s="35"/>
      <c r="I224" s="78"/>
      <c r="J224" s="19">
        <f t="shared" si="8"/>
        <v>79489.81</v>
      </c>
      <c r="L224" s="36"/>
      <c r="M224" s="36"/>
    </row>
    <row r="225" spans="1:13" outlineLevel="1" x14ac:dyDescent="0.2">
      <c r="A225" s="9" t="s">
        <v>771</v>
      </c>
      <c r="B225" s="35">
        <v>43112</v>
      </c>
      <c r="C225" s="9" t="s">
        <v>772</v>
      </c>
      <c r="D225" s="9" t="s">
        <v>807</v>
      </c>
      <c r="E225" s="9" t="s">
        <v>78</v>
      </c>
      <c r="F225" s="36">
        <v>73657.69</v>
      </c>
      <c r="H225" s="35"/>
      <c r="I225" s="78"/>
      <c r="J225" s="19">
        <f t="shared" si="8"/>
        <v>73657.69</v>
      </c>
      <c r="L225" s="36"/>
      <c r="M225" s="36"/>
    </row>
    <row r="226" spans="1:13" outlineLevel="1" x14ac:dyDescent="0.2">
      <c r="A226" s="9" t="s">
        <v>773</v>
      </c>
      <c r="B226" s="35">
        <v>43118</v>
      </c>
      <c r="C226" s="9" t="s">
        <v>258</v>
      </c>
      <c r="D226" s="9" t="s">
        <v>808</v>
      </c>
      <c r="E226" s="9" t="s">
        <v>78</v>
      </c>
      <c r="F226" s="36">
        <v>11633.65</v>
      </c>
      <c r="H226" s="35"/>
      <c r="I226" s="78"/>
      <c r="J226" s="19">
        <f t="shared" si="8"/>
        <v>11633.65</v>
      </c>
      <c r="L226" s="36"/>
      <c r="M226" s="36"/>
    </row>
    <row r="227" spans="1:13" outlineLevel="1" x14ac:dyDescent="0.2">
      <c r="A227" s="9" t="s">
        <v>774</v>
      </c>
      <c r="B227" s="35">
        <v>43118</v>
      </c>
      <c r="C227" s="9" t="s">
        <v>252</v>
      </c>
      <c r="D227" s="9" t="s">
        <v>809</v>
      </c>
      <c r="E227" s="9" t="s">
        <v>78</v>
      </c>
      <c r="F227" s="36">
        <v>90838.28</v>
      </c>
      <c r="H227" s="35"/>
      <c r="I227" s="78"/>
      <c r="J227" s="19">
        <f t="shared" si="8"/>
        <v>90838.28</v>
      </c>
      <c r="L227" s="36"/>
      <c r="M227" s="36"/>
    </row>
    <row r="228" spans="1:13" outlineLevel="1" x14ac:dyDescent="0.2">
      <c r="A228" s="9" t="s">
        <v>775</v>
      </c>
      <c r="B228" s="35">
        <v>43118</v>
      </c>
      <c r="C228" s="9" t="s">
        <v>243</v>
      </c>
      <c r="D228" s="9" t="s">
        <v>810</v>
      </c>
      <c r="E228" s="9" t="s">
        <v>78</v>
      </c>
      <c r="F228" s="36">
        <v>10503.66</v>
      </c>
      <c r="H228" s="35"/>
      <c r="I228" s="78"/>
      <c r="J228" s="19">
        <f t="shared" si="8"/>
        <v>10503.66</v>
      </c>
      <c r="L228" s="36"/>
      <c r="M228" s="36"/>
    </row>
    <row r="229" spans="1:13" outlineLevel="1" x14ac:dyDescent="0.2">
      <c r="A229" s="9" t="s">
        <v>776</v>
      </c>
      <c r="B229" s="35">
        <v>43118</v>
      </c>
      <c r="C229" s="9" t="s">
        <v>249</v>
      </c>
      <c r="D229" s="9" t="s">
        <v>811</v>
      </c>
      <c r="E229" s="9" t="s">
        <v>78</v>
      </c>
      <c r="F229" s="36">
        <v>8644.6200000000008</v>
      </c>
      <c r="H229" s="35"/>
      <c r="I229" s="78"/>
      <c r="J229" s="19">
        <f t="shared" si="8"/>
        <v>8644.6200000000008</v>
      </c>
      <c r="L229" s="36"/>
      <c r="M229" s="36"/>
    </row>
    <row r="230" spans="1:13" outlineLevel="1" x14ac:dyDescent="0.2">
      <c r="A230" s="9" t="s">
        <v>777</v>
      </c>
      <c r="B230" s="35">
        <v>43118</v>
      </c>
      <c r="C230" s="9" t="s">
        <v>246</v>
      </c>
      <c r="D230" s="9" t="s">
        <v>812</v>
      </c>
      <c r="E230" s="9" t="s">
        <v>78</v>
      </c>
      <c r="F230" s="36">
        <v>3843.95</v>
      </c>
      <c r="H230" s="35"/>
      <c r="I230" s="78"/>
      <c r="J230" s="19">
        <f t="shared" si="8"/>
        <v>3843.95</v>
      </c>
      <c r="L230" s="36"/>
      <c r="M230" s="36"/>
    </row>
    <row r="231" spans="1:13" outlineLevel="1" x14ac:dyDescent="0.2">
      <c r="A231" s="9" t="s">
        <v>778</v>
      </c>
      <c r="B231" s="35">
        <v>43118</v>
      </c>
      <c r="C231" s="9" t="s">
        <v>264</v>
      </c>
      <c r="D231" s="9" t="s">
        <v>813</v>
      </c>
      <c r="E231" s="9" t="s">
        <v>78</v>
      </c>
      <c r="F231" s="36">
        <v>4875.68</v>
      </c>
      <c r="H231" s="35"/>
      <c r="I231" s="78"/>
      <c r="J231" s="19">
        <f t="shared" si="8"/>
        <v>4875.68</v>
      </c>
      <c r="L231" s="36"/>
      <c r="M231" s="36"/>
    </row>
    <row r="232" spans="1:13" outlineLevel="1" x14ac:dyDescent="0.2">
      <c r="A232" s="9" t="s">
        <v>779</v>
      </c>
      <c r="B232" s="35">
        <v>43118</v>
      </c>
      <c r="C232" s="9" t="s">
        <v>267</v>
      </c>
      <c r="D232" s="9" t="s">
        <v>814</v>
      </c>
      <c r="E232" s="9" t="s">
        <v>78</v>
      </c>
      <c r="F232" s="36">
        <v>7540.23</v>
      </c>
      <c r="H232" s="35"/>
      <c r="I232" s="78"/>
      <c r="J232" s="19">
        <f t="shared" si="8"/>
        <v>7540.23</v>
      </c>
      <c r="L232" s="36"/>
      <c r="M232" s="36"/>
    </row>
    <row r="233" spans="1:13" outlineLevel="1" x14ac:dyDescent="0.2">
      <c r="A233" s="9" t="s">
        <v>780</v>
      </c>
      <c r="B233" s="35">
        <v>43118</v>
      </c>
      <c r="C233" s="9" t="s">
        <v>781</v>
      </c>
      <c r="D233" s="9" t="s">
        <v>815</v>
      </c>
      <c r="E233" s="9" t="s">
        <v>78</v>
      </c>
      <c r="F233" s="36">
        <v>9248.2199999999993</v>
      </c>
      <c r="H233" s="35"/>
      <c r="I233" s="78"/>
      <c r="J233" s="19">
        <f t="shared" si="8"/>
        <v>9248.2199999999993</v>
      </c>
      <c r="L233" s="36"/>
      <c r="M233" s="36"/>
    </row>
    <row r="234" spans="1:13" outlineLevel="1" x14ac:dyDescent="0.2">
      <c r="A234" s="9" t="s">
        <v>782</v>
      </c>
      <c r="B234" s="35">
        <v>43120</v>
      </c>
      <c r="C234" s="9" t="s">
        <v>255</v>
      </c>
      <c r="D234" s="9" t="s">
        <v>816</v>
      </c>
      <c r="E234" s="9" t="s">
        <v>78</v>
      </c>
      <c r="F234" s="36">
        <v>95446.23</v>
      </c>
      <c r="H234" s="35"/>
      <c r="I234" s="78"/>
      <c r="J234" s="19">
        <f t="shared" si="8"/>
        <v>95446.23</v>
      </c>
      <c r="L234" s="36"/>
      <c r="M234" s="36"/>
    </row>
    <row r="235" spans="1:13" outlineLevel="1" x14ac:dyDescent="0.2">
      <c r="A235" s="9" t="s">
        <v>783</v>
      </c>
      <c r="B235" s="35">
        <v>43120</v>
      </c>
      <c r="C235" s="9" t="s">
        <v>240</v>
      </c>
      <c r="D235" s="9" t="s">
        <v>817</v>
      </c>
      <c r="E235" s="9" t="s">
        <v>78</v>
      </c>
      <c r="F235" s="36">
        <v>84772.61</v>
      </c>
      <c r="H235" s="35"/>
      <c r="I235" s="78"/>
      <c r="J235" s="19">
        <f t="shared" si="8"/>
        <v>84772.61</v>
      </c>
      <c r="L235" s="36"/>
      <c r="M235" s="36"/>
    </row>
    <row r="236" spans="1:13" outlineLevel="1" x14ac:dyDescent="0.2">
      <c r="A236" s="9" t="s">
        <v>784</v>
      </c>
      <c r="B236" s="35">
        <v>43122</v>
      </c>
      <c r="C236" s="9" t="s">
        <v>261</v>
      </c>
      <c r="D236" s="9" t="s">
        <v>818</v>
      </c>
      <c r="E236" s="9" t="s">
        <v>78</v>
      </c>
      <c r="F236" s="36">
        <v>14854.67</v>
      </c>
      <c r="H236" s="35"/>
      <c r="I236" s="78"/>
      <c r="J236" s="19">
        <f t="shared" si="8"/>
        <v>14854.67</v>
      </c>
      <c r="L236" s="36"/>
      <c r="M236" s="36"/>
    </row>
    <row r="237" spans="1:13" outlineLevel="1" x14ac:dyDescent="0.2">
      <c r="A237" s="9" t="s">
        <v>785</v>
      </c>
      <c r="B237" s="35">
        <v>43126</v>
      </c>
      <c r="C237" s="9" t="s">
        <v>786</v>
      </c>
      <c r="D237" s="9" t="s">
        <v>819</v>
      </c>
      <c r="E237" s="9" t="s">
        <v>78</v>
      </c>
      <c r="F237" s="36">
        <v>70590.509999999995</v>
      </c>
      <c r="H237" s="35"/>
      <c r="I237" s="78"/>
      <c r="J237" s="19">
        <f t="shared" si="8"/>
        <v>70590.509999999995</v>
      </c>
      <c r="L237" s="36"/>
      <c r="M237" s="36"/>
    </row>
    <row r="238" spans="1:13" outlineLevel="1" x14ac:dyDescent="0.2">
      <c r="A238" s="9" t="s">
        <v>787</v>
      </c>
      <c r="B238" s="35">
        <v>43126</v>
      </c>
      <c r="C238" s="9" t="s">
        <v>788</v>
      </c>
      <c r="D238" s="9" t="s">
        <v>820</v>
      </c>
      <c r="E238" s="9" t="s">
        <v>78</v>
      </c>
      <c r="F238" s="36">
        <v>8720.15</v>
      </c>
      <c r="H238" s="35"/>
      <c r="I238" s="78"/>
      <c r="J238" s="19">
        <f t="shared" si="8"/>
        <v>8720.15</v>
      </c>
      <c r="L238" s="36"/>
      <c r="M238" s="36"/>
    </row>
    <row r="239" spans="1:13" outlineLevel="1" x14ac:dyDescent="0.2">
      <c r="A239" s="9" t="s">
        <v>789</v>
      </c>
      <c r="B239" s="35">
        <v>43129</v>
      </c>
      <c r="C239" s="9" t="s">
        <v>790</v>
      </c>
      <c r="D239" s="9" t="s">
        <v>821</v>
      </c>
      <c r="E239" s="9" t="s">
        <v>78</v>
      </c>
      <c r="F239" s="36">
        <v>17266.689999999999</v>
      </c>
      <c r="H239" s="35"/>
      <c r="I239" s="78"/>
      <c r="J239" s="19">
        <f t="shared" si="8"/>
        <v>17266.689999999999</v>
      </c>
      <c r="L239" s="36"/>
      <c r="M239" s="36"/>
    </row>
    <row r="240" spans="1:13" outlineLevel="1" x14ac:dyDescent="0.2">
      <c r="A240" s="9" t="s">
        <v>791</v>
      </c>
      <c r="B240" s="35">
        <v>43130</v>
      </c>
      <c r="C240" s="9" t="s">
        <v>792</v>
      </c>
      <c r="D240" s="9" t="s">
        <v>822</v>
      </c>
      <c r="E240" s="9" t="s">
        <v>78</v>
      </c>
      <c r="F240" s="36">
        <v>10158.969999999999</v>
      </c>
      <c r="H240" s="35"/>
      <c r="I240" s="78"/>
      <c r="J240" s="19">
        <f t="shared" si="8"/>
        <v>10158.969999999999</v>
      </c>
      <c r="L240" s="36"/>
      <c r="M240" s="36"/>
    </row>
    <row r="241" spans="1:13" outlineLevel="1" x14ac:dyDescent="0.2">
      <c r="A241" s="9" t="s">
        <v>793</v>
      </c>
      <c r="B241" s="35">
        <v>43130</v>
      </c>
      <c r="C241" s="9" t="s">
        <v>794</v>
      </c>
      <c r="D241" s="9" t="s">
        <v>823</v>
      </c>
      <c r="E241" s="9" t="s">
        <v>78</v>
      </c>
      <c r="F241" s="36">
        <v>84225.95</v>
      </c>
      <c r="H241" s="35"/>
      <c r="I241" s="78"/>
      <c r="J241" s="19">
        <f t="shared" si="8"/>
        <v>84225.95</v>
      </c>
      <c r="L241" s="36"/>
      <c r="M241" s="36"/>
    </row>
    <row r="242" spans="1:13" outlineLevel="1" x14ac:dyDescent="0.2">
      <c r="A242" s="9" t="s">
        <v>795</v>
      </c>
      <c r="B242" s="35">
        <v>43130</v>
      </c>
      <c r="C242" s="9" t="s">
        <v>796</v>
      </c>
      <c r="D242" s="9" t="s">
        <v>824</v>
      </c>
      <c r="E242" s="9" t="s">
        <v>78</v>
      </c>
      <c r="F242" s="36">
        <v>89729.63</v>
      </c>
      <c r="H242" s="35"/>
      <c r="I242" s="78"/>
      <c r="J242" s="19">
        <f t="shared" si="8"/>
        <v>89729.63</v>
      </c>
      <c r="L242" s="36"/>
      <c r="M242" s="36"/>
    </row>
    <row r="243" spans="1:13" outlineLevel="1" x14ac:dyDescent="0.2">
      <c r="A243" s="9" t="s">
        <v>797</v>
      </c>
      <c r="B243" s="35">
        <v>43131</v>
      </c>
      <c r="C243" s="9" t="s">
        <v>798</v>
      </c>
      <c r="D243" s="9" t="s">
        <v>825</v>
      </c>
      <c r="E243" s="9" t="s">
        <v>78</v>
      </c>
      <c r="F243" s="36">
        <v>9704.8799999999992</v>
      </c>
      <c r="H243" s="35"/>
      <c r="I243" s="78"/>
      <c r="J243" s="19">
        <f t="shared" si="8"/>
        <v>9704.8799999999992</v>
      </c>
      <c r="L243" s="36"/>
      <c r="M243" s="36"/>
    </row>
    <row r="244" spans="1:13" outlineLevel="1" x14ac:dyDescent="0.2">
      <c r="A244" s="9" t="s">
        <v>799</v>
      </c>
      <c r="B244" s="35">
        <v>43131</v>
      </c>
      <c r="C244" s="9" t="s">
        <v>800</v>
      </c>
      <c r="D244" s="9" t="s">
        <v>826</v>
      </c>
      <c r="E244" s="9" t="s">
        <v>78</v>
      </c>
      <c r="F244" s="36">
        <v>132112.4</v>
      </c>
      <c r="H244" s="35"/>
      <c r="I244" s="78"/>
      <c r="J244" s="19">
        <f t="shared" si="8"/>
        <v>132112.4</v>
      </c>
      <c r="L244" s="36"/>
      <c r="M244" s="36"/>
    </row>
    <row r="245" spans="1:13" outlineLevel="1" x14ac:dyDescent="0.2">
      <c r="A245" s="9" t="s">
        <v>801</v>
      </c>
      <c r="B245" s="35">
        <v>43131</v>
      </c>
      <c r="C245" s="9" t="s">
        <v>802</v>
      </c>
      <c r="D245" s="9" t="s">
        <v>827</v>
      </c>
      <c r="E245" s="9" t="s">
        <v>78</v>
      </c>
      <c r="F245" s="36">
        <v>11734.76</v>
      </c>
      <c r="H245" s="35"/>
      <c r="I245" s="78"/>
      <c r="J245" s="19">
        <f t="shared" si="8"/>
        <v>11734.76</v>
      </c>
      <c r="L245" s="36"/>
      <c r="M245" s="36"/>
    </row>
    <row r="246" spans="1:13" outlineLevel="1" x14ac:dyDescent="0.2">
      <c r="A246" s="9" t="s">
        <v>803</v>
      </c>
      <c r="B246" s="35">
        <v>43131</v>
      </c>
      <c r="C246" s="9" t="s">
        <v>804</v>
      </c>
      <c r="D246" s="9" t="s">
        <v>828</v>
      </c>
      <c r="E246" s="9" t="s">
        <v>78</v>
      </c>
      <c r="F246" s="36">
        <v>97891.8</v>
      </c>
      <c r="H246" s="35"/>
      <c r="I246" s="78"/>
      <c r="J246" s="19">
        <f t="shared" si="8"/>
        <v>97891.8</v>
      </c>
      <c r="L246" s="36"/>
      <c r="M246" s="36"/>
    </row>
    <row r="247" spans="1:13" outlineLevel="1" x14ac:dyDescent="0.2">
      <c r="A247" s="9" t="s">
        <v>805</v>
      </c>
      <c r="B247" s="35">
        <v>43131</v>
      </c>
      <c r="C247" s="9" t="s">
        <v>806</v>
      </c>
      <c r="D247" s="9" t="s">
        <v>829</v>
      </c>
      <c r="E247" s="9" t="s">
        <v>78</v>
      </c>
      <c r="F247" s="36">
        <v>10219.700000000001</v>
      </c>
      <c r="H247" s="35"/>
      <c r="I247" s="78"/>
      <c r="J247" s="19">
        <f t="shared" si="8"/>
        <v>10219.700000000001</v>
      </c>
      <c r="L247" s="36"/>
      <c r="M247" s="36"/>
    </row>
    <row r="248" spans="1:13" outlineLevel="1" x14ac:dyDescent="0.2">
      <c r="B248" s="25"/>
      <c r="C248" s="49"/>
      <c r="D248" s="49"/>
      <c r="E248" s="49"/>
      <c r="F248" s="17"/>
      <c r="H248" s="35"/>
      <c r="I248" s="78"/>
      <c r="J248" s="19"/>
      <c r="L248" s="36"/>
      <c r="M248" s="36"/>
    </row>
    <row r="249" spans="1:13" outlineLevel="1" x14ac:dyDescent="0.2">
      <c r="B249" s="25"/>
      <c r="C249" s="49"/>
      <c r="D249" s="49"/>
      <c r="E249" s="49"/>
      <c r="F249" s="17"/>
      <c r="H249" s="35"/>
      <c r="I249" s="78"/>
      <c r="J249" s="19"/>
      <c r="L249" s="36"/>
      <c r="M249" s="36"/>
    </row>
    <row r="250" spans="1:13" outlineLevel="1" x14ac:dyDescent="0.2">
      <c r="A250" s="70"/>
      <c r="B250" s="20"/>
      <c r="C250" s="71"/>
      <c r="D250" s="72"/>
      <c r="E250" s="83"/>
      <c r="F250" s="68" t="s">
        <v>16</v>
      </c>
      <c r="H250" s="31"/>
      <c r="J250" s="69">
        <f>+SUM(J222:J247)</f>
        <v>1040251.5699999998</v>
      </c>
      <c r="K250" s="36"/>
      <c r="L250" s="36"/>
      <c r="M250" s="36"/>
    </row>
    <row r="251" spans="1:13" ht="12" outlineLevel="1" thickBot="1" x14ac:dyDescent="0.25">
      <c r="A251" s="70"/>
      <c r="B251" s="20"/>
      <c r="C251" s="71"/>
      <c r="D251" s="72"/>
      <c r="E251" s="83"/>
      <c r="F251" s="68" t="s">
        <v>17</v>
      </c>
      <c r="H251" s="31"/>
      <c r="J251" s="84">
        <v>1040252.48</v>
      </c>
      <c r="L251" s="36"/>
      <c r="M251" s="36"/>
    </row>
    <row r="252" spans="1:13" ht="12" outlineLevel="1" thickTop="1" x14ac:dyDescent="0.2">
      <c r="A252" s="70"/>
      <c r="B252" s="20"/>
      <c r="C252" s="71"/>
      <c r="D252" s="72"/>
      <c r="E252" s="83"/>
      <c r="F252" s="68" t="s">
        <v>18</v>
      </c>
      <c r="H252" s="31"/>
      <c r="J252" s="85">
        <f>+J250-J251</f>
        <v>-0.91000000014901161</v>
      </c>
      <c r="L252" s="36"/>
      <c r="M252" s="36"/>
    </row>
    <row r="253" spans="1:13" outlineLevel="1" x14ac:dyDescent="0.2">
      <c r="A253" s="70"/>
      <c r="B253" s="20"/>
      <c r="C253" s="71"/>
      <c r="D253" s="72"/>
      <c r="E253" s="83"/>
      <c r="F253" s="68"/>
      <c r="H253" s="31"/>
      <c r="J253" s="85"/>
    </row>
    <row r="254" spans="1:13" x14ac:dyDescent="0.2">
      <c r="A254" s="12" t="s">
        <v>269</v>
      </c>
      <c r="B254" s="12" t="s">
        <v>270</v>
      </c>
      <c r="C254" s="57"/>
      <c r="D254" s="14" t="s">
        <v>198</v>
      </c>
      <c r="E254" s="15"/>
      <c r="F254" s="37"/>
      <c r="G254" s="66"/>
      <c r="H254" s="18"/>
      <c r="I254" s="19"/>
      <c r="J254" s="19"/>
    </row>
    <row r="255" spans="1:13" outlineLevel="1" x14ac:dyDescent="0.2">
      <c r="A255" s="20" t="s">
        <v>6</v>
      </c>
      <c r="B255" s="20" t="s">
        <v>7</v>
      </c>
      <c r="C255" s="67" t="s">
        <v>8</v>
      </c>
      <c r="D255" s="67" t="s">
        <v>9</v>
      </c>
      <c r="E255" s="22"/>
      <c r="F255" s="23" t="s">
        <v>10</v>
      </c>
      <c r="G255" s="24" t="s">
        <v>6</v>
      </c>
      <c r="H255" s="24" t="s">
        <v>7</v>
      </c>
      <c r="I255" s="23" t="s">
        <v>11</v>
      </c>
      <c r="J255" s="23" t="s">
        <v>12</v>
      </c>
    </row>
    <row r="256" spans="1:13" outlineLevel="1" x14ac:dyDescent="0.2">
      <c r="A256" s="70"/>
      <c r="B256" s="70"/>
      <c r="C256" s="72"/>
      <c r="D256" s="72"/>
      <c r="E256" s="83"/>
      <c r="F256" s="68"/>
      <c r="H256" s="31"/>
      <c r="J256" s="85"/>
    </row>
    <row r="257" spans="1:12" outlineLevel="1" x14ac:dyDescent="0.2">
      <c r="A257" s="9" t="s">
        <v>830</v>
      </c>
      <c r="B257" s="35">
        <v>43118</v>
      </c>
      <c r="C257" s="9" t="s">
        <v>275</v>
      </c>
      <c r="D257" s="9" t="s">
        <v>831</v>
      </c>
      <c r="E257" s="9" t="s">
        <v>78</v>
      </c>
      <c r="F257" s="94">
        <v>15223.14</v>
      </c>
      <c r="G257" s="16"/>
      <c r="H257" s="18"/>
      <c r="I257" s="16"/>
      <c r="J257" s="19">
        <f t="shared" ref="J257:J259" si="9">+F257-I257</f>
        <v>15223.14</v>
      </c>
    </row>
    <row r="258" spans="1:12" outlineLevel="1" x14ac:dyDescent="0.2">
      <c r="A258" s="9" t="s">
        <v>832</v>
      </c>
      <c r="B258" s="35">
        <v>43120</v>
      </c>
      <c r="C258" s="9" t="s">
        <v>278</v>
      </c>
      <c r="D258" s="9" t="s">
        <v>834</v>
      </c>
      <c r="E258" s="9" t="s">
        <v>78</v>
      </c>
      <c r="F258" s="94">
        <v>101215.02</v>
      </c>
      <c r="G258" s="16"/>
      <c r="H258" s="18"/>
      <c r="I258" s="16"/>
      <c r="J258" s="19">
        <f t="shared" si="9"/>
        <v>101215.02</v>
      </c>
    </row>
    <row r="259" spans="1:12" outlineLevel="1" x14ac:dyDescent="0.2">
      <c r="A259" s="9" t="s">
        <v>833</v>
      </c>
      <c r="B259" s="35">
        <v>43120</v>
      </c>
      <c r="C259" s="9" t="s">
        <v>272</v>
      </c>
      <c r="D259" s="9" t="s">
        <v>835</v>
      </c>
      <c r="E259" s="9" t="s">
        <v>78</v>
      </c>
      <c r="F259" s="94">
        <v>70691.929999999993</v>
      </c>
      <c r="G259" s="16"/>
      <c r="H259" s="18"/>
      <c r="I259" s="16"/>
      <c r="J259" s="19">
        <f t="shared" si="9"/>
        <v>70691.929999999993</v>
      </c>
    </row>
    <row r="260" spans="1:12" outlineLevel="1" x14ac:dyDescent="0.2">
      <c r="A260" s="16"/>
      <c r="B260" s="86"/>
      <c r="C260" s="16"/>
      <c r="D260" s="16"/>
      <c r="E260" s="16"/>
      <c r="F260" s="19"/>
      <c r="G260" s="16"/>
      <c r="H260" s="18"/>
      <c r="I260" s="16"/>
      <c r="J260" s="19"/>
    </row>
    <row r="261" spans="1:12" outlineLevel="1" x14ac:dyDescent="0.2">
      <c r="A261" s="70"/>
      <c r="B261" s="20"/>
      <c r="C261" s="71"/>
      <c r="D261" s="72"/>
      <c r="E261" s="83"/>
      <c r="F261" s="68"/>
      <c r="H261" s="31"/>
      <c r="J261" s="34"/>
    </row>
    <row r="262" spans="1:12" outlineLevel="1" x14ac:dyDescent="0.2">
      <c r="A262" s="70"/>
      <c r="B262" s="20"/>
      <c r="C262" s="71"/>
      <c r="D262" s="72"/>
      <c r="E262" s="83"/>
      <c r="F262" s="68" t="s">
        <v>16</v>
      </c>
      <c r="H262" s="31"/>
      <c r="J262" s="32">
        <f>+J257+J258+J259</f>
        <v>187130.09</v>
      </c>
    </row>
    <row r="263" spans="1:12" ht="12" outlineLevel="1" thickBot="1" x14ac:dyDescent="0.25">
      <c r="A263" s="70"/>
      <c r="B263" s="20"/>
      <c r="C263" s="71"/>
      <c r="D263" s="72"/>
      <c r="E263" s="83"/>
      <c r="F263" s="68" t="s">
        <v>17</v>
      </c>
      <c r="H263" s="31"/>
      <c r="J263" s="84">
        <v>187130.09</v>
      </c>
      <c r="L263" s="54"/>
    </row>
    <row r="264" spans="1:12" ht="12" outlineLevel="1" thickTop="1" x14ac:dyDescent="0.2">
      <c r="A264" s="70"/>
      <c r="B264" s="20"/>
      <c r="C264" s="71"/>
      <c r="D264" s="72"/>
      <c r="E264" s="83"/>
      <c r="F264" s="68" t="s">
        <v>18</v>
      </c>
      <c r="H264" s="31"/>
      <c r="J264" s="85">
        <f>+J262-J263</f>
        <v>0</v>
      </c>
    </row>
    <row r="265" spans="1:12" outlineLevel="1" x14ac:dyDescent="0.2">
      <c r="A265" s="70"/>
      <c r="B265" s="20"/>
      <c r="C265" s="71"/>
      <c r="D265" s="72"/>
      <c r="E265" s="83"/>
      <c r="F265" s="68"/>
      <c r="H265" s="31"/>
      <c r="J265" s="85"/>
    </row>
    <row r="266" spans="1:12" x14ac:dyDescent="0.2">
      <c r="A266" s="12" t="s">
        <v>280</v>
      </c>
      <c r="B266" s="12" t="s">
        <v>281</v>
      </c>
      <c r="C266" s="57"/>
      <c r="D266" s="14" t="s">
        <v>198</v>
      </c>
      <c r="E266" s="15"/>
      <c r="F266" s="37"/>
      <c r="G266" s="66"/>
      <c r="H266" s="18"/>
      <c r="I266" s="19"/>
      <c r="J266" s="19"/>
    </row>
    <row r="267" spans="1:12" outlineLevel="1" x14ac:dyDescent="0.2">
      <c r="A267" s="20" t="s">
        <v>6</v>
      </c>
      <c r="B267" s="20" t="s">
        <v>7</v>
      </c>
      <c r="C267" s="67" t="s">
        <v>8</v>
      </c>
      <c r="D267" s="67" t="s">
        <v>9</v>
      </c>
      <c r="E267" s="22"/>
      <c r="F267" s="23" t="s">
        <v>10</v>
      </c>
      <c r="G267" s="24" t="s">
        <v>6</v>
      </c>
      <c r="H267" s="24" t="s">
        <v>7</v>
      </c>
      <c r="I267" s="23" t="s">
        <v>11</v>
      </c>
      <c r="J267" s="23" t="s">
        <v>12</v>
      </c>
    </row>
    <row r="268" spans="1:12" outlineLevel="1" x14ac:dyDescent="0.2">
      <c r="A268" s="70"/>
      <c r="B268" s="70"/>
      <c r="C268" s="72"/>
      <c r="D268" s="72"/>
      <c r="E268" s="83"/>
      <c r="F268" s="68"/>
      <c r="H268" s="31"/>
      <c r="J268" s="85"/>
    </row>
    <row r="269" spans="1:12" outlineLevel="1" x14ac:dyDescent="0.2">
      <c r="A269" s="9" t="s">
        <v>836</v>
      </c>
      <c r="B269" s="35">
        <v>43118</v>
      </c>
      <c r="C269" s="9" t="s">
        <v>283</v>
      </c>
      <c r="D269" s="9" t="s">
        <v>852</v>
      </c>
      <c r="E269" s="9" t="s">
        <v>78</v>
      </c>
      <c r="F269" s="94">
        <v>10022.879999999999</v>
      </c>
      <c r="H269" s="31"/>
      <c r="J269" s="85">
        <f>+F269-I269</f>
        <v>10022.879999999999</v>
      </c>
    </row>
    <row r="270" spans="1:12" outlineLevel="1" x14ac:dyDescent="0.2">
      <c r="A270" s="9" t="s">
        <v>837</v>
      </c>
      <c r="B270" s="35">
        <v>43118</v>
      </c>
      <c r="C270" s="9" t="s">
        <v>838</v>
      </c>
      <c r="D270" s="9" t="s">
        <v>853</v>
      </c>
      <c r="E270" s="9" t="s">
        <v>78</v>
      </c>
      <c r="F270" s="94">
        <v>6971.98</v>
      </c>
      <c r="H270" s="31"/>
      <c r="J270" s="85">
        <f t="shared" ref="J270:J279" si="10">+F270-I270</f>
        <v>6971.98</v>
      </c>
    </row>
    <row r="271" spans="1:12" outlineLevel="1" x14ac:dyDescent="0.2">
      <c r="A271" s="9" t="s">
        <v>839</v>
      </c>
      <c r="B271" s="35">
        <v>43118</v>
      </c>
      <c r="C271" s="9" t="s">
        <v>840</v>
      </c>
      <c r="D271" s="9" t="s">
        <v>854</v>
      </c>
      <c r="E271" s="9" t="s">
        <v>78</v>
      </c>
      <c r="F271" s="94">
        <v>10438.56</v>
      </c>
      <c r="H271" s="31"/>
      <c r="J271" s="85">
        <f t="shared" si="10"/>
        <v>10438.56</v>
      </c>
    </row>
    <row r="272" spans="1:12" outlineLevel="1" x14ac:dyDescent="0.2">
      <c r="A272" s="9" t="s">
        <v>841</v>
      </c>
      <c r="B272" s="35">
        <v>43118</v>
      </c>
      <c r="C272" s="9" t="s">
        <v>292</v>
      </c>
      <c r="D272" s="9" t="s">
        <v>855</v>
      </c>
      <c r="E272" s="9" t="s">
        <v>78</v>
      </c>
      <c r="F272" s="94">
        <v>9502.73</v>
      </c>
      <c r="H272" s="31"/>
      <c r="J272" s="85">
        <f t="shared" si="10"/>
        <v>9502.73</v>
      </c>
    </row>
    <row r="273" spans="1:12" outlineLevel="1" x14ac:dyDescent="0.2">
      <c r="A273" s="9" t="s">
        <v>842</v>
      </c>
      <c r="B273" s="35">
        <v>43118</v>
      </c>
      <c r="C273" s="9" t="s">
        <v>295</v>
      </c>
      <c r="D273" s="9" t="s">
        <v>856</v>
      </c>
      <c r="E273" s="9" t="s">
        <v>78</v>
      </c>
      <c r="F273" s="94">
        <v>2613.25</v>
      </c>
      <c r="H273" s="31"/>
      <c r="J273" s="85">
        <f t="shared" si="10"/>
        <v>2613.25</v>
      </c>
    </row>
    <row r="274" spans="1:12" outlineLevel="1" x14ac:dyDescent="0.2">
      <c r="A274" s="9" t="s">
        <v>843</v>
      </c>
      <c r="B274" s="35">
        <v>43118</v>
      </c>
      <c r="C274" s="9" t="s">
        <v>286</v>
      </c>
      <c r="D274" s="9" t="s">
        <v>857</v>
      </c>
      <c r="E274" s="9" t="s">
        <v>78</v>
      </c>
      <c r="F274" s="94">
        <v>7822.85</v>
      </c>
      <c r="H274" s="31"/>
      <c r="J274" s="85">
        <f t="shared" si="10"/>
        <v>7822.85</v>
      </c>
    </row>
    <row r="275" spans="1:12" outlineLevel="1" x14ac:dyDescent="0.2">
      <c r="A275" s="9" t="s">
        <v>844</v>
      </c>
      <c r="B275" s="35">
        <v>43118</v>
      </c>
      <c r="C275" s="9" t="s">
        <v>298</v>
      </c>
      <c r="D275" s="9" t="s">
        <v>858</v>
      </c>
      <c r="E275" s="9" t="s">
        <v>78</v>
      </c>
      <c r="F275" s="94">
        <v>4404.76</v>
      </c>
      <c r="H275" s="31"/>
      <c r="J275" s="85">
        <f t="shared" si="10"/>
        <v>4404.76</v>
      </c>
    </row>
    <row r="276" spans="1:12" outlineLevel="1" x14ac:dyDescent="0.2">
      <c r="A276" s="9" t="s">
        <v>845</v>
      </c>
      <c r="B276" s="35">
        <v>43120</v>
      </c>
      <c r="C276" s="9" t="s">
        <v>289</v>
      </c>
      <c r="D276" s="9" t="s">
        <v>859</v>
      </c>
      <c r="E276" s="9" t="s">
        <v>78</v>
      </c>
      <c r="F276" s="94">
        <v>9637.2199999999993</v>
      </c>
      <c r="H276" s="31"/>
      <c r="J276" s="85">
        <f t="shared" si="10"/>
        <v>9637.2199999999993</v>
      </c>
    </row>
    <row r="277" spans="1:12" outlineLevel="1" x14ac:dyDescent="0.2">
      <c r="A277" s="9" t="s">
        <v>846</v>
      </c>
      <c r="B277" s="35">
        <v>43129</v>
      </c>
      <c r="C277" s="9" t="s">
        <v>847</v>
      </c>
      <c r="D277" s="9" t="s">
        <v>860</v>
      </c>
      <c r="E277" s="9" t="s">
        <v>78</v>
      </c>
      <c r="F277" s="94">
        <v>9302.17</v>
      </c>
      <c r="H277" s="31"/>
      <c r="J277" s="85">
        <f t="shared" si="10"/>
        <v>9302.17</v>
      </c>
    </row>
    <row r="278" spans="1:12" outlineLevel="1" x14ac:dyDescent="0.2">
      <c r="A278" s="9" t="s">
        <v>848</v>
      </c>
      <c r="B278" s="35">
        <v>43129</v>
      </c>
      <c r="C278" s="9" t="s">
        <v>849</v>
      </c>
      <c r="D278" s="9" t="s">
        <v>861</v>
      </c>
      <c r="E278" s="9" t="s">
        <v>78</v>
      </c>
      <c r="F278" s="94">
        <v>54094.559999999998</v>
      </c>
      <c r="H278" s="31"/>
      <c r="J278" s="85">
        <f t="shared" si="10"/>
        <v>54094.559999999998</v>
      </c>
    </row>
    <row r="279" spans="1:12" outlineLevel="1" x14ac:dyDescent="0.2">
      <c r="A279" s="9" t="s">
        <v>850</v>
      </c>
      <c r="B279" s="35">
        <v>43131</v>
      </c>
      <c r="C279" s="9" t="s">
        <v>851</v>
      </c>
      <c r="D279" s="9" t="s">
        <v>862</v>
      </c>
      <c r="E279" s="9" t="s">
        <v>78</v>
      </c>
      <c r="F279" s="94">
        <v>11451.9</v>
      </c>
      <c r="H279" s="31"/>
      <c r="J279" s="85">
        <f t="shared" si="10"/>
        <v>11451.9</v>
      </c>
    </row>
    <row r="280" spans="1:12" outlineLevel="1" x14ac:dyDescent="0.2">
      <c r="A280" s="70"/>
      <c r="B280" s="70"/>
      <c r="C280" s="72"/>
      <c r="D280" s="72"/>
      <c r="E280" s="83"/>
      <c r="F280" s="68"/>
      <c r="H280" s="31"/>
      <c r="J280" s="85"/>
    </row>
    <row r="281" spans="1:12" outlineLevel="1" x14ac:dyDescent="0.2">
      <c r="A281" s="70"/>
      <c r="B281" s="20"/>
      <c r="C281" s="71"/>
      <c r="D281" s="72"/>
      <c r="E281" s="83"/>
      <c r="F281" s="68"/>
      <c r="H281" s="31"/>
      <c r="J281" s="34"/>
    </row>
    <row r="282" spans="1:12" outlineLevel="1" x14ac:dyDescent="0.2">
      <c r="A282" s="70"/>
      <c r="B282" s="20"/>
      <c r="C282" s="71"/>
      <c r="D282" s="72"/>
      <c r="E282" s="83"/>
      <c r="F282" s="68" t="s">
        <v>16</v>
      </c>
      <c r="H282" s="31"/>
      <c r="J282" s="32">
        <f>+SUM(J269:J279)</f>
        <v>136262.85999999999</v>
      </c>
    </row>
    <row r="283" spans="1:12" ht="12" outlineLevel="1" thickBot="1" x14ac:dyDescent="0.25">
      <c r="A283" s="70"/>
      <c r="B283" s="20"/>
      <c r="C283" s="71"/>
      <c r="D283" s="72"/>
      <c r="E283" s="83"/>
      <c r="F283" s="68" t="s">
        <v>17</v>
      </c>
      <c r="H283" s="31"/>
      <c r="J283" s="84">
        <v>136262.85999999999</v>
      </c>
      <c r="L283" s="54"/>
    </row>
    <row r="284" spans="1:12" ht="12" outlineLevel="1" thickTop="1" x14ac:dyDescent="0.2">
      <c r="A284" s="70"/>
      <c r="B284" s="20"/>
      <c r="C284" s="71"/>
      <c r="D284" s="72"/>
      <c r="E284" s="83"/>
      <c r="F284" s="68" t="s">
        <v>18</v>
      </c>
      <c r="H284" s="31"/>
      <c r="J284" s="85">
        <f>+J282-J283</f>
        <v>0</v>
      </c>
    </row>
    <row r="285" spans="1:12" outlineLevel="1" x14ac:dyDescent="0.2">
      <c r="A285" s="70"/>
      <c r="B285" s="20"/>
      <c r="C285" s="71"/>
      <c r="D285" s="72"/>
      <c r="E285" s="83"/>
      <c r="F285" s="68"/>
      <c r="H285" s="31"/>
      <c r="J285" s="85"/>
    </row>
    <row r="286" spans="1:12" outlineLevel="1" x14ac:dyDescent="0.2">
      <c r="A286" s="70"/>
      <c r="B286" s="20"/>
      <c r="C286" s="71"/>
      <c r="D286" s="72"/>
      <c r="E286" s="83"/>
      <c r="F286" s="68"/>
      <c r="H286" s="31"/>
      <c r="J286" s="85"/>
    </row>
    <row r="287" spans="1:12" x14ac:dyDescent="0.2">
      <c r="A287" s="12" t="s">
        <v>300</v>
      </c>
      <c r="B287" s="12" t="s">
        <v>301</v>
      </c>
      <c r="C287" s="57"/>
      <c r="D287" s="14" t="s">
        <v>198</v>
      </c>
      <c r="E287" s="15"/>
      <c r="F287" s="37"/>
      <c r="G287" s="66"/>
      <c r="H287" s="18"/>
      <c r="I287" s="19"/>
      <c r="J287" s="19"/>
    </row>
    <row r="288" spans="1:12" outlineLevel="1" x14ac:dyDescent="0.2">
      <c r="A288" s="20" t="s">
        <v>6</v>
      </c>
      <c r="B288" s="20" t="s">
        <v>7</v>
      </c>
      <c r="C288" s="67" t="s">
        <v>8</v>
      </c>
      <c r="D288" s="67" t="s">
        <v>9</v>
      </c>
      <c r="E288" s="22"/>
      <c r="F288" s="23" t="s">
        <v>10</v>
      </c>
      <c r="G288" s="24" t="s">
        <v>6</v>
      </c>
      <c r="H288" s="24" t="s">
        <v>7</v>
      </c>
      <c r="I288" s="23" t="s">
        <v>11</v>
      </c>
      <c r="J288" s="23" t="s">
        <v>12</v>
      </c>
    </row>
    <row r="289" spans="1:10" outlineLevel="1" x14ac:dyDescent="0.2">
      <c r="A289" s="70"/>
      <c r="B289" s="70"/>
      <c r="C289" s="72"/>
      <c r="D289" s="72"/>
      <c r="E289" s="83"/>
      <c r="F289" s="68"/>
      <c r="H289" s="31"/>
      <c r="J289" s="85"/>
    </row>
    <row r="290" spans="1:10" outlineLevel="1" x14ac:dyDescent="0.2">
      <c r="A290" s="9" t="s">
        <v>302</v>
      </c>
      <c r="B290" s="25">
        <v>43039</v>
      </c>
      <c r="C290" s="9" t="s">
        <v>303</v>
      </c>
      <c r="D290" s="9" t="s">
        <v>304</v>
      </c>
      <c r="E290" s="9" t="s">
        <v>15</v>
      </c>
      <c r="F290" s="17">
        <v>415.27</v>
      </c>
      <c r="H290" s="31"/>
      <c r="J290" s="88">
        <f t="shared" ref="J290" si="11">+F290-I290</f>
        <v>415.27</v>
      </c>
    </row>
    <row r="291" spans="1:10" outlineLevel="1" x14ac:dyDescent="0.2">
      <c r="A291" s="70"/>
      <c r="B291" s="20"/>
      <c r="C291" s="71"/>
      <c r="D291" s="72"/>
      <c r="E291" s="83"/>
      <c r="F291" s="68"/>
      <c r="H291" s="31"/>
      <c r="J291" s="85"/>
    </row>
    <row r="292" spans="1:10" outlineLevel="1" x14ac:dyDescent="0.2">
      <c r="A292" s="70"/>
      <c r="B292" s="20"/>
      <c r="C292" s="71"/>
      <c r="D292" s="72"/>
      <c r="E292" s="83"/>
      <c r="F292" s="68"/>
      <c r="H292" s="31"/>
      <c r="J292" s="85"/>
    </row>
    <row r="293" spans="1:10" outlineLevel="1" x14ac:dyDescent="0.2">
      <c r="A293" s="70"/>
      <c r="B293" s="20"/>
      <c r="C293" s="71"/>
      <c r="D293" s="72"/>
      <c r="E293" s="83"/>
      <c r="F293" s="68" t="s">
        <v>16</v>
      </c>
      <c r="H293" s="31"/>
      <c r="J293" s="69">
        <f>+J290</f>
        <v>415.27</v>
      </c>
    </row>
    <row r="294" spans="1:10" ht="12" outlineLevel="1" thickBot="1" x14ac:dyDescent="0.25">
      <c r="A294" s="70"/>
      <c r="B294" s="20"/>
      <c r="C294" s="71"/>
      <c r="D294" s="72"/>
      <c r="E294" s="83"/>
      <c r="F294" s="68" t="s">
        <v>17</v>
      </c>
      <c r="H294" s="31"/>
      <c r="J294" s="84">
        <v>415.27</v>
      </c>
    </row>
    <row r="295" spans="1:10" ht="12" outlineLevel="1" thickTop="1" x14ac:dyDescent="0.2">
      <c r="A295" s="70"/>
      <c r="B295" s="20"/>
      <c r="C295" s="71"/>
      <c r="D295" s="72"/>
      <c r="E295" s="83"/>
      <c r="F295" s="68" t="s">
        <v>18</v>
      </c>
      <c r="H295" s="31"/>
      <c r="J295" s="85">
        <f>+J293-J294</f>
        <v>0</v>
      </c>
    </row>
    <row r="296" spans="1:10" outlineLevel="1" x14ac:dyDescent="0.2">
      <c r="A296" s="70"/>
      <c r="B296" s="20"/>
      <c r="C296" s="71"/>
      <c r="D296" s="72"/>
      <c r="E296" s="83"/>
      <c r="F296" s="68"/>
      <c r="H296" s="31"/>
      <c r="J296" s="85"/>
    </row>
    <row r="297" spans="1:10" x14ac:dyDescent="0.2">
      <c r="A297" s="12" t="s">
        <v>305</v>
      </c>
      <c r="B297" s="12" t="s">
        <v>306</v>
      </c>
      <c r="C297" s="57"/>
      <c r="D297" s="14" t="s">
        <v>198</v>
      </c>
      <c r="E297" s="15"/>
      <c r="F297" s="37"/>
      <c r="G297" s="66"/>
      <c r="H297" s="18"/>
      <c r="I297" s="19"/>
      <c r="J297" s="19"/>
    </row>
    <row r="298" spans="1:10" outlineLevel="1" x14ac:dyDescent="0.2">
      <c r="A298" s="20" t="s">
        <v>6</v>
      </c>
      <c r="B298" s="20" t="s">
        <v>7</v>
      </c>
      <c r="C298" s="67" t="s">
        <v>8</v>
      </c>
      <c r="D298" s="67" t="s">
        <v>9</v>
      </c>
      <c r="E298" s="22"/>
      <c r="F298" s="23" t="s">
        <v>10</v>
      </c>
      <c r="G298" s="24" t="s">
        <v>6</v>
      </c>
      <c r="H298" s="24" t="s">
        <v>7</v>
      </c>
      <c r="I298" s="23" t="s">
        <v>11</v>
      </c>
      <c r="J298" s="23" t="s">
        <v>12</v>
      </c>
    </row>
    <row r="299" spans="1:10" outlineLevel="1" x14ac:dyDescent="0.2">
      <c r="A299" s="70"/>
      <c r="B299" s="70"/>
      <c r="C299" s="72"/>
      <c r="D299" s="72"/>
      <c r="E299" s="83"/>
      <c r="F299" s="68"/>
      <c r="H299" s="31"/>
      <c r="J299" s="85"/>
    </row>
    <row r="300" spans="1:10" outlineLevel="1" x14ac:dyDescent="0.2">
      <c r="A300" s="9" t="s">
        <v>307</v>
      </c>
      <c r="B300" s="25">
        <v>43038</v>
      </c>
      <c r="C300" s="9" t="s">
        <v>308</v>
      </c>
      <c r="D300" s="9" t="s">
        <v>309</v>
      </c>
      <c r="E300" s="9" t="s">
        <v>15</v>
      </c>
      <c r="F300" s="17">
        <v>411.96</v>
      </c>
      <c r="H300" s="31"/>
      <c r="J300" s="88">
        <f t="shared" ref="J300" si="12">+F300-I300</f>
        <v>411.96</v>
      </c>
    </row>
    <row r="301" spans="1:10" outlineLevel="1" x14ac:dyDescent="0.2">
      <c r="A301" s="70"/>
      <c r="B301" s="20"/>
      <c r="C301" s="71"/>
      <c r="D301" s="72"/>
      <c r="E301" s="83"/>
      <c r="F301" s="68"/>
      <c r="H301" s="31"/>
      <c r="J301" s="85"/>
    </row>
    <row r="302" spans="1:10" outlineLevel="1" x14ac:dyDescent="0.2">
      <c r="A302" s="70"/>
      <c r="B302" s="20"/>
      <c r="C302" s="71"/>
      <c r="D302" s="72"/>
      <c r="E302" s="83"/>
      <c r="F302" s="68"/>
      <c r="H302" s="31"/>
      <c r="J302" s="85"/>
    </row>
    <row r="303" spans="1:10" outlineLevel="1" x14ac:dyDescent="0.2">
      <c r="A303" s="70"/>
      <c r="B303" s="20"/>
      <c r="C303" s="71"/>
      <c r="D303" s="72"/>
      <c r="E303" s="83"/>
      <c r="F303" s="68" t="s">
        <v>16</v>
      </c>
      <c r="H303" s="31"/>
      <c r="J303" s="69">
        <f>+J300</f>
        <v>411.96</v>
      </c>
    </row>
    <row r="304" spans="1:10" ht="12" outlineLevel="1" thickBot="1" x14ac:dyDescent="0.25">
      <c r="A304" s="70"/>
      <c r="B304" s="20"/>
      <c r="C304" s="71"/>
      <c r="D304" s="72"/>
      <c r="E304" s="83"/>
      <c r="F304" s="68" t="s">
        <v>17</v>
      </c>
      <c r="H304" s="31"/>
      <c r="J304" s="84">
        <v>411.96</v>
      </c>
    </row>
    <row r="305" spans="1:10" ht="12" outlineLevel="1" thickTop="1" x14ac:dyDescent="0.2">
      <c r="A305" s="70"/>
      <c r="B305" s="20"/>
      <c r="C305" s="71"/>
      <c r="D305" s="72"/>
      <c r="E305" s="83"/>
      <c r="F305" s="68" t="s">
        <v>18</v>
      </c>
      <c r="H305" s="31"/>
      <c r="J305" s="85">
        <f>+J303-J304</f>
        <v>0</v>
      </c>
    </row>
    <row r="306" spans="1:10" outlineLevel="1" x14ac:dyDescent="0.2">
      <c r="A306" s="70"/>
      <c r="B306" s="20"/>
      <c r="C306" s="71"/>
      <c r="D306" s="72"/>
      <c r="E306" s="83"/>
      <c r="F306" s="68"/>
      <c r="H306" s="31"/>
      <c r="J306" s="85"/>
    </row>
    <row r="307" spans="1:10" outlineLevel="1" x14ac:dyDescent="0.2">
      <c r="A307" s="70"/>
      <c r="B307" s="20"/>
      <c r="C307" s="71"/>
      <c r="D307" s="72"/>
      <c r="E307" s="83"/>
      <c r="F307" s="68"/>
      <c r="H307" s="31"/>
      <c r="J307" s="85"/>
    </row>
    <row r="308" spans="1:10" x14ac:dyDescent="0.2">
      <c r="A308" s="12" t="s">
        <v>310</v>
      </c>
      <c r="B308" s="12" t="s">
        <v>311</v>
      </c>
      <c r="C308" s="57"/>
      <c r="D308" s="14" t="s">
        <v>198</v>
      </c>
      <c r="E308" s="15"/>
      <c r="F308" s="37"/>
      <c r="G308" s="66"/>
      <c r="H308" s="18"/>
      <c r="I308" s="19"/>
      <c r="J308" s="19"/>
    </row>
    <row r="309" spans="1:10" outlineLevel="1" x14ac:dyDescent="0.2">
      <c r="A309" s="20" t="s">
        <v>6</v>
      </c>
      <c r="B309" s="20" t="s">
        <v>7</v>
      </c>
      <c r="C309" s="67" t="s">
        <v>8</v>
      </c>
      <c r="D309" s="67" t="s">
        <v>9</v>
      </c>
      <c r="E309" s="22"/>
      <c r="F309" s="23" t="s">
        <v>10</v>
      </c>
      <c r="G309" s="24" t="s">
        <v>6</v>
      </c>
      <c r="H309" s="24" t="s">
        <v>7</v>
      </c>
      <c r="I309" s="23" t="s">
        <v>11</v>
      </c>
      <c r="J309" s="23" t="s">
        <v>12</v>
      </c>
    </row>
    <row r="310" spans="1:10" outlineLevel="1" x14ac:dyDescent="0.2">
      <c r="A310" s="70"/>
      <c r="B310" s="70"/>
      <c r="C310" s="72"/>
      <c r="D310" s="72"/>
      <c r="E310" s="83"/>
      <c r="F310" s="68"/>
      <c r="H310" s="31"/>
      <c r="J310" s="85"/>
    </row>
    <row r="311" spans="1:10" outlineLevel="1" x14ac:dyDescent="0.2">
      <c r="A311" s="9" t="s">
        <v>312</v>
      </c>
      <c r="B311" s="25">
        <v>42978</v>
      </c>
      <c r="C311" s="9" t="s">
        <v>313</v>
      </c>
      <c r="D311" s="9" t="s">
        <v>314</v>
      </c>
      <c r="E311" s="9" t="s">
        <v>15</v>
      </c>
      <c r="F311" s="17">
        <v>639.22</v>
      </c>
      <c r="H311" s="31"/>
      <c r="J311" s="88">
        <f t="shared" ref="J311:J313" si="13">+F311-I311</f>
        <v>639.22</v>
      </c>
    </row>
    <row r="312" spans="1:10" outlineLevel="1" x14ac:dyDescent="0.2">
      <c r="A312" s="9" t="s">
        <v>315</v>
      </c>
      <c r="B312" s="25">
        <v>43028</v>
      </c>
      <c r="C312" s="9" t="s">
        <v>316</v>
      </c>
      <c r="D312" s="9" t="s">
        <v>317</v>
      </c>
      <c r="E312" s="9" t="s">
        <v>15</v>
      </c>
      <c r="F312" s="17">
        <v>856.4</v>
      </c>
      <c r="H312" s="31"/>
      <c r="J312" s="88">
        <f t="shared" si="13"/>
        <v>856.4</v>
      </c>
    </row>
    <row r="313" spans="1:10" outlineLevel="1" x14ac:dyDescent="0.2">
      <c r="A313" s="9" t="s">
        <v>318</v>
      </c>
      <c r="B313" s="25">
        <v>43028</v>
      </c>
      <c r="C313" s="9" t="s">
        <v>319</v>
      </c>
      <c r="D313" s="9" t="s">
        <v>320</v>
      </c>
      <c r="E313" s="9" t="s">
        <v>15</v>
      </c>
      <c r="F313" s="17">
        <v>12623.75</v>
      </c>
      <c r="H313" s="31"/>
      <c r="J313" s="88">
        <f t="shared" si="13"/>
        <v>12623.75</v>
      </c>
    </row>
    <row r="314" spans="1:10" outlineLevel="1" x14ac:dyDescent="0.2">
      <c r="A314" s="70"/>
      <c r="B314" s="20"/>
      <c r="C314" s="71"/>
      <c r="D314" s="72"/>
      <c r="E314" s="83"/>
      <c r="F314" s="68"/>
      <c r="H314" s="31"/>
      <c r="J314" s="85"/>
    </row>
    <row r="315" spans="1:10" outlineLevel="1" x14ac:dyDescent="0.2">
      <c r="A315" s="70"/>
      <c r="B315" s="20"/>
      <c r="C315" s="71"/>
      <c r="D315" s="72"/>
      <c r="E315" s="83"/>
      <c r="F315" s="68"/>
      <c r="H315" s="31"/>
      <c r="J315" s="85"/>
    </row>
    <row r="316" spans="1:10" outlineLevel="1" x14ac:dyDescent="0.2">
      <c r="A316" s="70"/>
      <c r="B316" s="20"/>
      <c r="C316" s="71"/>
      <c r="D316" s="72"/>
      <c r="E316" s="83"/>
      <c r="F316" s="68" t="s">
        <v>16</v>
      </c>
      <c r="H316" s="31"/>
      <c r="J316" s="69">
        <f>+J311+J312+J313</f>
        <v>14119.369999999999</v>
      </c>
    </row>
    <row r="317" spans="1:10" ht="12" outlineLevel="1" thickBot="1" x14ac:dyDescent="0.25">
      <c r="A317" s="70"/>
      <c r="B317" s="20"/>
      <c r="C317" s="71"/>
      <c r="D317" s="72"/>
      <c r="E317" s="83"/>
      <c r="F317" s="68" t="s">
        <v>17</v>
      </c>
      <c r="H317" s="31"/>
      <c r="J317" s="84">
        <v>14119.37</v>
      </c>
    </row>
    <row r="318" spans="1:10" ht="12" outlineLevel="1" thickTop="1" x14ac:dyDescent="0.2">
      <c r="A318" s="70"/>
      <c r="B318" s="20"/>
      <c r="C318" s="71"/>
      <c r="D318" s="72"/>
      <c r="E318" s="83"/>
      <c r="F318" s="68" t="s">
        <v>18</v>
      </c>
      <c r="H318" s="31"/>
      <c r="J318" s="85">
        <f>+J316-J317</f>
        <v>0</v>
      </c>
    </row>
    <row r="319" spans="1:10" outlineLevel="1" x14ac:dyDescent="0.2">
      <c r="A319" s="70"/>
      <c r="B319" s="20"/>
      <c r="C319" s="71"/>
      <c r="D319" s="72"/>
      <c r="E319" s="83"/>
      <c r="F319" s="68"/>
      <c r="H319" s="31"/>
      <c r="J319" s="85"/>
    </row>
    <row r="320" spans="1:10" x14ac:dyDescent="0.2">
      <c r="A320" s="12" t="s">
        <v>321</v>
      </c>
      <c r="B320" s="12" t="s">
        <v>322</v>
      </c>
      <c r="C320" s="57"/>
      <c r="D320" s="14" t="s">
        <v>198</v>
      </c>
      <c r="E320" s="15"/>
      <c r="F320" s="37"/>
      <c r="G320" s="66"/>
      <c r="H320" s="18"/>
      <c r="I320" s="19"/>
      <c r="J320" s="19"/>
    </row>
    <row r="321" spans="1:10" outlineLevel="1" x14ac:dyDescent="0.2">
      <c r="A321" s="20" t="s">
        <v>6</v>
      </c>
      <c r="B321" s="20" t="s">
        <v>7</v>
      </c>
      <c r="C321" s="67" t="s">
        <v>8</v>
      </c>
      <c r="D321" s="67" t="s">
        <v>9</v>
      </c>
      <c r="E321" s="22"/>
      <c r="F321" s="23" t="s">
        <v>10</v>
      </c>
      <c r="G321" s="24" t="s">
        <v>6</v>
      </c>
      <c r="H321" s="24" t="s">
        <v>7</v>
      </c>
      <c r="I321" s="23" t="s">
        <v>11</v>
      </c>
      <c r="J321" s="23" t="s">
        <v>12</v>
      </c>
    </row>
    <row r="322" spans="1:10" outlineLevel="1" x14ac:dyDescent="0.2">
      <c r="A322" s="70"/>
      <c r="B322" s="20"/>
      <c r="C322" s="71"/>
      <c r="D322" s="72"/>
      <c r="E322" s="83"/>
      <c r="F322" s="68"/>
      <c r="H322" s="31"/>
      <c r="J322" s="85"/>
    </row>
    <row r="323" spans="1:10" outlineLevel="1" x14ac:dyDescent="0.2">
      <c r="A323" s="9" t="s">
        <v>863</v>
      </c>
      <c r="B323" s="35">
        <v>43126</v>
      </c>
      <c r="C323" s="9" t="s">
        <v>864</v>
      </c>
      <c r="D323" s="9" t="s">
        <v>869</v>
      </c>
      <c r="E323" s="9" t="s">
        <v>326</v>
      </c>
      <c r="F323" s="36">
        <v>3035</v>
      </c>
      <c r="H323" s="31"/>
      <c r="J323" s="88">
        <f t="shared" ref="J323:J324" si="14">+F323-I323</f>
        <v>3035</v>
      </c>
    </row>
    <row r="324" spans="1:10" outlineLevel="1" x14ac:dyDescent="0.2">
      <c r="A324" s="9" t="s">
        <v>865</v>
      </c>
      <c r="B324" s="35">
        <v>43126</v>
      </c>
      <c r="C324" s="9" t="s">
        <v>328</v>
      </c>
      <c r="D324" s="9" t="s">
        <v>870</v>
      </c>
      <c r="E324" s="9" t="s">
        <v>326</v>
      </c>
      <c r="F324" s="36">
        <v>4864.99</v>
      </c>
      <c r="H324" s="31"/>
      <c r="J324" s="88">
        <f t="shared" si="14"/>
        <v>4864.99</v>
      </c>
    </row>
    <row r="325" spans="1:10" outlineLevel="1" x14ac:dyDescent="0.2">
      <c r="A325" s="9" t="s">
        <v>866</v>
      </c>
      <c r="B325" s="35">
        <v>43129</v>
      </c>
      <c r="C325" s="9" t="s">
        <v>324</v>
      </c>
      <c r="D325" s="9" t="s">
        <v>871</v>
      </c>
      <c r="E325" s="9" t="s">
        <v>326</v>
      </c>
      <c r="F325" s="36">
        <v>1995</v>
      </c>
      <c r="H325" s="31"/>
      <c r="J325" s="88">
        <f>+F325-I325</f>
        <v>1995</v>
      </c>
    </row>
    <row r="326" spans="1:10" outlineLevel="1" x14ac:dyDescent="0.2">
      <c r="A326" s="9" t="s">
        <v>867</v>
      </c>
      <c r="B326" s="35">
        <v>43131</v>
      </c>
      <c r="C326" s="9" t="s">
        <v>868</v>
      </c>
      <c r="D326" s="9" t="s">
        <v>872</v>
      </c>
      <c r="E326" s="9" t="s">
        <v>326</v>
      </c>
      <c r="F326" s="36">
        <v>5332.15</v>
      </c>
      <c r="H326" s="31"/>
      <c r="J326" s="88">
        <f t="shared" ref="J326" si="15">+F326-I326</f>
        <v>5332.15</v>
      </c>
    </row>
    <row r="327" spans="1:10" outlineLevel="1" x14ac:dyDescent="0.2">
      <c r="A327" s="70"/>
      <c r="B327" s="20"/>
      <c r="C327" s="71"/>
      <c r="D327" s="72"/>
      <c r="E327" s="83"/>
      <c r="F327" s="68"/>
      <c r="H327" s="31"/>
      <c r="J327" s="85"/>
    </row>
    <row r="328" spans="1:10" outlineLevel="1" x14ac:dyDescent="0.2">
      <c r="A328" s="70"/>
      <c r="B328" s="20"/>
      <c r="C328" s="71"/>
      <c r="D328" s="72"/>
      <c r="E328" s="83"/>
      <c r="F328" s="68" t="s">
        <v>16</v>
      </c>
      <c r="H328" s="31"/>
      <c r="J328" s="69">
        <f>+SUM(J323:J326)</f>
        <v>15227.14</v>
      </c>
    </row>
    <row r="329" spans="1:10" ht="12" outlineLevel="1" thickBot="1" x14ac:dyDescent="0.25">
      <c r="A329" s="70"/>
      <c r="B329" s="20"/>
      <c r="C329" s="71"/>
      <c r="D329" s="72"/>
      <c r="E329" s="83"/>
      <c r="F329" s="68" t="s">
        <v>17</v>
      </c>
      <c r="H329" s="31"/>
      <c r="J329" s="84">
        <v>15227.14</v>
      </c>
    </row>
    <row r="330" spans="1:10" ht="12" outlineLevel="1" thickTop="1" x14ac:dyDescent="0.2">
      <c r="A330" s="70"/>
      <c r="B330" s="20"/>
      <c r="C330" s="71"/>
      <c r="D330" s="72"/>
      <c r="E330" s="83"/>
      <c r="F330" s="68" t="s">
        <v>18</v>
      </c>
      <c r="H330" s="31"/>
      <c r="J330" s="85">
        <f>+J328-J329</f>
        <v>0</v>
      </c>
    </row>
    <row r="331" spans="1:10" outlineLevel="1" x14ac:dyDescent="0.2">
      <c r="A331" s="70"/>
      <c r="B331" s="20"/>
      <c r="C331" s="71"/>
      <c r="D331" s="72"/>
      <c r="E331" s="83"/>
      <c r="F331" s="68"/>
      <c r="H331" s="31"/>
      <c r="J331" s="85"/>
    </row>
    <row r="332" spans="1:10" x14ac:dyDescent="0.2">
      <c r="A332" s="12" t="s">
        <v>330</v>
      </c>
      <c r="B332" s="12" t="s">
        <v>331</v>
      </c>
      <c r="C332" s="57"/>
      <c r="D332" s="14" t="s">
        <v>198</v>
      </c>
      <c r="E332" s="15"/>
      <c r="F332" s="37"/>
      <c r="G332" s="66"/>
      <c r="H332" s="18"/>
      <c r="I332" s="19"/>
      <c r="J332" s="19"/>
    </row>
    <row r="333" spans="1:10" outlineLevel="1" x14ac:dyDescent="0.2">
      <c r="A333" s="20" t="s">
        <v>6</v>
      </c>
      <c r="B333" s="20" t="s">
        <v>7</v>
      </c>
      <c r="C333" s="67" t="s">
        <v>8</v>
      </c>
      <c r="D333" s="67" t="s">
        <v>9</v>
      </c>
      <c r="E333" s="22"/>
      <c r="F333" s="23" t="s">
        <v>10</v>
      </c>
      <c r="G333" s="24" t="s">
        <v>6</v>
      </c>
      <c r="H333" s="24" t="s">
        <v>7</v>
      </c>
      <c r="I333" s="23" t="s">
        <v>11</v>
      </c>
      <c r="J333" s="23" t="s">
        <v>12</v>
      </c>
    </row>
    <row r="334" spans="1:10" outlineLevel="1" x14ac:dyDescent="0.2">
      <c r="A334" s="70"/>
      <c r="B334" s="20"/>
      <c r="C334" s="71"/>
      <c r="D334" s="72"/>
      <c r="E334" s="83"/>
      <c r="F334" s="68"/>
      <c r="H334" s="31"/>
      <c r="J334" s="85"/>
    </row>
    <row r="335" spans="1:10" outlineLevel="1" x14ac:dyDescent="0.2">
      <c r="A335" s="9" t="s">
        <v>332</v>
      </c>
      <c r="B335" s="25" t="s">
        <v>333</v>
      </c>
      <c r="C335" s="9" t="s">
        <v>334</v>
      </c>
      <c r="D335" s="9" t="s">
        <v>335</v>
      </c>
      <c r="E335" s="9" t="s">
        <v>326</v>
      </c>
      <c r="F335" s="17">
        <v>81291.7</v>
      </c>
      <c r="H335" s="31"/>
      <c r="J335" s="88">
        <f>+F335-I335</f>
        <v>81291.7</v>
      </c>
    </row>
    <row r="336" spans="1:10" outlineLevel="1" x14ac:dyDescent="0.2">
      <c r="A336" s="70"/>
      <c r="B336" s="20"/>
      <c r="C336" s="71"/>
      <c r="D336" s="72"/>
      <c r="E336" s="83"/>
      <c r="F336" s="68"/>
      <c r="H336" s="31"/>
      <c r="J336" s="85"/>
    </row>
    <row r="337" spans="1:10" outlineLevel="1" x14ac:dyDescent="0.2">
      <c r="A337" s="70"/>
      <c r="B337" s="20"/>
      <c r="C337" s="71"/>
      <c r="D337" s="72"/>
      <c r="E337" s="83"/>
      <c r="F337" s="68" t="s">
        <v>16</v>
      </c>
      <c r="H337" s="31"/>
      <c r="J337" s="69">
        <f>+J335</f>
        <v>81291.7</v>
      </c>
    </row>
    <row r="338" spans="1:10" ht="12" outlineLevel="1" thickBot="1" x14ac:dyDescent="0.25">
      <c r="A338" s="70"/>
      <c r="B338" s="20"/>
      <c r="C338" s="71"/>
      <c r="D338" s="72"/>
      <c r="E338" s="83"/>
      <c r="F338" s="68" t="s">
        <v>17</v>
      </c>
      <c r="H338" s="31"/>
      <c r="J338" s="84">
        <v>81291.7</v>
      </c>
    </row>
    <row r="339" spans="1:10" ht="12" outlineLevel="1" thickTop="1" x14ac:dyDescent="0.2">
      <c r="A339" s="70"/>
      <c r="B339" s="20"/>
      <c r="C339" s="71"/>
      <c r="D339" s="72"/>
      <c r="E339" s="83"/>
      <c r="F339" s="68" t="s">
        <v>18</v>
      </c>
      <c r="H339" s="31"/>
      <c r="J339" s="85">
        <f>+J337-J338</f>
        <v>0</v>
      </c>
    </row>
    <row r="340" spans="1:10" outlineLevel="1" x14ac:dyDescent="0.2">
      <c r="A340" s="70"/>
      <c r="B340" s="20"/>
      <c r="C340" s="71"/>
      <c r="D340" s="72"/>
      <c r="E340" s="83"/>
      <c r="F340" s="68"/>
      <c r="H340" s="31"/>
      <c r="J340" s="85"/>
    </row>
    <row r="341" spans="1:10" outlineLevel="1" x14ac:dyDescent="0.2">
      <c r="A341" s="70"/>
      <c r="B341" s="20"/>
      <c r="C341" s="71"/>
      <c r="D341" s="72"/>
      <c r="E341" s="83"/>
      <c r="F341" s="68"/>
      <c r="H341" s="31"/>
      <c r="J341" s="85"/>
    </row>
    <row r="342" spans="1:10" outlineLevel="1" x14ac:dyDescent="0.2">
      <c r="A342" s="70"/>
      <c r="B342" s="20"/>
      <c r="C342" s="71"/>
      <c r="D342" s="72"/>
      <c r="E342" s="83"/>
      <c r="F342" s="68"/>
      <c r="H342" s="31"/>
      <c r="J342" s="85"/>
    </row>
    <row r="343" spans="1:10" x14ac:dyDescent="0.2">
      <c r="A343" s="12" t="s">
        <v>336</v>
      </c>
      <c r="B343" s="12" t="s">
        <v>337</v>
      </c>
      <c r="C343" s="57"/>
      <c r="D343" s="14" t="s">
        <v>198</v>
      </c>
      <c r="E343" s="15" t="s">
        <v>338</v>
      </c>
      <c r="F343" s="37" t="s">
        <v>339</v>
      </c>
      <c r="G343" s="66"/>
      <c r="H343" s="18"/>
      <c r="I343" s="19"/>
      <c r="J343" s="19"/>
    </row>
    <row r="344" spans="1:10" outlineLevel="1" x14ac:dyDescent="0.2">
      <c r="A344" s="20" t="s">
        <v>6</v>
      </c>
      <c r="B344" s="20" t="s">
        <v>7</v>
      </c>
      <c r="C344" s="67" t="s">
        <v>8</v>
      </c>
      <c r="D344" s="67" t="s">
        <v>9</v>
      </c>
      <c r="E344" s="22"/>
      <c r="F344" s="23" t="s">
        <v>10</v>
      </c>
      <c r="G344" s="24" t="s">
        <v>6</v>
      </c>
      <c r="H344" s="24" t="s">
        <v>7</v>
      </c>
      <c r="I344" s="23" t="s">
        <v>11</v>
      </c>
      <c r="J344" s="23" t="s">
        <v>12</v>
      </c>
    </row>
    <row r="345" spans="1:10" outlineLevel="1" x14ac:dyDescent="0.2">
      <c r="A345" s="70"/>
      <c r="B345" s="20"/>
      <c r="C345" s="71"/>
      <c r="D345" s="72"/>
      <c r="E345" s="83"/>
      <c r="F345" s="68"/>
      <c r="H345" s="31"/>
      <c r="J345" s="85"/>
    </row>
    <row r="346" spans="1:10" outlineLevel="1" x14ac:dyDescent="0.2">
      <c r="A346" s="9" t="s">
        <v>340</v>
      </c>
      <c r="B346" s="25">
        <v>42978</v>
      </c>
      <c r="C346" s="9" t="s">
        <v>341</v>
      </c>
      <c r="D346" s="9" t="s">
        <v>342</v>
      </c>
      <c r="E346" s="9" t="s">
        <v>15</v>
      </c>
      <c r="F346" s="17">
        <v>196.01</v>
      </c>
      <c r="H346" s="31"/>
      <c r="J346" s="88">
        <f t="shared" ref="J346" si="16">+F346-I346</f>
        <v>196.01</v>
      </c>
    </row>
    <row r="347" spans="1:10" outlineLevel="1" x14ac:dyDescent="0.2">
      <c r="A347" s="70"/>
      <c r="B347" s="20"/>
      <c r="C347" s="71"/>
      <c r="D347" s="72"/>
      <c r="E347" s="83"/>
      <c r="F347" s="68"/>
      <c r="H347" s="31"/>
      <c r="J347" s="85"/>
    </row>
    <row r="348" spans="1:10" outlineLevel="1" x14ac:dyDescent="0.2">
      <c r="A348" s="70"/>
      <c r="B348" s="20"/>
      <c r="C348" s="71"/>
      <c r="D348" s="72"/>
      <c r="E348" s="83"/>
      <c r="F348" s="68"/>
      <c r="H348" s="31"/>
      <c r="J348" s="85"/>
    </row>
    <row r="349" spans="1:10" outlineLevel="1" x14ac:dyDescent="0.2">
      <c r="A349" s="70"/>
      <c r="B349" s="20"/>
      <c r="C349" s="71"/>
      <c r="D349" s="72"/>
      <c r="E349" s="83"/>
      <c r="F349" s="68" t="s">
        <v>16</v>
      </c>
      <c r="H349" s="31"/>
      <c r="J349" s="69">
        <f>+J346</f>
        <v>196.01</v>
      </c>
    </row>
    <row r="350" spans="1:10" ht="12" outlineLevel="1" thickBot="1" x14ac:dyDescent="0.25">
      <c r="A350" s="70"/>
      <c r="B350" s="20"/>
      <c r="C350" s="71"/>
      <c r="D350" s="72"/>
      <c r="E350" s="83"/>
      <c r="F350" s="68" t="s">
        <v>17</v>
      </c>
      <c r="H350" s="31"/>
      <c r="J350" s="84">
        <v>196.01</v>
      </c>
    </row>
    <row r="351" spans="1:10" ht="12" outlineLevel="1" thickTop="1" x14ac:dyDescent="0.2">
      <c r="A351" s="70"/>
      <c r="B351" s="20"/>
      <c r="C351" s="71"/>
      <c r="D351" s="72"/>
      <c r="E351" s="83"/>
      <c r="F351" s="68" t="s">
        <v>18</v>
      </c>
      <c r="H351" s="31"/>
      <c r="J351" s="85">
        <f>+J349-J350</f>
        <v>0</v>
      </c>
    </row>
    <row r="352" spans="1:10" outlineLevel="1" x14ac:dyDescent="0.2">
      <c r="A352" s="70"/>
      <c r="B352" s="20"/>
      <c r="C352" s="71"/>
      <c r="D352" s="72"/>
      <c r="E352" s="83"/>
      <c r="F352" s="68"/>
      <c r="H352" s="31"/>
      <c r="J352" s="85"/>
    </row>
    <row r="353" spans="1:12" outlineLevel="1" x14ac:dyDescent="0.2">
      <c r="A353" s="70"/>
      <c r="B353" s="20"/>
      <c r="C353" s="71"/>
      <c r="D353" s="72"/>
      <c r="E353" s="83"/>
      <c r="F353" s="68"/>
      <c r="H353" s="31"/>
      <c r="J353" s="85"/>
    </row>
    <row r="354" spans="1:12" x14ac:dyDescent="0.2">
      <c r="A354" s="12" t="s">
        <v>343</v>
      </c>
      <c r="B354" s="12" t="s">
        <v>344</v>
      </c>
      <c r="C354" s="57"/>
      <c r="D354" s="14" t="s">
        <v>198</v>
      </c>
      <c r="E354" s="15" t="s">
        <v>338</v>
      </c>
      <c r="F354" s="89">
        <v>42843</v>
      </c>
      <c r="G354" s="66"/>
      <c r="H354" s="18"/>
      <c r="I354" s="19"/>
      <c r="J354" s="19"/>
    </row>
    <row r="355" spans="1:12" outlineLevel="1" x14ac:dyDescent="0.2">
      <c r="A355" s="20" t="s">
        <v>6</v>
      </c>
      <c r="B355" s="20" t="s">
        <v>7</v>
      </c>
      <c r="C355" s="67" t="s">
        <v>8</v>
      </c>
      <c r="D355" s="67" t="s">
        <v>9</v>
      </c>
      <c r="E355" s="22"/>
      <c r="F355" s="23" t="s">
        <v>10</v>
      </c>
      <c r="G355" s="24" t="s">
        <v>6</v>
      </c>
      <c r="H355" s="24" t="s">
        <v>7</v>
      </c>
      <c r="I355" s="23" t="s">
        <v>11</v>
      </c>
      <c r="J355" s="23" t="s">
        <v>12</v>
      </c>
    </row>
    <row r="356" spans="1:12" outlineLevel="1" x14ac:dyDescent="0.2">
      <c r="A356" s="70"/>
      <c r="B356" s="70"/>
      <c r="C356" s="72"/>
      <c r="D356" s="72"/>
      <c r="E356" s="83"/>
      <c r="F356" s="68"/>
      <c r="H356" s="31"/>
      <c r="J356" s="85"/>
    </row>
    <row r="357" spans="1:12" outlineLevel="1" x14ac:dyDescent="0.2">
      <c r="A357" s="9" t="s">
        <v>345</v>
      </c>
      <c r="B357" s="25">
        <v>42978</v>
      </c>
      <c r="C357" s="9" t="s">
        <v>346</v>
      </c>
      <c r="D357" s="9" t="s">
        <v>347</v>
      </c>
      <c r="E357" s="9" t="s">
        <v>15</v>
      </c>
      <c r="F357" s="17">
        <v>3545.09</v>
      </c>
      <c r="H357" s="31"/>
      <c r="I357" s="9">
        <v>2029.61</v>
      </c>
      <c r="J357" s="88">
        <f t="shared" ref="J357:J358" si="17">+F357-I357</f>
        <v>1515.4800000000002</v>
      </c>
      <c r="L357" s="54"/>
    </row>
    <row r="358" spans="1:12" outlineLevel="1" x14ac:dyDescent="0.2">
      <c r="B358" s="25"/>
      <c r="E358" s="9" t="s">
        <v>15</v>
      </c>
      <c r="F358" s="17">
        <v>5169.8500000000004</v>
      </c>
      <c r="H358" s="31"/>
      <c r="J358" s="88">
        <f t="shared" si="17"/>
        <v>5169.8500000000004</v>
      </c>
      <c r="L358" s="54"/>
    </row>
    <row r="359" spans="1:12" outlineLevel="1" x14ac:dyDescent="0.2">
      <c r="A359" s="70"/>
      <c r="B359" s="20"/>
      <c r="C359" s="71"/>
      <c r="D359" s="72"/>
      <c r="E359" s="83"/>
      <c r="F359" s="68"/>
      <c r="H359" s="31"/>
      <c r="J359" s="85"/>
    </row>
    <row r="360" spans="1:12" outlineLevel="1" x14ac:dyDescent="0.2">
      <c r="A360" s="70"/>
      <c r="B360" s="20"/>
      <c r="C360" s="71"/>
      <c r="D360" s="72"/>
      <c r="E360" s="83"/>
      <c r="F360" s="68"/>
      <c r="H360" s="31"/>
      <c r="J360" s="85"/>
    </row>
    <row r="361" spans="1:12" outlineLevel="1" x14ac:dyDescent="0.2">
      <c r="A361" s="70"/>
      <c r="B361" s="20"/>
      <c r="C361" s="71"/>
      <c r="D361" s="72"/>
      <c r="E361" s="83"/>
      <c r="F361" s="68" t="s">
        <v>16</v>
      </c>
      <c r="H361" s="31"/>
      <c r="J361" s="69">
        <f>+J357+J358</f>
        <v>6685.3300000000008</v>
      </c>
    </row>
    <row r="362" spans="1:12" ht="12" outlineLevel="1" thickBot="1" x14ac:dyDescent="0.25">
      <c r="A362" s="70"/>
      <c r="B362" s="20"/>
      <c r="C362" s="71"/>
      <c r="D362" s="72"/>
      <c r="E362" s="83"/>
      <c r="F362" s="68" t="s">
        <v>17</v>
      </c>
      <c r="H362" s="31"/>
      <c r="J362" s="84">
        <v>6685.33</v>
      </c>
    </row>
    <row r="363" spans="1:12" ht="12" outlineLevel="1" thickTop="1" x14ac:dyDescent="0.2">
      <c r="A363" s="70"/>
      <c r="B363" s="20"/>
      <c r="C363" s="71"/>
      <c r="D363" s="72"/>
      <c r="E363" s="83"/>
      <c r="F363" s="68" t="s">
        <v>18</v>
      </c>
      <c r="H363" s="31"/>
      <c r="J363" s="85">
        <f>+J361-J362</f>
        <v>0</v>
      </c>
    </row>
    <row r="364" spans="1:12" outlineLevel="1" x14ac:dyDescent="0.2">
      <c r="A364" s="70"/>
      <c r="B364" s="20"/>
      <c r="C364" s="71"/>
      <c r="D364" s="72"/>
      <c r="E364" s="83"/>
      <c r="F364" s="68"/>
      <c r="H364" s="31"/>
      <c r="J364" s="85"/>
    </row>
    <row r="365" spans="1:12" x14ac:dyDescent="0.2">
      <c r="A365" s="12" t="s">
        <v>348</v>
      </c>
      <c r="B365" s="12" t="s">
        <v>349</v>
      </c>
      <c r="C365" s="57"/>
      <c r="D365" s="14" t="s">
        <v>198</v>
      </c>
      <c r="E365" s="15" t="s">
        <v>338</v>
      </c>
      <c r="F365" s="37"/>
      <c r="G365" s="66"/>
      <c r="H365" s="18"/>
      <c r="I365" s="19"/>
      <c r="J365" s="19"/>
    </row>
    <row r="366" spans="1:12" outlineLevel="1" x14ac:dyDescent="0.2">
      <c r="A366" s="20" t="s">
        <v>6</v>
      </c>
      <c r="B366" s="20" t="s">
        <v>7</v>
      </c>
      <c r="C366" s="67" t="s">
        <v>8</v>
      </c>
      <c r="D366" s="67" t="s">
        <v>9</v>
      </c>
      <c r="E366" s="22"/>
      <c r="F366" s="23" t="s">
        <v>10</v>
      </c>
      <c r="G366" s="24" t="s">
        <v>6</v>
      </c>
      <c r="H366" s="24" t="s">
        <v>7</v>
      </c>
      <c r="I366" s="23" t="s">
        <v>11</v>
      </c>
      <c r="J366" s="23" t="s">
        <v>12</v>
      </c>
    </row>
    <row r="367" spans="1:12" outlineLevel="1" x14ac:dyDescent="0.2">
      <c r="A367" s="70"/>
      <c r="B367" s="20"/>
      <c r="C367" s="71"/>
      <c r="D367" s="72"/>
      <c r="E367" s="83"/>
      <c r="F367" s="68"/>
      <c r="H367" s="31"/>
      <c r="J367" s="85"/>
    </row>
    <row r="368" spans="1:12" outlineLevel="1" x14ac:dyDescent="0.2">
      <c r="A368" s="9" t="s">
        <v>350</v>
      </c>
      <c r="B368" s="25">
        <v>42978</v>
      </c>
      <c r="C368" s="9" t="s">
        <v>351</v>
      </c>
      <c r="D368" s="9" t="s">
        <v>352</v>
      </c>
      <c r="E368" s="9" t="s">
        <v>15</v>
      </c>
      <c r="F368" s="17">
        <v>5004.8500000000004</v>
      </c>
      <c r="H368" s="31"/>
      <c r="J368" s="88">
        <f t="shared" ref="J368" si="18">+F368-I368</f>
        <v>5004.8500000000004</v>
      </c>
      <c r="K368" s="9" t="s">
        <v>353</v>
      </c>
    </row>
    <row r="369" spans="1:10" outlineLevel="1" x14ac:dyDescent="0.2">
      <c r="A369" s="70"/>
      <c r="B369" s="20"/>
      <c r="C369" s="71"/>
      <c r="D369" s="72"/>
      <c r="E369" s="83"/>
      <c r="F369" s="68"/>
      <c r="H369" s="31"/>
      <c r="J369" s="85"/>
    </row>
    <row r="370" spans="1:10" outlineLevel="1" x14ac:dyDescent="0.2">
      <c r="A370" s="70"/>
      <c r="B370" s="20"/>
      <c r="C370" s="71"/>
      <c r="D370" s="72"/>
      <c r="E370" s="83"/>
      <c r="F370" s="68"/>
      <c r="H370" s="31"/>
      <c r="J370" s="85"/>
    </row>
    <row r="371" spans="1:10" outlineLevel="1" x14ac:dyDescent="0.2">
      <c r="A371" s="70"/>
      <c r="B371" s="20"/>
      <c r="C371" s="71"/>
      <c r="D371" s="72"/>
      <c r="E371" s="83"/>
      <c r="F371" s="68" t="s">
        <v>16</v>
      </c>
      <c r="H371" s="31"/>
      <c r="J371" s="69">
        <f>+J368</f>
        <v>5004.8500000000004</v>
      </c>
    </row>
    <row r="372" spans="1:10" ht="12" outlineLevel="1" thickBot="1" x14ac:dyDescent="0.25">
      <c r="A372" s="70"/>
      <c r="B372" s="20"/>
      <c r="C372" s="71"/>
      <c r="D372" s="72"/>
      <c r="E372" s="83"/>
      <c r="F372" s="68" t="s">
        <v>17</v>
      </c>
      <c r="H372" s="31"/>
      <c r="J372" s="84">
        <v>5004.8500000000004</v>
      </c>
    </row>
    <row r="373" spans="1:10" ht="12" outlineLevel="1" thickTop="1" x14ac:dyDescent="0.2">
      <c r="A373" s="70"/>
      <c r="B373" s="20"/>
      <c r="C373" s="71"/>
      <c r="D373" s="72"/>
      <c r="E373" s="83"/>
      <c r="F373" s="68" t="s">
        <v>18</v>
      </c>
      <c r="H373" s="31"/>
      <c r="J373" s="85">
        <f>+J371-J372</f>
        <v>0</v>
      </c>
    </row>
    <row r="374" spans="1:10" outlineLevel="1" x14ac:dyDescent="0.2">
      <c r="A374" s="70"/>
      <c r="B374" s="20"/>
      <c r="C374" s="71"/>
      <c r="D374" s="72"/>
      <c r="E374" s="83"/>
      <c r="F374" s="68"/>
      <c r="H374" s="31"/>
      <c r="J374" s="85"/>
    </row>
    <row r="375" spans="1:10" x14ac:dyDescent="0.2">
      <c r="A375" s="12" t="s">
        <v>873</v>
      </c>
      <c r="B375" s="12" t="s">
        <v>874</v>
      </c>
      <c r="C375" s="57"/>
      <c r="D375" s="14" t="s">
        <v>198</v>
      </c>
      <c r="E375" s="15"/>
      <c r="F375" s="37"/>
      <c r="G375" s="66"/>
      <c r="H375" s="18"/>
      <c r="I375" s="19"/>
      <c r="J375" s="19"/>
    </row>
    <row r="376" spans="1:10" outlineLevel="1" x14ac:dyDescent="0.2">
      <c r="A376" s="20" t="s">
        <v>6</v>
      </c>
      <c r="B376" s="20" t="s">
        <v>7</v>
      </c>
      <c r="C376" s="67" t="s">
        <v>8</v>
      </c>
      <c r="D376" s="67" t="s">
        <v>9</v>
      </c>
      <c r="E376" s="22"/>
      <c r="F376" s="23" t="s">
        <v>10</v>
      </c>
      <c r="G376" s="24" t="s">
        <v>6</v>
      </c>
      <c r="H376" s="24" t="s">
        <v>7</v>
      </c>
      <c r="I376" s="23" t="s">
        <v>11</v>
      </c>
      <c r="J376" s="23" t="s">
        <v>12</v>
      </c>
    </row>
    <row r="377" spans="1:10" outlineLevel="1" x14ac:dyDescent="0.2">
      <c r="A377" s="70"/>
      <c r="B377" s="20"/>
      <c r="C377" s="71"/>
      <c r="D377" s="72"/>
      <c r="E377" s="83"/>
      <c r="F377" s="68"/>
      <c r="H377" s="31"/>
      <c r="J377" s="85"/>
    </row>
    <row r="378" spans="1:10" outlineLevel="1" x14ac:dyDescent="0.2">
      <c r="A378" s="9" t="s">
        <v>875</v>
      </c>
      <c r="B378" s="25">
        <v>43127</v>
      </c>
      <c r="C378" s="9">
        <v>85868</v>
      </c>
      <c r="D378" s="9" t="s">
        <v>876</v>
      </c>
      <c r="E378" s="9" t="s">
        <v>15</v>
      </c>
      <c r="F378" s="17">
        <v>1895</v>
      </c>
      <c r="H378" s="31"/>
      <c r="J378" s="88">
        <f>+F378-I378</f>
        <v>1895</v>
      </c>
    </row>
    <row r="379" spans="1:10" outlineLevel="1" x14ac:dyDescent="0.2">
      <c r="A379" s="70"/>
      <c r="B379" s="20"/>
      <c r="C379" s="71"/>
      <c r="D379" s="72"/>
      <c r="E379" s="83"/>
      <c r="F379" s="68"/>
      <c r="H379" s="31"/>
      <c r="J379" s="85"/>
    </row>
    <row r="380" spans="1:10" outlineLevel="1" x14ac:dyDescent="0.2">
      <c r="A380" s="70"/>
      <c r="B380" s="20"/>
      <c r="C380" s="71"/>
      <c r="D380" s="72"/>
      <c r="E380" s="83"/>
      <c r="F380" s="68"/>
      <c r="H380" s="31"/>
      <c r="J380" s="85"/>
    </row>
    <row r="381" spans="1:10" outlineLevel="1" x14ac:dyDescent="0.2">
      <c r="A381" s="70"/>
      <c r="B381" s="20"/>
      <c r="C381" s="71"/>
      <c r="D381" s="72"/>
      <c r="E381" s="83"/>
      <c r="F381" s="68" t="s">
        <v>16</v>
      </c>
      <c r="H381" s="31"/>
      <c r="J381" s="69">
        <f>+J378</f>
        <v>1895</v>
      </c>
    </row>
    <row r="382" spans="1:10" ht="12" outlineLevel="1" thickBot="1" x14ac:dyDescent="0.25">
      <c r="A382" s="70"/>
      <c r="B382" s="20"/>
      <c r="C382" s="71"/>
      <c r="D382" s="72"/>
      <c r="E382" s="83"/>
      <c r="F382" s="68" t="s">
        <v>17</v>
      </c>
      <c r="H382" s="31"/>
      <c r="J382" s="84">
        <v>1895</v>
      </c>
    </row>
    <row r="383" spans="1:10" ht="12" outlineLevel="1" thickTop="1" x14ac:dyDescent="0.2">
      <c r="A383" s="70"/>
      <c r="B383" s="20"/>
      <c r="C383" s="71"/>
      <c r="D383" s="72"/>
      <c r="E383" s="83"/>
      <c r="F383" s="68" t="s">
        <v>18</v>
      </c>
      <c r="H383" s="31"/>
      <c r="J383" s="85">
        <f>+J381-J382</f>
        <v>0</v>
      </c>
    </row>
    <row r="384" spans="1:10" x14ac:dyDescent="0.2">
      <c r="A384" s="70"/>
      <c r="B384" s="20"/>
      <c r="C384" s="71"/>
      <c r="D384" s="72"/>
      <c r="E384" s="83"/>
      <c r="F384" s="68"/>
      <c r="H384" s="31"/>
      <c r="J384" s="85"/>
    </row>
    <row r="385" spans="1:10" x14ac:dyDescent="0.2">
      <c r="A385" s="70"/>
      <c r="B385" s="20"/>
      <c r="C385" s="71"/>
      <c r="D385" s="72"/>
      <c r="E385" s="83"/>
      <c r="F385" s="68"/>
      <c r="H385" s="31"/>
      <c r="J385" s="85"/>
    </row>
    <row r="386" spans="1:10" x14ac:dyDescent="0.2">
      <c r="A386" s="70"/>
      <c r="B386" s="20"/>
      <c r="C386" s="71"/>
      <c r="D386" s="72"/>
      <c r="E386" s="83"/>
      <c r="F386" s="68"/>
      <c r="H386" s="31"/>
      <c r="J386" s="85"/>
    </row>
    <row r="387" spans="1:10" ht="12" x14ac:dyDescent="0.2">
      <c r="A387" s="70"/>
      <c r="B387" s="20"/>
      <c r="C387" s="71"/>
      <c r="D387" s="72"/>
      <c r="E387" s="83"/>
      <c r="F387" s="68"/>
      <c r="H387" s="31"/>
      <c r="I387" s="90" t="s">
        <v>354</v>
      </c>
      <c r="J387" s="91">
        <f>+J381+J371+J361+J349+J337+J328+J316+J303+J293+J282+J262+J250+J214+J201+J191+J181+J129+J105+J15</f>
        <v>4068859.4</v>
      </c>
    </row>
    <row r="388" spans="1:10" ht="12.75" thickBot="1" x14ac:dyDescent="0.25">
      <c r="I388" s="90" t="s">
        <v>355</v>
      </c>
      <c r="J388" s="92">
        <v>4068860.56</v>
      </c>
    </row>
    <row r="389" spans="1:10" ht="12.75" thickTop="1" x14ac:dyDescent="0.2">
      <c r="I389" s="90" t="s">
        <v>12</v>
      </c>
      <c r="J389" s="93">
        <f>+J387-J388</f>
        <v>-1.1600000001490116</v>
      </c>
    </row>
  </sheetData>
  <mergeCells count="3">
    <mergeCell ref="A2:J2"/>
    <mergeCell ref="A3:J3"/>
    <mergeCell ref="A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7"/>
  <sheetViews>
    <sheetView tabSelected="1" topLeftCell="A311" workbookViewId="0">
      <selection activeCell="A318" sqref="A318"/>
    </sheetView>
  </sheetViews>
  <sheetFormatPr baseColWidth="10" defaultRowHeight="11.25" outlineLevelRow="1" x14ac:dyDescent="0.2"/>
  <cols>
    <col min="1" max="1" width="11.42578125" style="9"/>
    <col min="2" max="2" width="17" style="9" customWidth="1"/>
    <col min="3" max="3" width="12" style="9" customWidth="1"/>
    <col min="4" max="4" width="8" style="9" bestFit="1" customWidth="1"/>
    <col min="5" max="5" width="30.7109375" style="9" bestFit="1" customWidth="1"/>
    <col min="6" max="6" width="13.7109375" style="16" bestFit="1" customWidth="1"/>
    <col min="7" max="7" width="11.140625" style="9" bestFit="1" customWidth="1"/>
    <col min="8" max="8" width="12.28515625" style="9" bestFit="1" customWidth="1"/>
    <col min="9" max="9" width="11.140625" style="9" bestFit="1" customWidth="1"/>
    <col min="10" max="10" width="12.42578125" style="9" bestFit="1" customWidth="1"/>
    <col min="11" max="11" width="11.140625" style="9" bestFit="1" customWidth="1"/>
    <col min="12" max="12" width="11.5703125" style="9" bestFit="1" customWidth="1"/>
    <col min="13" max="16384" width="11.42578125" style="9"/>
  </cols>
  <sheetData>
    <row r="1" spans="1:12" ht="12.75" x14ac:dyDescent="0.2">
      <c r="A1" s="1"/>
      <c r="B1" s="1"/>
      <c r="C1" s="2"/>
      <c r="D1" s="2"/>
      <c r="E1" s="2"/>
      <c r="F1" s="3"/>
      <c r="G1" s="4"/>
      <c r="H1" s="5"/>
      <c r="I1" s="6"/>
      <c r="J1" s="6"/>
      <c r="K1" s="7"/>
      <c r="L1" s="8" t="s">
        <v>0</v>
      </c>
    </row>
    <row r="2" spans="1:12" ht="12.75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0"/>
      <c r="L2" s="8" t="s">
        <v>2</v>
      </c>
    </row>
    <row r="3" spans="1:12" ht="12.75" x14ac:dyDescent="0.2">
      <c r="A3" s="115" t="s">
        <v>877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2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2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2" x14ac:dyDescent="0.2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2" x14ac:dyDescent="0.2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2" x14ac:dyDescent="0.2">
      <c r="A9" s="12" t="s">
        <v>4</v>
      </c>
      <c r="B9" s="12" t="s">
        <v>5</v>
      </c>
      <c r="C9" s="13"/>
      <c r="D9" s="14"/>
      <c r="E9" s="15"/>
      <c r="G9" s="17"/>
      <c r="H9" s="18"/>
      <c r="I9" s="19"/>
      <c r="J9" s="19"/>
    </row>
    <row r="10" spans="1:12" hidden="1" outlineLevel="1" x14ac:dyDescent="0.2">
      <c r="A10" s="20" t="s">
        <v>6</v>
      </c>
      <c r="B10" s="20" t="s">
        <v>7</v>
      </c>
      <c r="C10" s="20" t="s">
        <v>8</v>
      </c>
      <c r="D10" s="21" t="s">
        <v>9</v>
      </c>
      <c r="E10" s="22"/>
      <c r="F10" s="23" t="s">
        <v>10</v>
      </c>
      <c r="G10" s="24" t="s">
        <v>6</v>
      </c>
      <c r="H10" s="24" t="s">
        <v>7</v>
      </c>
      <c r="I10" s="23" t="s">
        <v>11</v>
      </c>
      <c r="J10" s="23" t="s">
        <v>12</v>
      </c>
    </row>
    <row r="11" spans="1:12" hidden="1" outlineLevel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2" hidden="1" outlineLevel="1" x14ac:dyDescent="0.2">
      <c r="A12" s="9" t="s">
        <v>13</v>
      </c>
      <c r="B12" s="25">
        <v>42989</v>
      </c>
      <c r="C12" s="26" t="s">
        <v>14</v>
      </c>
      <c r="D12" s="26" t="s">
        <v>14</v>
      </c>
      <c r="E12" s="27" t="s">
        <v>15</v>
      </c>
      <c r="F12" s="17">
        <v>1900</v>
      </c>
      <c r="G12" s="11"/>
      <c r="H12" s="11"/>
      <c r="I12" s="11"/>
      <c r="J12" s="28">
        <f t="shared" ref="J12" si="0">+F12-I12</f>
        <v>1900</v>
      </c>
    </row>
    <row r="13" spans="1:12" hidden="1" outlineLevel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2" hidden="1" outlineLevel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2" hidden="1" outlineLevel="1" x14ac:dyDescent="0.2">
      <c r="A15" s="11"/>
      <c r="B15" s="11"/>
      <c r="C15" s="11"/>
      <c r="D15" s="11"/>
      <c r="E15" s="11"/>
      <c r="F15" s="29" t="s">
        <v>16</v>
      </c>
      <c r="G15" s="30"/>
      <c r="H15" s="31"/>
      <c r="I15" s="17"/>
      <c r="J15" s="32">
        <f>+SUM(J4:J13)</f>
        <v>1900</v>
      </c>
    </row>
    <row r="16" spans="1:12" ht="12" hidden="1" outlineLevel="1" thickBot="1" x14ac:dyDescent="0.25">
      <c r="A16" s="11"/>
      <c r="B16" s="11"/>
      <c r="C16" s="11"/>
      <c r="D16" s="11"/>
      <c r="E16" s="11"/>
      <c r="F16" s="29" t="s">
        <v>17</v>
      </c>
      <c r="G16" s="30"/>
      <c r="H16" s="31"/>
      <c r="I16" s="17"/>
      <c r="J16" s="33">
        <v>1900</v>
      </c>
    </row>
    <row r="17" spans="1:10" ht="12" hidden="1" outlineLevel="1" thickTop="1" x14ac:dyDescent="0.2">
      <c r="A17" s="11"/>
      <c r="B17" s="11"/>
      <c r="C17" s="11"/>
      <c r="D17" s="11"/>
      <c r="E17" s="11"/>
      <c r="F17" s="29" t="s">
        <v>18</v>
      </c>
      <c r="G17" s="30"/>
      <c r="H17" s="31"/>
      <c r="I17" s="17"/>
      <c r="J17" s="34">
        <f>+J15-J16</f>
        <v>0</v>
      </c>
    </row>
    <row r="18" spans="1:10" hidden="1" outlineLevel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idden="1" outlineLevel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collapsed="1" x14ac:dyDescent="0.2">
      <c r="A20" s="12" t="s">
        <v>19</v>
      </c>
      <c r="B20" s="12" t="s">
        <v>20</v>
      </c>
      <c r="C20" s="13"/>
      <c r="D20" s="14"/>
      <c r="E20" s="15"/>
      <c r="G20" s="17"/>
      <c r="H20" s="18"/>
      <c r="I20" s="19"/>
      <c r="J20" s="19"/>
    </row>
    <row r="21" spans="1:10" hidden="1" outlineLevel="1" x14ac:dyDescent="0.2">
      <c r="A21" s="20" t="s">
        <v>6</v>
      </c>
      <c r="B21" s="20" t="s">
        <v>7</v>
      </c>
      <c r="C21" s="20" t="s">
        <v>8</v>
      </c>
      <c r="D21" s="21" t="s">
        <v>9</v>
      </c>
      <c r="E21" s="22"/>
      <c r="F21" s="23" t="s">
        <v>10</v>
      </c>
      <c r="G21" s="24" t="s">
        <v>6</v>
      </c>
      <c r="H21" s="24" t="s">
        <v>7</v>
      </c>
      <c r="I21" s="23" t="s">
        <v>11</v>
      </c>
      <c r="J21" s="23" t="s">
        <v>12</v>
      </c>
    </row>
    <row r="22" spans="1:10" hidden="1" outlineLevel="1" x14ac:dyDescent="0.2">
      <c r="A22" s="20"/>
      <c r="B22" s="20"/>
      <c r="C22" s="20"/>
      <c r="D22" s="21"/>
      <c r="E22" s="22"/>
      <c r="F22" s="23"/>
      <c r="G22" s="24"/>
      <c r="H22" s="24"/>
      <c r="I22" s="23"/>
      <c r="J22" s="23"/>
    </row>
    <row r="23" spans="1:10" hidden="1" outlineLevel="1" x14ac:dyDescent="0.2">
      <c r="A23" s="20"/>
      <c r="B23" s="20"/>
      <c r="C23" s="20"/>
      <c r="D23" s="21"/>
      <c r="E23" s="22"/>
      <c r="F23" s="23"/>
      <c r="G23" s="24"/>
      <c r="H23" s="24"/>
      <c r="I23" s="23"/>
      <c r="J23" s="23"/>
    </row>
    <row r="24" spans="1:10" hidden="1" outlineLevel="1" x14ac:dyDescent="0.2">
      <c r="A24" s="11"/>
      <c r="B24" s="11"/>
      <c r="C24" s="11"/>
      <c r="D24" s="11"/>
      <c r="E24" s="11"/>
      <c r="F24" s="96">
        <v>127</v>
      </c>
      <c r="G24" s="11"/>
      <c r="H24" s="11"/>
      <c r="I24" s="11"/>
      <c r="J24" s="28">
        <f>+F24-I24</f>
        <v>127</v>
      </c>
    </row>
    <row r="25" spans="1:10" hidden="1" outlineLevel="1" x14ac:dyDescent="0.2">
      <c r="A25" s="9" t="s">
        <v>502</v>
      </c>
      <c r="B25" s="35">
        <v>43129</v>
      </c>
      <c r="C25" s="9" t="s">
        <v>612</v>
      </c>
      <c r="D25" s="9" t="s">
        <v>613</v>
      </c>
      <c r="E25" s="9" t="s">
        <v>359</v>
      </c>
      <c r="F25" s="36">
        <v>90267.09</v>
      </c>
      <c r="G25" s="11"/>
      <c r="H25" s="11"/>
      <c r="I25" s="11"/>
      <c r="J25" s="28">
        <f t="shared" ref="J25:J57" si="1">+F25-I25</f>
        <v>90267.09</v>
      </c>
    </row>
    <row r="26" spans="1:10" hidden="1" outlineLevel="1" x14ac:dyDescent="0.2">
      <c r="A26" s="9" t="s">
        <v>878</v>
      </c>
      <c r="B26" s="35">
        <v>43143</v>
      </c>
      <c r="C26" s="30" t="s">
        <v>879</v>
      </c>
      <c r="D26" s="30" t="s">
        <v>880</v>
      </c>
      <c r="E26" s="30" t="s">
        <v>881</v>
      </c>
      <c r="F26" s="17">
        <v>3475.7</v>
      </c>
      <c r="G26" s="11"/>
      <c r="H26" s="11"/>
      <c r="I26" s="11"/>
      <c r="J26" s="28">
        <f t="shared" si="1"/>
        <v>3475.7</v>
      </c>
    </row>
    <row r="27" spans="1:10" hidden="1" outlineLevel="1" x14ac:dyDescent="0.2">
      <c r="A27" s="9" t="s">
        <v>882</v>
      </c>
      <c r="B27" s="35">
        <v>43143</v>
      </c>
      <c r="C27" s="30" t="s">
        <v>883</v>
      </c>
      <c r="D27" s="30" t="s">
        <v>884</v>
      </c>
      <c r="E27" s="30" t="s">
        <v>881</v>
      </c>
      <c r="F27" s="17">
        <v>13426.83</v>
      </c>
      <c r="G27" s="11"/>
      <c r="H27" s="11"/>
      <c r="I27" s="11"/>
      <c r="J27" s="28">
        <f t="shared" si="1"/>
        <v>13426.83</v>
      </c>
    </row>
    <row r="28" spans="1:10" hidden="1" outlineLevel="1" x14ac:dyDescent="0.2">
      <c r="A28" s="9" t="s">
        <v>885</v>
      </c>
      <c r="B28" s="35">
        <v>43143</v>
      </c>
      <c r="C28" s="30" t="s">
        <v>886</v>
      </c>
      <c r="D28" s="30" t="s">
        <v>887</v>
      </c>
      <c r="E28" s="30" t="s">
        <v>881</v>
      </c>
      <c r="F28" s="17">
        <v>2415.21</v>
      </c>
      <c r="G28" s="11"/>
      <c r="H28" s="11"/>
      <c r="I28" s="11"/>
      <c r="J28" s="28">
        <f t="shared" si="1"/>
        <v>2415.21</v>
      </c>
    </row>
    <row r="29" spans="1:10" hidden="1" outlineLevel="1" x14ac:dyDescent="0.2">
      <c r="A29" s="9" t="s">
        <v>888</v>
      </c>
      <c r="B29" s="35">
        <v>43143</v>
      </c>
      <c r="C29" s="30" t="s">
        <v>889</v>
      </c>
      <c r="D29" s="30" t="s">
        <v>890</v>
      </c>
      <c r="E29" s="30" t="s">
        <v>881</v>
      </c>
      <c r="F29" s="17">
        <v>3356.17</v>
      </c>
      <c r="G29" s="11"/>
      <c r="H29" s="11"/>
      <c r="I29" s="11"/>
      <c r="J29" s="28">
        <f t="shared" si="1"/>
        <v>3356.17</v>
      </c>
    </row>
    <row r="30" spans="1:10" hidden="1" outlineLevel="1" x14ac:dyDescent="0.2">
      <c r="A30" s="9" t="s">
        <v>891</v>
      </c>
      <c r="B30" s="35">
        <v>43143</v>
      </c>
      <c r="C30" s="30" t="s">
        <v>892</v>
      </c>
      <c r="D30" s="30" t="s">
        <v>893</v>
      </c>
      <c r="E30" s="30" t="s">
        <v>881</v>
      </c>
      <c r="F30" s="17">
        <v>2415.21</v>
      </c>
      <c r="G30" s="11"/>
      <c r="H30" s="11"/>
      <c r="I30" s="11"/>
      <c r="J30" s="28">
        <f t="shared" si="1"/>
        <v>2415.21</v>
      </c>
    </row>
    <row r="31" spans="1:10" hidden="1" outlineLevel="1" x14ac:dyDescent="0.2">
      <c r="A31" s="9" t="s">
        <v>894</v>
      </c>
      <c r="B31" s="35">
        <v>43143</v>
      </c>
      <c r="C31" s="30" t="s">
        <v>895</v>
      </c>
      <c r="D31" s="30" t="s">
        <v>896</v>
      </c>
      <c r="E31" s="30" t="s">
        <v>881</v>
      </c>
      <c r="F31" s="17">
        <v>922.64</v>
      </c>
      <c r="G31" s="11"/>
      <c r="H31" s="11"/>
      <c r="I31" s="11"/>
      <c r="J31" s="28">
        <f t="shared" si="1"/>
        <v>922.64</v>
      </c>
    </row>
    <row r="32" spans="1:10" hidden="1" outlineLevel="1" x14ac:dyDescent="0.2">
      <c r="A32" s="9" t="s">
        <v>897</v>
      </c>
      <c r="B32" s="35">
        <v>43143</v>
      </c>
      <c r="C32" s="30" t="s">
        <v>898</v>
      </c>
      <c r="D32" s="30" t="s">
        <v>899</v>
      </c>
      <c r="E32" s="30" t="s">
        <v>881</v>
      </c>
      <c r="F32" s="17">
        <v>2415.21</v>
      </c>
      <c r="G32" s="11"/>
      <c r="H32" s="11"/>
      <c r="I32" s="11"/>
      <c r="J32" s="28">
        <f t="shared" si="1"/>
        <v>2415.21</v>
      </c>
    </row>
    <row r="33" spans="1:10" hidden="1" outlineLevel="1" x14ac:dyDescent="0.2">
      <c r="A33" s="9" t="s">
        <v>900</v>
      </c>
      <c r="B33" s="35">
        <v>43143</v>
      </c>
      <c r="C33" s="30" t="s">
        <v>901</v>
      </c>
      <c r="D33" s="30" t="s">
        <v>902</v>
      </c>
      <c r="E33" s="30" t="s">
        <v>881</v>
      </c>
      <c r="F33" s="17">
        <v>11016.74</v>
      </c>
      <c r="G33" s="11"/>
      <c r="H33" s="11"/>
      <c r="I33" s="11"/>
      <c r="J33" s="28">
        <f t="shared" si="1"/>
        <v>11016.74</v>
      </c>
    </row>
    <row r="34" spans="1:10" hidden="1" outlineLevel="1" x14ac:dyDescent="0.2">
      <c r="A34" s="9" t="s">
        <v>903</v>
      </c>
      <c r="B34" s="35">
        <v>43146</v>
      </c>
      <c r="C34" s="30" t="s">
        <v>904</v>
      </c>
      <c r="D34" s="30" t="s">
        <v>905</v>
      </c>
      <c r="E34" s="30" t="s">
        <v>881</v>
      </c>
      <c r="F34" s="17">
        <v>6417.28</v>
      </c>
      <c r="G34" s="11"/>
      <c r="H34" s="11"/>
      <c r="I34" s="11"/>
      <c r="J34" s="28">
        <f t="shared" si="1"/>
        <v>6417.28</v>
      </c>
    </row>
    <row r="35" spans="1:10" hidden="1" outlineLevel="1" x14ac:dyDescent="0.2">
      <c r="A35" s="9" t="s">
        <v>906</v>
      </c>
      <c r="B35" s="35">
        <v>43146</v>
      </c>
      <c r="C35" s="30" t="s">
        <v>907</v>
      </c>
      <c r="D35" s="30" t="s">
        <v>908</v>
      </c>
      <c r="E35" s="30" t="s">
        <v>881</v>
      </c>
      <c r="F35" s="17">
        <v>4075.02</v>
      </c>
      <c r="G35" s="11"/>
      <c r="H35" s="11"/>
      <c r="I35" s="11"/>
      <c r="J35" s="28">
        <f t="shared" si="1"/>
        <v>4075.02</v>
      </c>
    </row>
    <row r="36" spans="1:10" hidden="1" outlineLevel="1" x14ac:dyDescent="0.2">
      <c r="A36" s="9" t="s">
        <v>909</v>
      </c>
      <c r="B36" s="35">
        <v>43146</v>
      </c>
      <c r="C36" s="30" t="s">
        <v>910</v>
      </c>
      <c r="D36" s="30" t="s">
        <v>911</v>
      </c>
      <c r="E36" s="30" t="s">
        <v>881</v>
      </c>
      <c r="F36" s="17">
        <v>2415.21</v>
      </c>
      <c r="G36" s="11"/>
      <c r="H36" s="11"/>
      <c r="I36" s="11"/>
      <c r="J36" s="28">
        <f t="shared" si="1"/>
        <v>2415.21</v>
      </c>
    </row>
    <row r="37" spans="1:10" hidden="1" outlineLevel="1" x14ac:dyDescent="0.2">
      <c r="A37" s="9" t="s">
        <v>912</v>
      </c>
      <c r="B37" s="35">
        <v>43146</v>
      </c>
      <c r="C37" s="30" t="s">
        <v>913</v>
      </c>
      <c r="D37" s="30" t="s">
        <v>914</v>
      </c>
      <c r="E37" s="30" t="s">
        <v>881</v>
      </c>
      <c r="F37" s="17">
        <v>2357.21</v>
      </c>
      <c r="G37" s="11"/>
      <c r="H37" s="11"/>
      <c r="I37" s="11"/>
      <c r="J37" s="28">
        <f t="shared" si="1"/>
        <v>2357.21</v>
      </c>
    </row>
    <row r="38" spans="1:10" hidden="1" outlineLevel="1" x14ac:dyDescent="0.2">
      <c r="A38" s="9" t="s">
        <v>915</v>
      </c>
      <c r="B38" s="35">
        <v>43146</v>
      </c>
      <c r="C38" s="30" t="s">
        <v>916</v>
      </c>
      <c r="D38" s="30" t="s">
        <v>917</v>
      </c>
      <c r="E38" s="30" t="s">
        <v>881</v>
      </c>
      <c r="F38" s="17">
        <v>2712.44</v>
      </c>
      <c r="G38" s="11"/>
      <c r="H38" s="11"/>
      <c r="I38" s="11"/>
      <c r="J38" s="28">
        <f t="shared" si="1"/>
        <v>2712.44</v>
      </c>
    </row>
    <row r="39" spans="1:10" hidden="1" outlineLevel="1" x14ac:dyDescent="0.2">
      <c r="A39" s="9" t="s">
        <v>918</v>
      </c>
      <c r="B39" s="35">
        <v>43146</v>
      </c>
      <c r="C39" s="30" t="s">
        <v>919</v>
      </c>
      <c r="D39" s="30" t="s">
        <v>920</v>
      </c>
      <c r="E39" s="30" t="s">
        <v>881</v>
      </c>
      <c r="F39" s="17">
        <v>6417.28</v>
      </c>
      <c r="G39" s="11"/>
      <c r="H39" s="11"/>
      <c r="I39" s="11"/>
      <c r="J39" s="28">
        <f t="shared" si="1"/>
        <v>6417.28</v>
      </c>
    </row>
    <row r="40" spans="1:10" hidden="1" outlineLevel="1" x14ac:dyDescent="0.2">
      <c r="A40" s="9" t="s">
        <v>921</v>
      </c>
      <c r="B40" s="35">
        <v>43146</v>
      </c>
      <c r="C40" s="30" t="s">
        <v>922</v>
      </c>
      <c r="D40" s="30" t="s">
        <v>923</v>
      </c>
      <c r="E40" s="30" t="s">
        <v>881</v>
      </c>
      <c r="F40" s="17">
        <v>3619.95</v>
      </c>
      <c r="G40" s="11"/>
      <c r="H40" s="11"/>
      <c r="I40" s="11"/>
      <c r="J40" s="28">
        <f t="shared" si="1"/>
        <v>3619.95</v>
      </c>
    </row>
    <row r="41" spans="1:10" hidden="1" outlineLevel="1" x14ac:dyDescent="0.2">
      <c r="A41" s="9" t="s">
        <v>924</v>
      </c>
      <c r="B41" s="35">
        <v>43146</v>
      </c>
      <c r="C41" s="30" t="s">
        <v>925</v>
      </c>
      <c r="D41" s="30" t="s">
        <v>926</v>
      </c>
      <c r="E41" s="30" t="s">
        <v>881</v>
      </c>
      <c r="F41" s="17">
        <v>2712.44</v>
      </c>
      <c r="G41" s="11"/>
      <c r="H41" s="11"/>
      <c r="I41" s="11"/>
      <c r="J41" s="28">
        <f t="shared" si="1"/>
        <v>2712.44</v>
      </c>
    </row>
    <row r="42" spans="1:10" hidden="1" outlineLevel="1" x14ac:dyDescent="0.2">
      <c r="A42" s="9" t="s">
        <v>927</v>
      </c>
      <c r="B42" s="35">
        <v>43146</v>
      </c>
      <c r="C42" s="30" t="s">
        <v>928</v>
      </c>
      <c r="D42" s="30" t="s">
        <v>929</v>
      </c>
      <c r="E42" s="30" t="s">
        <v>881</v>
      </c>
      <c r="F42" s="17">
        <v>11003.85</v>
      </c>
      <c r="G42" s="11"/>
      <c r="H42" s="11"/>
      <c r="I42" s="11"/>
      <c r="J42" s="28">
        <f t="shared" si="1"/>
        <v>11003.85</v>
      </c>
    </row>
    <row r="43" spans="1:10" hidden="1" outlineLevel="1" x14ac:dyDescent="0.2">
      <c r="A43" s="9" t="s">
        <v>930</v>
      </c>
      <c r="B43" s="35">
        <v>43147</v>
      </c>
      <c r="C43" s="30" t="s">
        <v>931</v>
      </c>
      <c r="D43" s="30" t="s">
        <v>932</v>
      </c>
      <c r="E43" s="30" t="s">
        <v>881</v>
      </c>
      <c r="F43" s="17">
        <v>637.47</v>
      </c>
      <c r="G43" s="11"/>
      <c r="H43" s="11"/>
      <c r="I43" s="11"/>
      <c r="J43" s="28">
        <f t="shared" si="1"/>
        <v>637.47</v>
      </c>
    </row>
    <row r="44" spans="1:10" hidden="1" outlineLevel="1" x14ac:dyDescent="0.2">
      <c r="A44" s="9" t="s">
        <v>153</v>
      </c>
      <c r="B44" s="35">
        <v>43151</v>
      </c>
      <c r="C44" s="30" t="s">
        <v>933</v>
      </c>
      <c r="D44" s="30" t="s">
        <v>934</v>
      </c>
      <c r="E44" s="30" t="s">
        <v>881</v>
      </c>
      <c r="F44" s="17">
        <v>2069.8000000000002</v>
      </c>
      <c r="G44" s="11"/>
      <c r="H44" s="11"/>
      <c r="I44" s="11"/>
      <c r="J44" s="28">
        <f t="shared" si="1"/>
        <v>2069.8000000000002</v>
      </c>
    </row>
    <row r="45" spans="1:10" hidden="1" outlineLevel="1" x14ac:dyDescent="0.2">
      <c r="A45" s="9" t="s">
        <v>935</v>
      </c>
      <c r="B45" s="35">
        <v>43151</v>
      </c>
      <c r="C45" s="30" t="s">
        <v>936</v>
      </c>
      <c r="D45" s="30" t="s">
        <v>937</v>
      </c>
      <c r="E45" s="30" t="s">
        <v>881</v>
      </c>
      <c r="F45" s="17">
        <v>11003.85</v>
      </c>
      <c r="G45" s="11"/>
      <c r="H45" s="11"/>
      <c r="I45" s="11"/>
      <c r="J45" s="28">
        <f t="shared" si="1"/>
        <v>11003.85</v>
      </c>
    </row>
    <row r="46" spans="1:10" hidden="1" outlineLevel="1" x14ac:dyDescent="0.2">
      <c r="A46" s="9" t="s">
        <v>938</v>
      </c>
      <c r="B46" s="35">
        <v>43151</v>
      </c>
      <c r="C46" s="30" t="s">
        <v>939</v>
      </c>
      <c r="D46" s="30" t="s">
        <v>940</v>
      </c>
      <c r="E46" s="30" t="s">
        <v>881</v>
      </c>
      <c r="F46" s="17">
        <v>1787.55</v>
      </c>
      <c r="G46" s="11"/>
      <c r="H46" s="11"/>
      <c r="I46" s="11"/>
      <c r="J46" s="28">
        <f t="shared" si="1"/>
        <v>1787.55</v>
      </c>
    </row>
    <row r="47" spans="1:10" hidden="1" outlineLevel="1" x14ac:dyDescent="0.2">
      <c r="A47" s="9" t="s">
        <v>640</v>
      </c>
      <c r="B47" s="35">
        <v>43151</v>
      </c>
      <c r="C47" s="30" t="s">
        <v>941</v>
      </c>
      <c r="D47" s="30" t="s">
        <v>942</v>
      </c>
      <c r="E47" s="30" t="s">
        <v>881</v>
      </c>
      <c r="F47" s="17">
        <v>11003.85</v>
      </c>
      <c r="G47" s="11"/>
      <c r="H47" s="11"/>
      <c r="I47" s="11"/>
      <c r="J47" s="28">
        <f t="shared" si="1"/>
        <v>11003.85</v>
      </c>
    </row>
    <row r="48" spans="1:10" hidden="1" outlineLevel="1" x14ac:dyDescent="0.2">
      <c r="A48" s="9" t="s">
        <v>943</v>
      </c>
      <c r="B48" s="35">
        <v>43151</v>
      </c>
      <c r="C48" s="30" t="s">
        <v>944</v>
      </c>
      <c r="D48" s="30" t="s">
        <v>945</v>
      </c>
      <c r="E48" s="30" t="s">
        <v>881</v>
      </c>
      <c r="F48" s="17">
        <v>11003.85</v>
      </c>
      <c r="G48" s="11"/>
      <c r="H48" s="11"/>
      <c r="I48" s="11"/>
      <c r="J48" s="28">
        <f t="shared" si="1"/>
        <v>11003.85</v>
      </c>
    </row>
    <row r="49" spans="1:13" hidden="1" outlineLevel="1" x14ac:dyDescent="0.2">
      <c r="A49" s="9" t="s">
        <v>946</v>
      </c>
      <c r="B49" s="35">
        <v>43152</v>
      </c>
      <c r="C49" s="30" t="s">
        <v>947</v>
      </c>
      <c r="D49" s="30" t="s">
        <v>948</v>
      </c>
      <c r="E49" s="30" t="s">
        <v>881</v>
      </c>
      <c r="F49" s="17">
        <v>3052.75</v>
      </c>
      <c r="G49" s="11"/>
      <c r="H49" s="11"/>
      <c r="I49" s="11"/>
      <c r="J49" s="28">
        <f t="shared" si="1"/>
        <v>3052.75</v>
      </c>
    </row>
    <row r="50" spans="1:13" hidden="1" outlineLevel="1" x14ac:dyDescent="0.2">
      <c r="A50" s="9" t="s">
        <v>949</v>
      </c>
      <c r="B50" s="35">
        <v>43152</v>
      </c>
      <c r="C50" s="30" t="s">
        <v>950</v>
      </c>
      <c r="D50" s="30" t="s">
        <v>951</v>
      </c>
      <c r="E50" s="30" t="s">
        <v>881</v>
      </c>
      <c r="F50" s="17">
        <v>2712.44</v>
      </c>
      <c r="G50" s="11"/>
      <c r="H50" s="11"/>
      <c r="I50" s="11"/>
      <c r="J50" s="28">
        <f t="shared" si="1"/>
        <v>2712.44</v>
      </c>
    </row>
    <row r="51" spans="1:13" hidden="1" outlineLevel="1" x14ac:dyDescent="0.2">
      <c r="A51" s="9" t="s">
        <v>952</v>
      </c>
      <c r="B51" s="35">
        <v>43152</v>
      </c>
      <c r="C51" s="30" t="s">
        <v>953</v>
      </c>
      <c r="D51" s="30" t="s">
        <v>954</v>
      </c>
      <c r="E51" s="30" t="s">
        <v>881</v>
      </c>
      <c r="F51" s="17">
        <v>2712.44</v>
      </c>
      <c r="G51" s="11"/>
      <c r="H51" s="11"/>
      <c r="I51" s="11"/>
      <c r="J51" s="28">
        <f t="shared" si="1"/>
        <v>2712.44</v>
      </c>
    </row>
    <row r="52" spans="1:13" hidden="1" outlineLevel="1" x14ac:dyDescent="0.2">
      <c r="A52" s="9" t="s">
        <v>955</v>
      </c>
      <c r="B52" s="35">
        <v>43152</v>
      </c>
      <c r="C52" s="30" t="s">
        <v>956</v>
      </c>
      <c r="D52" s="30" t="s">
        <v>957</v>
      </c>
      <c r="E52" s="30" t="s">
        <v>881</v>
      </c>
      <c r="F52" s="17">
        <v>2712.44</v>
      </c>
      <c r="G52" s="11"/>
      <c r="H52" s="11"/>
      <c r="I52" s="11"/>
      <c r="J52" s="28">
        <f t="shared" si="1"/>
        <v>2712.44</v>
      </c>
    </row>
    <row r="53" spans="1:13" hidden="1" outlineLevel="1" x14ac:dyDescent="0.2">
      <c r="A53" s="9" t="s">
        <v>958</v>
      </c>
      <c r="B53" s="35">
        <v>43152</v>
      </c>
      <c r="C53" s="30" t="s">
        <v>959</v>
      </c>
      <c r="D53" s="30" t="s">
        <v>960</v>
      </c>
      <c r="E53" s="30" t="s">
        <v>881</v>
      </c>
      <c r="F53" s="17">
        <v>2415.21</v>
      </c>
      <c r="G53" s="11"/>
      <c r="H53" s="11"/>
      <c r="I53" s="11"/>
      <c r="J53" s="28">
        <f t="shared" si="1"/>
        <v>2415.21</v>
      </c>
    </row>
    <row r="54" spans="1:13" hidden="1" outlineLevel="1" x14ac:dyDescent="0.2">
      <c r="A54" s="9" t="s">
        <v>961</v>
      </c>
      <c r="B54" s="35">
        <v>43152</v>
      </c>
      <c r="C54" s="30" t="s">
        <v>962</v>
      </c>
      <c r="D54" s="30" t="s">
        <v>963</v>
      </c>
      <c r="E54" s="30" t="s">
        <v>881</v>
      </c>
      <c r="F54" s="17">
        <v>2415.21</v>
      </c>
      <c r="G54" s="11"/>
      <c r="H54" s="11"/>
      <c r="I54" s="11"/>
      <c r="J54" s="28">
        <f t="shared" si="1"/>
        <v>2415.21</v>
      </c>
    </row>
    <row r="55" spans="1:13" hidden="1" outlineLevel="1" x14ac:dyDescent="0.2">
      <c r="A55" s="9" t="s">
        <v>964</v>
      </c>
      <c r="B55" s="35">
        <v>43152</v>
      </c>
      <c r="C55" s="30" t="s">
        <v>965</v>
      </c>
      <c r="D55" s="30" t="s">
        <v>966</v>
      </c>
      <c r="E55" s="30" t="s">
        <v>881</v>
      </c>
      <c r="F55" s="17">
        <v>4075.02</v>
      </c>
      <c r="G55" s="11"/>
      <c r="H55" s="11"/>
      <c r="I55" s="11"/>
      <c r="J55" s="28">
        <f t="shared" si="1"/>
        <v>4075.02</v>
      </c>
    </row>
    <row r="56" spans="1:13" hidden="1" outlineLevel="1" x14ac:dyDescent="0.2">
      <c r="A56" s="9" t="s">
        <v>967</v>
      </c>
      <c r="B56" s="35">
        <v>43152</v>
      </c>
      <c r="C56" s="30" t="s">
        <v>968</v>
      </c>
      <c r="D56" s="30" t="s">
        <v>969</v>
      </c>
      <c r="E56" s="30" t="s">
        <v>881</v>
      </c>
      <c r="F56" s="17">
        <v>2415.21</v>
      </c>
      <c r="G56" s="11"/>
      <c r="H56" s="11"/>
      <c r="I56" s="11"/>
      <c r="J56" s="28">
        <f t="shared" si="1"/>
        <v>2415.21</v>
      </c>
    </row>
    <row r="57" spans="1:13" hidden="1" outlineLevel="1" x14ac:dyDescent="0.2">
      <c r="A57" s="9" t="s">
        <v>970</v>
      </c>
      <c r="B57" s="35">
        <v>43152</v>
      </c>
      <c r="C57" s="30" t="s">
        <v>971</v>
      </c>
      <c r="D57" s="30" t="s">
        <v>972</v>
      </c>
      <c r="E57" s="30" t="s">
        <v>881</v>
      </c>
      <c r="F57" s="17">
        <v>2712.44</v>
      </c>
      <c r="G57" s="11"/>
      <c r="H57" s="11"/>
      <c r="I57" s="11"/>
      <c r="J57" s="28">
        <f t="shared" si="1"/>
        <v>2712.44</v>
      </c>
    </row>
    <row r="58" spans="1:13" hidden="1" outlineLevel="1" x14ac:dyDescent="0.2">
      <c r="B58" s="35"/>
      <c r="F58" s="36"/>
      <c r="G58" s="11"/>
      <c r="H58" s="11"/>
      <c r="I58" s="11"/>
      <c r="J58" s="28"/>
    </row>
    <row r="59" spans="1:13" hidden="1" outlineLevel="1" x14ac:dyDescent="0.2">
      <c r="B59" s="35"/>
      <c r="F59" s="36"/>
      <c r="G59" s="11"/>
      <c r="H59" s="11"/>
      <c r="I59" s="11"/>
      <c r="J59" s="28"/>
    </row>
    <row r="60" spans="1:13" hidden="1" outlineLevel="1" x14ac:dyDescent="0.2">
      <c r="A60" s="11"/>
      <c r="B60" s="11"/>
      <c r="C60" s="11"/>
      <c r="D60" s="11"/>
      <c r="E60" s="11"/>
      <c r="F60" s="29" t="s">
        <v>16</v>
      </c>
      <c r="G60" s="30"/>
      <c r="H60" s="31"/>
      <c r="I60" s="17"/>
      <c r="J60" s="32">
        <f>+SUM(J24:J57)</f>
        <v>234298.00999999998</v>
      </c>
    </row>
    <row r="61" spans="1:13" ht="12" hidden="1" outlineLevel="1" thickBot="1" x14ac:dyDescent="0.25">
      <c r="A61" s="11"/>
      <c r="B61" s="11"/>
      <c r="C61" s="11"/>
      <c r="D61" s="11"/>
      <c r="E61" s="11"/>
      <c r="F61" s="29" t="s">
        <v>17</v>
      </c>
      <c r="G61" s="30"/>
      <c r="H61" s="31"/>
      <c r="I61" s="17"/>
      <c r="J61" s="33">
        <v>234298.33</v>
      </c>
      <c r="L61" s="36"/>
      <c r="M61" s="36"/>
    </row>
    <row r="62" spans="1:13" ht="12.75" hidden="1" customHeight="1" outlineLevel="1" thickTop="1" x14ac:dyDescent="0.2">
      <c r="A62" s="11"/>
      <c r="B62" s="11"/>
      <c r="C62" s="11"/>
      <c r="D62" s="11"/>
      <c r="E62" s="11"/>
      <c r="F62" s="29" t="s">
        <v>18</v>
      </c>
      <c r="G62" s="30"/>
      <c r="H62" s="31"/>
      <c r="I62" s="17"/>
      <c r="J62" s="34">
        <f>+J60-J61</f>
        <v>-0.32000000000698492</v>
      </c>
    </row>
    <row r="63" spans="1:13" hidden="1" outlineLevel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3" hidden="1" outlineLevel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collapsed="1" x14ac:dyDescent="0.2">
      <c r="A65" s="12" t="s">
        <v>51</v>
      </c>
      <c r="B65" s="12" t="s">
        <v>52</v>
      </c>
      <c r="C65" s="13"/>
      <c r="D65" s="14"/>
      <c r="E65" s="15"/>
      <c r="G65" s="17"/>
      <c r="H65" s="18"/>
      <c r="I65" s="19"/>
      <c r="J65" s="19"/>
    </row>
    <row r="66" spans="1:10" hidden="1" outlineLevel="1" x14ac:dyDescent="0.2">
      <c r="A66" s="20" t="s">
        <v>6</v>
      </c>
      <c r="B66" s="20" t="s">
        <v>7</v>
      </c>
      <c r="C66" s="20" t="s">
        <v>8</v>
      </c>
      <c r="D66" s="21" t="s">
        <v>9</v>
      </c>
      <c r="E66" s="22"/>
      <c r="F66" s="23" t="s">
        <v>10</v>
      </c>
      <c r="G66" s="24" t="s">
        <v>6</v>
      </c>
      <c r="H66" s="24" t="s">
        <v>7</v>
      </c>
      <c r="I66" s="23" t="s">
        <v>11</v>
      </c>
      <c r="J66" s="23" t="s">
        <v>12</v>
      </c>
    </row>
    <row r="67" spans="1:10" hidden="1" outlineLevel="1" x14ac:dyDescent="0.2">
      <c r="A67" s="37"/>
      <c r="B67" s="38"/>
      <c r="C67" s="37"/>
      <c r="D67" s="37"/>
      <c r="E67" s="22"/>
      <c r="F67" s="37"/>
      <c r="G67" s="37"/>
      <c r="H67" s="18"/>
      <c r="I67" s="19"/>
      <c r="J67" s="28"/>
    </row>
    <row r="68" spans="1:10" hidden="1" outlineLevel="1" x14ac:dyDescent="0.2">
      <c r="A68" s="16" t="s">
        <v>53</v>
      </c>
      <c r="B68" s="86">
        <v>42916</v>
      </c>
      <c r="C68" s="104" t="s">
        <v>54</v>
      </c>
      <c r="D68" s="105" t="s">
        <v>55</v>
      </c>
      <c r="E68" s="106" t="s">
        <v>56</v>
      </c>
      <c r="F68" s="19">
        <v>22794.37</v>
      </c>
      <c r="G68" s="37"/>
      <c r="H68" s="107"/>
      <c r="I68" s="96"/>
      <c r="J68" s="28">
        <f t="shared" ref="J68:J82" si="2">+F68-I68</f>
        <v>22794.37</v>
      </c>
    </row>
    <row r="69" spans="1:10" hidden="1" outlineLevel="1" x14ac:dyDescent="0.2">
      <c r="A69" s="9" t="s">
        <v>57</v>
      </c>
      <c r="B69" s="25">
        <v>42978</v>
      </c>
      <c r="C69" s="49" t="s">
        <v>58</v>
      </c>
      <c r="D69" s="50" t="s">
        <v>59</v>
      </c>
      <c r="E69" s="50" t="s">
        <v>56</v>
      </c>
      <c r="F69" s="17">
        <v>8328.73</v>
      </c>
      <c r="G69" s="30"/>
      <c r="H69" s="51"/>
      <c r="I69" s="52"/>
      <c r="J69" s="28">
        <f t="shared" si="2"/>
        <v>8328.73</v>
      </c>
    </row>
    <row r="70" spans="1:10" hidden="1" outlineLevel="1" x14ac:dyDescent="0.2">
      <c r="A70" s="9" t="s">
        <v>60</v>
      </c>
      <c r="B70" s="25">
        <v>43021</v>
      </c>
      <c r="C70" s="26" t="s">
        <v>61</v>
      </c>
      <c r="D70" s="27" t="s">
        <v>62</v>
      </c>
      <c r="E70" s="27" t="s">
        <v>56</v>
      </c>
      <c r="F70" s="17">
        <v>11634.34</v>
      </c>
      <c r="G70" s="30"/>
      <c r="H70" s="51"/>
      <c r="I70" s="52"/>
      <c r="J70" s="28">
        <f t="shared" si="2"/>
        <v>11634.34</v>
      </c>
    </row>
    <row r="71" spans="1:10" hidden="1" outlineLevel="1" x14ac:dyDescent="0.2">
      <c r="A71" s="97" t="s">
        <v>641</v>
      </c>
      <c r="B71" s="98">
        <v>43118</v>
      </c>
      <c r="C71" s="97" t="s">
        <v>73</v>
      </c>
      <c r="D71" s="97" t="s">
        <v>654</v>
      </c>
      <c r="E71" s="97" t="s">
        <v>78</v>
      </c>
      <c r="F71" s="95">
        <v>11566.16</v>
      </c>
      <c r="G71" s="100"/>
      <c r="H71" s="101"/>
      <c r="I71" s="102"/>
      <c r="J71" s="103">
        <f t="shared" si="2"/>
        <v>11566.16</v>
      </c>
    </row>
    <row r="72" spans="1:10" hidden="1" outlineLevel="1" x14ac:dyDescent="0.2">
      <c r="A72" s="9" t="s">
        <v>646</v>
      </c>
      <c r="B72" s="25">
        <v>43118</v>
      </c>
      <c r="C72" s="9" t="s">
        <v>67</v>
      </c>
      <c r="D72" s="9" t="s">
        <v>659</v>
      </c>
      <c r="E72" s="9" t="s">
        <v>78</v>
      </c>
      <c r="F72" s="36">
        <v>10463.41</v>
      </c>
      <c r="G72" s="30"/>
      <c r="H72" s="51"/>
      <c r="I72" s="52"/>
      <c r="J72" s="28">
        <f t="shared" si="2"/>
        <v>10463.41</v>
      </c>
    </row>
    <row r="73" spans="1:10" hidden="1" outlineLevel="1" x14ac:dyDescent="0.2">
      <c r="A73" s="9" t="s">
        <v>647</v>
      </c>
      <c r="B73" s="25">
        <v>43120</v>
      </c>
      <c r="C73" s="9" t="s">
        <v>70</v>
      </c>
      <c r="D73" s="9" t="s">
        <v>660</v>
      </c>
      <c r="E73" s="9" t="s">
        <v>78</v>
      </c>
      <c r="F73" s="36">
        <v>9336.19</v>
      </c>
      <c r="G73" s="30"/>
      <c r="H73" s="51"/>
      <c r="I73" s="52"/>
      <c r="J73" s="28">
        <f t="shared" si="2"/>
        <v>9336.19</v>
      </c>
    </row>
    <row r="74" spans="1:10" hidden="1" outlineLevel="1" x14ac:dyDescent="0.2">
      <c r="A74" s="9" t="s">
        <v>648</v>
      </c>
      <c r="B74" s="25">
        <v>43126</v>
      </c>
      <c r="C74" s="9" t="s">
        <v>649</v>
      </c>
      <c r="D74" s="9" t="s">
        <v>661</v>
      </c>
      <c r="E74" s="9" t="s">
        <v>78</v>
      </c>
      <c r="F74" s="36">
        <v>3052.15</v>
      </c>
      <c r="G74" s="30"/>
      <c r="H74" s="51"/>
      <c r="I74" s="52"/>
      <c r="J74" s="28">
        <f t="shared" si="2"/>
        <v>3052.15</v>
      </c>
    </row>
    <row r="75" spans="1:10" hidden="1" outlineLevel="1" x14ac:dyDescent="0.2">
      <c r="A75" s="9" t="s">
        <v>973</v>
      </c>
      <c r="B75" s="25">
        <v>43147</v>
      </c>
      <c r="C75" s="9" t="s">
        <v>64</v>
      </c>
      <c r="D75" s="9" t="s">
        <v>981</v>
      </c>
      <c r="E75" s="9" t="s">
        <v>78</v>
      </c>
      <c r="F75" s="17">
        <v>9298.8799999999992</v>
      </c>
      <c r="G75" s="30"/>
      <c r="H75" s="51"/>
      <c r="I75" s="52"/>
      <c r="J75" s="28">
        <f t="shared" si="2"/>
        <v>9298.8799999999992</v>
      </c>
    </row>
    <row r="76" spans="1:10" hidden="1" outlineLevel="1" x14ac:dyDescent="0.2">
      <c r="A76" s="9" t="s">
        <v>974</v>
      </c>
      <c r="B76" s="25">
        <v>43147</v>
      </c>
      <c r="C76" s="9" t="s">
        <v>652</v>
      </c>
      <c r="D76" s="9" t="s">
        <v>982</v>
      </c>
      <c r="E76" s="9" t="s">
        <v>78</v>
      </c>
      <c r="F76" s="17">
        <v>74292.679999999993</v>
      </c>
      <c r="G76" s="30"/>
      <c r="H76" s="51"/>
      <c r="I76" s="52"/>
      <c r="J76" s="28">
        <f t="shared" si="2"/>
        <v>74292.679999999993</v>
      </c>
    </row>
    <row r="77" spans="1:10" hidden="1" outlineLevel="1" x14ac:dyDescent="0.2">
      <c r="A77" s="9" t="s">
        <v>975</v>
      </c>
      <c r="B77" s="25">
        <v>43147</v>
      </c>
      <c r="C77" s="9" t="s">
        <v>650</v>
      </c>
      <c r="D77" s="9" t="s">
        <v>983</v>
      </c>
      <c r="E77" s="9" t="s">
        <v>78</v>
      </c>
      <c r="F77" s="17">
        <v>9026.42</v>
      </c>
      <c r="G77" s="30"/>
      <c r="H77" s="51"/>
      <c r="I77" s="52"/>
      <c r="J77" s="28">
        <f t="shared" si="2"/>
        <v>9026.42</v>
      </c>
    </row>
    <row r="78" spans="1:10" hidden="1" outlineLevel="1" x14ac:dyDescent="0.2">
      <c r="A78" s="9" t="s">
        <v>976</v>
      </c>
      <c r="B78" s="25">
        <v>43147</v>
      </c>
      <c r="C78" s="9" t="s">
        <v>83</v>
      </c>
      <c r="D78" s="9" t="s">
        <v>984</v>
      </c>
      <c r="E78" s="9" t="s">
        <v>78</v>
      </c>
      <c r="F78" s="17">
        <v>5895.69</v>
      </c>
      <c r="G78" s="30"/>
      <c r="H78" s="51"/>
      <c r="I78" s="52"/>
      <c r="J78" s="28">
        <f t="shared" si="2"/>
        <v>5895.69</v>
      </c>
    </row>
    <row r="79" spans="1:10" hidden="1" outlineLevel="1" x14ac:dyDescent="0.2">
      <c r="A79" s="9" t="s">
        <v>977</v>
      </c>
      <c r="B79" s="25">
        <v>43147</v>
      </c>
      <c r="C79" s="9" t="s">
        <v>86</v>
      </c>
      <c r="D79" s="9" t="s">
        <v>985</v>
      </c>
      <c r="E79" s="9" t="s">
        <v>78</v>
      </c>
      <c r="F79" s="17">
        <v>7683.09</v>
      </c>
      <c r="G79" s="30"/>
      <c r="H79" s="51"/>
      <c r="I79" s="52"/>
      <c r="J79" s="28">
        <f t="shared" si="2"/>
        <v>7683.09</v>
      </c>
    </row>
    <row r="80" spans="1:10" hidden="1" outlineLevel="1" x14ac:dyDescent="0.2">
      <c r="A80" s="9" t="s">
        <v>978</v>
      </c>
      <c r="B80" s="25">
        <v>43147</v>
      </c>
      <c r="C80" s="9" t="s">
        <v>89</v>
      </c>
      <c r="D80" s="9" t="s">
        <v>986</v>
      </c>
      <c r="E80" s="9" t="s">
        <v>78</v>
      </c>
      <c r="F80" s="17">
        <v>24106.61</v>
      </c>
      <c r="G80" s="30"/>
      <c r="H80" s="51"/>
      <c r="I80" s="52"/>
      <c r="J80" s="28">
        <f t="shared" si="2"/>
        <v>24106.61</v>
      </c>
    </row>
    <row r="81" spans="1:13" hidden="1" outlineLevel="1" x14ac:dyDescent="0.2">
      <c r="A81" s="9" t="s">
        <v>979</v>
      </c>
      <c r="B81" s="25">
        <v>43147</v>
      </c>
      <c r="C81" s="9" t="s">
        <v>76</v>
      </c>
      <c r="D81" s="9" t="s">
        <v>987</v>
      </c>
      <c r="E81" s="9" t="s">
        <v>78</v>
      </c>
      <c r="F81" s="17">
        <v>67919</v>
      </c>
      <c r="G81" s="30"/>
      <c r="H81" s="51"/>
      <c r="I81" s="52"/>
      <c r="J81" s="28">
        <f t="shared" si="2"/>
        <v>67919</v>
      </c>
    </row>
    <row r="82" spans="1:13" hidden="1" outlineLevel="1" x14ac:dyDescent="0.2">
      <c r="A82" s="9" t="s">
        <v>980</v>
      </c>
      <c r="B82" s="25">
        <v>43147</v>
      </c>
      <c r="C82" s="9" t="s">
        <v>80</v>
      </c>
      <c r="D82" s="9" t="s">
        <v>988</v>
      </c>
      <c r="E82" s="9" t="s">
        <v>78</v>
      </c>
      <c r="F82" s="17">
        <v>23626.29</v>
      </c>
      <c r="G82" s="30"/>
      <c r="H82" s="51"/>
      <c r="I82" s="52"/>
      <c r="J82" s="28">
        <f t="shared" si="2"/>
        <v>23626.29</v>
      </c>
    </row>
    <row r="83" spans="1:13" hidden="1" outlineLevel="1" x14ac:dyDescent="0.2">
      <c r="B83" s="25"/>
      <c r="F83" s="36"/>
      <c r="G83" s="30"/>
      <c r="H83" s="51"/>
      <c r="I83" s="52"/>
      <c r="J83" s="28"/>
    </row>
    <row r="84" spans="1:13" hidden="1" outlineLevel="1" x14ac:dyDescent="0.2">
      <c r="B84" s="25"/>
      <c r="C84" s="49"/>
      <c r="D84" s="50"/>
      <c r="E84" s="50"/>
      <c r="F84" s="17"/>
      <c r="G84" s="30"/>
      <c r="H84" s="51"/>
      <c r="I84" s="52"/>
      <c r="J84" s="28"/>
    </row>
    <row r="85" spans="1:13" hidden="1" outlineLevel="1" x14ac:dyDescent="0.2">
      <c r="A85" s="30"/>
      <c r="B85" s="53"/>
      <c r="C85" s="31"/>
      <c r="D85" s="37"/>
      <c r="E85" s="15"/>
      <c r="F85" s="29" t="s">
        <v>16</v>
      </c>
      <c r="G85" s="30"/>
      <c r="H85" s="31"/>
      <c r="I85" s="17"/>
      <c r="J85" s="32">
        <f>+SUM(J68:J82)</f>
        <v>299024.01</v>
      </c>
    </row>
    <row r="86" spans="1:13" ht="12" hidden="1" outlineLevel="1" thickBot="1" x14ac:dyDescent="0.25">
      <c r="A86" s="30"/>
      <c r="B86" s="53"/>
      <c r="C86" s="31"/>
      <c r="D86" s="37"/>
      <c r="E86" s="15"/>
      <c r="F86" s="29" t="s">
        <v>17</v>
      </c>
      <c r="G86" s="30"/>
      <c r="H86" s="31"/>
      <c r="I86" s="17"/>
      <c r="J86" s="33">
        <v>299024</v>
      </c>
      <c r="L86" s="36"/>
      <c r="M86" s="54"/>
    </row>
    <row r="87" spans="1:13" ht="12" hidden="1" outlineLevel="1" thickTop="1" x14ac:dyDescent="0.2">
      <c r="A87" s="30"/>
      <c r="B87" s="53"/>
      <c r="C87" s="31"/>
      <c r="D87" s="37"/>
      <c r="E87" s="15"/>
      <c r="F87" s="29" t="s">
        <v>18</v>
      </c>
      <c r="G87" s="30"/>
      <c r="H87" s="31"/>
      <c r="I87" s="17"/>
      <c r="J87" s="34">
        <f>+J85-J86</f>
        <v>1.0000000009313226E-2</v>
      </c>
      <c r="L87" s="54"/>
    </row>
    <row r="88" spans="1:13" hidden="1" outlineLevel="1" x14ac:dyDescent="0.2">
      <c r="B88" s="55"/>
      <c r="C88" s="56"/>
    </row>
    <row r="89" spans="1:13" collapsed="1" x14ac:dyDescent="0.2">
      <c r="A89" s="12" t="s">
        <v>91</v>
      </c>
      <c r="B89" s="12" t="s">
        <v>92</v>
      </c>
      <c r="C89" s="57"/>
      <c r="D89" s="14"/>
      <c r="E89" s="58"/>
      <c r="F89" s="59"/>
      <c r="G89" s="17"/>
      <c r="H89" s="18"/>
      <c r="I89" s="19"/>
      <c r="J89" s="19"/>
    </row>
    <row r="90" spans="1:13" hidden="1" outlineLevel="1" x14ac:dyDescent="0.2">
      <c r="A90" s="20" t="s">
        <v>6</v>
      </c>
      <c r="B90" s="20" t="s">
        <v>7</v>
      </c>
      <c r="C90" s="20" t="s">
        <v>8</v>
      </c>
      <c r="D90" s="21" t="s">
        <v>9</v>
      </c>
      <c r="E90" s="22"/>
      <c r="F90" s="23" t="s">
        <v>10</v>
      </c>
      <c r="G90" s="24" t="s">
        <v>6</v>
      </c>
      <c r="H90" s="24" t="s">
        <v>7</v>
      </c>
      <c r="I90" s="23" t="s">
        <v>11</v>
      </c>
      <c r="J90" s="23" t="s">
        <v>12</v>
      </c>
      <c r="K90" s="30"/>
    </row>
    <row r="91" spans="1:13" hidden="1" outlineLevel="1" x14ac:dyDescent="0.2">
      <c r="A91" s="9" t="s">
        <v>102</v>
      </c>
      <c r="B91" s="25">
        <v>43006</v>
      </c>
      <c r="C91" s="49" t="s">
        <v>103</v>
      </c>
      <c r="D91" s="49" t="s">
        <v>104</v>
      </c>
      <c r="E91" s="26" t="s">
        <v>56</v>
      </c>
      <c r="F91" s="62">
        <v>10036.42</v>
      </c>
      <c r="G91" s="37"/>
      <c r="H91" s="38"/>
      <c r="I91" s="61"/>
      <c r="J91" s="28">
        <f t="shared" ref="J91:J104" si="3">+F91-I91</f>
        <v>10036.42</v>
      </c>
      <c r="K91" s="30"/>
    </row>
    <row r="92" spans="1:13" hidden="1" outlineLevel="1" x14ac:dyDescent="0.2">
      <c r="A92" s="9" t="s">
        <v>105</v>
      </c>
      <c r="B92" s="25">
        <v>43018</v>
      </c>
      <c r="C92" s="49" t="s">
        <v>106</v>
      </c>
      <c r="D92" s="49" t="s">
        <v>107</v>
      </c>
      <c r="E92" s="26" t="s">
        <v>56</v>
      </c>
      <c r="F92" s="62">
        <v>25793.86</v>
      </c>
      <c r="G92" s="37"/>
      <c r="H92" s="38"/>
      <c r="I92" s="61"/>
      <c r="J92" s="28">
        <f t="shared" si="3"/>
        <v>25793.86</v>
      </c>
      <c r="K92" s="30"/>
    </row>
    <row r="93" spans="1:13" hidden="1" outlineLevel="1" x14ac:dyDescent="0.2">
      <c r="A93" s="9" t="s">
        <v>664</v>
      </c>
      <c r="B93" s="25">
        <v>43115</v>
      </c>
      <c r="C93" s="9" t="s">
        <v>166</v>
      </c>
      <c r="D93" s="9" t="s">
        <v>724</v>
      </c>
      <c r="E93" s="9" t="s">
        <v>78</v>
      </c>
      <c r="F93" s="36">
        <v>94398.84</v>
      </c>
      <c r="G93" s="37"/>
      <c r="H93" s="38"/>
      <c r="I93" s="61"/>
      <c r="J93" s="28">
        <f t="shared" si="3"/>
        <v>94398.84</v>
      </c>
      <c r="K93" s="30"/>
    </row>
    <row r="94" spans="1:13" hidden="1" outlineLevel="1" x14ac:dyDescent="0.2">
      <c r="A94" s="9" t="s">
        <v>665</v>
      </c>
      <c r="B94" s="25">
        <v>43118</v>
      </c>
      <c r="C94" s="9" t="s">
        <v>97</v>
      </c>
      <c r="D94" s="9" t="s">
        <v>725</v>
      </c>
      <c r="E94" s="9" t="s">
        <v>78</v>
      </c>
      <c r="F94" s="36">
        <v>40548.93</v>
      </c>
      <c r="G94" s="37"/>
      <c r="H94" s="38"/>
      <c r="I94" s="61"/>
      <c r="J94" s="28">
        <f t="shared" si="3"/>
        <v>40548.93</v>
      </c>
      <c r="K94" s="30"/>
    </row>
    <row r="95" spans="1:13" hidden="1" outlineLevel="1" x14ac:dyDescent="0.2">
      <c r="A95" s="9" t="s">
        <v>666</v>
      </c>
      <c r="B95" s="25">
        <v>43120</v>
      </c>
      <c r="C95" s="9" t="s">
        <v>112</v>
      </c>
      <c r="D95" s="9" t="s">
        <v>726</v>
      </c>
      <c r="E95" s="9" t="s">
        <v>78</v>
      </c>
      <c r="F95" s="36">
        <v>152040.76999999999</v>
      </c>
      <c r="G95" s="37"/>
      <c r="H95" s="38"/>
      <c r="I95" s="61"/>
      <c r="J95" s="28">
        <f t="shared" si="3"/>
        <v>152040.76999999999</v>
      </c>
      <c r="K95" s="30"/>
    </row>
    <row r="96" spans="1:13" hidden="1" outlineLevel="1" x14ac:dyDescent="0.2">
      <c r="A96" s="9" t="s">
        <v>668</v>
      </c>
      <c r="B96" s="25">
        <v>43124</v>
      </c>
      <c r="C96" s="9" t="s">
        <v>196</v>
      </c>
      <c r="D96" s="9" t="s">
        <v>728</v>
      </c>
      <c r="E96" s="9" t="s">
        <v>78</v>
      </c>
      <c r="F96" s="36">
        <v>148663.69</v>
      </c>
      <c r="G96" s="37"/>
      <c r="H96" s="38"/>
      <c r="I96" s="61"/>
      <c r="J96" s="28">
        <f t="shared" si="3"/>
        <v>148663.69</v>
      </c>
      <c r="K96" s="30"/>
    </row>
    <row r="97" spans="1:13" hidden="1" outlineLevel="1" x14ac:dyDescent="0.2">
      <c r="A97" s="9" t="s">
        <v>670</v>
      </c>
      <c r="B97" s="25">
        <v>43124</v>
      </c>
      <c r="C97" s="9" t="s">
        <v>94</v>
      </c>
      <c r="D97" s="9" t="s">
        <v>730</v>
      </c>
      <c r="E97" s="9" t="s">
        <v>78</v>
      </c>
      <c r="F97" s="36">
        <v>2634.91</v>
      </c>
      <c r="G97" s="37"/>
      <c r="H97" s="38"/>
      <c r="I97" s="61"/>
      <c r="J97" s="28">
        <f t="shared" si="3"/>
        <v>2634.91</v>
      </c>
      <c r="K97" s="30"/>
    </row>
    <row r="98" spans="1:13" hidden="1" outlineLevel="1" x14ac:dyDescent="0.2">
      <c r="A98" s="9" t="s">
        <v>676</v>
      </c>
      <c r="B98" s="25">
        <v>43124</v>
      </c>
      <c r="C98" s="9" t="s">
        <v>705</v>
      </c>
      <c r="D98" s="9" t="s">
        <v>736</v>
      </c>
      <c r="E98" s="9" t="s">
        <v>78</v>
      </c>
      <c r="F98" s="36">
        <v>7864.79</v>
      </c>
      <c r="G98" s="37"/>
      <c r="H98" s="38"/>
      <c r="I98" s="61"/>
      <c r="J98" s="28">
        <f t="shared" si="3"/>
        <v>7864.79</v>
      </c>
      <c r="K98" s="30"/>
    </row>
    <row r="99" spans="1:13" hidden="1" outlineLevel="1" x14ac:dyDescent="0.2">
      <c r="A99" s="9" t="s">
        <v>677</v>
      </c>
      <c r="B99" s="25">
        <v>43124</v>
      </c>
      <c r="C99" s="9" t="s">
        <v>115</v>
      </c>
      <c r="D99" s="9" t="s">
        <v>737</v>
      </c>
      <c r="E99" s="9" t="s">
        <v>78</v>
      </c>
      <c r="F99" s="36">
        <v>24779</v>
      </c>
      <c r="G99" s="37"/>
      <c r="H99" s="38"/>
      <c r="I99" s="61"/>
      <c r="J99" s="28">
        <f t="shared" si="3"/>
        <v>24779</v>
      </c>
      <c r="K99" s="30"/>
    </row>
    <row r="100" spans="1:13" hidden="1" outlineLevel="1" x14ac:dyDescent="0.2">
      <c r="A100" s="9" t="s">
        <v>697</v>
      </c>
      <c r="B100" s="25">
        <v>43131</v>
      </c>
      <c r="C100" s="9" t="s">
        <v>716</v>
      </c>
      <c r="D100" s="9" t="s">
        <v>758</v>
      </c>
      <c r="E100" s="9" t="s">
        <v>78</v>
      </c>
      <c r="F100" s="36">
        <v>14605.97</v>
      </c>
      <c r="G100" s="37"/>
      <c r="H100" s="38"/>
      <c r="I100" s="61"/>
      <c r="J100" s="28">
        <f t="shared" si="3"/>
        <v>14605.97</v>
      </c>
      <c r="K100" s="30"/>
    </row>
    <row r="101" spans="1:13" hidden="1" outlineLevel="1" x14ac:dyDescent="0.2">
      <c r="A101" s="9" t="s">
        <v>700</v>
      </c>
      <c r="B101" s="25">
        <v>43131</v>
      </c>
      <c r="C101" s="9" t="s">
        <v>719</v>
      </c>
      <c r="D101" s="9" t="s">
        <v>761</v>
      </c>
      <c r="E101" s="9" t="s">
        <v>78</v>
      </c>
      <c r="F101" s="36">
        <v>6926.21</v>
      </c>
      <c r="G101" s="37"/>
      <c r="H101" s="38"/>
      <c r="I101" s="61"/>
      <c r="J101" s="28">
        <f t="shared" si="3"/>
        <v>6926.21</v>
      </c>
      <c r="K101" s="30"/>
    </row>
    <row r="102" spans="1:13" hidden="1" outlineLevel="1" x14ac:dyDescent="0.2">
      <c r="A102" s="9" t="s">
        <v>702</v>
      </c>
      <c r="B102" s="25">
        <v>43131</v>
      </c>
      <c r="C102" s="9" t="s">
        <v>721</v>
      </c>
      <c r="D102" s="9" t="s">
        <v>763</v>
      </c>
      <c r="E102" s="9" t="s">
        <v>78</v>
      </c>
      <c r="F102" s="36">
        <v>6835.4</v>
      </c>
      <c r="G102" s="37"/>
      <c r="H102" s="38"/>
      <c r="I102" s="61"/>
      <c r="J102" s="28">
        <f t="shared" si="3"/>
        <v>6835.4</v>
      </c>
      <c r="K102" s="30"/>
    </row>
    <row r="103" spans="1:13" hidden="1" outlineLevel="1" x14ac:dyDescent="0.2">
      <c r="A103" s="9" t="s">
        <v>703</v>
      </c>
      <c r="B103" s="25">
        <v>43131</v>
      </c>
      <c r="C103" s="9" t="s">
        <v>722</v>
      </c>
      <c r="D103" s="9" t="s">
        <v>764</v>
      </c>
      <c r="E103" s="9" t="s">
        <v>78</v>
      </c>
      <c r="F103" s="36">
        <v>8350.89</v>
      </c>
      <c r="G103" s="37"/>
      <c r="H103" s="38"/>
      <c r="I103" s="61"/>
      <c r="J103" s="28">
        <f t="shared" si="3"/>
        <v>8350.89</v>
      </c>
      <c r="K103" s="30"/>
    </row>
    <row r="104" spans="1:13" hidden="1" outlineLevel="1" x14ac:dyDescent="0.2">
      <c r="A104" s="9" t="s">
        <v>989</v>
      </c>
      <c r="B104" s="25">
        <v>43139</v>
      </c>
      <c r="C104" s="9" t="s">
        <v>142</v>
      </c>
      <c r="D104" s="9" t="s">
        <v>990</v>
      </c>
      <c r="E104" s="9" t="s">
        <v>78</v>
      </c>
      <c r="F104" s="17">
        <v>3111.64</v>
      </c>
      <c r="G104" s="37"/>
      <c r="H104" s="38"/>
      <c r="I104" s="61"/>
      <c r="J104" s="28">
        <f t="shared" si="3"/>
        <v>3111.64</v>
      </c>
      <c r="K104" s="30"/>
    </row>
    <row r="105" spans="1:13" hidden="1" outlineLevel="1" x14ac:dyDescent="0.2">
      <c r="B105" s="25"/>
      <c r="C105" s="49"/>
      <c r="D105" s="49"/>
      <c r="E105" s="26"/>
      <c r="F105" s="62"/>
      <c r="G105" s="37"/>
      <c r="H105" s="38"/>
      <c r="I105" s="61"/>
      <c r="J105" s="28"/>
      <c r="K105" s="30"/>
    </row>
    <row r="106" spans="1:13" hidden="1" outlineLevel="1" x14ac:dyDescent="0.2">
      <c r="A106" s="30"/>
      <c r="B106" s="63"/>
      <c r="C106" s="31"/>
      <c r="D106" s="49"/>
      <c r="E106" s="30"/>
      <c r="F106" s="29" t="s">
        <v>16</v>
      </c>
      <c r="G106" s="30"/>
      <c r="H106" s="31"/>
      <c r="I106" s="17"/>
      <c r="J106" s="32">
        <f>+SUM(J91:J104)</f>
        <v>546591.31999999995</v>
      </c>
    </row>
    <row r="107" spans="1:13" ht="12" hidden="1" outlineLevel="1" thickBot="1" x14ac:dyDescent="0.25">
      <c r="A107" s="30"/>
      <c r="B107" s="63"/>
      <c r="C107" s="31"/>
      <c r="D107" s="49"/>
      <c r="E107" s="30"/>
      <c r="F107" s="29" t="s">
        <v>17</v>
      </c>
      <c r="G107" s="30"/>
      <c r="H107" s="31"/>
      <c r="I107" s="17"/>
      <c r="J107" s="64">
        <v>546591.26</v>
      </c>
      <c r="L107" s="36"/>
      <c r="M107" s="36"/>
    </row>
    <row r="108" spans="1:13" hidden="1" outlineLevel="1" x14ac:dyDescent="0.2">
      <c r="A108" s="30"/>
      <c r="B108" s="63"/>
      <c r="C108" s="31"/>
      <c r="D108" s="49"/>
      <c r="E108" s="30"/>
      <c r="F108" s="29" t="s">
        <v>18</v>
      </c>
      <c r="G108" s="30"/>
      <c r="H108" s="31"/>
      <c r="I108" s="17"/>
      <c r="J108" s="34">
        <f>+J106-J107</f>
        <v>5.9999999939464033E-2</v>
      </c>
    </row>
    <row r="109" spans="1:13" hidden="1" outlineLevel="1" x14ac:dyDescent="0.2">
      <c r="A109" s="30"/>
      <c r="B109" s="63"/>
      <c r="C109" s="31"/>
      <c r="D109" s="49"/>
      <c r="E109" s="30"/>
      <c r="F109" s="29"/>
      <c r="G109" s="30"/>
      <c r="H109" s="31"/>
      <c r="I109" s="17"/>
      <c r="J109" s="34"/>
    </row>
    <row r="110" spans="1:13" collapsed="1" x14ac:dyDescent="0.2">
      <c r="A110" s="12" t="s">
        <v>205</v>
      </c>
      <c r="B110" s="65" t="s">
        <v>206</v>
      </c>
      <c r="C110" s="57"/>
      <c r="D110" s="14" t="s">
        <v>198</v>
      </c>
      <c r="E110" s="15"/>
      <c r="F110" s="37"/>
      <c r="G110" s="66"/>
      <c r="H110" s="18"/>
      <c r="I110" s="19"/>
      <c r="J110" s="19"/>
    </row>
    <row r="111" spans="1:13" hidden="1" outlineLevel="1" x14ac:dyDescent="0.2">
      <c r="A111" s="20" t="s">
        <v>6</v>
      </c>
      <c r="B111" s="20" t="s">
        <v>7</v>
      </c>
      <c r="C111" s="67" t="s">
        <v>8</v>
      </c>
      <c r="D111" s="67" t="s">
        <v>9</v>
      </c>
      <c r="E111" s="22"/>
      <c r="F111" s="23" t="s">
        <v>10</v>
      </c>
      <c r="G111" s="24" t="s">
        <v>6</v>
      </c>
      <c r="H111" s="24" t="s">
        <v>7</v>
      </c>
      <c r="I111" s="23" t="s">
        <v>11</v>
      </c>
      <c r="J111" s="23" t="s">
        <v>12</v>
      </c>
    </row>
    <row r="112" spans="1:13" hidden="1" outlineLevel="1" x14ac:dyDescent="0.2">
      <c r="A112" s="30"/>
      <c r="B112" s="63"/>
      <c r="C112" s="31"/>
      <c r="D112" s="49"/>
      <c r="E112" s="30"/>
      <c r="F112" s="29"/>
      <c r="G112" s="30"/>
      <c r="H112" s="31"/>
      <c r="I112" s="17"/>
      <c r="J112" s="34"/>
    </row>
    <row r="113" spans="1:12" hidden="1" outlineLevel="1" x14ac:dyDescent="0.2">
      <c r="A113" s="9" t="s">
        <v>207</v>
      </c>
      <c r="B113" s="25">
        <v>42937</v>
      </c>
      <c r="C113" s="49" t="s">
        <v>208</v>
      </c>
      <c r="D113" s="49" t="s">
        <v>209</v>
      </c>
      <c r="E113" s="26" t="s">
        <v>56</v>
      </c>
      <c r="F113" s="62">
        <v>279.33999999999997</v>
      </c>
      <c r="G113" s="37"/>
      <c r="H113" s="38"/>
      <c r="I113" s="61"/>
      <c r="J113" s="28">
        <f t="shared" ref="J113" si="4">+F113-I113</f>
        <v>279.33999999999997</v>
      </c>
    </row>
    <row r="114" spans="1:12" hidden="1" outlineLevel="1" x14ac:dyDescent="0.2">
      <c r="B114" s="25"/>
      <c r="C114" s="49"/>
      <c r="D114" s="49"/>
      <c r="E114" s="49"/>
      <c r="F114" s="62"/>
      <c r="G114" s="37"/>
      <c r="H114" s="38"/>
      <c r="I114" s="61"/>
      <c r="J114" s="28"/>
    </row>
    <row r="115" spans="1:12" hidden="1" outlineLevel="1" x14ac:dyDescent="0.2">
      <c r="B115" s="25"/>
      <c r="F115" s="17"/>
      <c r="G115" s="37"/>
      <c r="H115" s="38"/>
      <c r="I115" s="61"/>
      <c r="J115" s="28"/>
    </row>
    <row r="116" spans="1:12" hidden="1" outlineLevel="1" x14ac:dyDescent="0.2">
      <c r="A116" s="30"/>
      <c r="B116" s="63"/>
      <c r="C116" s="31"/>
      <c r="D116" s="49"/>
      <c r="E116" s="30"/>
      <c r="F116" s="29" t="s">
        <v>16</v>
      </c>
      <c r="G116" s="30"/>
      <c r="H116" s="31"/>
      <c r="I116" s="17"/>
      <c r="J116" s="32">
        <f>+J113</f>
        <v>279.33999999999997</v>
      </c>
    </row>
    <row r="117" spans="1:12" ht="12" hidden="1" outlineLevel="1" thickBot="1" x14ac:dyDescent="0.25">
      <c r="A117" s="30"/>
      <c r="B117" s="63"/>
      <c r="C117" s="31"/>
      <c r="D117" s="49"/>
      <c r="E117" s="30"/>
      <c r="F117" s="29" t="s">
        <v>17</v>
      </c>
      <c r="G117" s="30"/>
      <c r="H117" s="31"/>
      <c r="I117" s="17"/>
      <c r="J117" s="64">
        <v>279.33999999999997</v>
      </c>
      <c r="L117" s="54"/>
    </row>
    <row r="118" spans="1:12" hidden="1" outlineLevel="1" x14ac:dyDescent="0.2">
      <c r="A118" s="30"/>
      <c r="B118" s="63"/>
      <c r="C118" s="31"/>
      <c r="D118" s="49"/>
      <c r="E118" s="30"/>
      <c r="F118" s="29" t="s">
        <v>18</v>
      </c>
      <c r="G118" s="30"/>
      <c r="H118" s="31"/>
      <c r="I118" s="17"/>
      <c r="J118" s="34">
        <f>+J116-J117</f>
        <v>0</v>
      </c>
    </row>
    <row r="119" spans="1:12" hidden="1" outlineLevel="1" x14ac:dyDescent="0.2">
      <c r="A119" s="30"/>
      <c r="B119" s="63"/>
      <c r="C119" s="31"/>
      <c r="D119" s="49"/>
      <c r="E119" s="30"/>
      <c r="F119" s="29"/>
      <c r="G119" s="30"/>
      <c r="H119" s="31"/>
      <c r="I119" s="17"/>
      <c r="J119" s="34"/>
    </row>
    <row r="120" spans="1:12" collapsed="1" x14ac:dyDescent="0.2">
      <c r="A120" s="12" t="s">
        <v>215</v>
      </c>
      <c r="B120" s="65" t="s">
        <v>216</v>
      </c>
      <c r="C120" s="57"/>
      <c r="D120" s="14" t="s">
        <v>198</v>
      </c>
      <c r="E120" s="15"/>
      <c r="F120" s="37"/>
      <c r="G120" s="66"/>
      <c r="H120" s="18"/>
      <c r="I120" s="19"/>
      <c r="J120" s="19"/>
    </row>
    <row r="121" spans="1:12" outlineLevel="1" x14ac:dyDescent="0.2">
      <c r="A121" s="20" t="s">
        <v>6</v>
      </c>
      <c r="B121" s="20" t="s">
        <v>7</v>
      </c>
      <c r="C121" s="67" t="s">
        <v>8</v>
      </c>
      <c r="D121" s="67" t="s">
        <v>9</v>
      </c>
      <c r="E121" s="22"/>
      <c r="F121" s="23" t="s">
        <v>10</v>
      </c>
      <c r="G121" s="24" t="s">
        <v>6</v>
      </c>
      <c r="H121" s="24" t="s">
        <v>7</v>
      </c>
      <c r="I121" s="23" t="s">
        <v>11</v>
      </c>
      <c r="J121" s="23" t="s">
        <v>12</v>
      </c>
    </row>
    <row r="122" spans="1:12" outlineLevel="1" x14ac:dyDescent="0.2">
      <c r="A122" s="30"/>
      <c r="B122" s="63"/>
      <c r="C122" s="31"/>
      <c r="D122" s="49"/>
      <c r="E122" s="30"/>
      <c r="F122" s="29"/>
      <c r="G122" s="30"/>
      <c r="H122" s="31"/>
      <c r="I122" s="17"/>
      <c r="J122" s="34"/>
    </row>
    <row r="123" spans="1:12" outlineLevel="1" x14ac:dyDescent="0.2">
      <c r="A123" s="9" t="s">
        <v>217</v>
      </c>
      <c r="B123" s="25">
        <v>43073</v>
      </c>
      <c r="C123" s="49" t="s">
        <v>218</v>
      </c>
      <c r="D123" s="49" t="s">
        <v>219</v>
      </c>
      <c r="E123" s="26" t="s">
        <v>220</v>
      </c>
      <c r="F123" s="62">
        <v>4168.99</v>
      </c>
      <c r="G123" s="37"/>
      <c r="H123" s="38"/>
      <c r="I123" s="61"/>
      <c r="J123" s="28">
        <f t="shared" ref="J123" si="5">+F123-I123</f>
        <v>4168.99</v>
      </c>
    </row>
    <row r="124" spans="1:12" outlineLevel="1" x14ac:dyDescent="0.2">
      <c r="B124" s="25"/>
      <c r="C124" s="49"/>
      <c r="D124" s="49"/>
      <c r="E124" s="26"/>
      <c r="F124" s="62"/>
      <c r="G124" s="37"/>
      <c r="H124" s="38"/>
      <c r="I124" s="61"/>
      <c r="J124" s="28"/>
    </row>
    <row r="125" spans="1:12" outlineLevel="1" x14ac:dyDescent="0.2">
      <c r="B125" s="25"/>
      <c r="C125" s="49"/>
      <c r="D125" s="49"/>
      <c r="E125" s="49"/>
      <c r="F125" s="62"/>
      <c r="G125" s="37"/>
      <c r="H125" s="38"/>
      <c r="I125" s="61"/>
      <c r="J125" s="28"/>
    </row>
    <row r="126" spans="1:12" outlineLevel="1" x14ac:dyDescent="0.2">
      <c r="A126" s="30"/>
      <c r="B126" s="63"/>
      <c r="C126" s="31"/>
      <c r="D126" s="49"/>
      <c r="E126" s="30"/>
      <c r="F126" s="29" t="s">
        <v>16</v>
      </c>
      <c r="G126" s="30"/>
      <c r="H126" s="31"/>
      <c r="I126" s="17"/>
      <c r="J126" s="32">
        <f>+J123</f>
        <v>4168.99</v>
      </c>
    </row>
    <row r="127" spans="1:12" ht="12" outlineLevel="1" thickBot="1" x14ac:dyDescent="0.25">
      <c r="A127" s="30"/>
      <c r="B127" s="63"/>
      <c r="C127" s="31"/>
      <c r="D127" s="49"/>
      <c r="E127" s="30"/>
      <c r="F127" s="29" t="s">
        <v>17</v>
      </c>
      <c r="G127" s="30"/>
      <c r="H127" s="31"/>
      <c r="I127" s="17"/>
      <c r="J127" s="64">
        <v>4168.99</v>
      </c>
    </row>
    <row r="128" spans="1:12" outlineLevel="1" x14ac:dyDescent="0.2">
      <c r="A128" s="30"/>
      <c r="B128" s="63"/>
      <c r="C128" s="31"/>
      <c r="D128" s="49"/>
      <c r="E128" s="30"/>
      <c r="F128" s="29" t="s">
        <v>18</v>
      </c>
      <c r="G128" s="30"/>
      <c r="H128" s="31"/>
      <c r="I128" s="17"/>
      <c r="J128" s="34">
        <f>+J126-J127</f>
        <v>0</v>
      </c>
    </row>
    <row r="129" spans="1:13" outlineLevel="1" x14ac:dyDescent="0.2">
      <c r="A129" s="30"/>
      <c r="B129" s="63"/>
      <c r="C129" s="31"/>
      <c r="D129" s="49"/>
      <c r="E129" s="30"/>
      <c r="F129" s="29"/>
      <c r="G129" s="30"/>
      <c r="H129" s="31"/>
      <c r="I129" s="17"/>
      <c r="J129" s="34"/>
    </row>
    <row r="130" spans="1:13" outlineLevel="1" x14ac:dyDescent="0.2">
      <c r="A130" s="30"/>
      <c r="B130" s="63"/>
      <c r="C130" s="31"/>
      <c r="D130" s="49"/>
      <c r="E130" s="30"/>
      <c r="F130" s="29"/>
      <c r="G130" s="30"/>
      <c r="H130" s="31"/>
      <c r="I130" s="17"/>
      <c r="J130" s="34"/>
    </row>
    <row r="131" spans="1:13" outlineLevel="1" x14ac:dyDescent="0.2">
      <c r="A131" s="30"/>
      <c r="B131" s="63"/>
      <c r="C131" s="31"/>
      <c r="D131" s="49"/>
      <c r="E131" s="30"/>
      <c r="F131" s="29"/>
      <c r="G131" s="30"/>
      <c r="H131" s="31"/>
      <c r="I131" s="17"/>
      <c r="J131" s="34"/>
    </row>
    <row r="132" spans="1:13" x14ac:dyDescent="0.2">
      <c r="A132" s="12" t="s">
        <v>221</v>
      </c>
      <c r="B132" s="65" t="s">
        <v>222</v>
      </c>
      <c r="C132" s="57"/>
      <c r="D132" s="14" t="s">
        <v>198</v>
      </c>
      <c r="E132" s="15"/>
      <c r="F132" s="37"/>
      <c r="G132" s="66"/>
      <c r="H132" s="18"/>
      <c r="I132" s="19"/>
      <c r="J132" s="19"/>
    </row>
    <row r="133" spans="1:13" outlineLevel="1" x14ac:dyDescent="0.2">
      <c r="A133" s="20" t="s">
        <v>6</v>
      </c>
      <c r="B133" s="20" t="s">
        <v>7</v>
      </c>
      <c r="C133" s="67" t="s">
        <v>8</v>
      </c>
      <c r="D133" s="67" t="s">
        <v>9</v>
      </c>
      <c r="E133" s="22"/>
      <c r="F133" s="23" t="s">
        <v>10</v>
      </c>
      <c r="G133" s="24" t="s">
        <v>6</v>
      </c>
      <c r="H133" s="24" t="s">
        <v>7</v>
      </c>
      <c r="I133" s="23" t="s">
        <v>11</v>
      </c>
      <c r="J133" s="23" t="s">
        <v>12</v>
      </c>
    </row>
    <row r="134" spans="1:13" outlineLevel="1" x14ac:dyDescent="0.2">
      <c r="A134" s="30"/>
      <c r="B134" s="63"/>
      <c r="C134" s="31"/>
      <c r="D134" s="49"/>
      <c r="E134" s="30"/>
      <c r="F134" s="29"/>
      <c r="G134" s="30"/>
      <c r="H134" s="31"/>
      <c r="I134" s="17"/>
      <c r="J134" s="34"/>
    </row>
    <row r="135" spans="1:13" outlineLevel="1" x14ac:dyDescent="0.2">
      <c r="A135" s="9" t="s">
        <v>766</v>
      </c>
      <c r="B135" s="35">
        <v>43118</v>
      </c>
      <c r="C135" s="9" t="s">
        <v>767</v>
      </c>
      <c r="D135" s="9" t="s">
        <v>769</v>
      </c>
      <c r="E135" s="9" t="s">
        <v>78</v>
      </c>
      <c r="F135" s="94">
        <v>12429.71</v>
      </c>
      <c r="G135" s="37"/>
      <c r="H135" s="38"/>
      <c r="I135" s="61"/>
      <c r="J135" s="28">
        <f t="shared" ref="J135:J136" si="6">+F135-I135</f>
        <v>12429.71</v>
      </c>
    </row>
    <row r="136" spans="1:13" outlineLevel="1" x14ac:dyDescent="0.2">
      <c r="A136" s="9" t="s">
        <v>768</v>
      </c>
      <c r="B136" s="35">
        <v>43118</v>
      </c>
      <c r="C136" s="9" t="s">
        <v>224</v>
      </c>
      <c r="D136" s="9" t="s">
        <v>770</v>
      </c>
      <c r="E136" s="9" t="s">
        <v>78</v>
      </c>
      <c r="F136" s="94">
        <v>1517.84</v>
      </c>
      <c r="G136" s="37"/>
      <c r="H136" s="38"/>
      <c r="I136" s="61"/>
      <c r="J136" s="28">
        <f t="shared" si="6"/>
        <v>1517.84</v>
      </c>
    </row>
    <row r="137" spans="1:13" outlineLevel="1" x14ac:dyDescent="0.2">
      <c r="B137" s="25"/>
      <c r="C137" s="49"/>
      <c r="D137" s="49"/>
      <c r="E137" s="26"/>
      <c r="F137" s="62"/>
      <c r="G137" s="37"/>
      <c r="H137" s="38"/>
      <c r="I137" s="61"/>
      <c r="J137" s="28"/>
    </row>
    <row r="138" spans="1:13" outlineLevel="1" x14ac:dyDescent="0.2">
      <c r="B138" s="25"/>
      <c r="C138" s="49"/>
      <c r="D138" s="49"/>
      <c r="E138" s="49"/>
      <c r="F138" s="62"/>
      <c r="G138" s="37"/>
      <c r="H138" s="38"/>
      <c r="I138" s="61"/>
      <c r="J138" s="28"/>
    </row>
    <row r="139" spans="1:13" outlineLevel="1" x14ac:dyDescent="0.2">
      <c r="A139" s="30"/>
      <c r="B139" s="63"/>
      <c r="C139" s="31"/>
      <c r="D139" s="49"/>
      <c r="E139" s="30"/>
      <c r="F139" s="29" t="s">
        <v>16</v>
      </c>
      <c r="G139" s="30"/>
      <c r="H139" s="31"/>
      <c r="I139" s="17"/>
      <c r="J139" s="32">
        <f>+J135+J136</f>
        <v>13947.55</v>
      </c>
    </row>
    <row r="140" spans="1:13" ht="12" outlineLevel="1" thickBot="1" x14ac:dyDescent="0.25">
      <c r="A140" s="30"/>
      <c r="B140" s="63"/>
      <c r="C140" s="31"/>
      <c r="D140" s="49"/>
      <c r="E140" s="30"/>
      <c r="F140" s="29" t="s">
        <v>17</v>
      </c>
      <c r="G140" s="30"/>
      <c r="H140" s="31"/>
      <c r="I140" s="17"/>
      <c r="J140" s="64">
        <v>13947.55</v>
      </c>
      <c r="L140" s="54"/>
    </row>
    <row r="141" spans="1:13" outlineLevel="1" x14ac:dyDescent="0.2">
      <c r="A141" s="30"/>
      <c r="B141" s="63"/>
      <c r="C141" s="31"/>
      <c r="D141" s="49"/>
      <c r="E141" s="30"/>
      <c r="F141" s="29" t="s">
        <v>18</v>
      </c>
      <c r="G141" s="30"/>
      <c r="H141" s="31"/>
      <c r="I141" s="17"/>
      <c r="J141" s="34">
        <f>+J139-J140</f>
        <v>0</v>
      </c>
    </row>
    <row r="142" spans="1:13" outlineLevel="1" x14ac:dyDescent="0.2">
      <c r="A142" s="30"/>
      <c r="B142" s="63"/>
      <c r="C142" s="31"/>
      <c r="D142" s="49"/>
      <c r="E142" s="30"/>
      <c r="F142" s="29"/>
      <c r="G142" s="30"/>
      <c r="H142" s="31"/>
      <c r="I142" s="17"/>
      <c r="J142" s="34"/>
    </row>
    <row r="143" spans="1:13" outlineLevel="1" x14ac:dyDescent="0.2">
      <c r="B143" s="55"/>
      <c r="C143" s="56"/>
      <c r="E143" s="15"/>
      <c r="F143" s="68"/>
      <c r="H143" s="31"/>
      <c r="J143" s="69"/>
    </row>
    <row r="144" spans="1:13" x14ac:dyDescent="0.2">
      <c r="A144" s="12" t="s">
        <v>226</v>
      </c>
      <c r="B144" s="65" t="s">
        <v>227</v>
      </c>
      <c r="C144" s="57"/>
      <c r="D144" s="14" t="s">
        <v>198</v>
      </c>
      <c r="E144" s="15"/>
      <c r="F144" s="37"/>
      <c r="G144" s="66"/>
      <c r="H144" s="18"/>
      <c r="I144" s="19"/>
      <c r="J144" s="19"/>
      <c r="L144" s="36"/>
      <c r="M144" s="36"/>
    </row>
    <row r="145" spans="1:13" outlineLevel="1" x14ac:dyDescent="0.2">
      <c r="A145" s="20" t="s">
        <v>6</v>
      </c>
      <c r="B145" s="20" t="s">
        <v>7</v>
      </c>
      <c r="C145" s="67" t="s">
        <v>8</v>
      </c>
      <c r="D145" s="67" t="s">
        <v>9</v>
      </c>
      <c r="E145" s="22"/>
      <c r="F145" s="23" t="s">
        <v>10</v>
      </c>
      <c r="G145" s="24" t="s">
        <v>6</v>
      </c>
      <c r="H145" s="24" t="s">
        <v>7</v>
      </c>
      <c r="I145" s="23" t="s">
        <v>11</v>
      </c>
      <c r="J145" s="23" t="s">
        <v>12</v>
      </c>
      <c r="L145" s="36"/>
      <c r="M145" s="36"/>
    </row>
    <row r="146" spans="1:13" outlineLevel="1" x14ac:dyDescent="0.2">
      <c r="A146" s="70"/>
      <c r="B146" s="20"/>
      <c r="C146" s="71"/>
      <c r="D146" s="72"/>
      <c r="E146" s="22"/>
      <c r="F146" s="73"/>
      <c r="G146" s="74"/>
      <c r="H146" s="75"/>
      <c r="I146" s="73"/>
      <c r="J146" s="76"/>
      <c r="L146" s="36"/>
      <c r="M146" s="36"/>
    </row>
    <row r="147" spans="1:13" outlineLevel="1" x14ac:dyDescent="0.2">
      <c r="A147" s="97" t="s">
        <v>228</v>
      </c>
      <c r="B147" s="98">
        <v>42885</v>
      </c>
      <c r="C147" s="97" t="s">
        <v>229</v>
      </c>
      <c r="D147" s="97" t="s">
        <v>230</v>
      </c>
      <c r="E147" s="97" t="s">
        <v>56</v>
      </c>
      <c r="F147" s="99">
        <v>9686.2800000000007</v>
      </c>
      <c r="G147" s="97" t="s">
        <v>231</v>
      </c>
      <c r="H147" s="108">
        <v>42991</v>
      </c>
      <c r="I147" s="110">
        <v>7846.07</v>
      </c>
      <c r="J147" s="99">
        <f t="shared" ref="J147:J172" si="7">+F147-I147</f>
        <v>1840.2100000000009</v>
      </c>
      <c r="L147" s="36"/>
      <c r="M147" s="36"/>
    </row>
    <row r="148" spans="1:13" outlineLevel="1" x14ac:dyDescent="0.2">
      <c r="A148" s="9" t="s">
        <v>232</v>
      </c>
      <c r="B148" s="25">
        <v>42957</v>
      </c>
      <c r="C148" s="9" t="s">
        <v>233</v>
      </c>
      <c r="D148" s="9" t="s">
        <v>234</v>
      </c>
      <c r="E148" s="9" t="s">
        <v>56</v>
      </c>
      <c r="F148" s="17">
        <v>21111.49</v>
      </c>
      <c r="G148" s="9" t="s">
        <v>235</v>
      </c>
      <c r="H148" s="35">
        <v>42977</v>
      </c>
      <c r="I148" s="78">
        <v>20404.87</v>
      </c>
      <c r="J148" s="19">
        <f t="shared" si="7"/>
        <v>706.62000000000262</v>
      </c>
      <c r="L148" s="36"/>
      <c r="M148" s="36"/>
    </row>
    <row r="149" spans="1:13" outlineLevel="1" x14ac:dyDescent="0.2">
      <c r="A149" s="9" t="s">
        <v>236</v>
      </c>
      <c r="B149" s="25">
        <v>43063</v>
      </c>
      <c r="C149" s="49" t="s">
        <v>237</v>
      </c>
      <c r="D149" s="49" t="s">
        <v>238</v>
      </c>
      <c r="E149" s="49" t="s">
        <v>56</v>
      </c>
      <c r="F149" s="17">
        <v>79489.81</v>
      </c>
      <c r="H149" s="35"/>
      <c r="I149" s="78"/>
      <c r="J149" s="19">
        <f t="shared" si="7"/>
        <v>79489.81</v>
      </c>
      <c r="L149" s="36"/>
      <c r="M149" s="36"/>
    </row>
    <row r="150" spans="1:13" outlineLevel="1" x14ac:dyDescent="0.2">
      <c r="A150" s="97" t="s">
        <v>771</v>
      </c>
      <c r="B150" s="108">
        <v>43112</v>
      </c>
      <c r="C150" s="97" t="s">
        <v>772</v>
      </c>
      <c r="D150" s="97" t="s">
        <v>807</v>
      </c>
      <c r="E150" s="97" t="s">
        <v>78</v>
      </c>
      <c r="F150" s="95">
        <v>73657.69</v>
      </c>
      <c r="G150" s="97"/>
      <c r="H150" s="108"/>
      <c r="I150" s="109"/>
      <c r="J150" s="99">
        <f t="shared" si="7"/>
        <v>73657.69</v>
      </c>
      <c r="L150" s="36"/>
      <c r="M150" s="36"/>
    </row>
    <row r="151" spans="1:13" outlineLevel="1" x14ac:dyDescent="0.2">
      <c r="A151" s="97" t="s">
        <v>773</v>
      </c>
      <c r="B151" s="108">
        <v>43118</v>
      </c>
      <c r="C151" s="97" t="s">
        <v>258</v>
      </c>
      <c r="D151" s="97" t="s">
        <v>808</v>
      </c>
      <c r="E151" s="97" t="s">
        <v>78</v>
      </c>
      <c r="F151" s="95">
        <v>11633.65</v>
      </c>
      <c r="G151" s="97"/>
      <c r="H151" s="108"/>
      <c r="I151" s="109"/>
      <c r="J151" s="99">
        <f t="shared" si="7"/>
        <v>11633.65</v>
      </c>
      <c r="L151" s="36"/>
      <c r="M151" s="36"/>
    </row>
    <row r="152" spans="1:13" outlineLevel="1" x14ac:dyDescent="0.2">
      <c r="A152" s="97" t="s">
        <v>774</v>
      </c>
      <c r="B152" s="108">
        <v>43118</v>
      </c>
      <c r="C152" s="97" t="s">
        <v>252</v>
      </c>
      <c r="D152" s="97" t="s">
        <v>809</v>
      </c>
      <c r="E152" s="97" t="s">
        <v>78</v>
      </c>
      <c r="F152" s="95">
        <v>90838.28</v>
      </c>
      <c r="G152" s="97"/>
      <c r="H152" s="108"/>
      <c r="I152" s="109"/>
      <c r="J152" s="99">
        <f t="shared" si="7"/>
        <v>90838.28</v>
      </c>
      <c r="L152" s="36"/>
      <c r="M152" s="36"/>
    </row>
    <row r="153" spans="1:13" outlineLevel="1" x14ac:dyDescent="0.2">
      <c r="A153" s="9" t="s">
        <v>775</v>
      </c>
      <c r="B153" s="35">
        <v>43118</v>
      </c>
      <c r="C153" s="9" t="s">
        <v>243</v>
      </c>
      <c r="D153" s="9" t="s">
        <v>810</v>
      </c>
      <c r="E153" s="9" t="s">
        <v>78</v>
      </c>
      <c r="F153" s="36">
        <v>10503.66</v>
      </c>
      <c r="H153" s="35"/>
      <c r="I153" s="78"/>
      <c r="J153" s="19">
        <f t="shared" si="7"/>
        <v>10503.66</v>
      </c>
      <c r="L153" s="36"/>
      <c r="M153" s="36"/>
    </row>
    <row r="154" spans="1:13" outlineLevel="1" x14ac:dyDescent="0.2">
      <c r="A154" s="97" t="s">
        <v>776</v>
      </c>
      <c r="B154" s="108">
        <v>43118</v>
      </c>
      <c r="C154" s="97" t="s">
        <v>249</v>
      </c>
      <c r="D154" s="97" t="s">
        <v>811</v>
      </c>
      <c r="E154" s="97" t="s">
        <v>78</v>
      </c>
      <c r="F154" s="95">
        <v>8644.6200000000008</v>
      </c>
      <c r="G154" s="97"/>
      <c r="H154" s="108"/>
      <c r="I154" s="109"/>
      <c r="J154" s="99">
        <f t="shared" si="7"/>
        <v>8644.6200000000008</v>
      </c>
      <c r="L154" s="36"/>
      <c r="M154" s="36"/>
    </row>
    <row r="155" spans="1:13" outlineLevel="1" x14ac:dyDescent="0.2">
      <c r="A155" s="9" t="s">
        <v>777</v>
      </c>
      <c r="B155" s="35">
        <v>43118</v>
      </c>
      <c r="C155" s="9" t="s">
        <v>246</v>
      </c>
      <c r="D155" s="9" t="s">
        <v>812</v>
      </c>
      <c r="E155" s="9" t="s">
        <v>78</v>
      </c>
      <c r="F155" s="36">
        <v>3843.95</v>
      </c>
      <c r="H155" s="35"/>
      <c r="I155" s="78"/>
      <c r="J155" s="19">
        <f t="shared" si="7"/>
        <v>3843.95</v>
      </c>
      <c r="L155" s="36"/>
      <c r="M155" s="36"/>
    </row>
    <row r="156" spans="1:13" outlineLevel="1" x14ac:dyDescent="0.2">
      <c r="A156" s="97" t="s">
        <v>778</v>
      </c>
      <c r="B156" s="108">
        <v>43118</v>
      </c>
      <c r="C156" s="97" t="s">
        <v>264</v>
      </c>
      <c r="D156" s="97" t="s">
        <v>813</v>
      </c>
      <c r="E156" s="97" t="s">
        <v>78</v>
      </c>
      <c r="F156" s="95">
        <v>4875.68</v>
      </c>
      <c r="G156" s="97"/>
      <c r="H156" s="108"/>
      <c r="I156" s="109"/>
      <c r="J156" s="99">
        <f t="shared" si="7"/>
        <v>4875.68</v>
      </c>
      <c r="L156" s="36"/>
      <c r="M156" s="36"/>
    </row>
    <row r="157" spans="1:13" outlineLevel="1" x14ac:dyDescent="0.2">
      <c r="A157" s="97" t="s">
        <v>779</v>
      </c>
      <c r="B157" s="108">
        <v>43118</v>
      </c>
      <c r="C157" s="97" t="s">
        <v>267</v>
      </c>
      <c r="D157" s="97" t="s">
        <v>814</v>
      </c>
      <c r="E157" s="97" t="s">
        <v>78</v>
      </c>
      <c r="F157" s="95">
        <v>7540.23</v>
      </c>
      <c r="G157" s="97"/>
      <c r="H157" s="108"/>
      <c r="I157" s="109"/>
      <c r="J157" s="99">
        <f t="shared" si="7"/>
        <v>7540.23</v>
      </c>
      <c r="L157" s="36"/>
      <c r="M157" s="36"/>
    </row>
    <row r="158" spans="1:13" outlineLevel="1" x14ac:dyDescent="0.2">
      <c r="A158" s="97" t="s">
        <v>780</v>
      </c>
      <c r="B158" s="108">
        <v>43118</v>
      </c>
      <c r="C158" s="97" t="s">
        <v>781</v>
      </c>
      <c r="D158" s="97" t="s">
        <v>815</v>
      </c>
      <c r="E158" s="97" t="s">
        <v>78</v>
      </c>
      <c r="F158" s="95">
        <v>9248.2199999999993</v>
      </c>
      <c r="G158" s="97"/>
      <c r="H158" s="108"/>
      <c r="I158" s="109"/>
      <c r="J158" s="99">
        <f t="shared" si="7"/>
        <v>9248.2199999999993</v>
      </c>
      <c r="L158" s="36"/>
      <c r="M158" s="36"/>
    </row>
    <row r="159" spans="1:13" outlineLevel="1" x14ac:dyDescent="0.2">
      <c r="A159" s="97" t="s">
        <v>782</v>
      </c>
      <c r="B159" s="108">
        <v>43120</v>
      </c>
      <c r="C159" s="97" t="s">
        <v>255</v>
      </c>
      <c r="D159" s="97" t="s">
        <v>816</v>
      </c>
      <c r="E159" s="97" t="s">
        <v>78</v>
      </c>
      <c r="F159" s="95">
        <v>95446.23</v>
      </c>
      <c r="G159" s="97"/>
      <c r="H159" s="108"/>
      <c r="I159" s="109"/>
      <c r="J159" s="99">
        <f t="shared" si="7"/>
        <v>95446.23</v>
      </c>
      <c r="L159" s="36"/>
      <c r="M159" s="36"/>
    </row>
    <row r="160" spans="1:13" outlineLevel="1" x14ac:dyDescent="0.2">
      <c r="A160" s="9" t="s">
        <v>783</v>
      </c>
      <c r="B160" s="35">
        <v>43120</v>
      </c>
      <c r="C160" s="9" t="s">
        <v>240</v>
      </c>
      <c r="D160" s="9" t="s">
        <v>817</v>
      </c>
      <c r="E160" s="9" t="s">
        <v>78</v>
      </c>
      <c r="F160" s="36">
        <v>84772.61</v>
      </c>
      <c r="H160" s="35"/>
      <c r="I160" s="78"/>
      <c r="J160" s="19">
        <f t="shared" si="7"/>
        <v>84772.61</v>
      </c>
      <c r="L160" s="36"/>
      <c r="M160" s="36"/>
    </row>
    <row r="161" spans="1:13" outlineLevel="1" x14ac:dyDescent="0.2">
      <c r="A161" s="97" t="s">
        <v>784</v>
      </c>
      <c r="B161" s="108">
        <v>43122</v>
      </c>
      <c r="C161" s="97" t="s">
        <v>261</v>
      </c>
      <c r="D161" s="97" t="s">
        <v>818</v>
      </c>
      <c r="E161" s="97" t="s">
        <v>78</v>
      </c>
      <c r="F161" s="95">
        <v>14854.67</v>
      </c>
      <c r="G161" s="97"/>
      <c r="H161" s="108"/>
      <c r="I161" s="109"/>
      <c r="J161" s="99">
        <f t="shared" si="7"/>
        <v>14854.67</v>
      </c>
      <c r="L161" s="36"/>
      <c r="M161" s="36"/>
    </row>
    <row r="162" spans="1:13" outlineLevel="1" x14ac:dyDescent="0.2">
      <c r="A162" s="9" t="s">
        <v>785</v>
      </c>
      <c r="B162" s="35">
        <v>43126</v>
      </c>
      <c r="C162" s="9" t="s">
        <v>786</v>
      </c>
      <c r="D162" s="9" t="s">
        <v>819</v>
      </c>
      <c r="E162" s="9" t="s">
        <v>78</v>
      </c>
      <c r="F162" s="36">
        <v>70590.509999999995</v>
      </c>
      <c r="H162" s="35"/>
      <c r="I162" s="78"/>
      <c r="J162" s="19">
        <f t="shared" si="7"/>
        <v>70590.509999999995</v>
      </c>
      <c r="L162" s="36"/>
      <c r="M162" s="36"/>
    </row>
    <row r="163" spans="1:13" outlineLevel="1" x14ac:dyDescent="0.2">
      <c r="A163" s="97" t="s">
        <v>787</v>
      </c>
      <c r="B163" s="108">
        <v>43126</v>
      </c>
      <c r="C163" s="97" t="s">
        <v>788</v>
      </c>
      <c r="D163" s="97" t="s">
        <v>820</v>
      </c>
      <c r="E163" s="97" t="s">
        <v>78</v>
      </c>
      <c r="F163" s="95">
        <v>8720.15</v>
      </c>
      <c r="G163" s="97"/>
      <c r="H163" s="108"/>
      <c r="I163" s="109"/>
      <c r="J163" s="99">
        <f t="shared" si="7"/>
        <v>8720.15</v>
      </c>
      <c r="L163" s="36"/>
      <c r="M163" s="36"/>
    </row>
    <row r="164" spans="1:13" outlineLevel="1" x14ac:dyDescent="0.2">
      <c r="A164" s="97" t="s">
        <v>789</v>
      </c>
      <c r="B164" s="108">
        <v>43129</v>
      </c>
      <c r="C164" s="97" t="s">
        <v>790</v>
      </c>
      <c r="D164" s="97" t="s">
        <v>821</v>
      </c>
      <c r="E164" s="97" t="s">
        <v>78</v>
      </c>
      <c r="F164" s="95">
        <v>17266.689999999999</v>
      </c>
      <c r="G164" s="97"/>
      <c r="H164" s="108"/>
      <c r="I164" s="109"/>
      <c r="J164" s="99">
        <f t="shared" si="7"/>
        <v>17266.689999999999</v>
      </c>
      <c r="L164" s="36"/>
      <c r="M164" s="36"/>
    </row>
    <row r="165" spans="1:13" outlineLevel="1" x14ac:dyDescent="0.2">
      <c r="A165" s="9" t="s">
        <v>791</v>
      </c>
      <c r="B165" s="35">
        <v>43130</v>
      </c>
      <c r="C165" s="9" t="s">
        <v>792</v>
      </c>
      <c r="D165" s="9" t="s">
        <v>822</v>
      </c>
      <c r="E165" s="9" t="s">
        <v>78</v>
      </c>
      <c r="F165" s="36">
        <v>10158.969999999999</v>
      </c>
      <c r="H165" s="35"/>
      <c r="I165" s="78"/>
      <c r="J165" s="19">
        <f t="shared" si="7"/>
        <v>10158.969999999999</v>
      </c>
      <c r="L165" s="36"/>
      <c r="M165" s="36"/>
    </row>
    <row r="166" spans="1:13" outlineLevel="1" x14ac:dyDescent="0.2">
      <c r="A166" s="97" t="s">
        <v>795</v>
      </c>
      <c r="B166" s="108">
        <v>43130</v>
      </c>
      <c r="C166" s="97" t="s">
        <v>796</v>
      </c>
      <c r="D166" s="97" t="s">
        <v>824</v>
      </c>
      <c r="E166" s="97" t="s">
        <v>78</v>
      </c>
      <c r="F166" s="95">
        <v>89729.63</v>
      </c>
      <c r="G166" s="97"/>
      <c r="H166" s="108"/>
      <c r="I166" s="109"/>
      <c r="J166" s="99">
        <f t="shared" si="7"/>
        <v>89729.63</v>
      </c>
      <c r="L166" s="36"/>
      <c r="M166" s="36"/>
    </row>
    <row r="167" spans="1:13" outlineLevel="1" x14ac:dyDescent="0.2">
      <c r="A167" s="97" t="s">
        <v>797</v>
      </c>
      <c r="B167" s="108">
        <v>43131</v>
      </c>
      <c r="C167" s="97" t="s">
        <v>798</v>
      </c>
      <c r="D167" s="97" t="s">
        <v>825</v>
      </c>
      <c r="E167" s="97" t="s">
        <v>78</v>
      </c>
      <c r="F167" s="95">
        <v>9704.8799999999992</v>
      </c>
      <c r="G167" s="97"/>
      <c r="H167" s="108"/>
      <c r="I167" s="109"/>
      <c r="J167" s="99">
        <f t="shared" si="7"/>
        <v>9704.8799999999992</v>
      </c>
      <c r="L167" s="36"/>
      <c r="M167" s="36"/>
    </row>
    <row r="168" spans="1:13" outlineLevel="1" x14ac:dyDescent="0.2">
      <c r="A168" s="97" t="s">
        <v>801</v>
      </c>
      <c r="B168" s="108">
        <v>43131</v>
      </c>
      <c r="C168" s="97" t="s">
        <v>802</v>
      </c>
      <c r="D168" s="97" t="s">
        <v>827</v>
      </c>
      <c r="E168" s="97" t="s">
        <v>78</v>
      </c>
      <c r="F168" s="95">
        <v>11734.76</v>
      </c>
      <c r="G168" s="97"/>
      <c r="H168" s="108"/>
      <c r="I168" s="109"/>
      <c r="J168" s="99">
        <f t="shared" si="7"/>
        <v>11734.76</v>
      </c>
      <c r="L168" s="36"/>
      <c r="M168" s="36"/>
    </row>
    <row r="169" spans="1:13" outlineLevel="1" x14ac:dyDescent="0.2">
      <c r="A169" s="97" t="s">
        <v>803</v>
      </c>
      <c r="B169" s="108">
        <v>43131</v>
      </c>
      <c r="C169" s="97" t="s">
        <v>804</v>
      </c>
      <c r="D169" s="97" t="s">
        <v>828</v>
      </c>
      <c r="E169" s="97" t="s">
        <v>78</v>
      </c>
      <c r="F169" s="95">
        <v>97891.8</v>
      </c>
      <c r="G169" s="97"/>
      <c r="H169" s="108"/>
      <c r="I169" s="109"/>
      <c r="J169" s="99">
        <f t="shared" si="7"/>
        <v>97891.8</v>
      </c>
      <c r="L169" s="36"/>
      <c r="M169" s="36"/>
    </row>
    <row r="170" spans="1:13" outlineLevel="1" x14ac:dyDescent="0.2">
      <c r="A170" s="9" t="s">
        <v>805</v>
      </c>
      <c r="B170" s="35">
        <v>43131</v>
      </c>
      <c r="C170" s="9" t="s">
        <v>806</v>
      </c>
      <c r="D170" s="9" t="s">
        <v>829</v>
      </c>
      <c r="E170" s="9" t="s">
        <v>78</v>
      </c>
      <c r="F170" s="36">
        <v>10219.700000000001</v>
      </c>
      <c r="H170" s="35"/>
      <c r="I170" s="78"/>
      <c r="J170" s="19">
        <f t="shared" si="7"/>
        <v>10219.700000000001</v>
      </c>
      <c r="L170" s="36"/>
      <c r="M170" s="36"/>
    </row>
    <row r="171" spans="1:13" outlineLevel="1" x14ac:dyDescent="0.2">
      <c r="A171" s="9" t="s">
        <v>991</v>
      </c>
      <c r="B171" s="35">
        <v>43150</v>
      </c>
      <c r="C171" s="9" t="s">
        <v>794</v>
      </c>
      <c r="D171" s="9" t="s">
        <v>993</v>
      </c>
      <c r="E171" s="9" t="s">
        <v>78</v>
      </c>
      <c r="F171" s="17">
        <v>84225.95</v>
      </c>
      <c r="H171" s="35"/>
      <c r="I171" s="78"/>
      <c r="J171" s="19">
        <f t="shared" si="7"/>
        <v>84225.95</v>
      </c>
      <c r="L171" s="36"/>
      <c r="M171" s="36"/>
    </row>
    <row r="172" spans="1:13" outlineLevel="1" x14ac:dyDescent="0.2">
      <c r="A172" s="9" t="s">
        <v>992</v>
      </c>
      <c r="B172" s="35">
        <v>43151</v>
      </c>
      <c r="C172" s="9" t="s">
        <v>800</v>
      </c>
      <c r="D172" s="9" t="s">
        <v>994</v>
      </c>
      <c r="E172" s="9" t="s">
        <v>78</v>
      </c>
      <c r="F172" s="17">
        <v>132240</v>
      </c>
      <c r="H172" s="35"/>
      <c r="I172" s="78"/>
      <c r="J172" s="19">
        <f t="shared" si="7"/>
        <v>132240</v>
      </c>
      <c r="L172" s="36"/>
      <c r="M172" s="36"/>
    </row>
    <row r="173" spans="1:13" outlineLevel="1" x14ac:dyDescent="0.2">
      <c r="B173" s="35"/>
      <c r="F173" s="36"/>
      <c r="H173" s="35"/>
      <c r="I173" s="78"/>
      <c r="J173" s="19"/>
      <c r="L173" s="36"/>
      <c r="M173" s="36"/>
    </row>
    <row r="174" spans="1:13" outlineLevel="1" x14ac:dyDescent="0.2">
      <c r="B174" s="25"/>
      <c r="C174" s="49"/>
      <c r="D174" s="49"/>
      <c r="E174" s="49"/>
      <c r="F174" s="17"/>
      <c r="H174" s="35"/>
      <c r="I174" s="78"/>
      <c r="J174" s="19"/>
      <c r="L174" s="36"/>
      <c r="M174" s="36"/>
    </row>
    <row r="175" spans="1:13" outlineLevel="1" x14ac:dyDescent="0.2">
      <c r="A175" s="70"/>
      <c r="B175" s="20"/>
      <c r="C175" s="71"/>
      <c r="D175" s="72"/>
      <c r="E175" s="83"/>
      <c r="F175" s="68" t="s">
        <v>16</v>
      </c>
      <c r="H175" s="31"/>
      <c r="J175" s="69">
        <f>+SUM(J147:J172)</f>
        <v>1040379.1699999998</v>
      </c>
      <c r="K175" s="36"/>
      <c r="L175" s="36"/>
      <c r="M175" s="36"/>
    </row>
    <row r="176" spans="1:13" ht="12" outlineLevel="1" thickBot="1" x14ac:dyDescent="0.25">
      <c r="A176" s="70"/>
      <c r="B176" s="20"/>
      <c r="C176" s="71"/>
      <c r="D176" s="72"/>
      <c r="E176" s="83"/>
      <c r="F176" s="68" t="s">
        <v>17</v>
      </c>
      <c r="H176" s="31"/>
      <c r="J176" s="84">
        <v>1040380.08</v>
      </c>
      <c r="L176" s="36"/>
      <c r="M176" s="36"/>
    </row>
    <row r="177" spans="1:13" ht="12" outlineLevel="1" thickTop="1" x14ac:dyDescent="0.2">
      <c r="A177" s="70"/>
      <c r="B177" s="20"/>
      <c r="C177" s="71"/>
      <c r="D177" s="72"/>
      <c r="E177" s="83"/>
      <c r="F177" s="68" t="s">
        <v>18</v>
      </c>
      <c r="H177" s="31"/>
      <c r="J177" s="85">
        <f>+J175-J176</f>
        <v>-0.91000000014901161</v>
      </c>
      <c r="L177" s="36"/>
      <c r="M177" s="36"/>
    </row>
    <row r="178" spans="1:13" outlineLevel="1" x14ac:dyDescent="0.2">
      <c r="A178" s="70"/>
      <c r="B178" s="20"/>
      <c r="C178" s="71"/>
      <c r="D178" s="72"/>
      <c r="E178" s="83"/>
      <c r="F178" s="68"/>
      <c r="H178" s="31"/>
      <c r="J178" s="85"/>
    </row>
    <row r="179" spans="1:13" x14ac:dyDescent="0.2">
      <c r="A179" s="12" t="s">
        <v>269</v>
      </c>
      <c r="B179" s="12" t="s">
        <v>270</v>
      </c>
      <c r="C179" s="57"/>
      <c r="D179" s="14" t="s">
        <v>198</v>
      </c>
      <c r="E179" s="15"/>
      <c r="F179" s="37"/>
      <c r="G179" s="66"/>
      <c r="H179" s="18"/>
      <c r="I179" s="19"/>
      <c r="J179" s="19"/>
    </row>
    <row r="180" spans="1:13" outlineLevel="1" x14ac:dyDescent="0.2">
      <c r="A180" s="20" t="s">
        <v>6</v>
      </c>
      <c r="B180" s="20" t="s">
        <v>7</v>
      </c>
      <c r="C180" s="67" t="s">
        <v>8</v>
      </c>
      <c r="D180" s="67" t="s">
        <v>9</v>
      </c>
      <c r="E180" s="22"/>
      <c r="F180" s="23" t="s">
        <v>10</v>
      </c>
      <c r="G180" s="24" t="s">
        <v>6</v>
      </c>
      <c r="H180" s="24" t="s">
        <v>7</v>
      </c>
      <c r="I180" s="23" t="s">
        <v>11</v>
      </c>
      <c r="J180" s="23" t="s">
        <v>12</v>
      </c>
    </row>
    <row r="181" spans="1:13" outlineLevel="1" x14ac:dyDescent="0.2">
      <c r="A181" s="70"/>
      <c r="B181" s="70"/>
      <c r="C181" s="72"/>
      <c r="D181" s="72"/>
      <c r="E181" s="83"/>
      <c r="F181" s="68"/>
      <c r="H181" s="31"/>
      <c r="J181" s="85"/>
    </row>
    <row r="182" spans="1:13" outlineLevel="1" x14ac:dyDescent="0.2">
      <c r="A182" s="9" t="s">
        <v>995</v>
      </c>
      <c r="B182" s="35">
        <v>43151</v>
      </c>
      <c r="C182" s="9" t="s">
        <v>278</v>
      </c>
      <c r="D182" s="9" t="s">
        <v>997</v>
      </c>
      <c r="E182" s="9" t="s">
        <v>78</v>
      </c>
      <c r="F182" s="36">
        <v>15223.14</v>
      </c>
      <c r="G182" s="16"/>
      <c r="H182" s="18"/>
      <c r="I182" s="16"/>
      <c r="J182" s="19">
        <f t="shared" ref="J182:J184" si="8">+F182-I182</f>
        <v>15223.14</v>
      </c>
    </row>
    <row r="183" spans="1:13" outlineLevel="1" x14ac:dyDescent="0.2">
      <c r="A183" s="9" t="s">
        <v>996</v>
      </c>
      <c r="B183" s="35">
        <v>43151</v>
      </c>
      <c r="C183" s="9" t="s">
        <v>275</v>
      </c>
      <c r="D183" s="9" t="s">
        <v>998</v>
      </c>
      <c r="E183" s="9" t="s">
        <v>78</v>
      </c>
      <c r="F183" s="36">
        <v>101215.02</v>
      </c>
      <c r="G183" s="16"/>
      <c r="H183" s="18"/>
      <c r="I183" s="16"/>
      <c r="J183" s="19">
        <f t="shared" si="8"/>
        <v>101215.02</v>
      </c>
    </row>
    <row r="184" spans="1:13" outlineLevel="1" x14ac:dyDescent="0.2">
      <c r="A184" s="9" t="s">
        <v>833</v>
      </c>
      <c r="B184" s="35">
        <v>43120</v>
      </c>
      <c r="C184" s="9" t="s">
        <v>272</v>
      </c>
      <c r="D184" s="9" t="s">
        <v>835</v>
      </c>
      <c r="E184" s="9" t="s">
        <v>78</v>
      </c>
      <c r="F184" s="36">
        <v>70691.929999999993</v>
      </c>
      <c r="G184" s="16"/>
      <c r="H184" s="18"/>
      <c r="I184" s="16"/>
      <c r="J184" s="19">
        <f t="shared" si="8"/>
        <v>70691.929999999993</v>
      </c>
    </row>
    <row r="185" spans="1:13" outlineLevel="1" x14ac:dyDescent="0.2">
      <c r="A185" s="16"/>
      <c r="B185" s="86"/>
      <c r="C185" s="16"/>
      <c r="D185" s="16"/>
      <c r="E185" s="16"/>
      <c r="F185" s="19"/>
      <c r="G185" s="16"/>
      <c r="H185" s="18"/>
      <c r="I185" s="16"/>
      <c r="J185" s="19"/>
    </row>
    <row r="186" spans="1:13" outlineLevel="1" x14ac:dyDescent="0.2">
      <c r="A186" s="70"/>
      <c r="B186" s="20"/>
      <c r="C186" s="71"/>
      <c r="D186" s="72"/>
      <c r="E186" s="83"/>
      <c r="F186" s="68"/>
      <c r="H186" s="31"/>
      <c r="J186" s="34"/>
    </row>
    <row r="187" spans="1:13" outlineLevel="1" x14ac:dyDescent="0.2">
      <c r="A187" s="70"/>
      <c r="B187" s="20"/>
      <c r="C187" s="71"/>
      <c r="D187" s="72"/>
      <c r="E187" s="83"/>
      <c r="F187" s="68" t="s">
        <v>16</v>
      </c>
      <c r="H187" s="31"/>
      <c r="J187" s="32">
        <f>+J182+J183+J184</f>
        <v>187130.09</v>
      </c>
    </row>
    <row r="188" spans="1:13" ht="12" outlineLevel="1" thickBot="1" x14ac:dyDescent="0.25">
      <c r="A188" s="70"/>
      <c r="B188" s="20"/>
      <c r="C188" s="71"/>
      <c r="D188" s="72"/>
      <c r="E188" s="83"/>
      <c r="F188" s="68" t="s">
        <v>17</v>
      </c>
      <c r="H188" s="31"/>
      <c r="J188" s="84">
        <v>187130.09</v>
      </c>
      <c r="L188" s="54"/>
    </row>
    <row r="189" spans="1:13" ht="12" outlineLevel="1" thickTop="1" x14ac:dyDescent="0.2">
      <c r="A189" s="70"/>
      <c r="B189" s="20"/>
      <c r="C189" s="71"/>
      <c r="D189" s="72"/>
      <c r="E189" s="83"/>
      <c r="F189" s="68" t="s">
        <v>18</v>
      </c>
      <c r="H189" s="31"/>
      <c r="J189" s="85">
        <f>+J187-J188</f>
        <v>0</v>
      </c>
    </row>
    <row r="190" spans="1:13" outlineLevel="1" x14ac:dyDescent="0.2">
      <c r="A190" s="70"/>
      <c r="B190" s="20"/>
      <c r="C190" s="71"/>
      <c r="D190" s="72"/>
      <c r="E190" s="83"/>
      <c r="F190" s="68"/>
      <c r="H190" s="31"/>
      <c r="J190" s="85"/>
    </row>
    <row r="191" spans="1:13" x14ac:dyDescent="0.2">
      <c r="A191" s="12" t="s">
        <v>280</v>
      </c>
      <c r="B191" s="12" t="s">
        <v>281</v>
      </c>
      <c r="C191" s="57"/>
      <c r="D191" s="14" t="s">
        <v>198</v>
      </c>
      <c r="E191" s="15"/>
      <c r="F191" s="37"/>
      <c r="G191" s="66"/>
      <c r="H191" s="18"/>
      <c r="I191" s="19"/>
      <c r="J191" s="19"/>
    </row>
    <row r="192" spans="1:13" outlineLevel="1" x14ac:dyDescent="0.2">
      <c r="A192" s="20" t="s">
        <v>6</v>
      </c>
      <c r="B192" s="20" t="s">
        <v>7</v>
      </c>
      <c r="C192" s="67" t="s">
        <v>8</v>
      </c>
      <c r="D192" s="67" t="s">
        <v>9</v>
      </c>
      <c r="E192" s="22"/>
      <c r="F192" s="23" t="s">
        <v>10</v>
      </c>
      <c r="G192" s="24" t="s">
        <v>6</v>
      </c>
      <c r="H192" s="24" t="s">
        <v>7</v>
      </c>
      <c r="I192" s="23" t="s">
        <v>11</v>
      </c>
      <c r="J192" s="23" t="s">
        <v>12</v>
      </c>
    </row>
    <row r="193" spans="1:13" outlineLevel="1" x14ac:dyDescent="0.2">
      <c r="A193" s="70"/>
      <c r="B193" s="70"/>
      <c r="C193" s="72"/>
      <c r="D193" s="72"/>
      <c r="E193" s="83"/>
      <c r="F193" s="68"/>
      <c r="H193" s="31"/>
      <c r="J193" s="85"/>
    </row>
    <row r="194" spans="1:13" outlineLevel="1" x14ac:dyDescent="0.2">
      <c r="A194" s="97" t="s">
        <v>836</v>
      </c>
      <c r="B194" s="108">
        <v>43118</v>
      </c>
      <c r="C194" s="97" t="s">
        <v>283</v>
      </c>
      <c r="D194" s="97" t="s">
        <v>852</v>
      </c>
      <c r="E194" s="97" t="s">
        <v>78</v>
      </c>
      <c r="F194" s="111">
        <v>10022.879999999999</v>
      </c>
      <c r="G194" s="97"/>
      <c r="H194" s="112"/>
      <c r="I194" s="97"/>
      <c r="J194" s="113">
        <f>+F194-I194</f>
        <v>10022.879999999999</v>
      </c>
    </row>
    <row r="195" spans="1:13" outlineLevel="1" x14ac:dyDescent="0.2">
      <c r="A195" s="9" t="s">
        <v>837</v>
      </c>
      <c r="B195" s="35">
        <v>43118</v>
      </c>
      <c r="C195" s="9" t="s">
        <v>838</v>
      </c>
      <c r="D195" s="9" t="s">
        <v>853</v>
      </c>
      <c r="E195" s="9" t="s">
        <v>78</v>
      </c>
      <c r="F195" s="94">
        <v>6971.98</v>
      </c>
      <c r="H195" s="31"/>
      <c r="J195" s="85">
        <f t="shared" ref="J195:J204" si="9">+F195-I195</f>
        <v>6971.98</v>
      </c>
    </row>
    <row r="196" spans="1:13" outlineLevel="1" x14ac:dyDescent="0.2">
      <c r="A196" s="9" t="s">
        <v>839</v>
      </c>
      <c r="B196" s="35">
        <v>43118</v>
      </c>
      <c r="C196" s="9" t="s">
        <v>840</v>
      </c>
      <c r="D196" s="9" t="s">
        <v>854</v>
      </c>
      <c r="E196" s="9" t="s">
        <v>78</v>
      </c>
      <c r="F196" s="94">
        <v>10438.56</v>
      </c>
      <c r="H196" s="31"/>
      <c r="J196" s="85">
        <f t="shared" si="9"/>
        <v>10438.56</v>
      </c>
    </row>
    <row r="197" spans="1:13" outlineLevel="1" x14ac:dyDescent="0.2">
      <c r="A197" s="9" t="s">
        <v>841</v>
      </c>
      <c r="B197" s="35">
        <v>43118</v>
      </c>
      <c r="C197" s="9" t="s">
        <v>292</v>
      </c>
      <c r="D197" s="9" t="s">
        <v>855</v>
      </c>
      <c r="E197" s="9" t="s">
        <v>78</v>
      </c>
      <c r="F197" s="94">
        <v>9502.73</v>
      </c>
      <c r="H197" s="31"/>
      <c r="J197" s="85">
        <f t="shared" si="9"/>
        <v>9502.73</v>
      </c>
    </row>
    <row r="198" spans="1:13" outlineLevel="1" x14ac:dyDescent="0.2">
      <c r="A198" s="9" t="s">
        <v>842</v>
      </c>
      <c r="B198" s="35">
        <v>43118</v>
      </c>
      <c r="C198" s="9" t="s">
        <v>295</v>
      </c>
      <c r="D198" s="9" t="s">
        <v>856</v>
      </c>
      <c r="E198" s="9" t="s">
        <v>78</v>
      </c>
      <c r="F198" s="94">
        <v>2613.25</v>
      </c>
      <c r="H198" s="31"/>
      <c r="J198" s="85">
        <f t="shared" si="9"/>
        <v>2613.25</v>
      </c>
    </row>
    <row r="199" spans="1:13" outlineLevel="1" x14ac:dyDescent="0.2">
      <c r="A199" s="9" t="s">
        <v>843</v>
      </c>
      <c r="B199" s="35">
        <v>43118</v>
      </c>
      <c r="C199" s="9" t="s">
        <v>286</v>
      </c>
      <c r="D199" s="9" t="s">
        <v>857</v>
      </c>
      <c r="E199" s="9" t="s">
        <v>78</v>
      </c>
      <c r="F199" s="94">
        <v>7822.85</v>
      </c>
      <c r="H199" s="31"/>
      <c r="J199" s="85">
        <f t="shared" si="9"/>
        <v>7822.85</v>
      </c>
    </row>
    <row r="200" spans="1:13" outlineLevel="1" x14ac:dyDescent="0.2">
      <c r="A200" s="9" t="s">
        <v>844</v>
      </c>
      <c r="B200" s="35">
        <v>43118</v>
      </c>
      <c r="C200" s="9" t="s">
        <v>298</v>
      </c>
      <c r="D200" s="9" t="s">
        <v>858</v>
      </c>
      <c r="E200" s="9" t="s">
        <v>78</v>
      </c>
      <c r="F200" s="94">
        <v>4404.76</v>
      </c>
      <c r="H200" s="31"/>
      <c r="J200" s="85">
        <f t="shared" si="9"/>
        <v>4404.76</v>
      </c>
    </row>
    <row r="201" spans="1:13" outlineLevel="1" x14ac:dyDescent="0.2">
      <c r="A201" s="9" t="s">
        <v>845</v>
      </c>
      <c r="B201" s="35">
        <v>43120</v>
      </c>
      <c r="C201" s="9" t="s">
        <v>289</v>
      </c>
      <c r="D201" s="9" t="s">
        <v>859</v>
      </c>
      <c r="E201" s="9" t="s">
        <v>78</v>
      </c>
      <c r="F201" s="94">
        <v>9637.2199999999993</v>
      </c>
      <c r="H201" s="31"/>
      <c r="J201" s="85">
        <f t="shared" si="9"/>
        <v>9637.2199999999993</v>
      </c>
    </row>
    <row r="202" spans="1:13" outlineLevel="1" x14ac:dyDescent="0.2">
      <c r="A202" s="9" t="s">
        <v>846</v>
      </c>
      <c r="B202" s="35">
        <v>43129</v>
      </c>
      <c r="C202" s="9" t="s">
        <v>847</v>
      </c>
      <c r="D202" s="9" t="s">
        <v>860</v>
      </c>
      <c r="E202" s="9" t="s">
        <v>78</v>
      </c>
      <c r="F202" s="94">
        <v>9302.17</v>
      </c>
      <c r="H202" s="31"/>
      <c r="J202" s="85">
        <f t="shared" si="9"/>
        <v>9302.17</v>
      </c>
    </row>
    <row r="203" spans="1:13" outlineLevel="1" x14ac:dyDescent="0.2">
      <c r="A203" s="9" t="s">
        <v>848</v>
      </c>
      <c r="B203" s="35">
        <v>43129</v>
      </c>
      <c r="C203" s="9" t="s">
        <v>849</v>
      </c>
      <c r="D203" s="9" t="s">
        <v>861</v>
      </c>
      <c r="E203" s="9" t="s">
        <v>78</v>
      </c>
      <c r="F203" s="94">
        <v>54094.559999999998</v>
      </c>
      <c r="H203" s="31"/>
      <c r="J203" s="85">
        <f t="shared" si="9"/>
        <v>54094.559999999998</v>
      </c>
    </row>
    <row r="204" spans="1:13" outlineLevel="1" x14ac:dyDescent="0.2">
      <c r="A204" s="9" t="s">
        <v>850</v>
      </c>
      <c r="B204" s="35">
        <v>43131</v>
      </c>
      <c r="C204" s="9" t="s">
        <v>851</v>
      </c>
      <c r="D204" s="9" t="s">
        <v>862</v>
      </c>
      <c r="E204" s="9" t="s">
        <v>78</v>
      </c>
      <c r="F204" s="94">
        <v>11451.9</v>
      </c>
      <c r="H204" s="31"/>
      <c r="J204" s="85">
        <f t="shared" si="9"/>
        <v>11451.9</v>
      </c>
    </row>
    <row r="205" spans="1:13" outlineLevel="1" x14ac:dyDescent="0.2">
      <c r="A205" s="70"/>
      <c r="B205" s="70"/>
      <c r="C205" s="72"/>
      <c r="D205" s="72"/>
      <c r="E205" s="83"/>
      <c r="F205" s="68"/>
      <c r="H205" s="31"/>
      <c r="J205" s="85"/>
    </row>
    <row r="206" spans="1:13" outlineLevel="1" x14ac:dyDescent="0.2">
      <c r="A206" s="70"/>
      <c r="B206" s="20"/>
      <c r="C206" s="71"/>
      <c r="D206" s="72"/>
      <c r="E206" s="83"/>
      <c r="F206" s="68"/>
      <c r="H206" s="31"/>
      <c r="J206" s="34"/>
    </row>
    <row r="207" spans="1:13" outlineLevel="1" x14ac:dyDescent="0.2">
      <c r="A207" s="70"/>
      <c r="B207" s="20"/>
      <c r="C207" s="71"/>
      <c r="D207" s="72"/>
      <c r="E207" s="83"/>
      <c r="F207" s="68" t="s">
        <v>16</v>
      </c>
      <c r="H207" s="31"/>
      <c r="J207" s="32">
        <f>+SUM(J194:J204)</f>
        <v>136262.85999999999</v>
      </c>
    </row>
    <row r="208" spans="1:13" ht="12" outlineLevel="1" thickBot="1" x14ac:dyDescent="0.25">
      <c r="A208" s="70"/>
      <c r="B208" s="20"/>
      <c r="C208" s="71"/>
      <c r="D208" s="72"/>
      <c r="E208" s="83"/>
      <c r="F208" s="68" t="s">
        <v>17</v>
      </c>
      <c r="H208" s="31"/>
      <c r="J208" s="84">
        <v>136262.85999999999</v>
      </c>
      <c r="L208" s="54"/>
      <c r="M208" s="54"/>
    </row>
    <row r="209" spans="1:10" ht="12" outlineLevel="1" thickTop="1" x14ac:dyDescent="0.2">
      <c r="A209" s="70"/>
      <c r="B209" s="20"/>
      <c r="C209" s="71"/>
      <c r="D209" s="72"/>
      <c r="E209" s="83"/>
      <c r="F209" s="68" t="s">
        <v>18</v>
      </c>
      <c r="H209" s="31"/>
      <c r="J209" s="85">
        <f>+J207-J208</f>
        <v>0</v>
      </c>
    </row>
    <row r="210" spans="1:10" outlineLevel="1" x14ac:dyDescent="0.2">
      <c r="A210" s="70"/>
      <c r="B210" s="20"/>
      <c r="C210" s="71"/>
      <c r="D210" s="72"/>
      <c r="E210" s="83"/>
      <c r="F210" s="68"/>
      <c r="H210" s="31"/>
      <c r="J210" s="85"/>
    </row>
    <row r="211" spans="1:10" outlineLevel="1" x14ac:dyDescent="0.2">
      <c r="A211" s="70"/>
      <c r="B211" s="20"/>
      <c r="C211" s="71"/>
      <c r="D211" s="72"/>
      <c r="E211" s="83"/>
      <c r="F211" s="68"/>
      <c r="H211" s="31"/>
      <c r="J211" s="85"/>
    </row>
    <row r="212" spans="1:10" x14ac:dyDescent="0.2">
      <c r="A212" s="12" t="s">
        <v>300</v>
      </c>
      <c r="B212" s="12" t="s">
        <v>301</v>
      </c>
      <c r="C212" s="57"/>
      <c r="D212" s="14" t="s">
        <v>198</v>
      </c>
      <c r="E212" s="15"/>
      <c r="F212" s="37"/>
      <c r="G212" s="66"/>
      <c r="H212" s="18"/>
      <c r="I212" s="19"/>
      <c r="J212" s="19"/>
    </row>
    <row r="213" spans="1:10" outlineLevel="1" x14ac:dyDescent="0.2">
      <c r="A213" s="20" t="s">
        <v>6</v>
      </c>
      <c r="B213" s="20" t="s">
        <v>7</v>
      </c>
      <c r="C213" s="67" t="s">
        <v>8</v>
      </c>
      <c r="D213" s="67" t="s">
        <v>9</v>
      </c>
      <c r="E213" s="22"/>
      <c r="F213" s="23" t="s">
        <v>10</v>
      </c>
      <c r="G213" s="24" t="s">
        <v>6</v>
      </c>
      <c r="H213" s="24" t="s">
        <v>7</v>
      </c>
      <c r="I213" s="23" t="s">
        <v>11</v>
      </c>
      <c r="J213" s="23" t="s">
        <v>12</v>
      </c>
    </row>
    <row r="214" spans="1:10" outlineLevel="1" x14ac:dyDescent="0.2">
      <c r="A214" s="70"/>
      <c r="B214" s="70"/>
      <c r="C214" s="72"/>
      <c r="D214" s="72"/>
      <c r="E214" s="83"/>
      <c r="F214" s="68"/>
      <c r="H214" s="31"/>
      <c r="J214" s="85"/>
    </row>
    <row r="215" spans="1:10" outlineLevel="1" x14ac:dyDescent="0.2">
      <c r="A215" s="9" t="s">
        <v>302</v>
      </c>
      <c r="B215" s="25">
        <v>43039</v>
      </c>
      <c r="C215" s="9" t="s">
        <v>303</v>
      </c>
      <c r="D215" s="9" t="s">
        <v>304</v>
      </c>
      <c r="E215" s="9" t="s">
        <v>15</v>
      </c>
      <c r="F215" s="17">
        <v>415.27</v>
      </c>
      <c r="H215" s="31"/>
      <c r="J215" s="88">
        <f t="shared" ref="J215" si="10">+F215-I215</f>
        <v>415.27</v>
      </c>
    </row>
    <row r="216" spans="1:10" outlineLevel="1" x14ac:dyDescent="0.2">
      <c r="A216" s="70"/>
      <c r="B216" s="20"/>
      <c r="C216" s="71"/>
      <c r="D216" s="72"/>
      <c r="E216" s="83"/>
      <c r="F216" s="68"/>
      <c r="H216" s="31"/>
      <c r="J216" s="85"/>
    </row>
    <row r="217" spans="1:10" outlineLevel="1" x14ac:dyDescent="0.2">
      <c r="A217" s="70"/>
      <c r="B217" s="20"/>
      <c r="C217" s="71"/>
      <c r="D217" s="72"/>
      <c r="E217" s="83"/>
      <c r="F217" s="68"/>
      <c r="H217" s="31"/>
      <c r="J217" s="85"/>
    </row>
    <row r="218" spans="1:10" outlineLevel="1" x14ac:dyDescent="0.2">
      <c r="A218" s="70"/>
      <c r="B218" s="20"/>
      <c r="C218" s="71"/>
      <c r="D218" s="72"/>
      <c r="E218" s="83"/>
      <c r="F218" s="68" t="s">
        <v>16</v>
      </c>
      <c r="H218" s="31"/>
      <c r="J218" s="69">
        <f>+J215</f>
        <v>415.27</v>
      </c>
    </row>
    <row r="219" spans="1:10" ht="12" outlineLevel="1" thickBot="1" x14ac:dyDescent="0.25">
      <c r="A219" s="70"/>
      <c r="B219" s="20"/>
      <c r="C219" s="71"/>
      <c r="D219" s="72"/>
      <c r="E219" s="83"/>
      <c r="F219" s="68" t="s">
        <v>17</v>
      </c>
      <c r="H219" s="31"/>
      <c r="J219" s="84">
        <v>415.27</v>
      </c>
    </row>
    <row r="220" spans="1:10" ht="12" outlineLevel="1" thickTop="1" x14ac:dyDescent="0.2">
      <c r="A220" s="70"/>
      <c r="B220" s="20"/>
      <c r="C220" s="71"/>
      <c r="D220" s="72"/>
      <c r="E220" s="83"/>
      <c r="F220" s="68" t="s">
        <v>18</v>
      </c>
      <c r="H220" s="31"/>
      <c r="J220" s="85">
        <f>+J218-J219</f>
        <v>0</v>
      </c>
    </row>
    <row r="221" spans="1:10" outlineLevel="1" x14ac:dyDescent="0.2">
      <c r="A221" s="70"/>
      <c r="B221" s="20"/>
      <c r="C221" s="71"/>
      <c r="D221" s="72"/>
      <c r="E221" s="83"/>
      <c r="F221" s="68"/>
      <c r="H221" s="31"/>
      <c r="J221" s="85"/>
    </row>
    <row r="222" spans="1:10" x14ac:dyDescent="0.2">
      <c r="A222" s="12" t="s">
        <v>305</v>
      </c>
      <c r="B222" s="12" t="s">
        <v>306</v>
      </c>
      <c r="C222" s="57"/>
      <c r="D222" s="14" t="s">
        <v>198</v>
      </c>
      <c r="E222" s="15"/>
      <c r="F222" s="37"/>
      <c r="G222" s="66"/>
      <c r="H222" s="18"/>
      <c r="I222" s="19"/>
      <c r="J222" s="19"/>
    </row>
    <row r="223" spans="1:10" outlineLevel="1" x14ac:dyDescent="0.2">
      <c r="A223" s="20" t="s">
        <v>6</v>
      </c>
      <c r="B223" s="20" t="s">
        <v>7</v>
      </c>
      <c r="C223" s="67" t="s">
        <v>8</v>
      </c>
      <c r="D223" s="67" t="s">
        <v>9</v>
      </c>
      <c r="E223" s="22"/>
      <c r="F223" s="23" t="s">
        <v>10</v>
      </c>
      <c r="G223" s="24" t="s">
        <v>6</v>
      </c>
      <c r="H223" s="24" t="s">
        <v>7</v>
      </c>
      <c r="I223" s="23" t="s">
        <v>11</v>
      </c>
      <c r="J223" s="23" t="s">
        <v>12</v>
      </c>
    </row>
    <row r="224" spans="1:10" outlineLevel="1" x14ac:dyDescent="0.2">
      <c r="A224" s="70"/>
      <c r="B224" s="70"/>
      <c r="C224" s="72"/>
      <c r="D224" s="72"/>
      <c r="E224" s="83"/>
      <c r="F224" s="68"/>
      <c r="H224" s="31"/>
      <c r="J224" s="85"/>
    </row>
    <row r="225" spans="1:10" outlineLevel="1" x14ac:dyDescent="0.2">
      <c r="A225" s="9" t="s">
        <v>307</v>
      </c>
      <c r="B225" s="25">
        <v>43038</v>
      </c>
      <c r="C225" s="9" t="s">
        <v>308</v>
      </c>
      <c r="D225" s="9" t="s">
        <v>309</v>
      </c>
      <c r="E225" s="9" t="s">
        <v>15</v>
      </c>
      <c r="F225" s="17">
        <v>411.96</v>
      </c>
      <c r="H225" s="31"/>
      <c r="J225" s="88">
        <f t="shared" ref="J225" si="11">+F225-I225</f>
        <v>411.96</v>
      </c>
    </row>
    <row r="226" spans="1:10" outlineLevel="1" x14ac:dyDescent="0.2">
      <c r="A226" s="70"/>
      <c r="B226" s="20"/>
      <c r="C226" s="71"/>
      <c r="D226" s="72"/>
      <c r="E226" s="83"/>
      <c r="F226" s="68"/>
      <c r="H226" s="31"/>
      <c r="J226" s="85"/>
    </row>
    <row r="227" spans="1:10" outlineLevel="1" x14ac:dyDescent="0.2">
      <c r="A227" s="70"/>
      <c r="B227" s="20"/>
      <c r="C227" s="71"/>
      <c r="D227" s="72"/>
      <c r="E227" s="83"/>
      <c r="F227" s="68"/>
      <c r="H227" s="31"/>
      <c r="J227" s="85"/>
    </row>
    <row r="228" spans="1:10" outlineLevel="1" x14ac:dyDescent="0.2">
      <c r="A228" s="70"/>
      <c r="B228" s="20"/>
      <c r="C228" s="71"/>
      <c r="D228" s="72"/>
      <c r="E228" s="83"/>
      <c r="F228" s="68" t="s">
        <v>16</v>
      </c>
      <c r="H228" s="31"/>
      <c r="J228" s="69">
        <f>+J225</f>
        <v>411.96</v>
      </c>
    </row>
    <row r="229" spans="1:10" ht="12" outlineLevel="1" thickBot="1" x14ac:dyDescent="0.25">
      <c r="A229" s="70"/>
      <c r="B229" s="20"/>
      <c r="C229" s="71"/>
      <c r="D229" s="72"/>
      <c r="E229" s="83"/>
      <c r="F229" s="68" t="s">
        <v>17</v>
      </c>
      <c r="H229" s="31"/>
      <c r="J229" s="84">
        <v>411.96</v>
      </c>
    </row>
    <row r="230" spans="1:10" ht="12" outlineLevel="1" thickTop="1" x14ac:dyDescent="0.2">
      <c r="A230" s="70"/>
      <c r="B230" s="20"/>
      <c r="C230" s="71"/>
      <c r="D230" s="72"/>
      <c r="E230" s="83"/>
      <c r="F230" s="68" t="s">
        <v>18</v>
      </c>
      <c r="H230" s="31"/>
      <c r="J230" s="85">
        <f>+J228-J229</f>
        <v>0</v>
      </c>
    </row>
    <row r="231" spans="1:10" outlineLevel="1" x14ac:dyDescent="0.2">
      <c r="A231" s="70"/>
      <c r="B231" s="20"/>
      <c r="C231" s="71"/>
      <c r="D231" s="72"/>
      <c r="E231" s="83"/>
      <c r="F231" s="68"/>
      <c r="H231" s="31"/>
      <c r="J231" s="85"/>
    </row>
    <row r="232" spans="1:10" outlineLevel="1" x14ac:dyDescent="0.2">
      <c r="A232" s="70"/>
      <c r="B232" s="20"/>
      <c r="C232" s="71"/>
      <c r="D232" s="72"/>
      <c r="E232" s="83"/>
      <c r="F232" s="68"/>
      <c r="H232" s="31"/>
      <c r="J232" s="85"/>
    </row>
    <row r="233" spans="1:10" x14ac:dyDescent="0.2">
      <c r="A233" s="12" t="s">
        <v>310</v>
      </c>
      <c r="B233" s="12" t="s">
        <v>311</v>
      </c>
      <c r="C233" s="57"/>
      <c r="D233" s="14" t="s">
        <v>198</v>
      </c>
      <c r="E233" s="15"/>
      <c r="F233" s="37"/>
      <c r="G233" s="66"/>
      <c r="H233" s="18"/>
      <c r="I233" s="19"/>
      <c r="J233" s="19"/>
    </row>
    <row r="234" spans="1:10" outlineLevel="1" x14ac:dyDescent="0.2">
      <c r="A234" s="20" t="s">
        <v>6</v>
      </c>
      <c r="B234" s="20" t="s">
        <v>7</v>
      </c>
      <c r="C234" s="67" t="s">
        <v>8</v>
      </c>
      <c r="D234" s="67" t="s">
        <v>9</v>
      </c>
      <c r="E234" s="22"/>
      <c r="F234" s="23" t="s">
        <v>10</v>
      </c>
      <c r="G234" s="24" t="s">
        <v>6</v>
      </c>
      <c r="H234" s="24" t="s">
        <v>7</v>
      </c>
      <c r="I234" s="23" t="s">
        <v>11</v>
      </c>
      <c r="J234" s="23" t="s">
        <v>12</v>
      </c>
    </row>
    <row r="235" spans="1:10" outlineLevel="1" x14ac:dyDescent="0.2">
      <c r="A235" s="70"/>
      <c r="B235" s="70"/>
      <c r="C235" s="72"/>
      <c r="D235" s="72"/>
      <c r="E235" s="83"/>
      <c r="F235" s="68"/>
      <c r="H235" s="31"/>
      <c r="J235" s="85"/>
    </row>
    <row r="236" spans="1:10" outlineLevel="1" x14ac:dyDescent="0.2">
      <c r="A236" s="9" t="s">
        <v>312</v>
      </c>
      <c r="B236" s="25">
        <v>42978</v>
      </c>
      <c r="C236" s="9" t="s">
        <v>313</v>
      </c>
      <c r="D236" s="9" t="s">
        <v>314</v>
      </c>
      <c r="E236" s="9" t="s">
        <v>15</v>
      </c>
      <c r="F236" s="17">
        <v>639.22</v>
      </c>
      <c r="H236" s="31"/>
      <c r="J236" s="88">
        <f t="shared" ref="J236:J238" si="12">+F236-I236</f>
        <v>639.22</v>
      </c>
    </row>
    <row r="237" spans="1:10" outlineLevel="1" x14ac:dyDescent="0.2">
      <c r="A237" s="9" t="s">
        <v>315</v>
      </c>
      <c r="B237" s="25">
        <v>43028</v>
      </c>
      <c r="C237" s="9" t="s">
        <v>316</v>
      </c>
      <c r="D237" s="9" t="s">
        <v>317</v>
      </c>
      <c r="E237" s="9" t="s">
        <v>15</v>
      </c>
      <c r="F237" s="17">
        <v>856.4</v>
      </c>
      <c r="H237" s="31"/>
      <c r="J237" s="88">
        <f t="shared" si="12"/>
        <v>856.4</v>
      </c>
    </row>
    <row r="238" spans="1:10" outlineLevel="1" x14ac:dyDescent="0.2">
      <c r="A238" s="9" t="s">
        <v>318</v>
      </c>
      <c r="B238" s="25">
        <v>43028</v>
      </c>
      <c r="C238" s="9" t="s">
        <v>319</v>
      </c>
      <c r="D238" s="9" t="s">
        <v>320</v>
      </c>
      <c r="E238" s="9" t="s">
        <v>15</v>
      </c>
      <c r="F238" s="17">
        <v>12623.75</v>
      </c>
      <c r="H238" s="31"/>
      <c r="J238" s="88">
        <f t="shared" si="12"/>
        <v>12623.75</v>
      </c>
    </row>
    <row r="239" spans="1:10" outlineLevel="1" x14ac:dyDescent="0.2">
      <c r="A239" s="70"/>
      <c r="B239" s="20"/>
      <c r="C239" s="71"/>
      <c r="D239" s="72"/>
      <c r="E239" s="83"/>
      <c r="F239" s="68"/>
      <c r="H239" s="31"/>
      <c r="J239" s="85"/>
    </row>
    <row r="240" spans="1:10" outlineLevel="1" x14ac:dyDescent="0.2">
      <c r="A240" s="70"/>
      <c r="B240" s="20"/>
      <c r="C240" s="71"/>
      <c r="D240" s="72"/>
      <c r="E240" s="83"/>
      <c r="F240" s="68"/>
      <c r="H240" s="31"/>
      <c r="J240" s="85"/>
    </row>
    <row r="241" spans="1:10" outlineLevel="1" x14ac:dyDescent="0.2">
      <c r="A241" s="70"/>
      <c r="B241" s="20"/>
      <c r="C241" s="71"/>
      <c r="D241" s="72"/>
      <c r="E241" s="83"/>
      <c r="F241" s="68" t="s">
        <v>16</v>
      </c>
      <c r="H241" s="31"/>
      <c r="J241" s="69">
        <f>SUM(J236:J240)</f>
        <v>14119.369999999999</v>
      </c>
    </row>
    <row r="242" spans="1:10" ht="12" outlineLevel="1" thickBot="1" x14ac:dyDescent="0.25">
      <c r="A242" s="70"/>
      <c r="B242" s="20"/>
      <c r="C242" s="71"/>
      <c r="D242" s="72"/>
      <c r="E242" s="83"/>
      <c r="F242" s="68" t="s">
        <v>17</v>
      </c>
      <c r="H242" s="31"/>
      <c r="J242" s="84">
        <v>14119.37</v>
      </c>
    </row>
    <row r="243" spans="1:10" ht="12" outlineLevel="1" thickTop="1" x14ac:dyDescent="0.2">
      <c r="A243" s="70"/>
      <c r="B243" s="20"/>
      <c r="C243" s="71"/>
      <c r="D243" s="72"/>
      <c r="E243" s="83"/>
      <c r="F243" s="68" t="s">
        <v>18</v>
      </c>
      <c r="H243" s="31"/>
      <c r="J243" s="85">
        <f>+J241-J242</f>
        <v>0</v>
      </c>
    </row>
    <row r="244" spans="1:10" outlineLevel="1" x14ac:dyDescent="0.2">
      <c r="A244" s="70"/>
      <c r="B244" s="20"/>
      <c r="C244" s="71"/>
      <c r="D244" s="72"/>
      <c r="E244" s="83"/>
      <c r="F244" s="68"/>
      <c r="H244" s="31"/>
      <c r="J244" s="85"/>
    </row>
    <row r="245" spans="1:10" x14ac:dyDescent="0.2">
      <c r="A245" s="12" t="s">
        <v>321</v>
      </c>
      <c r="B245" s="12" t="s">
        <v>322</v>
      </c>
      <c r="C245" s="57"/>
      <c r="D245" s="14" t="s">
        <v>198</v>
      </c>
      <c r="E245" s="15"/>
      <c r="F245" s="37"/>
      <c r="G245" s="66"/>
      <c r="H245" s="18"/>
      <c r="I245" s="19"/>
      <c r="J245" s="19"/>
    </row>
    <row r="246" spans="1:10" outlineLevel="1" x14ac:dyDescent="0.2">
      <c r="A246" s="20" t="s">
        <v>6</v>
      </c>
      <c r="B246" s="20" t="s">
        <v>7</v>
      </c>
      <c r="C246" s="67" t="s">
        <v>8</v>
      </c>
      <c r="D246" s="67" t="s">
        <v>9</v>
      </c>
      <c r="E246" s="22"/>
      <c r="F246" s="23" t="s">
        <v>10</v>
      </c>
      <c r="G246" s="24" t="s">
        <v>6</v>
      </c>
      <c r="H246" s="24" t="s">
        <v>7</v>
      </c>
      <c r="I246" s="23" t="s">
        <v>11</v>
      </c>
      <c r="J246" s="23" t="s">
        <v>12</v>
      </c>
    </row>
    <row r="247" spans="1:10" outlineLevel="1" x14ac:dyDescent="0.2">
      <c r="A247" s="70"/>
      <c r="B247" s="20"/>
      <c r="C247" s="71"/>
      <c r="D247" s="72"/>
      <c r="E247" s="83"/>
      <c r="F247" s="68"/>
      <c r="H247" s="31"/>
      <c r="J247" s="85"/>
    </row>
    <row r="248" spans="1:10" outlineLevel="1" x14ac:dyDescent="0.2">
      <c r="A248" s="97" t="s">
        <v>863</v>
      </c>
      <c r="B248" s="108">
        <v>43126</v>
      </c>
      <c r="C248" s="97" t="s">
        <v>864</v>
      </c>
      <c r="D248" s="97" t="s">
        <v>869</v>
      </c>
      <c r="E248" s="97" t="s">
        <v>326</v>
      </c>
      <c r="F248" s="95">
        <v>3035</v>
      </c>
      <c r="G248" s="97"/>
      <c r="H248" s="112"/>
      <c r="I248" s="97"/>
      <c r="J248" s="114">
        <f t="shared" ref="J248:J249" si="13">+F248-I248</f>
        <v>3035</v>
      </c>
    </row>
    <row r="249" spans="1:10" outlineLevel="1" x14ac:dyDescent="0.2">
      <c r="A249" s="97" t="s">
        <v>865</v>
      </c>
      <c r="B249" s="108">
        <v>43126</v>
      </c>
      <c r="C249" s="97" t="s">
        <v>328</v>
      </c>
      <c r="D249" s="97" t="s">
        <v>870</v>
      </c>
      <c r="E249" s="97" t="s">
        <v>326</v>
      </c>
      <c r="F249" s="95">
        <v>4864.99</v>
      </c>
      <c r="G249" s="97"/>
      <c r="H249" s="112"/>
      <c r="I249" s="97"/>
      <c r="J249" s="114">
        <f t="shared" si="13"/>
        <v>4864.99</v>
      </c>
    </row>
    <row r="250" spans="1:10" outlineLevel="1" x14ac:dyDescent="0.2">
      <c r="A250" s="97" t="s">
        <v>866</v>
      </c>
      <c r="B250" s="108">
        <v>43129</v>
      </c>
      <c r="C250" s="97" t="s">
        <v>324</v>
      </c>
      <c r="D250" s="97" t="s">
        <v>871</v>
      </c>
      <c r="E250" s="97" t="s">
        <v>326</v>
      </c>
      <c r="F250" s="95">
        <v>1995</v>
      </c>
      <c r="G250" s="97"/>
      <c r="H250" s="112"/>
      <c r="I250" s="97"/>
      <c r="J250" s="114">
        <f>+F250-I250</f>
        <v>1995</v>
      </c>
    </row>
    <row r="251" spans="1:10" outlineLevel="1" x14ac:dyDescent="0.2">
      <c r="A251" s="97" t="s">
        <v>867</v>
      </c>
      <c r="B251" s="108">
        <v>43131</v>
      </c>
      <c r="C251" s="97" t="s">
        <v>868</v>
      </c>
      <c r="D251" s="97" t="s">
        <v>872</v>
      </c>
      <c r="E251" s="97" t="s">
        <v>326</v>
      </c>
      <c r="F251" s="95">
        <v>5332.15</v>
      </c>
      <c r="G251" s="97"/>
      <c r="H251" s="112"/>
      <c r="I251" s="97"/>
      <c r="J251" s="114">
        <f t="shared" ref="J251:J253" si="14">+F251-I251</f>
        <v>5332.15</v>
      </c>
    </row>
    <row r="252" spans="1:10" outlineLevel="1" x14ac:dyDescent="0.2">
      <c r="A252" s="9" t="s">
        <v>999</v>
      </c>
      <c r="B252" s="35">
        <v>43146</v>
      </c>
      <c r="C252" s="9" t="s">
        <v>1000</v>
      </c>
      <c r="D252" s="9" t="s">
        <v>1001</v>
      </c>
      <c r="E252" s="9" t="s">
        <v>326</v>
      </c>
      <c r="F252" s="36">
        <v>2521.9299999999998</v>
      </c>
      <c r="H252" s="31"/>
      <c r="J252" s="88">
        <f t="shared" si="14"/>
        <v>2521.9299999999998</v>
      </c>
    </row>
    <row r="253" spans="1:10" outlineLevel="1" x14ac:dyDescent="0.2">
      <c r="A253" s="9" t="s">
        <v>1009</v>
      </c>
      <c r="B253" s="35">
        <v>43152</v>
      </c>
      <c r="C253" s="9" t="s">
        <v>1008</v>
      </c>
      <c r="D253" s="9" t="s">
        <v>1007</v>
      </c>
      <c r="E253" s="9" t="s">
        <v>326</v>
      </c>
      <c r="F253" s="36">
        <v>4320.47</v>
      </c>
      <c r="H253" s="31"/>
      <c r="J253" s="88">
        <f t="shared" si="14"/>
        <v>4320.47</v>
      </c>
    </row>
    <row r="254" spans="1:10" outlineLevel="1" x14ac:dyDescent="0.2">
      <c r="A254" s="70"/>
      <c r="B254" s="20"/>
      <c r="C254" s="71"/>
      <c r="D254" s="72"/>
      <c r="E254" s="83"/>
      <c r="F254" s="68"/>
      <c r="H254" s="31"/>
      <c r="J254" s="85"/>
    </row>
    <row r="255" spans="1:10" outlineLevel="1" x14ac:dyDescent="0.2">
      <c r="A255" s="70"/>
      <c r="B255" s="20"/>
      <c r="C255" s="71"/>
      <c r="D255" s="72"/>
      <c r="E255" s="83"/>
      <c r="F255" s="68" t="s">
        <v>16</v>
      </c>
      <c r="H255" s="31"/>
      <c r="J255" s="69">
        <f>SUM(J248:J254)</f>
        <v>22069.54</v>
      </c>
    </row>
    <row r="256" spans="1:10" ht="12" outlineLevel="1" thickBot="1" x14ac:dyDescent="0.25">
      <c r="A256" s="70"/>
      <c r="B256" s="20"/>
      <c r="C256" s="71"/>
      <c r="D256" s="72"/>
      <c r="E256" s="83"/>
      <c r="F256" s="68" t="s">
        <v>17</v>
      </c>
      <c r="H256" s="31"/>
      <c r="J256" s="84">
        <v>22069.54</v>
      </c>
    </row>
    <row r="257" spans="1:10" ht="12" outlineLevel="1" thickTop="1" x14ac:dyDescent="0.2">
      <c r="A257" s="70"/>
      <c r="B257" s="20"/>
      <c r="C257" s="71"/>
      <c r="D257" s="72"/>
      <c r="E257" s="83"/>
      <c r="F257" s="68" t="s">
        <v>18</v>
      </c>
      <c r="H257" s="31"/>
      <c r="J257" s="85">
        <f>+J255-J256</f>
        <v>0</v>
      </c>
    </row>
    <row r="258" spans="1:10" outlineLevel="1" x14ac:dyDescent="0.2">
      <c r="A258" s="70"/>
      <c r="B258" s="20"/>
      <c r="C258" s="71"/>
      <c r="D258" s="72"/>
      <c r="E258" s="83"/>
      <c r="F258" s="68"/>
      <c r="H258" s="31"/>
      <c r="J258" s="85"/>
    </row>
    <row r="259" spans="1:10" x14ac:dyDescent="0.2">
      <c r="A259" s="12" t="s">
        <v>330</v>
      </c>
      <c r="B259" s="12" t="s">
        <v>331</v>
      </c>
      <c r="C259" s="57"/>
      <c r="D259" s="14" t="s">
        <v>198</v>
      </c>
      <c r="E259" s="15"/>
      <c r="F259" s="37"/>
      <c r="G259" s="66"/>
      <c r="H259" s="18"/>
      <c r="I259" s="19"/>
      <c r="J259" s="19"/>
    </row>
    <row r="260" spans="1:10" outlineLevel="1" x14ac:dyDescent="0.2">
      <c r="A260" s="20" t="s">
        <v>6</v>
      </c>
      <c r="B260" s="20" t="s">
        <v>7</v>
      </c>
      <c r="C260" s="67" t="s">
        <v>8</v>
      </c>
      <c r="D260" s="67" t="s">
        <v>9</v>
      </c>
      <c r="E260" s="22"/>
      <c r="F260" s="23" t="s">
        <v>10</v>
      </c>
      <c r="G260" s="24" t="s">
        <v>6</v>
      </c>
      <c r="H260" s="24" t="s">
        <v>7</v>
      </c>
      <c r="I260" s="23" t="s">
        <v>11</v>
      </c>
      <c r="J260" s="23" t="s">
        <v>12</v>
      </c>
    </row>
    <row r="261" spans="1:10" outlineLevel="1" x14ac:dyDescent="0.2">
      <c r="A261" s="70"/>
      <c r="B261" s="20"/>
      <c r="C261" s="71"/>
      <c r="D261" s="72"/>
      <c r="E261" s="83"/>
      <c r="F261" s="68"/>
      <c r="H261" s="31"/>
      <c r="J261" s="85"/>
    </row>
    <row r="262" spans="1:10" outlineLevel="1" x14ac:dyDescent="0.2">
      <c r="A262" s="9" t="s">
        <v>332</v>
      </c>
      <c r="B262" s="25" t="s">
        <v>333</v>
      </c>
      <c r="C262" s="9" t="s">
        <v>334</v>
      </c>
      <c r="D262" s="9" t="s">
        <v>335</v>
      </c>
      <c r="E262" s="9" t="s">
        <v>326</v>
      </c>
      <c r="F262" s="17">
        <v>81291.7</v>
      </c>
      <c r="H262" s="31"/>
      <c r="J262" s="88">
        <f>+F262-I262</f>
        <v>81291.7</v>
      </c>
    </row>
    <row r="263" spans="1:10" outlineLevel="1" x14ac:dyDescent="0.2">
      <c r="A263" s="70"/>
      <c r="B263" s="20"/>
      <c r="C263" s="71"/>
      <c r="D263" s="72"/>
      <c r="E263" s="83"/>
      <c r="F263" s="68"/>
      <c r="H263" s="31"/>
      <c r="J263" s="85"/>
    </row>
    <row r="264" spans="1:10" outlineLevel="1" x14ac:dyDescent="0.2">
      <c r="A264" s="70"/>
      <c r="B264" s="20"/>
      <c r="C264" s="71"/>
      <c r="D264" s="72"/>
      <c r="E264" s="83"/>
      <c r="F264" s="68" t="s">
        <v>16</v>
      </c>
      <c r="H264" s="31"/>
      <c r="J264" s="69">
        <f>+J262</f>
        <v>81291.7</v>
      </c>
    </row>
    <row r="265" spans="1:10" ht="12" outlineLevel="1" thickBot="1" x14ac:dyDescent="0.25">
      <c r="A265" s="70"/>
      <c r="B265" s="20"/>
      <c r="C265" s="71"/>
      <c r="D265" s="72"/>
      <c r="E265" s="83"/>
      <c r="F265" s="68" t="s">
        <v>17</v>
      </c>
      <c r="H265" s="31"/>
      <c r="J265" s="84">
        <v>81291.7</v>
      </c>
    </row>
    <row r="266" spans="1:10" ht="12" outlineLevel="1" thickTop="1" x14ac:dyDescent="0.2">
      <c r="A266" s="70"/>
      <c r="B266" s="20"/>
      <c r="C266" s="71"/>
      <c r="D266" s="72"/>
      <c r="E266" s="83"/>
      <c r="F266" s="68" t="s">
        <v>18</v>
      </c>
      <c r="H266" s="31"/>
      <c r="J266" s="85">
        <f>+J264-J265</f>
        <v>0</v>
      </c>
    </row>
    <row r="267" spans="1:10" outlineLevel="1" x14ac:dyDescent="0.2">
      <c r="A267" s="70"/>
      <c r="B267" s="20"/>
      <c r="C267" s="71"/>
      <c r="D267" s="72"/>
      <c r="E267" s="83"/>
      <c r="F267" s="68"/>
      <c r="H267" s="31"/>
      <c r="J267" s="85"/>
    </row>
    <row r="268" spans="1:10" outlineLevel="1" x14ac:dyDescent="0.2">
      <c r="A268" s="70"/>
      <c r="B268" s="20"/>
      <c r="C268" s="71"/>
      <c r="D268" s="72"/>
      <c r="E268" s="83"/>
      <c r="F268" s="68"/>
      <c r="H268" s="31"/>
      <c r="J268" s="85"/>
    </row>
    <row r="269" spans="1:10" outlineLevel="1" x14ac:dyDescent="0.2">
      <c r="A269" s="70"/>
      <c r="B269" s="20"/>
      <c r="C269" s="71"/>
      <c r="D269" s="72"/>
      <c r="E269" s="83"/>
      <c r="F269" s="68"/>
      <c r="H269" s="31"/>
      <c r="J269" s="85"/>
    </row>
    <row r="270" spans="1:10" x14ac:dyDescent="0.2">
      <c r="A270" s="12" t="s">
        <v>336</v>
      </c>
      <c r="B270" s="12" t="s">
        <v>337</v>
      </c>
      <c r="C270" s="57"/>
      <c r="D270" s="14" t="s">
        <v>198</v>
      </c>
      <c r="E270" s="15" t="s">
        <v>338</v>
      </c>
      <c r="F270" s="37" t="s">
        <v>339</v>
      </c>
      <c r="G270" s="66"/>
      <c r="H270" s="18"/>
      <c r="I270" s="19"/>
      <c r="J270" s="19"/>
    </row>
    <row r="271" spans="1:10" outlineLevel="1" x14ac:dyDescent="0.2">
      <c r="A271" s="20" t="s">
        <v>6</v>
      </c>
      <c r="B271" s="20" t="s">
        <v>7</v>
      </c>
      <c r="C271" s="67" t="s">
        <v>8</v>
      </c>
      <c r="D271" s="67" t="s">
        <v>9</v>
      </c>
      <c r="E271" s="22"/>
      <c r="F271" s="23" t="s">
        <v>10</v>
      </c>
      <c r="G271" s="24" t="s">
        <v>6</v>
      </c>
      <c r="H271" s="24" t="s">
        <v>7</v>
      </c>
      <c r="I271" s="23" t="s">
        <v>11</v>
      </c>
      <c r="J271" s="23" t="s">
        <v>12</v>
      </c>
    </row>
    <row r="272" spans="1:10" outlineLevel="1" x14ac:dyDescent="0.2">
      <c r="A272" s="70"/>
      <c r="B272" s="20"/>
      <c r="C272" s="71"/>
      <c r="D272" s="72"/>
      <c r="E272" s="83"/>
      <c r="F272" s="68"/>
      <c r="H272" s="31"/>
      <c r="J272" s="85"/>
    </row>
    <row r="273" spans="1:12" outlineLevel="1" x14ac:dyDescent="0.2">
      <c r="A273" s="9" t="s">
        <v>340</v>
      </c>
      <c r="B273" s="25">
        <v>42978</v>
      </c>
      <c r="C273" s="9" t="s">
        <v>341</v>
      </c>
      <c r="D273" s="9" t="s">
        <v>342</v>
      </c>
      <c r="E273" s="9" t="s">
        <v>15</v>
      </c>
      <c r="F273" s="17">
        <v>196.01</v>
      </c>
      <c r="H273" s="31"/>
      <c r="J273" s="88">
        <f t="shared" ref="J273" si="15">+F273-I273</f>
        <v>196.01</v>
      </c>
    </row>
    <row r="274" spans="1:12" outlineLevel="1" x14ac:dyDescent="0.2">
      <c r="A274" s="70"/>
      <c r="B274" s="20"/>
      <c r="C274" s="71"/>
      <c r="D274" s="72"/>
      <c r="E274" s="83"/>
      <c r="F274" s="68"/>
      <c r="H274" s="31"/>
      <c r="J274" s="85"/>
    </row>
    <row r="275" spans="1:12" outlineLevel="1" x14ac:dyDescent="0.2">
      <c r="A275" s="70"/>
      <c r="B275" s="20"/>
      <c r="C275" s="71"/>
      <c r="D275" s="72"/>
      <c r="E275" s="83"/>
      <c r="F275" s="68"/>
      <c r="H275" s="31"/>
      <c r="J275" s="85"/>
    </row>
    <row r="276" spans="1:12" outlineLevel="1" x14ac:dyDescent="0.2">
      <c r="A276" s="70"/>
      <c r="B276" s="20"/>
      <c r="C276" s="71"/>
      <c r="D276" s="72"/>
      <c r="E276" s="83"/>
      <c r="F276" s="68" t="s">
        <v>16</v>
      </c>
      <c r="H276" s="31"/>
      <c r="J276" s="69">
        <f>+J273</f>
        <v>196.01</v>
      </c>
    </row>
    <row r="277" spans="1:12" ht="12" outlineLevel="1" thickBot="1" x14ac:dyDescent="0.25">
      <c r="A277" s="70"/>
      <c r="B277" s="20"/>
      <c r="C277" s="71"/>
      <c r="D277" s="72"/>
      <c r="E277" s="83"/>
      <c r="F277" s="68" t="s">
        <v>17</v>
      </c>
      <c r="H277" s="31"/>
      <c r="J277" s="84">
        <v>196.01</v>
      </c>
    </row>
    <row r="278" spans="1:12" ht="12" outlineLevel="1" thickTop="1" x14ac:dyDescent="0.2">
      <c r="A278" s="70"/>
      <c r="B278" s="20"/>
      <c r="C278" s="71"/>
      <c r="D278" s="72"/>
      <c r="E278" s="83"/>
      <c r="F278" s="68" t="s">
        <v>18</v>
      </c>
      <c r="H278" s="31"/>
      <c r="J278" s="85">
        <f>+J276-J277</f>
        <v>0</v>
      </c>
    </row>
    <row r="279" spans="1:12" outlineLevel="1" x14ac:dyDescent="0.2">
      <c r="A279" s="70"/>
      <c r="B279" s="20"/>
      <c r="C279" s="71"/>
      <c r="D279" s="72"/>
      <c r="E279" s="83"/>
      <c r="F279" s="68"/>
      <c r="H279" s="31"/>
      <c r="J279" s="85"/>
    </row>
    <row r="280" spans="1:12" outlineLevel="1" x14ac:dyDescent="0.2">
      <c r="A280" s="70"/>
      <c r="B280" s="20"/>
      <c r="C280" s="71"/>
      <c r="D280" s="72"/>
      <c r="E280" s="83"/>
      <c r="F280" s="68"/>
      <c r="H280" s="31"/>
      <c r="J280" s="85"/>
    </row>
    <row r="281" spans="1:12" x14ac:dyDescent="0.2">
      <c r="A281" s="12" t="s">
        <v>343</v>
      </c>
      <c r="B281" s="12" t="s">
        <v>344</v>
      </c>
      <c r="C281" s="57"/>
      <c r="D281" s="14" t="s">
        <v>198</v>
      </c>
      <c r="E281" s="15" t="s">
        <v>338</v>
      </c>
      <c r="F281" s="89">
        <v>42843</v>
      </c>
      <c r="G281" s="66"/>
      <c r="H281" s="18"/>
      <c r="I281" s="19"/>
      <c r="J281" s="19"/>
    </row>
    <row r="282" spans="1:12" outlineLevel="1" x14ac:dyDescent="0.2">
      <c r="A282" s="20" t="s">
        <v>6</v>
      </c>
      <c r="B282" s="20" t="s">
        <v>7</v>
      </c>
      <c r="C282" s="67" t="s">
        <v>8</v>
      </c>
      <c r="D282" s="67" t="s">
        <v>9</v>
      </c>
      <c r="E282" s="22"/>
      <c r="F282" s="23" t="s">
        <v>10</v>
      </c>
      <c r="G282" s="24" t="s">
        <v>6</v>
      </c>
      <c r="H282" s="24" t="s">
        <v>7</v>
      </c>
      <c r="I282" s="23" t="s">
        <v>11</v>
      </c>
      <c r="J282" s="23" t="s">
        <v>12</v>
      </c>
    </row>
    <row r="283" spans="1:12" outlineLevel="1" x14ac:dyDescent="0.2">
      <c r="A283" s="70"/>
      <c r="B283" s="70"/>
      <c r="C283" s="72"/>
      <c r="D283" s="72"/>
      <c r="E283" s="83"/>
      <c r="F283" s="68"/>
      <c r="H283" s="31"/>
      <c r="J283" s="85"/>
    </row>
    <row r="284" spans="1:12" outlineLevel="1" x14ac:dyDescent="0.2">
      <c r="A284" s="9" t="s">
        <v>345</v>
      </c>
      <c r="B284" s="25">
        <v>42978</v>
      </c>
      <c r="C284" s="9" t="s">
        <v>346</v>
      </c>
      <c r="D284" s="9" t="s">
        <v>347</v>
      </c>
      <c r="E284" s="9" t="s">
        <v>15</v>
      </c>
      <c r="F284" s="17">
        <v>3545.09</v>
      </c>
      <c r="H284" s="31"/>
      <c r="I284" s="9">
        <v>2029.61</v>
      </c>
      <c r="J284" s="88">
        <f t="shared" ref="J284:J285" si="16">+F284-I284</f>
        <v>1515.4800000000002</v>
      </c>
      <c r="L284" s="54"/>
    </row>
    <row r="285" spans="1:12" outlineLevel="1" x14ac:dyDescent="0.2">
      <c r="B285" s="25"/>
      <c r="E285" s="9" t="s">
        <v>15</v>
      </c>
      <c r="F285" s="17">
        <v>5169.8500000000004</v>
      </c>
      <c r="H285" s="31"/>
      <c r="J285" s="88">
        <f t="shared" si="16"/>
        <v>5169.8500000000004</v>
      </c>
      <c r="L285" s="54"/>
    </row>
    <row r="286" spans="1:12" outlineLevel="1" x14ac:dyDescent="0.2">
      <c r="A286" s="70"/>
      <c r="B286" s="20"/>
      <c r="C286" s="71"/>
      <c r="D286" s="72"/>
      <c r="E286" s="83"/>
      <c r="F286" s="68"/>
      <c r="H286" s="31"/>
      <c r="J286" s="85"/>
    </row>
    <row r="287" spans="1:12" outlineLevel="1" x14ac:dyDescent="0.2">
      <c r="A287" s="70"/>
      <c r="B287" s="20"/>
      <c r="C287" s="71"/>
      <c r="D287" s="72"/>
      <c r="E287" s="83"/>
      <c r="F287" s="68"/>
      <c r="H287" s="31"/>
      <c r="J287" s="85"/>
    </row>
    <row r="288" spans="1:12" outlineLevel="1" x14ac:dyDescent="0.2">
      <c r="A288" s="70"/>
      <c r="B288" s="20"/>
      <c r="C288" s="71"/>
      <c r="D288" s="72"/>
      <c r="E288" s="83"/>
      <c r="F288" s="68" t="s">
        <v>16</v>
      </c>
      <c r="H288" s="31"/>
      <c r="J288" s="69">
        <f>+J284+J285</f>
        <v>6685.3300000000008</v>
      </c>
    </row>
    <row r="289" spans="1:11" ht="12" outlineLevel="1" thickBot="1" x14ac:dyDescent="0.25">
      <c r="A289" s="70"/>
      <c r="B289" s="20"/>
      <c r="C289" s="71"/>
      <c r="D289" s="72"/>
      <c r="E289" s="83"/>
      <c r="F289" s="68" t="s">
        <v>17</v>
      </c>
      <c r="H289" s="31"/>
      <c r="J289" s="84">
        <v>6685.33</v>
      </c>
    </row>
    <row r="290" spans="1:11" ht="12" outlineLevel="1" thickTop="1" x14ac:dyDescent="0.2">
      <c r="A290" s="70"/>
      <c r="B290" s="20"/>
      <c r="C290" s="71"/>
      <c r="D290" s="72"/>
      <c r="E290" s="83"/>
      <c r="F290" s="68" t="s">
        <v>18</v>
      </c>
      <c r="H290" s="31"/>
      <c r="J290" s="85">
        <f>+J288-J289</f>
        <v>0</v>
      </c>
    </row>
    <row r="291" spans="1:11" outlineLevel="1" x14ac:dyDescent="0.2">
      <c r="A291" s="70"/>
      <c r="B291" s="20"/>
      <c r="C291" s="71"/>
      <c r="D291" s="72"/>
      <c r="E291" s="83"/>
      <c r="F291" s="68"/>
      <c r="H291" s="31"/>
      <c r="J291" s="85"/>
    </row>
    <row r="292" spans="1:11" x14ac:dyDescent="0.2">
      <c r="A292" s="12" t="s">
        <v>348</v>
      </c>
      <c r="B292" s="12" t="s">
        <v>349</v>
      </c>
      <c r="C292" s="57"/>
      <c r="D292" s="14" t="s">
        <v>198</v>
      </c>
      <c r="E292" s="15" t="s">
        <v>338</v>
      </c>
      <c r="F292" s="37"/>
      <c r="G292" s="66"/>
      <c r="H292" s="18"/>
      <c r="I292" s="19"/>
      <c r="J292" s="19"/>
    </row>
    <row r="293" spans="1:11" outlineLevel="1" x14ac:dyDescent="0.2">
      <c r="A293" s="20" t="s">
        <v>6</v>
      </c>
      <c r="B293" s="20" t="s">
        <v>7</v>
      </c>
      <c r="C293" s="67" t="s">
        <v>8</v>
      </c>
      <c r="D293" s="67" t="s">
        <v>9</v>
      </c>
      <c r="E293" s="22"/>
      <c r="F293" s="23" t="s">
        <v>10</v>
      </c>
      <c r="G293" s="24" t="s">
        <v>6</v>
      </c>
      <c r="H293" s="24" t="s">
        <v>7</v>
      </c>
      <c r="I293" s="23" t="s">
        <v>11</v>
      </c>
      <c r="J293" s="23" t="s">
        <v>12</v>
      </c>
    </row>
    <row r="294" spans="1:11" outlineLevel="1" x14ac:dyDescent="0.2">
      <c r="A294" s="70"/>
      <c r="B294" s="20"/>
      <c r="C294" s="71"/>
      <c r="D294" s="72"/>
      <c r="E294" s="83"/>
      <c r="F294" s="68"/>
      <c r="H294" s="31"/>
      <c r="J294" s="85"/>
    </row>
    <row r="295" spans="1:11" outlineLevel="1" x14ac:dyDescent="0.2">
      <c r="A295" s="9" t="s">
        <v>350</v>
      </c>
      <c r="B295" s="25">
        <v>42978</v>
      </c>
      <c r="C295" s="9" t="s">
        <v>351</v>
      </c>
      <c r="D295" s="9" t="s">
        <v>352</v>
      </c>
      <c r="E295" s="9" t="s">
        <v>15</v>
      </c>
      <c r="F295" s="17">
        <v>5004.8500000000004</v>
      </c>
      <c r="H295" s="31"/>
      <c r="J295" s="88">
        <f t="shared" ref="J295" si="17">+F295-I295</f>
        <v>5004.8500000000004</v>
      </c>
      <c r="K295" s="9" t="s">
        <v>353</v>
      </c>
    </row>
    <row r="296" spans="1:11" outlineLevel="1" x14ac:dyDescent="0.2">
      <c r="A296" s="70"/>
      <c r="B296" s="20"/>
      <c r="C296" s="71"/>
      <c r="D296" s="72"/>
      <c r="E296" s="83"/>
      <c r="F296" s="68"/>
      <c r="H296" s="31"/>
      <c r="J296" s="85"/>
    </row>
    <row r="297" spans="1:11" outlineLevel="1" x14ac:dyDescent="0.2">
      <c r="A297" s="70"/>
      <c r="B297" s="20"/>
      <c r="C297" s="71"/>
      <c r="D297" s="72"/>
      <c r="E297" s="83"/>
      <c r="F297" s="68"/>
      <c r="H297" s="31"/>
      <c r="J297" s="85"/>
    </row>
    <row r="298" spans="1:11" outlineLevel="1" x14ac:dyDescent="0.2">
      <c r="A298" s="70"/>
      <c r="B298" s="20"/>
      <c r="C298" s="71"/>
      <c r="D298" s="72"/>
      <c r="E298" s="83"/>
      <c r="F298" s="68" t="s">
        <v>16</v>
      </c>
      <c r="H298" s="31"/>
      <c r="J298" s="69">
        <f>+J295</f>
        <v>5004.8500000000004</v>
      </c>
    </row>
    <row r="299" spans="1:11" ht="12" outlineLevel="1" thickBot="1" x14ac:dyDescent="0.25">
      <c r="A299" s="70"/>
      <c r="B299" s="20"/>
      <c r="C299" s="71"/>
      <c r="D299" s="72"/>
      <c r="E299" s="83"/>
      <c r="F299" s="68" t="s">
        <v>17</v>
      </c>
      <c r="H299" s="31"/>
      <c r="J299" s="84">
        <v>5004.8500000000004</v>
      </c>
    </row>
    <row r="300" spans="1:11" ht="12" outlineLevel="1" thickTop="1" x14ac:dyDescent="0.2">
      <c r="A300" s="70"/>
      <c r="B300" s="20"/>
      <c r="C300" s="71"/>
      <c r="D300" s="72"/>
      <c r="E300" s="83"/>
      <c r="F300" s="68" t="s">
        <v>18</v>
      </c>
      <c r="H300" s="31"/>
      <c r="J300" s="85">
        <f>+J298-J299</f>
        <v>0</v>
      </c>
    </row>
    <row r="301" spans="1:11" outlineLevel="1" x14ac:dyDescent="0.2">
      <c r="A301" s="70"/>
      <c r="B301" s="20"/>
      <c r="C301" s="71"/>
      <c r="D301" s="72"/>
      <c r="E301" s="83"/>
      <c r="F301" s="68"/>
      <c r="H301" s="31"/>
      <c r="J301" s="85"/>
    </row>
    <row r="302" spans="1:11" x14ac:dyDescent="0.2">
      <c r="A302" s="12" t="s">
        <v>873</v>
      </c>
      <c r="B302" s="12" t="s">
        <v>874</v>
      </c>
      <c r="C302" s="57"/>
      <c r="D302" s="14" t="s">
        <v>198</v>
      </c>
      <c r="E302" s="15"/>
      <c r="F302" s="37"/>
      <c r="G302" s="66"/>
      <c r="H302" s="18"/>
      <c r="I302" s="19"/>
      <c r="J302" s="19"/>
    </row>
    <row r="303" spans="1:11" outlineLevel="1" x14ac:dyDescent="0.2">
      <c r="A303" s="20" t="s">
        <v>6</v>
      </c>
      <c r="B303" s="20" t="s">
        <v>7</v>
      </c>
      <c r="C303" s="67" t="s">
        <v>8</v>
      </c>
      <c r="D303" s="67" t="s">
        <v>9</v>
      </c>
      <c r="E303" s="22"/>
      <c r="F303" s="23" t="s">
        <v>10</v>
      </c>
      <c r="G303" s="24" t="s">
        <v>6</v>
      </c>
      <c r="H303" s="24" t="s">
        <v>7</v>
      </c>
      <c r="I303" s="23" t="s">
        <v>11</v>
      </c>
      <c r="J303" s="23" t="s">
        <v>12</v>
      </c>
    </row>
    <row r="304" spans="1:11" outlineLevel="1" x14ac:dyDescent="0.2">
      <c r="A304" s="70"/>
      <c r="B304" s="20"/>
      <c r="C304" s="71"/>
      <c r="D304" s="72"/>
      <c r="E304" s="83"/>
      <c r="F304" s="68"/>
      <c r="H304" s="31"/>
      <c r="J304" s="85"/>
    </row>
    <row r="305" spans="1:10" outlineLevel="1" x14ac:dyDescent="0.2">
      <c r="A305" s="9" t="s">
        <v>875</v>
      </c>
      <c r="B305" s="25">
        <v>43127</v>
      </c>
      <c r="C305" s="9">
        <v>85868</v>
      </c>
      <c r="D305" s="9" t="s">
        <v>876</v>
      </c>
      <c r="E305" s="9" t="s">
        <v>15</v>
      </c>
      <c r="F305" s="17">
        <v>1895</v>
      </c>
      <c r="H305" s="31"/>
      <c r="J305" s="88">
        <f>+F305-I305</f>
        <v>1895</v>
      </c>
    </row>
    <row r="306" spans="1:10" outlineLevel="1" x14ac:dyDescent="0.2">
      <c r="B306" s="25"/>
      <c r="F306" s="17">
        <v>1199</v>
      </c>
      <c r="H306" s="31"/>
      <c r="J306" s="88">
        <f>+F306-I306</f>
        <v>1199</v>
      </c>
    </row>
    <row r="307" spans="1:10" outlineLevel="1" x14ac:dyDescent="0.2">
      <c r="A307" s="70"/>
      <c r="B307" s="20"/>
      <c r="C307" s="71"/>
      <c r="D307" s="72"/>
      <c r="E307" s="83"/>
      <c r="F307" s="68"/>
      <c r="H307" s="31"/>
      <c r="J307" s="85"/>
    </row>
    <row r="308" spans="1:10" outlineLevel="1" x14ac:dyDescent="0.2">
      <c r="A308" s="70"/>
      <c r="B308" s="20"/>
      <c r="C308" s="71"/>
      <c r="D308" s="72"/>
      <c r="E308" s="83"/>
      <c r="F308" s="68"/>
      <c r="H308" s="31"/>
      <c r="J308" s="85"/>
    </row>
    <row r="309" spans="1:10" outlineLevel="1" x14ac:dyDescent="0.2">
      <c r="A309" s="70"/>
      <c r="B309" s="20"/>
      <c r="C309" s="71"/>
      <c r="D309" s="72"/>
      <c r="E309" s="83"/>
      <c r="F309" s="68" t="s">
        <v>16</v>
      </c>
      <c r="H309" s="31"/>
      <c r="J309" s="69">
        <f>+J305+J306</f>
        <v>3094</v>
      </c>
    </row>
    <row r="310" spans="1:10" ht="12" outlineLevel="1" thickBot="1" x14ac:dyDescent="0.25">
      <c r="A310" s="70"/>
      <c r="B310" s="20"/>
      <c r="C310" s="71"/>
      <c r="D310" s="72"/>
      <c r="E310" s="83"/>
      <c r="F310" s="68" t="s">
        <v>17</v>
      </c>
      <c r="H310" s="31"/>
      <c r="J310" s="84">
        <v>3094</v>
      </c>
    </row>
    <row r="311" spans="1:10" ht="12" outlineLevel="1" thickTop="1" x14ac:dyDescent="0.2">
      <c r="A311" s="70"/>
      <c r="B311" s="20"/>
      <c r="C311" s="71"/>
      <c r="D311" s="72"/>
      <c r="E311" s="83"/>
      <c r="F311" s="68" t="s">
        <v>18</v>
      </c>
      <c r="H311" s="31"/>
      <c r="J311" s="85">
        <f>+J309-J310</f>
        <v>0</v>
      </c>
    </row>
    <row r="312" spans="1:10" outlineLevel="1" x14ac:dyDescent="0.2">
      <c r="A312" s="70"/>
      <c r="B312" s="20"/>
      <c r="C312" s="71"/>
      <c r="D312" s="72"/>
      <c r="E312" s="83"/>
      <c r="F312" s="68"/>
      <c r="H312" s="31"/>
      <c r="J312" s="85"/>
    </row>
    <row r="313" spans="1:10" x14ac:dyDescent="0.2">
      <c r="A313" s="12" t="s">
        <v>1002</v>
      </c>
      <c r="B313" s="12" t="s">
        <v>1003</v>
      </c>
      <c r="C313" s="57"/>
      <c r="D313" s="14" t="s">
        <v>198</v>
      </c>
      <c r="E313" s="15"/>
      <c r="F313" s="37"/>
      <c r="G313" s="66"/>
      <c r="H313" s="18"/>
      <c r="I313" s="19"/>
      <c r="J313" s="19"/>
    </row>
    <row r="314" spans="1:10" outlineLevel="1" x14ac:dyDescent="0.2">
      <c r="A314" s="20" t="s">
        <v>6</v>
      </c>
      <c r="B314" s="20" t="s">
        <v>7</v>
      </c>
      <c r="C314" s="67" t="s">
        <v>8</v>
      </c>
      <c r="D314" s="67" t="s">
        <v>9</v>
      </c>
      <c r="E314" s="22"/>
      <c r="F314" s="23" t="s">
        <v>10</v>
      </c>
      <c r="G314" s="24" t="s">
        <v>6</v>
      </c>
      <c r="H314" s="24" t="s">
        <v>7</v>
      </c>
      <c r="I314" s="23" t="s">
        <v>11</v>
      </c>
      <c r="J314" s="23" t="s">
        <v>12</v>
      </c>
    </row>
    <row r="315" spans="1:10" outlineLevel="1" x14ac:dyDescent="0.2">
      <c r="A315" s="70"/>
      <c r="B315" s="20"/>
      <c r="C315" s="71"/>
      <c r="D315" s="72"/>
      <c r="E315" s="83"/>
      <c r="F315" s="68"/>
      <c r="H315" s="31"/>
      <c r="J315" s="85"/>
    </row>
    <row r="316" spans="1:10" outlineLevel="1" x14ac:dyDescent="0.2">
      <c r="A316" s="9" t="s">
        <v>1004</v>
      </c>
      <c r="B316" s="25">
        <v>43146</v>
      </c>
      <c r="C316" s="9" t="s">
        <v>1005</v>
      </c>
      <c r="D316" s="9" t="s">
        <v>1006</v>
      </c>
      <c r="E316" s="9" t="s">
        <v>15</v>
      </c>
      <c r="F316" s="17">
        <v>1199</v>
      </c>
      <c r="H316" s="31"/>
      <c r="J316" s="88">
        <f>+F316-I316</f>
        <v>1199</v>
      </c>
    </row>
    <row r="317" spans="1:10" outlineLevel="1" x14ac:dyDescent="0.2">
      <c r="A317" s="9" t="s">
        <v>1012</v>
      </c>
      <c r="B317" s="25">
        <v>43153</v>
      </c>
      <c r="C317" s="9" t="s">
        <v>1011</v>
      </c>
      <c r="D317" s="9" t="s">
        <v>1010</v>
      </c>
      <c r="E317" s="9" t="s">
        <v>15</v>
      </c>
      <c r="F317" s="17">
        <v>1199</v>
      </c>
      <c r="H317" s="31"/>
      <c r="J317" s="88">
        <f>+F317-I317</f>
        <v>1199</v>
      </c>
    </row>
    <row r="318" spans="1:10" outlineLevel="1" x14ac:dyDescent="0.2">
      <c r="A318" s="70"/>
      <c r="B318" s="20"/>
      <c r="C318" s="71"/>
      <c r="D318" s="72"/>
      <c r="E318" s="83"/>
      <c r="F318" s="68"/>
      <c r="H318" s="31"/>
      <c r="J318" s="85"/>
    </row>
    <row r="319" spans="1:10" outlineLevel="1" x14ac:dyDescent="0.2">
      <c r="A319" s="70"/>
      <c r="B319" s="20"/>
      <c r="C319" s="71"/>
      <c r="D319" s="72"/>
      <c r="E319" s="83"/>
      <c r="F319" s="68"/>
      <c r="H319" s="31"/>
      <c r="J319" s="85"/>
    </row>
    <row r="320" spans="1:10" outlineLevel="1" x14ac:dyDescent="0.2">
      <c r="A320" s="70"/>
      <c r="B320" s="20"/>
      <c r="C320" s="71"/>
      <c r="D320" s="72"/>
      <c r="E320" s="83"/>
      <c r="F320" s="68" t="s">
        <v>16</v>
      </c>
      <c r="H320" s="31"/>
      <c r="J320" s="69">
        <f>+J317+J316</f>
        <v>2398</v>
      </c>
    </row>
    <row r="321" spans="1:13" ht="12" outlineLevel="1" thickBot="1" x14ac:dyDescent="0.25">
      <c r="A321" s="70"/>
      <c r="B321" s="20"/>
      <c r="C321" s="71"/>
      <c r="D321" s="72"/>
      <c r="E321" s="83"/>
      <c r="F321" s="68" t="s">
        <v>17</v>
      </c>
      <c r="H321" s="31"/>
      <c r="J321" s="84">
        <v>2398</v>
      </c>
    </row>
    <row r="322" spans="1:13" ht="12" outlineLevel="1" thickTop="1" x14ac:dyDescent="0.2">
      <c r="A322" s="70"/>
      <c r="B322" s="20"/>
      <c r="C322" s="71"/>
      <c r="D322" s="72"/>
      <c r="E322" s="83"/>
      <c r="F322" s="68" t="s">
        <v>18</v>
      </c>
      <c r="H322" s="31"/>
      <c r="J322" s="85">
        <f>+J320-J321</f>
        <v>0</v>
      </c>
    </row>
    <row r="323" spans="1:13" x14ac:dyDescent="0.2">
      <c r="A323" s="70"/>
      <c r="B323" s="20"/>
      <c r="C323" s="71"/>
      <c r="D323" s="72"/>
      <c r="E323" s="83"/>
      <c r="F323" s="68"/>
      <c r="H323" s="31"/>
      <c r="J323" s="85"/>
    </row>
    <row r="324" spans="1:13" x14ac:dyDescent="0.2">
      <c r="A324" s="70"/>
      <c r="B324" s="20"/>
      <c r="C324" s="71"/>
      <c r="D324" s="72"/>
      <c r="E324" s="83"/>
      <c r="F324" s="68"/>
      <c r="H324" s="31"/>
      <c r="J324" s="85"/>
    </row>
    <row r="325" spans="1:13" ht="12" x14ac:dyDescent="0.2">
      <c r="A325" s="70"/>
      <c r="B325" s="20"/>
      <c r="C325" s="71"/>
      <c r="D325" s="72"/>
      <c r="E325" s="83"/>
      <c r="F325" s="68"/>
      <c r="H325" s="31"/>
      <c r="I325" s="90" t="s">
        <v>354</v>
      </c>
      <c r="J325" s="91">
        <f>+J320+J309+J298+J288+J276+J264+J255+J241+J228+J218+J207+J187+J175+J139+J126+J116+J106+J85+J60+J15</f>
        <v>2599667.37</v>
      </c>
    </row>
    <row r="326" spans="1:13" ht="12.75" thickBot="1" x14ac:dyDescent="0.25">
      <c r="I326" s="90" t="s">
        <v>355</v>
      </c>
      <c r="J326" s="92">
        <v>2599668.92</v>
      </c>
      <c r="K326" s="54"/>
      <c r="M326" s="54"/>
    </row>
    <row r="327" spans="1:13" ht="12.75" thickTop="1" x14ac:dyDescent="0.2">
      <c r="I327" s="90" t="s">
        <v>12</v>
      </c>
      <c r="J327" s="93">
        <f>+J325-J326</f>
        <v>-1.5499999998137355</v>
      </c>
    </row>
  </sheetData>
  <mergeCells count="3">
    <mergeCell ref="A2:J2"/>
    <mergeCell ref="A3:J3"/>
    <mergeCell ref="A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 17</vt:lpstr>
      <vt:lpstr>ENE</vt:lpstr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2018-02-20T20:13:33Z</dcterms:created>
  <dcterms:modified xsi:type="dcterms:W3CDTF">2018-02-23T19:04:15Z</dcterms:modified>
</cp:coreProperties>
</file>