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05" windowWidth="20115" windowHeight="7635" activeTab="11"/>
  </bookViews>
  <sheets>
    <sheet name="ENE" sheetId="1" r:id="rId1"/>
    <sheet name="FEB" sheetId="2" r:id="rId2"/>
    <sheet name="MAR" sheetId="3" r:id="rId3"/>
    <sheet name="ABR" sheetId="4" r:id="rId4"/>
    <sheet name="MAY" sheetId="6" r:id="rId5"/>
    <sheet name="JUN" sheetId="7" r:id="rId6"/>
    <sheet name="JUL" sheetId="8" r:id="rId7"/>
    <sheet name="AGO" sheetId="10" r:id="rId8"/>
    <sheet name="SEP" sheetId="11" r:id="rId9"/>
    <sheet name="OCT" sheetId="12" r:id="rId10"/>
    <sheet name="NOV" sheetId="13" r:id="rId11"/>
    <sheet name="DIC" sheetId="14" r:id="rId12"/>
  </sheets>
  <externalReferences>
    <externalReference r:id="rId13"/>
  </externalReferences>
  <definedNames>
    <definedName name="_xlnm._FilterDatabase" localSheetId="0" hidden="1">ENE!$A$9:$L$77</definedName>
    <definedName name="_xlnm._FilterDatabase" localSheetId="6" hidden="1">JUL!$A$8:$L$64</definedName>
  </definedNames>
  <calcPr calcId="144525"/>
</workbook>
</file>

<file path=xl/calcChain.xml><?xml version="1.0" encoding="utf-8"?>
<calcChain xmlns="http://schemas.openxmlformats.org/spreadsheetml/2006/main">
  <c r="N54" i="13" l="1"/>
  <c r="N53" i="13"/>
  <c r="O54" i="13" l="1"/>
  <c r="M24" i="14"/>
  <c r="M57" i="12" l="1"/>
  <c r="N57" i="12" s="1"/>
  <c r="M53" i="8" l="1"/>
  <c r="M64" i="3"/>
  <c r="L10" i="4" s="1"/>
  <c r="M12" i="3"/>
  <c r="M13" i="3"/>
  <c r="M14" i="3"/>
  <c r="M15" i="3" s="1"/>
  <c r="M16" i="3" s="1"/>
  <c r="M17" i="3" s="1"/>
  <c r="M18" i="3" s="1"/>
  <c r="M19" i="3" s="1"/>
  <c r="M20" i="3" s="1"/>
  <c r="M21" i="3" s="1"/>
  <c r="M22" i="3" s="1"/>
  <c r="M23" i="3" s="1"/>
  <c r="M24" i="3" s="1"/>
  <c r="M25" i="3" s="1"/>
  <c r="M26" i="3" s="1"/>
  <c r="M27" i="3" s="1"/>
  <c r="M28" i="3" s="1"/>
  <c r="M29" i="3" s="1"/>
  <c r="M30" i="3" s="1"/>
  <c r="M31" i="3" s="1"/>
  <c r="M32" i="3" s="1"/>
  <c r="M33" i="3" s="1"/>
  <c r="M34" i="3" s="1"/>
  <c r="M35" i="3" s="1"/>
  <c r="M36" i="3" s="1"/>
  <c r="M37" i="3" s="1"/>
  <c r="M38" i="3" s="1"/>
  <c r="M39" i="3" s="1"/>
  <c r="M40" i="3" s="1"/>
  <c r="M41" i="3" s="1"/>
  <c r="M42" i="3" s="1"/>
  <c r="M43" i="3" s="1"/>
  <c r="M44" i="3" s="1"/>
  <c r="M45" i="3" s="1"/>
  <c r="M46" i="3" s="1"/>
  <c r="M47" i="3" s="1"/>
  <c r="M48" i="3" s="1"/>
  <c r="M49" i="3" s="1"/>
  <c r="M50" i="3" s="1"/>
  <c r="M51" i="3" s="1"/>
  <c r="M52" i="3" s="1"/>
  <c r="M53" i="3" s="1"/>
  <c r="M54" i="3" s="1"/>
  <c r="M55" i="3" s="1"/>
  <c r="M56" i="3" s="1"/>
  <c r="M57" i="3" s="1"/>
  <c r="M58" i="3" s="1"/>
  <c r="M59" i="3" s="1"/>
  <c r="M60" i="3" s="1"/>
  <c r="M61" i="3" s="1"/>
  <c r="M62" i="3" s="1"/>
  <c r="M10" i="3"/>
  <c r="N23" i="8" l="1"/>
  <c r="P29" i="6" l="1"/>
  <c r="J76" i="1"/>
  <c r="I76" i="1"/>
  <c r="K11" i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5" i="1" s="1"/>
  <c r="K77" i="1" l="1"/>
  <c r="K10" i="2" l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3" i="2" s="1"/>
  <c r="M11" i="3" l="1"/>
  <c r="L11" i="4" s="1"/>
  <c r="L12" i="4" s="1"/>
  <c r="L13" i="4" s="1"/>
  <c r="L14" i="4" s="1"/>
  <c r="L15" i="4" s="1"/>
  <c r="L16" i="4" s="1"/>
  <c r="L17" i="4" s="1"/>
  <c r="L18" i="4" s="1"/>
  <c r="L19" i="4" s="1"/>
  <c r="L20" i="4" s="1"/>
  <c r="L21" i="4" s="1"/>
  <c r="L22" i="4" s="1"/>
  <c r="L23" i="4" s="1"/>
  <c r="L24" i="4" s="1"/>
  <c r="L25" i="4" s="1"/>
  <c r="L26" i="4" s="1"/>
  <c r="L27" i="4" s="1"/>
  <c r="L28" i="4" s="1"/>
  <c r="L29" i="4" s="1"/>
  <c r="L30" i="4" s="1"/>
  <c r="L31" i="4" s="1"/>
  <c r="L32" i="4" s="1"/>
  <c r="L33" i="4" s="1"/>
  <c r="L34" i="4" s="1"/>
  <c r="L35" i="4" s="1"/>
  <c r="L36" i="4" s="1"/>
  <c r="L37" i="4" s="1"/>
  <c r="L38" i="4" s="1"/>
  <c r="L39" i="4" s="1"/>
  <c r="L40" i="4" s="1"/>
  <c r="L41" i="4" s="1"/>
  <c r="L42" i="4" s="1"/>
  <c r="L43" i="4" s="1"/>
  <c r="L44" i="4" s="1"/>
  <c r="L45" i="4" s="1"/>
  <c r="L46" i="4" s="1"/>
  <c r="L47" i="4" s="1"/>
  <c r="L48" i="4" s="1"/>
  <c r="L49" i="4" l="1"/>
  <c r="L51" i="4" s="1"/>
  <c r="L8" i="6" s="1"/>
  <c r="L9" i="6" s="1"/>
  <c r="L10" i="6" s="1"/>
  <c r="L11" i="6" s="1"/>
  <c r="L12" i="6" s="1"/>
  <c r="L13" i="6" s="1"/>
  <c r="L14" i="6" s="1"/>
  <c r="L15" i="6" s="1"/>
  <c r="L16" i="6" s="1"/>
  <c r="L17" i="6" s="1"/>
  <c r="L18" i="6" s="1"/>
  <c r="L19" i="6" s="1"/>
  <c r="L20" i="6" s="1"/>
  <c r="L21" i="6" s="1"/>
  <c r="L22" i="6" s="1"/>
  <c r="L23" i="6" s="1"/>
  <c r="L24" i="6" s="1"/>
  <c r="L25" i="6" s="1"/>
  <c r="L26" i="6" s="1"/>
  <c r="L27" i="6" s="1"/>
  <c r="L28" i="6" s="1"/>
  <c r="L29" i="6" s="1"/>
  <c r="L30" i="6" s="1"/>
  <c r="L31" i="6" s="1"/>
  <c r="L32" i="6" s="1"/>
  <c r="L33" i="6" s="1"/>
  <c r="L34" i="6" s="1"/>
  <c r="L35" i="6" s="1"/>
  <c r="L36" i="6" s="1"/>
  <c r="L37" i="6" s="1"/>
  <c r="L38" i="6" s="1"/>
  <c r="L39" i="6" s="1"/>
  <c r="L40" i="6" s="1"/>
  <c r="L41" i="6" s="1"/>
  <c r="L42" i="6" s="1"/>
  <c r="L43" i="6" s="1"/>
  <c r="L44" i="6" s="1"/>
  <c r="L45" i="6" s="1"/>
  <c r="L46" i="6" s="1"/>
  <c r="L47" i="6" s="1"/>
  <c r="L48" i="6" s="1"/>
  <c r="L49" i="6" s="1"/>
  <c r="L50" i="6" s="1"/>
  <c r="L51" i="6" s="1"/>
  <c r="L52" i="6" s="1"/>
  <c r="L53" i="6" s="1"/>
  <c r="L54" i="6" s="1"/>
  <c r="L55" i="6" s="1"/>
  <c r="L56" i="6" s="1"/>
  <c r="L57" i="6" s="1"/>
  <c r="L58" i="6" s="1"/>
  <c r="L59" i="6" s="1"/>
  <c r="L60" i="6" s="1"/>
  <c r="L61" i="6" s="1"/>
  <c r="L62" i="6" s="1"/>
  <c r="L63" i="6" s="1"/>
  <c r="L64" i="6" s="1"/>
  <c r="L65" i="6" s="1"/>
  <c r="L66" i="6" s="1"/>
  <c r="L67" i="6" s="1"/>
  <c r="L68" i="6" s="1"/>
  <c r="L69" i="6" s="1"/>
  <c r="L70" i="6" s="1"/>
  <c r="L71" i="6" s="1"/>
  <c r="L72" i="6" s="1"/>
  <c r="L73" i="6" s="1"/>
  <c r="L74" i="6" s="1"/>
  <c r="L75" i="6" s="1"/>
  <c r="L76" i="6" s="1"/>
  <c r="L77" i="6" s="1"/>
  <c r="L79" i="6" s="1"/>
  <c r="L8" i="7" s="1"/>
  <c r="L9" i="7" s="1"/>
  <c r="L10" i="7" s="1"/>
  <c r="L11" i="7" s="1"/>
  <c r="L12" i="7" s="1"/>
  <c r="L13" i="7" s="1"/>
  <c r="L14" i="7" s="1"/>
  <c r="L15" i="7" s="1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L50" i="7" s="1"/>
  <c r="L51" i="7" s="1"/>
  <c r="L52" i="7" s="1"/>
  <c r="L53" i="7" s="1"/>
  <c r="L54" i="7" s="1"/>
  <c r="L55" i="7" s="1"/>
  <c r="L56" i="7" s="1"/>
  <c r="L57" i="7" s="1"/>
  <c r="L58" i="7" s="1"/>
  <c r="L59" i="7" s="1"/>
  <c r="L60" i="7" s="1"/>
  <c r="L62" i="7" s="1"/>
  <c r="L8" i="8" l="1"/>
  <c r="L9" i="8" s="1"/>
  <c r="L10" i="8" s="1"/>
  <c r="L11" i="8" s="1"/>
  <c r="L12" i="8" s="1"/>
  <c r="L13" i="8" s="1"/>
  <c r="L14" i="8" s="1"/>
  <c r="L15" i="8" s="1"/>
  <c r="L16" i="8" s="1"/>
  <c r="L17" i="8" s="1"/>
  <c r="L18" i="8" s="1"/>
  <c r="L19" i="8" s="1"/>
  <c r="L20" i="8" s="1"/>
  <c r="L21" i="8" s="1"/>
  <c r="L22" i="8" s="1"/>
  <c r="L23" i="8" s="1"/>
  <c r="L24" i="8" s="1"/>
  <c r="L25" i="8" s="1"/>
  <c r="L26" i="8" s="1"/>
  <c r="L27" i="8" s="1"/>
  <c r="L28" i="8" s="1"/>
  <c r="L29" i="8" s="1"/>
  <c r="L30" i="8" s="1"/>
  <c r="L31" i="8" s="1"/>
  <c r="L32" i="8" s="1"/>
  <c r="L33" i="8" s="1"/>
  <c r="L34" i="8" s="1"/>
  <c r="L35" i="8" s="1"/>
  <c r="L36" i="8" s="1"/>
  <c r="L37" i="8" s="1"/>
  <c r="L38" i="8" s="1"/>
  <c r="L39" i="8" s="1"/>
  <c r="L40" i="8" s="1"/>
  <c r="L41" i="8" s="1"/>
  <c r="L42" i="8" s="1"/>
  <c r="L43" i="8" s="1"/>
  <c r="L44" i="8" s="1"/>
  <c r="L45" i="8" s="1"/>
  <c r="L46" i="8" s="1"/>
  <c r="L47" i="8" s="1"/>
  <c r="L48" i="8" s="1"/>
  <c r="L49" i="8" s="1"/>
  <c r="L50" i="8" s="1"/>
  <c r="L51" i="8" s="1"/>
  <c r="L52" i="8" l="1"/>
  <c r="L53" i="8" s="1"/>
  <c r="L54" i="8" s="1"/>
  <c r="L55" i="8" s="1"/>
  <c r="L56" i="8" s="1"/>
  <c r="L57" i="8" s="1"/>
  <c r="L58" i="8" s="1"/>
  <c r="L59" i="8" s="1"/>
  <c r="L60" i="8" s="1"/>
  <c r="L61" i="8" l="1"/>
  <c r="L63" i="8" s="1"/>
  <c r="K8" i="10" s="1"/>
  <c r="K9" i="10" s="1"/>
  <c r="K10" i="10" s="1"/>
  <c r="K11" i="10" s="1"/>
  <c r="K12" i="10" s="1"/>
  <c r="K13" i="10" s="1"/>
  <c r="K14" i="10" s="1"/>
  <c r="K15" i="10" s="1"/>
  <c r="K16" i="10" s="1"/>
  <c r="K17" i="10" s="1"/>
  <c r="K18" i="10" s="1"/>
  <c r="K19" i="10" s="1"/>
  <c r="K20" i="10" s="1"/>
  <c r="K21" i="10" s="1"/>
  <c r="K22" i="10" s="1"/>
  <c r="K23" i="10" s="1"/>
  <c r="K24" i="10" s="1"/>
  <c r="K25" i="10" s="1"/>
  <c r="K26" i="10" s="1"/>
  <c r="K27" i="10" s="1"/>
  <c r="K28" i="10" s="1"/>
  <c r="K29" i="10" s="1"/>
  <c r="K30" i="10" s="1"/>
  <c r="K31" i="10" s="1"/>
  <c r="K32" i="10" s="1"/>
  <c r="K33" i="10" s="1"/>
  <c r="K34" i="10" s="1"/>
  <c r="K35" i="10" s="1"/>
  <c r="K36" i="10" s="1"/>
  <c r="K37" i="10" s="1"/>
  <c r="K38" i="10" s="1"/>
  <c r="K39" i="10" s="1"/>
  <c r="K40" i="10" s="1"/>
  <c r="K41" i="10" s="1"/>
  <c r="K42" i="10" s="1"/>
  <c r="K43" i="10" s="1"/>
  <c r="K44" i="10" s="1"/>
  <c r="K45" i="10" s="1"/>
  <c r="K46" i="10" s="1"/>
  <c r="K47" i="10" s="1"/>
  <c r="K48" i="10" s="1"/>
  <c r="K49" i="10" s="1"/>
  <c r="K50" i="10" s="1"/>
  <c r="K51" i="10" s="1"/>
  <c r="K52" i="10" s="1"/>
  <c r="K53" i="10" s="1"/>
  <c r="K54" i="10" s="1"/>
  <c r="K55" i="10" s="1"/>
  <c r="K56" i="10" s="1"/>
  <c r="K57" i="10" s="1"/>
  <c r="K58" i="10" s="1"/>
  <c r="K59" i="10" s="1"/>
  <c r="K60" i="10" s="1"/>
  <c r="K61" i="10" s="1"/>
  <c r="K62" i="10" s="1"/>
  <c r="K63" i="10" s="1"/>
  <c r="K64" i="10" s="1"/>
  <c r="K65" i="10" s="1"/>
  <c r="K66" i="10" s="1"/>
  <c r="K68" i="10" s="1"/>
  <c r="K8" i="11" s="1"/>
  <c r="K9" i="11" s="1"/>
  <c r="K10" i="11" s="1"/>
  <c r="K11" i="11" s="1"/>
  <c r="K12" i="11" s="1"/>
  <c r="K13" i="11" s="1"/>
  <c r="K14" i="11" s="1"/>
  <c r="K15" i="11" s="1"/>
  <c r="K16" i="11" s="1"/>
  <c r="K17" i="11" s="1"/>
  <c r="K18" i="11" s="1"/>
  <c r="K19" i="11" s="1"/>
  <c r="K20" i="11" s="1"/>
  <c r="K21" i="11" s="1"/>
  <c r="K22" i="11" s="1"/>
  <c r="K23" i="11" s="1"/>
  <c r="K24" i="11" s="1"/>
  <c r="K25" i="11" s="1"/>
  <c r="K26" i="11" s="1"/>
  <c r="K27" i="11" s="1"/>
  <c r="K28" i="11" s="1"/>
  <c r="K29" i="11" s="1"/>
  <c r="K30" i="11" s="1"/>
  <c r="K31" i="11" s="1"/>
  <c r="K32" i="11" s="1"/>
  <c r="K33" i="11" s="1"/>
  <c r="K34" i="11" s="1"/>
  <c r="K35" i="11" s="1"/>
  <c r="K36" i="11" s="1"/>
  <c r="K37" i="11" s="1"/>
  <c r="K38" i="11" s="1"/>
  <c r="K39" i="11" s="1"/>
  <c r="K40" i="11" s="1"/>
  <c r="K41" i="11" s="1"/>
  <c r="K42" i="11" s="1"/>
  <c r="K43" i="11" s="1"/>
  <c r="K44" i="11" s="1"/>
  <c r="K45" i="11" s="1"/>
  <c r="K46" i="11" s="1"/>
  <c r="K47" i="11" s="1"/>
  <c r="K48" i="11" s="1"/>
  <c r="K49" i="11" s="1"/>
  <c r="K50" i="11" s="1"/>
  <c r="K51" i="11" s="1"/>
  <c r="K52" i="11" s="1"/>
  <c r="K53" i="11" s="1"/>
  <c r="K54" i="11" s="1"/>
  <c r="K55" i="11" s="1"/>
  <c r="K56" i="11" s="1"/>
  <c r="K57" i="11" s="1"/>
  <c r="K58" i="11" s="1"/>
  <c r="K60" i="11" s="1"/>
  <c r="L8" i="12" l="1"/>
  <c r="L9" i="12" s="1"/>
  <c r="L10" i="12" s="1"/>
  <c r="L11" i="12" s="1"/>
  <c r="L12" i="12" s="1"/>
  <c r="L13" i="12" s="1"/>
  <c r="L14" i="12" s="1"/>
  <c r="L15" i="12" s="1"/>
  <c r="L16" i="12" s="1"/>
  <c r="L17" i="12" s="1"/>
  <c r="L18" i="12" s="1"/>
  <c r="L19" i="12" s="1"/>
  <c r="L20" i="12" s="1"/>
  <c r="L21" i="12" s="1"/>
  <c r="L22" i="12" s="1"/>
  <c r="L23" i="12" s="1"/>
  <c r="L24" i="12" s="1"/>
  <c r="L25" i="12" s="1"/>
  <c r="L26" i="12" s="1"/>
  <c r="L27" i="12" s="1"/>
  <c r="L28" i="12" s="1"/>
  <c r="L29" i="12" s="1"/>
  <c r="L30" i="12" s="1"/>
  <c r="L31" i="12" s="1"/>
  <c r="L32" i="12" s="1"/>
  <c r="L33" i="12" s="1"/>
  <c r="L34" i="12" s="1"/>
  <c r="L35" i="12" s="1"/>
  <c r="L36" i="12" s="1"/>
  <c r="L37" i="12" s="1"/>
  <c r="L38" i="12" s="1"/>
  <c r="L39" i="12" s="1"/>
  <c r="L40" i="12" s="1"/>
  <c r="L41" i="12" s="1"/>
  <c r="L42" i="12" s="1"/>
  <c r="L43" i="12" s="1"/>
  <c r="L44" i="12" s="1"/>
  <c r="L45" i="12" s="1"/>
  <c r="L46" i="12" s="1"/>
  <c r="L47" i="12" s="1"/>
  <c r="L48" i="12" s="1"/>
  <c r="L49" i="12" s="1"/>
  <c r="L50" i="12" s="1"/>
  <c r="L51" i="12" s="1"/>
  <c r="L52" i="12" s="1"/>
  <c r="L53" i="12" s="1"/>
  <c r="L54" i="12" s="1"/>
  <c r="L55" i="12" s="1"/>
  <c r="L56" i="12" s="1"/>
  <c r="L57" i="12" s="1"/>
  <c r="L58" i="12" s="1"/>
  <c r="L59" i="12" s="1"/>
  <c r="L61" i="12" s="1"/>
  <c r="L8" i="13" l="1"/>
  <c r="L9" i="13" s="1"/>
  <c r="L10" i="13" s="1"/>
  <c r="L11" i="13" s="1"/>
  <c r="L12" i="13" s="1"/>
  <c r="L13" i="13" s="1"/>
  <c r="L14" i="13" s="1"/>
  <c r="L15" i="13" s="1"/>
  <c r="L16" i="13" s="1"/>
  <c r="L17" i="13" s="1"/>
  <c r="L18" i="13" s="1"/>
  <c r="L19" i="13" s="1"/>
  <c r="L20" i="13" s="1"/>
  <c r="L21" i="13" s="1"/>
  <c r="L22" i="13" s="1"/>
  <c r="L23" i="13" s="1"/>
  <c r="L24" i="13" s="1"/>
  <c r="L25" i="13" s="1"/>
  <c r="L26" i="13" s="1"/>
  <c r="L27" i="13" s="1"/>
  <c r="L28" i="13" s="1"/>
  <c r="L29" i="13" s="1"/>
  <c r="L30" i="13" s="1"/>
  <c r="L31" i="13" s="1"/>
  <c r="L32" i="13" s="1"/>
  <c r="L33" i="13" s="1"/>
  <c r="L34" i="13" s="1"/>
  <c r="L35" i="13" s="1"/>
  <c r="L36" i="13" s="1"/>
  <c r="L37" i="13" s="1"/>
  <c r="L38" i="13" s="1"/>
  <c r="L39" i="13" s="1"/>
  <c r="L40" i="13" s="1"/>
  <c r="L41" i="13" s="1"/>
  <c r="L42" i="13" s="1"/>
  <c r="L43" i="13" s="1"/>
  <c r="L44" i="13" s="1"/>
  <c r="L45" i="13" s="1"/>
  <c r="L46" i="13" s="1"/>
  <c r="L47" i="13" s="1"/>
  <c r="L48" i="13" s="1"/>
  <c r="L49" i="13" s="1"/>
  <c r="L50" i="13" s="1"/>
  <c r="L51" i="13" s="1"/>
  <c r="L52" i="13" s="1"/>
  <c r="L53" i="13" s="1"/>
  <c r="L54" i="13" s="1"/>
  <c r="L55" i="13" s="1"/>
  <c r="L56" i="13" s="1"/>
  <c r="L57" i="13" s="1"/>
  <c r="L58" i="13" s="1"/>
  <c r="L59" i="13" s="1"/>
  <c r="L60" i="13" s="1"/>
  <c r="L61" i="13" s="1"/>
  <c r="L62" i="13" s="1"/>
  <c r="L63" i="13" s="1"/>
  <c r="L64" i="13" s="1"/>
  <c r="L65" i="13" s="1"/>
  <c r="L66" i="13" s="1"/>
  <c r="L67" i="13" s="1"/>
  <c r="L71" i="13" s="1"/>
  <c r="K8" i="14" l="1"/>
  <c r="K9" i="14" s="1"/>
  <c r="K10" i="14" s="1"/>
  <c r="K11" i="14" s="1"/>
  <c r="K12" i="14" s="1"/>
  <c r="K13" i="14" s="1"/>
  <c r="K14" i="14" s="1"/>
  <c r="K15" i="14" s="1"/>
  <c r="K16" i="14" s="1"/>
  <c r="K17" i="14" s="1"/>
  <c r="K18" i="14" s="1"/>
  <c r="K19" i="14" s="1"/>
  <c r="K20" i="14" s="1"/>
  <c r="K21" i="14" s="1"/>
  <c r="K22" i="14" s="1"/>
  <c r="K23" i="14" s="1"/>
  <c r="K24" i="14" s="1"/>
  <c r="K25" i="14" s="1"/>
  <c r="K26" i="14" s="1"/>
  <c r="K27" i="14" s="1"/>
  <c r="K28" i="14" s="1"/>
  <c r="K29" i="14" s="1"/>
  <c r="K30" i="14" s="1"/>
  <c r="K31" i="14" s="1"/>
  <c r="K32" i="14" s="1"/>
  <c r="K33" i="14" s="1"/>
  <c r="K34" i="14" s="1"/>
  <c r="K35" i="14" s="1"/>
  <c r="K36" i="14" s="1"/>
  <c r="K37" i="14" s="1"/>
  <c r="K38" i="14" s="1"/>
  <c r="K39" i="14" s="1"/>
  <c r="K40" i="14" s="1"/>
  <c r="K41" i="14" s="1"/>
  <c r="K42" i="14" s="1"/>
  <c r="K43" i="14" s="1"/>
  <c r="K44" i="14" s="1"/>
  <c r="K45" i="14" s="1"/>
  <c r="K46" i="14" s="1"/>
  <c r="K47" i="14" s="1"/>
  <c r="K48" i="14" s="1"/>
  <c r="K49" i="14" s="1"/>
  <c r="K50" i="14" s="1"/>
  <c r="K51" i="14" s="1"/>
  <c r="K52" i="14" s="1"/>
  <c r="K53" i="14" s="1"/>
  <c r="K54" i="14" s="1"/>
  <c r="K55" i="14" s="1"/>
  <c r="K56" i="14" s="1"/>
  <c r="K57" i="14" s="1"/>
  <c r="K58" i="14" s="1"/>
  <c r="K59" i="14" s="1"/>
  <c r="K60" i="14" s="1"/>
  <c r="K61" i="14" s="1"/>
  <c r="K62" i="14" s="1"/>
  <c r="K63" i="14" s="1"/>
  <c r="K65" i="14" s="1"/>
</calcChain>
</file>

<file path=xl/sharedStrings.xml><?xml version="1.0" encoding="utf-8"?>
<sst xmlns="http://schemas.openxmlformats.org/spreadsheetml/2006/main" count="4567" uniqueCount="1875">
  <si>
    <t>Saldo Inicial</t>
  </si>
  <si>
    <t>D    147</t>
  </si>
  <si>
    <t>XS00345159</t>
  </si>
  <si>
    <t>XA05003-R003478</t>
  </si>
  <si>
    <t>Compra a Toyota</t>
  </si>
  <si>
    <t>JAMARTINE</t>
  </si>
  <si>
    <t>TOYOTA MOTOR SALES DE MEXICO S DE R</t>
  </si>
  <si>
    <t>D    175</t>
  </si>
  <si>
    <t>BAJA: TOYOTA MOTOR SALES DE MEXICO</t>
  </si>
  <si>
    <t>D    220</t>
  </si>
  <si>
    <t>R000114392</t>
  </si>
  <si>
    <t>XA05003-R003481</t>
  </si>
  <si>
    <t>JSANCHEZ</t>
  </si>
  <si>
    <t>D    236</t>
  </si>
  <si>
    <t>XA05003-R003482</t>
  </si>
  <si>
    <t>D    311</t>
  </si>
  <si>
    <t>XA05003-R003484</t>
  </si>
  <si>
    <t>D    421</t>
  </si>
  <si>
    <t>XS00351488</t>
  </si>
  <si>
    <t>XA05003-R003486</t>
  </si>
  <si>
    <t>D    425</t>
  </si>
  <si>
    <t>XA05003-R003487</t>
  </si>
  <si>
    <t>D    463</t>
  </si>
  <si>
    <t>XS00358288</t>
  </si>
  <si>
    <t>XA05003-R003488</t>
  </si>
  <si>
    <t>D    530</t>
  </si>
  <si>
    <t>XS00365161</t>
  </si>
  <si>
    <t>XA05003-R003489</t>
  </si>
  <si>
    <t>D    721</t>
  </si>
  <si>
    <t>XS00371152</t>
  </si>
  <si>
    <t>XA05003-R003493</t>
  </si>
  <si>
    <t>D    728</t>
  </si>
  <si>
    <t>XA05003-R003494</t>
  </si>
  <si>
    <t>D    731</t>
  </si>
  <si>
    <t>XA05003-R003495</t>
  </si>
  <si>
    <t>D    732</t>
  </si>
  <si>
    <t>XA05003-R003496</t>
  </si>
  <si>
    <t>D    838</t>
  </si>
  <si>
    <t>XS00377739</t>
  </si>
  <si>
    <t>XA05003-R003504</t>
  </si>
  <si>
    <t>D    923</t>
  </si>
  <si>
    <t>XS00384241</t>
  </si>
  <si>
    <t>XA05003-R003505</t>
  </si>
  <si>
    <t>D    926</t>
  </si>
  <si>
    <t>T000177894</t>
  </si>
  <si>
    <t>XA05003-R003506</t>
  </si>
  <si>
    <t>D  1,038</t>
  </si>
  <si>
    <t>XS00390329</t>
  </si>
  <si>
    <t>XA05003-R003508</t>
  </si>
  <si>
    <t>D  1,132</t>
  </si>
  <si>
    <t>XS00396877</t>
  </si>
  <si>
    <t>XA05003-R003509</t>
  </si>
  <si>
    <t>D  1,459</t>
  </si>
  <si>
    <t>XS00403298</t>
  </si>
  <si>
    <t>XA05003-R003511</t>
  </si>
  <si>
    <t>D  1,498</t>
  </si>
  <si>
    <t>DEC</t>
  </si>
  <si>
    <t>ND14001-0029705</t>
  </si>
  <si>
    <t>BANCOMER</t>
  </si>
  <si>
    <t>CYERENA</t>
  </si>
  <si>
    <t>LJIMENEZ:TOYOTA MOTOR SALES DE MEXI</t>
  </si>
  <si>
    <t>D  1,502</t>
  </si>
  <si>
    <t>R000114823</t>
  </si>
  <si>
    <t>XA05003-R003512</t>
  </si>
  <si>
    <t>D  1,566</t>
  </si>
  <si>
    <t>XC00408809</t>
  </si>
  <si>
    <t>XA05003-R003516</t>
  </si>
  <si>
    <t>D  1,567</t>
  </si>
  <si>
    <t>XS00408810</t>
  </si>
  <si>
    <t>XA05003-R003517</t>
  </si>
  <si>
    <t>D  1,640</t>
  </si>
  <si>
    <t>O000892643</t>
  </si>
  <si>
    <t>XA05003-R003525</t>
  </si>
  <si>
    <t>D  1,912</t>
  </si>
  <si>
    <t>XA05003-R003537</t>
  </si>
  <si>
    <t>D  1,925</t>
  </si>
  <si>
    <t>XA05003-R003538</t>
  </si>
  <si>
    <t>D  1,927</t>
  </si>
  <si>
    <t>XA05003-R003539</t>
  </si>
  <si>
    <t>D  1,962</t>
  </si>
  <si>
    <t>R000115171</t>
  </si>
  <si>
    <t>XA05003-R003541</t>
  </si>
  <si>
    <t>D  1,974</t>
  </si>
  <si>
    <t>XS339682</t>
  </si>
  <si>
    <t>XD40001-0000029</t>
  </si>
  <si>
    <t>Devolución Directa</t>
  </si>
  <si>
    <t>D  2,036</t>
  </si>
  <si>
    <t>XA05003-R003542</t>
  </si>
  <si>
    <t>D  2,210</t>
  </si>
  <si>
    <t>XS00434633</t>
  </si>
  <si>
    <t>XA05003-R003544</t>
  </si>
  <si>
    <t>D  2,211</t>
  </si>
  <si>
    <t>XS00411992</t>
  </si>
  <si>
    <t>XA05003-R003545</t>
  </si>
  <si>
    <t>D  2,258</t>
  </si>
  <si>
    <t>O000897202</t>
  </si>
  <si>
    <t>XA05003-R003546</t>
  </si>
  <si>
    <t>D  2,378</t>
  </si>
  <si>
    <t>XS00434478</t>
  </si>
  <si>
    <t>XA05003-R003547</t>
  </si>
  <si>
    <t>D  3,797</t>
  </si>
  <si>
    <t>PARTES ROB</t>
  </si>
  <si>
    <t>NA21001-0032075</t>
  </si>
  <si>
    <t>Poliza Contable de</t>
  </si>
  <si>
    <t>D LJIMENEZ</t>
  </si>
  <si>
    <t>PARTES ROBADAS F-AR13615</t>
  </si>
  <si>
    <t>D  2,428</t>
  </si>
  <si>
    <t>XS00440643</t>
  </si>
  <si>
    <t>XA05003-R003548</t>
  </si>
  <si>
    <t>D  2,620</t>
  </si>
  <si>
    <t>XS00447136</t>
  </si>
  <si>
    <t>XA05003-R003554</t>
  </si>
  <si>
    <t>D  2,621</t>
  </si>
  <si>
    <t>T000187855</t>
  </si>
  <si>
    <t>XA05003-R003555</t>
  </si>
  <si>
    <t>D  2,629</t>
  </si>
  <si>
    <t>T000182165</t>
  </si>
  <si>
    <t>XA05003-R003556</t>
  </si>
  <si>
    <t>D  2,759</t>
  </si>
  <si>
    <t>XS00453465</t>
  </si>
  <si>
    <t>XA05003-R003558</t>
  </si>
  <si>
    <t>D  2,760</t>
  </si>
  <si>
    <t>O000905540</t>
  </si>
  <si>
    <t>XA05003-R003559</t>
  </si>
  <si>
    <t>D  2,906</t>
  </si>
  <si>
    <t>XS00459708</t>
  </si>
  <si>
    <t>XA05003-R003562</t>
  </si>
  <si>
    <t>D  3,078</t>
  </si>
  <si>
    <t>XS365161</t>
  </si>
  <si>
    <t>XD40001-0000030</t>
  </si>
  <si>
    <t>D  3,111</t>
  </si>
  <si>
    <t>R000115574</t>
  </si>
  <si>
    <t>XA05003-R003566</t>
  </si>
  <si>
    <t>D  3,156</t>
  </si>
  <si>
    <t>XS00465995</t>
  </si>
  <si>
    <t>XA05003-R003569</t>
  </si>
  <si>
    <t>D  3,166</t>
  </si>
  <si>
    <t>D  3,168</t>
  </si>
  <si>
    <t>XA05003-R003571</t>
  </si>
  <si>
    <t>D  3,299</t>
  </si>
  <si>
    <t>XS00471840</t>
  </si>
  <si>
    <t>XA05003-R003572</t>
  </si>
  <si>
    <t>D  3,406</t>
  </si>
  <si>
    <t>GARANTIAS</t>
  </si>
  <si>
    <t>ND14001-0029919</t>
  </si>
  <si>
    <t>LJIMENEZ:GARANTIAS</t>
  </si>
  <si>
    <t>D  3,459</t>
  </si>
  <si>
    <t>T000190703</t>
  </si>
  <si>
    <t>XA05003-R003575</t>
  </si>
  <si>
    <t>D  3,463</t>
  </si>
  <si>
    <t>XS377739</t>
  </si>
  <si>
    <t>XD40001-0000031</t>
  </si>
  <si>
    <t>D  3,504</t>
  </si>
  <si>
    <t>ND14001-0029931</t>
  </si>
  <si>
    <t>D  3,505</t>
  </si>
  <si>
    <t>ND14001-0029932</t>
  </si>
  <si>
    <t>D  3,631</t>
  </si>
  <si>
    <t>D000025488</t>
  </si>
  <si>
    <t>XA15001-0015168</t>
  </si>
  <si>
    <t>Compra con IVA</t>
  </si>
  <si>
    <t>LJIMENEZ</t>
  </si>
  <si>
    <t>E    276</t>
  </si>
  <si>
    <t>T-3421</t>
  </si>
  <si>
    <t>NA21003-0031839</t>
  </si>
  <si>
    <t>E LJIMENEZ</t>
  </si>
  <si>
    <t>LJIMENEZ:PAGO REFACCIONES DICIEMBRE</t>
  </si>
  <si>
    <t>Sumas</t>
  </si>
  <si>
    <t>Saldo  Final</t>
  </si>
  <si>
    <t>--------</t>
  </si>
  <si>
    <t>---------</t>
  </si>
  <si>
    <t>-----------</t>
  </si>
  <si>
    <t>---</t>
  </si>
  <si>
    <t>----------------</t>
  </si>
  <si>
    <t>-------------------</t>
  </si>
  <si>
    <t>------------</t>
  </si>
  <si>
    <t>-----------------------------------</t>
  </si>
  <si>
    <t>---------------</t>
  </si>
  <si>
    <t>--------------</t>
  </si>
  <si>
    <t>ALECSA CELAYA, SRL DE CV</t>
  </si>
  <si>
    <t xml:space="preserve">COMPRAS REFACCIONES </t>
  </si>
  <si>
    <t>POLIZA</t>
  </si>
  <si>
    <t>FECHA</t>
  </si>
  <si>
    <t>REMISION</t>
  </si>
  <si>
    <t>TIPO</t>
  </si>
  <si>
    <t>FOLIO COMPRA</t>
  </si>
  <si>
    <t>TIPO 2</t>
  </si>
  <si>
    <t>ELABORO</t>
  </si>
  <si>
    <t>PROVEEDOR</t>
  </si>
  <si>
    <t>CARGO</t>
  </si>
  <si>
    <t>ABONO</t>
  </si>
  <si>
    <t>OBSERVACION</t>
  </si>
  <si>
    <t>ENERO</t>
  </si>
  <si>
    <t>DEBE SER $29,960.13</t>
  </si>
  <si>
    <t>DEBE SER $37694.39</t>
  </si>
  <si>
    <t>DEBE SER $77,228.40</t>
  </si>
  <si>
    <t>DEBE SER $84440.97</t>
  </si>
  <si>
    <t>JOHNSON CONTROLS</t>
  </si>
  <si>
    <t>LUBRICANTES DEL BAJIO</t>
  </si>
  <si>
    <t>INDUSTRIAS TAMER</t>
  </si>
  <si>
    <t>AUTOPCION MEXICO SA DE CV</t>
  </si>
  <si>
    <t>ES POR -61802.89</t>
  </si>
  <si>
    <t>-------------------------------------------------------------------------------------------------------------------------------------------------------------</t>
  </si>
  <si>
    <t>D      1</t>
  </si>
  <si>
    <t>XS00478769</t>
  </si>
  <si>
    <t>XA05003-R003576</t>
  </si>
  <si>
    <t>D     72</t>
  </si>
  <si>
    <t>XA05003-R003577</t>
  </si>
  <si>
    <t>D     81</t>
  </si>
  <si>
    <t>XA05003-R003578</t>
  </si>
  <si>
    <t>D     82</t>
  </si>
  <si>
    <t>XA05003-R003579</t>
  </si>
  <si>
    <t>D    114</t>
  </si>
  <si>
    <t>R000003580</t>
  </si>
  <si>
    <t>XA05003-R003580</t>
  </si>
  <si>
    <t>D    279</t>
  </si>
  <si>
    <t>XA05003-R003590</t>
  </si>
  <si>
    <t>D    296</t>
  </si>
  <si>
    <t>XS00489925</t>
  </si>
  <si>
    <t>XA05003-R003591</t>
  </si>
  <si>
    <t>ARUIZ</t>
  </si>
  <si>
    <t>D    396</t>
  </si>
  <si>
    <t>XS00502034</t>
  </si>
  <si>
    <t>XA05003-R003593</t>
  </si>
  <si>
    <t>D    480</t>
  </si>
  <si>
    <t>XS00508159</t>
  </si>
  <si>
    <t>XA05003-R003596</t>
  </si>
  <si>
    <t>D    518</t>
  </si>
  <si>
    <t>T000193713</t>
  </si>
  <si>
    <t>XA05003-R003599</t>
  </si>
  <si>
    <t>R000115807</t>
  </si>
  <si>
    <t>XA05003-R003603</t>
  </si>
  <si>
    <t>D    613</t>
  </si>
  <si>
    <t>XS00514076</t>
  </si>
  <si>
    <t>XA05003-R003604</t>
  </si>
  <si>
    <t>D    614</t>
  </si>
  <si>
    <t>O000918820</t>
  </si>
  <si>
    <t>XA05003-R003605</t>
  </si>
  <si>
    <t>D    650</t>
  </si>
  <si>
    <t>XS00519568</t>
  </si>
  <si>
    <t>XA05003-R003606</t>
  </si>
  <si>
    <t>D    665</t>
  </si>
  <si>
    <t>T000199080</t>
  </si>
  <si>
    <t>XA05003-R003608</t>
  </si>
  <si>
    <t>D    671</t>
  </si>
  <si>
    <t>XA05003-R003610</t>
  </si>
  <si>
    <t>D    695</t>
  </si>
  <si>
    <t>R000115895</t>
  </si>
  <si>
    <t>XA05003-R003612</t>
  </si>
  <si>
    <t>D    885</t>
  </si>
  <si>
    <t>ND14001-0030084</t>
  </si>
  <si>
    <t>PLOPEZ</t>
  </si>
  <si>
    <t>D    886</t>
  </si>
  <si>
    <t>ND14001-0030085</t>
  </si>
  <si>
    <t>D    922</t>
  </si>
  <si>
    <t>XS00524961</t>
  </si>
  <si>
    <t>XA05003-R003616</t>
  </si>
  <si>
    <t>D  1,017</t>
  </si>
  <si>
    <t>XA05003-R003621</t>
  </si>
  <si>
    <t>D  1,051</t>
  </si>
  <si>
    <t>XS00530803</t>
  </si>
  <si>
    <t>XA05003-R003622</t>
  </si>
  <si>
    <t>D  1,052</t>
  </si>
  <si>
    <t>O000924601</t>
  </si>
  <si>
    <t>XA05003-R003623</t>
  </si>
  <si>
    <t>D  1,154</t>
  </si>
  <si>
    <t>XS00537266</t>
  </si>
  <si>
    <t>XA05003-R003624</t>
  </si>
  <si>
    <t>D  1,162</t>
  </si>
  <si>
    <t>T000201716</t>
  </si>
  <si>
    <t>XA05003-R003625</t>
  </si>
  <si>
    <t>D  1,260</t>
  </si>
  <si>
    <t>ND14001-0030144</t>
  </si>
  <si>
    <t>MCALTZONT</t>
  </si>
  <si>
    <t>D  1,263</t>
  </si>
  <si>
    <t>XS00543368</t>
  </si>
  <si>
    <t>XA05003-R003626</t>
  </si>
  <si>
    <t>D  1,264</t>
  </si>
  <si>
    <t>O000925993</t>
  </si>
  <si>
    <t>XA05003-R003627</t>
  </si>
  <si>
    <t>D  1,353</t>
  </si>
  <si>
    <t>XA05003-R003631</t>
  </si>
  <si>
    <t>D  1,354</t>
  </si>
  <si>
    <t>R000116303</t>
  </si>
  <si>
    <t>XA05003-R003632</t>
  </si>
  <si>
    <t>D  1,358</t>
  </si>
  <si>
    <t>XS00549019</t>
  </si>
  <si>
    <t>XA05003-R003634</t>
  </si>
  <si>
    <t>D  1,620</t>
  </si>
  <si>
    <t>XS471840</t>
  </si>
  <si>
    <t>XD40001-0000032</t>
  </si>
  <si>
    <t>D  1,686</t>
  </si>
  <si>
    <t>TE</t>
  </si>
  <si>
    <t>ND14001-0030199</t>
  </si>
  <si>
    <t>D  1,722</t>
  </si>
  <si>
    <t>XS00554531</t>
  </si>
  <si>
    <t>XA05003-R003643</t>
  </si>
  <si>
    <t>D  1,723</t>
  </si>
  <si>
    <t>T000204262</t>
  </si>
  <si>
    <t>XA05003-R003644</t>
  </si>
  <si>
    <t>D  2,064</t>
  </si>
  <si>
    <t>XS00559757</t>
  </si>
  <si>
    <t>XA05003-R003646</t>
  </si>
  <si>
    <t>D  2,065</t>
  </si>
  <si>
    <t>XS00564700</t>
  </si>
  <si>
    <t>XA05003-R003647</t>
  </si>
  <si>
    <t>D  2,069</t>
  </si>
  <si>
    <t>XS00563171</t>
  </si>
  <si>
    <t>XA05003-R003648</t>
  </si>
  <si>
    <t>D  2,255</t>
  </si>
  <si>
    <t>XS00570654</t>
  </si>
  <si>
    <t>XA05003-R003652</t>
  </si>
  <si>
    <t>D  2,256</t>
  </si>
  <si>
    <t>O000931905</t>
  </si>
  <si>
    <t>XA05003-R003653</t>
  </si>
  <si>
    <t>XS00573539</t>
  </si>
  <si>
    <t>XA05003-R003654</t>
  </si>
  <si>
    <t>D  2,408</t>
  </si>
  <si>
    <t>R000116762</t>
  </si>
  <si>
    <t>XA05003-R003660</t>
  </si>
  <si>
    <t>D  2,457</t>
  </si>
  <si>
    <t>XS00577439</t>
  </si>
  <si>
    <t>XA05003-R003661</t>
  </si>
  <si>
    <t>D  2,504</t>
  </si>
  <si>
    <t>XA05003-R003665</t>
  </si>
  <si>
    <t>D  3,100</t>
  </si>
  <si>
    <t>NA21001-0032188</t>
  </si>
  <si>
    <t>Poliza Contable de D</t>
  </si>
  <si>
    <t>PARTES ROBADAS</t>
  </si>
  <si>
    <t>D  2,639</t>
  </si>
  <si>
    <t>XS00582694</t>
  </si>
  <si>
    <t>XA05003-R003671</t>
  </si>
  <si>
    <t>D  2,640</t>
  </si>
  <si>
    <t>T000205989</t>
  </si>
  <si>
    <t>XA05003-R003672</t>
  </si>
  <si>
    <t>D  2,800</t>
  </si>
  <si>
    <t>XS00589031</t>
  </si>
  <si>
    <t>XA05003-R003673</t>
  </si>
  <si>
    <t>D  2,818</t>
  </si>
  <si>
    <t>ND14001-0030338</t>
  </si>
  <si>
    <t>LJIMENEZ:TOYOTA MOTORS SALES DE MEX</t>
  </si>
  <si>
    <t>D  3,205</t>
  </si>
  <si>
    <t>D000025550</t>
  </si>
  <si>
    <t>XA12011-P017573</t>
  </si>
  <si>
    <t>Cargo al Costo Unida</t>
  </si>
  <si>
    <t>E    270</t>
  </si>
  <si>
    <t>T-3605</t>
  </si>
  <si>
    <t>NA21003-0032181</t>
  </si>
  <si>
    <t>Poliza Contable de E</t>
  </si>
  <si>
    <t>PAGO REFACCIONES ENERO 2017</t>
  </si>
  <si>
    <t>FEBRERO</t>
  </si>
  <si>
    <t>DEBE SER POR $6297.06  C13188</t>
  </si>
  <si>
    <t xml:space="preserve"> </t>
  </si>
  <si>
    <t>LUBRICANTES</t>
  </si>
  <si>
    <t>BRIGESTORE</t>
  </si>
  <si>
    <t>JOHNSON</t>
  </si>
  <si>
    <t>TAMER</t>
  </si>
  <si>
    <t>FALTA EN REMISION</t>
  </si>
  <si>
    <t>B000398898</t>
  </si>
  <si>
    <t>B000399493</t>
  </si>
  <si>
    <t>B000400520</t>
  </si>
  <si>
    <t xml:space="preserve">ESTA EN EDO EN FEB </t>
  </si>
  <si>
    <t>B000399256</t>
  </si>
  <si>
    <t>D     53</t>
  </si>
  <si>
    <t>XS00596001</t>
  </si>
  <si>
    <t>XA05003-</t>
  </si>
  <si>
    <t>R003678</t>
  </si>
  <si>
    <t>Compra</t>
  </si>
  <si>
    <t>Toyota</t>
  </si>
  <si>
    <t>D     54</t>
  </si>
  <si>
    <t>T000210021</t>
  </si>
  <si>
    <t>R003679</t>
  </si>
  <si>
    <t>R003682</t>
  </si>
  <si>
    <t>R003683</t>
  </si>
  <si>
    <t>D    151</t>
  </si>
  <si>
    <t>XS00601575</t>
  </si>
  <si>
    <t>R003684</t>
  </si>
  <si>
    <t>D    152</t>
  </si>
  <si>
    <t>T000210927</t>
  </si>
  <si>
    <t>R003685</t>
  </si>
  <si>
    <t>D    238</t>
  </si>
  <si>
    <t>R000116965</t>
  </si>
  <si>
    <t>R003687</t>
  </si>
  <si>
    <t>D    267</t>
  </si>
  <si>
    <t>XS00607222</t>
  </si>
  <si>
    <t>R003688</t>
  </si>
  <si>
    <t>D    410</t>
  </si>
  <si>
    <t>ND14001-</t>
  </si>
  <si>
    <t>BANCOM</t>
  </si>
  <si>
    <t>D    435</t>
  </si>
  <si>
    <t>XS00613074</t>
  </si>
  <si>
    <t>R003691</t>
  </si>
  <si>
    <t>D    560</t>
  </si>
  <si>
    <t>XS00619030</t>
  </si>
  <si>
    <t>R003692</t>
  </si>
  <si>
    <t>D    578</t>
  </si>
  <si>
    <t>R003693</t>
  </si>
  <si>
    <t>D    589</t>
  </si>
  <si>
    <t>R003698</t>
  </si>
  <si>
    <t>XS00625057</t>
  </si>
  <si>
    <t>R003699</t>
  </si>
  <si>
    <t>D    785</t>
  </si>
  <si>
    <t>XS00631092</t>
  </si>
  <si>
    <t>R003700</t>
  </si>
  <si>
    <t>D    902</t>
  </si>
  <si>
    <t>XS00636536</t>
  </si>
  <si>
    <t>R003701</t>
  </si>
  <si>
    <t>R003707</t>
  </si>
  <si>
    <t>D  1,054</t>
  </si>
  <si>
    <t>D  1,116</t>
  </si>
  <si>
    <t>R003708</t>
  </si>
  <si>
    <t>D  1,124</t>
  </si>
  <si>
    <t>XS00642385</t>
  </si>
  <si>
    <t>R003709</t>
  </si>
  <si>
    <t>D  1,241</t>
  </si>
  <si>
    <t>XS00648383</t>
  </si>
  <si>
    <t>R003710</t>
  </si>
  <si>
    <t>D  1,377</t>
  </si>
  <si>
    <t>XS00653321</t>
  </si>
  <si>
    <t>R003716</t>
  </si>
  <si>
    <t>D  1,378</t>
  </si>
  <si>
    <t>O000952919</t>
  </si>
  <si>
    <t>R003717</t>
  </si>
  <si>
    <t>D  1,466</t>
  </si>
  <si>
    <t>R003718</t>
  </si>
  <si>
    <t>D  1,474</t>
  </si>
  <si>
    <t>XS00658907</t>
  </si>
  <si>
    <t>R003719</t>
  </si>
  <si>
    <t>D  1,583</t>
  </si>
  <si>
    <t>R000117471</t>
  </si>
  <si>
    <t>R003722</t>
  </si>
  <si>
    <t>D  1,627</t>
  </si>
  <si>
    <t>XS00664489</t>
  </si>
  <si>
    <t>R003724</t>
  </si>
  <si>
    <t>D  1,630</t>
  </si>
  <si>
    <t>T000220544</t>
  </si>
  <si>
    <t>R003725</t>
  </si>
  <si>
    <t>D  1,677</t>
  </si>
  <si>
    <t>D  1,684</t>
  </si>
  <si>
    <t>R003728</t>
  </si>
  <si>
    <t>D  1,798</t>
  </si>
  <si>
    <t>XS00676092</t>
  </si>
  <si>
    <t>R003731</t>
  </si>
  <si>
    <t>D  1,858</t>
  </si>
  <si>
    <t>D  1,949</t>
  </si>
  <si>
    <t>XS00681887</t>
  </si>
  <si>
    <t>R003736</t>
  </si>
  <si>
    <t>D  2,116</t>
  </si>
  <si>
    <t>XS00687930</t>
  </si>
  <si>
    <t>R003737</t>
  </si>
  <si>
    <t>D  2,187</t>
  </si>
  <si>
    <t>R003738</t>
  </si>
  <si>
    <t>D  2,261</t>
  </si>
  <si>
    <t>XS00693551</t>
  </si>
  <si>
    <t>R003744</t>
  </si>
  <si>
    <t>D  2,311</t>
  </si>
  <si>
    <t>AS48389</t>
  </si>
  <si>
    <t>NA21001-</t>
  </si>
  <si>
    <t>Poliza</t>
  </si>
  <si>
    <t>ontable</t>
  </si>
  <si>
    <t>de D LCAMPOS</t>
  </si>
  <si>
    <t>PAGO AS 48389</t>
  </si>
  <si>
    <t>D  2,537</t>
  </si>
  <si>
    <t>XS00699081</t>
  </si>
  <si>
    <t>R003747</t>
  </si>
  <si>
    <t>D  2,594</t>
  </si>
  <si>
    <t>D  2,609</t>
  </si>
  <si>
    <t>T000225501</t>
  </si>
  <si>
    <t>R003749</t>
  </si>
  <si>
    <t>XS00705066</t>
  </si>
  <si>
    <t>R003750</t>
  </si>
  <si>
    <t>D  2,641</t>
  </si>
  <si>
    <t>O000966340</t>
  </si>
  <si>
    <t>R003751</t>
  </si>
  <si>
    <t>D  2,642</t>
  </si>
  <si>
    <t>O000967793</t>
  </si>
  <si>
    <t>R003752</t>
  </si>
  <si>
    <t>D  2,713</t>
  </si>
  <si>
    <t>R003754</t>
  </si>
  <si>
    <t>D  2,788</t>
  </si>
  <si>
    <t>XS00710958</t>
  </si>
  <si>
    <t>R003763</t>
  </si>
  <si>
    <t>D  2,907</t>
  </si>
  <si>
    <t>XS00717171</t>
  </si>
  <si>
    <t>R003764</t>
  </si>
  <si>
    <t>E    279</t>
  </si>
  <si>
    <t>T-3803</t>
  </si>
  <si>
    <t>NA21003-</t>
  </si>
  <si>
    <t>de E LJIMENEZ</t>
  </si>
  <si>
    <t>LJIMENEZ:PAGO DE REFACCIONES EDO DE</t>
  </si>
  <si>
    <t>D  3,105</t>
  </si>
  <si>
    <t>XS00723367</t>
  </si>
  <si>
    <t>R003767</t>
  </si>
  <si>
    <t>D-3428</t>
  </si>
  <si>
    <t>D-3427</t>
  </si>
  <si>
    <t>P17898</t>
  </si>
  <si>
    <t>D    165</t>
  </si>
  <si>
    <t>R003771</t>
  </si>
  <si>
    <t>D    170</t>
  </si>
  <si>
    <t>SP00090776</t>
  </si>
  <si>
    <t>R003772</t>
  </si>
  <si>
    <t>D    191</t>
  </si>
  <si>
    <t>D    200</t>
  </si>
  <si>
    <t>O000974426</t>
  </si>
  <si>
    <t>R003773</t>
  </si>
  <si>
    <t>D    201</t>
  </si>
  <si>
    <t>T000229650</t>
  </si>
  <si>
    <t>R003774</t>
  </si>
  <si>
    <t>D    211</t>
  </si>
  <si>
    <t>XS00733187</t>
  </si>
  <si>
    <t>R003775</t>
  </si>
  <si>
    <t>D    342</t>
  </si>
  <si>
    <t>R003779</t>
  </si>
  <si>
    <t>D    354</t>
  </si>
  <si>
    <t>XS00738816</t>
  </si>
  <si>
    <t>R003780</t>
  </si>
  <si>
    <t>D    430</t>
  </si>
  <si>
    <t>M000030300</t>
  </si>
  <si>
    <t>R003782</t>
  </si>
  <si>
    <t>D    451</t>
  </si>
  <si>
    <t>XS00744504</t>
  </si>
  <si>
    <t>R003783</t>
  </si>
  <si>
    <t>D    575</t>
  </si>
  <si>
    <t>XS00750727</t>
  </si>
  <si>
    <t>R003786</t>
  </si>
  <si>
    <t>D    689</t>
  </si>
  <si>
    <t>XS00756373</t>
  </si>
  <si>
    <t>R003787</t>
  </si>
  <si>
    <t>D    780</t>
  </si>
  <si>
    <t>R003790</t>
  </si>
  <si>
    <t>D    798</t>
  </si>
  <si>
    <t>SP00091469</t>
  </si>
  <si>
    <t>R003791</t>
  </si>
  <si>
    <t>D    913</t>
  </si>
  <si>
    <t>O000982867</t>
  </si>
  <si>
    <t>R003798</t>
  </si>
  <si>
    <t>D    914</t>
  </si>
  <si>
    <t>XS00762153</t>
  </si>
  <si>
    <t>R003797</t>
  </si>
  <si>
    <t>D    915</t>
  </si>
  <si>
    <t>T002341002</t>
  </si>
  <si>
    <t>R003799</t>
  </si>
  <si>
    <t>D  1,103</t>
  </si>
  <si>
    <t>XS00769253</t>
  </si>
  <si>
    <t>R003800</t>
  </si>
  <si>
    <t>D  1,232</t>
  </si>
  <si>
    <t>XS00775544</t>
  </si>
  <si>
    <t>R003801</t>
  </si>
  <si>
    <t>D  1,277</t>
  </si>
  <si>
    <t>D  1,282</t>
  </si>
  <si>
    <t>XS00781192</t>
  </si>
  <si>
    <t>R003802</t>
  </si>
  <si>
    <t>D  1,412</t>
  </si>
  <si>
    <t>XS00791966</t>
  </si>
  <si>
    <t>R003803</t>
  </si>
  <si>
    <t>D  1,473</t>
  </si>
  <si>
    <t>D  1,543</t>
  </si>
  <si>
    <t>XS00798308</t>
  </si>
  <si>
    <t>R003804</t>
  </si>
  <si>
    <t>D  1,592</t>
  </si>
  <si>
    <t>SP00092800</t>
  </si>
  <si>
    <t>R003808</t>
  </si>
  <si>
    <t>D  1,682</t>
  </si>
  <si>
    <t>XS00804448</t>
  </si>
  <si>
    <t>R003812</t>
  </si>
  <si>
    <t>D  1,800</t>
  </si>
  <si>
    <t>R003813</t>
  </si>
  <si>
    <t>D  1,805</t>
  </si>
  <si>
    <t>XS00810104</t>
  </si>
  <si>
    <t>R003814</t>
  </si>
  <si>
    <t>D  1,961</t>
  </si>
  <si>
    <t>XS00816103</t>
  </si>
  <si>
    <t>R003820</t>
  </si>
  <si>
    <t>D  2,054</t>
  </si>
  <si>
    <t>D  2,188</t>
  </si>
  <si>
    <t>XS00822104</t>
  </si>
  <si>
    <t>R003823</t>
  </si>
  <si>
    <t>D  2,272</t>
  </si>
  <si>
    <t>R003825</t>
  </si>
  <si>
    <t>D  2,354</t>
  </si>
  <si>
    <t>XS00827750</t>
  </si>
  <si>
    <t>R003826</t>
  </si>
  <si>
    <t>D  2,355</t>
  </si>
  <si>
    <t>XC00827749</t>
  </si>
  <si>
    <t>R003827</t>
  </si>
  <si>
    <t>D  2,532</t>
  </si>
  <si>
    <t>XS00834092</t>
  </si>
  <si>
    <t>R003828</t>
  </si>
  <si>
    <t>D  2,672</t>
  </si>
  <si>
    <t>XS00840072</t>
  </si>
  <si>
    <t>R003833</t>
  </si>
  <si>
    <t>D  2,801</t>
  </si>
  <si>
    <t>XS00845715</t>
  </si>
  <si>
    <t>R003836</t>
  </si>
  <si>
    <t>211,270.44   1</t>
  </si>
  <si>
    <t>,108,354.90</t>
  </si>
  <si>
    <t>MARZO</t>
  </si>
  <si>
    <t>ABRIL</t>
  </si>
  <si>
    <t>**</t>
  </si>
  <si>
    <t>no tengo remision fisica</t>
  </si>
  <si>
    <t>R115574</t>
  </si>
  <si>
    <t>EN MARZO</t>
  </si>
  <si>
    <t>R3578</t>
  </si>
  <si>
    <t>R115895</t>
  </si>
  <si>
    <t>R3612</t>
  </si>
  <si>
    <t>R3579</t>
  </si>
  <si>
    <t>R115807</t>
  </si>
  <si>
    <t>R-3603</t>
  </si>
  <si>
    <t>R-3577</t>
  </si>
  <si>
    <t>R-3590</t>
  </si>
  <si>
    <t>R-3610</t>
  </si>
  <si>
    <t>R-116762</t>
  </si>
  <si>
    <t>R-3660</t>
  </si>
  <si>
    <t xml:space="preserve">EN MARZO </t>
  </si>
  <si>
    <t>R-116965</t>
  </si>
  <si>
    <t>R-3687</t>
  </si>
  <si>
    <t>EN ABRIL</t>
  </si>
  <si>
    <t>R-3683</t>
  </si>
  <si>
    <t>BRIDGESTONE</t>
  </si>
  <si>
    <t>R-3665</t>
  </si>
  <si>
    <t>R-3682</t>
  </si>
  <si>
    <t>R-3693</t>
  </si>
  <si>
    <t>R-3708</t>
  </si>
  <si>
    <t>R-3707</t>
  </si>
  <si>
    <t>R-3718</t>
  </si>
  <si>
    <t>R117471</t>
  </si>
  <si>
    <t>R-3722</t>
  </si>
  <si>
    <t>AN ABRIL</t>
  </si>
  <si>
    <t>R-3738</t>
  </si>
  <si>
    <t>R-3754</t>
  </si>
  <si>
    <t>R-3771</t>
  </si>
  <si>
    <t>R-116303</t>
  </si>
  <si>
    <t>R-3632</t>
  </si>
  <si>
    <t>EN MAYO</t>
  </si>
  <si>
    <t>D-3223</t>
  </si>
  <si>
    <t>XS693551</t>
  </si>
  <si>
    <t>DEVOLUCION DIREVTA</t>
  </si>
  <si>
    <t>D    121</t>
  </si>
  <si>
    <t>XS00857510</t>
  </si>
  <si>
    <t>R003837</t>
  </si>
  <si>
    <t>M000030444</t>
  </si>
  <si>
    <t>R003840</t>
  </si>
  <si>
    <t>D    154</t>
  </si>
  <si>
    <t>SP00094218</t>
  </si>
  <si>
    <t>R003841</t>
  </si>
  <si>
    <t>D    192</t>
  </si>
  <si>
    <t>R003842</t>
  </si>
  <si>
    <t>D    274</t>
  </si>
  <si>
    <t>XS00863784</t>
  </si>
  <si>
    <t>R003843</t>
  </si>
  <si>
    <t>D    275</t>
  </si>
  <si>
    <t>T000249460</t>
  </si>
  <si>
    <t>R003844</t>
  </si>
  <si>
    <t>D    346</t>
  </si>
  <si>
    <t>R003848</t>
  </si>
  <si>
    <t>D    347</t>
  </si>
  <si>
    <t>D    348</t>
  </si>
  <si>
    <t>R003849</t>
  </si>
  <si>
    <t>D    349</t>
  </si>
  <si>
    <t>XS733187</t>
  </si>
  <si>
    <t>XD40001-</t>
  </si>
  <si>
    <t>D    403</t>
  </si>
  <si>
    <t>XS00869781</t>
  </si>
  <si>
    <t>R003850</t>
  </si>
  <si>
    <t>D    405</t>
  </si>
  <si>
    <t>T000250375</t>
  </si>
  <si>
    <t>R003851</t>
  </si>
  <si>
    <t>D    528</t>
  </si>
  <si>
    <t>XS00875366</t>
  </si>
  <si>
    <t>R003853</t>
  </si>
  <si>
    <t>D    540</t>
  </si>
  <si>
    <t>R003854</t>
  </si>
  <si>
    <t>D    541</t>
  </si>
  <si>
    <t>SP00095695</t>
  </si>
  <si>
    <t>R003855</t>
  </si>
  <si>
    <t>D    639</t>
  </si>
  <si>
    <t>XS00881258</t>
  </si>
  <si>
    <t>R003856</t>
  </si>
  <si>
    <t>D    640</t>
  </si>
  <si>
    <t>T000251558</t>
  </si>
  <si>
    <t>R003857</t>
  </si>
  <si>
    <t>D    725</t>
  </si>
  <si>
    <t>R003864</t>
  </si>
  <si>
    <t>D    770</t>
  </si>
  <si>
    <t>XS00887635</t>
  </si>
  <si>
    <t>R003870</t>
  </si>
  <si>
    <t>D    833</t>
  </si>
  <si>
    <t>XS00893765</t>
  </si>
  <si>
    <t>R003873</t>
  </si>
  <si>
    <t>D    901</t>
  </si>
  <si>
    <t>R003877</t>
  </si>
  <si>
    <t>D    945</t>
  </si>
  <si>
    <t>XS00899832</t>
  </si>
  <si>
    <t>R003878</t>
  </si>
  <si>
    <t>E     82</t>
  </si>
  <si>
    <t>T-4012</t>
  </si>
  <si>
    <t>LJIMENEZ:PAGO REFACCIONES MARZO 201</t>
  </si>
  <si>
    <t>D  1,110</t>
  </si>
  <si>
    <t>XS00905439</t>
  </si>
  <si>
    <t>R003880</t>
  </si>
  <si>
    <t>D  1,201</t>
  </si>
  <si>
    <t>R003881</t>
  </si>
  <si>
    <t>D  1,278</t>
  </si>
  <si>
    <t>XS00911521</t>
  </si>
  <si>
    <t>R003886</t>
  </si>
  <si>
    <t>D  1,279</t>
  </si>
  <si>
    <t>T000256433</t>
  </si>
  <si>
    <t>R003887</t>
  </si>
  <si>
    <t>D  1,280</t>
  </si>
  <si>
    <t>XC00911520</t>
  </si>
  <si>
    <t>R003888</t>
  </si>
  <si>
    <t>D  1,286</t>
  </si>
  <si>
    <t>D  1,288</t>
  </si>
  <si>
    <t>R003889</t>
  </si>
  <si>
    <t>D  1,376</t>
  </si>
  <si>
    <t>XS00917537</t>
  </si>
  <si>
    <t>R003891</t>
  </si>
  <si>
    <t>R003892</t>
  </si>
  <si>
    <t>D  1,433</t>
  </si>
  <si>
    <t>LJIMENEZ:COBROS DE GARANTIAS</t>
  </si>
  <si>
    <t>D  1,435</t>
  </si>
  <si>
    <t>LJIMENEZ:COBRO DE GARANTIAS</t>
  </si>
  <si>
    <t>D  1,495</t>
  </si>
  <si>
    <t>XS00923723</t>
  </si>
  <si>
    <t>R003894</t>
  </si>
  <si>
    <t>D  1,589</t>
  </si>
  <si>
    <t>XS00929765</t>
  </si>
  <si>
    <t>R003896</t>
  </si>
  <si>
    <t>D  1,695</t>
  </si>
  <si>
    <t>XS00935657</t>
  </si>
  <si>
    <t>R003898</t>
  </si>
  <si>
    <t>D  1,911</t>
  </si>
  <si>
    <t>XS00942200</t>
  </si>
  <si>
    <t>R003899</t>
  </si>
  <si>
    <t>D  1,915</t>
  </si>
  <si>
    <t>O000038805</t>
  </si>
  <si>
    <t>R003900</t>
  </si>
  <si>
    <t>D  2,044</t>
  </si>
  <si>
    <t>XS00947840</t>
  </si>
  <si>
    <t>R003902</t>
  </si>
  <si>
    <t>D  2,049</t>
  </si>
  <si>
    <t>O000039268</t>
  </si>
  <si>
    <t>R003903</t>
  </si>
  <si>
    <t>D  2,161</t>
  </si>
  <si>
    <t>XS00954355</t>
  </si>
  <si>
    <t>R003905</t>
  </si>
  <si>
    <t>D  2,330</t>
  </si>
  <si>
    <t>XS00960355</t>
  </si>
  <si>
    <t>R003906</t>
  </si>
  <si>
    <t>D  2,580</t>
  </si>
  <si>
    <t>OSK0000917</t>
  </si>
  <si>
    <t>R003916</t>
  </si>
  <si>
    <t>D  2,593</t>
  </si>
  <si>
    <t>XS00966181</t>
  </si>
  <si>
    <t>R003915</t>
  </si>
  <si>
    <t>D  2,652</t>
  </si>
  <si>
    <t>SP00103534</t>
  </si>
  <si>
    <t>R003918</t>
  </si>
  <si>
    <t>D  2,653</t>
  </si>
  <si>
    <t>SP00103533</t>
  </si>
  <si>
    <t>R003919</t>
  </si>
  <si>
    <t>D  2,655</t>
  </si>
  <si>
    <t>R003920</t>
  </si>
  <si>
    <t>D  2,765</t>
  </si>
  <si>
    <t>XS899832</t>
  </si>
  <si>
    <t>D  2,787</t>
  </si>
  <si>
    <t>XS00968153</t>
  </si>
  <si>
    <t>R003921</t>
  </si>
  <si>
    <t>D  2,789</t>
  </si>
  <si>
    <t>O000046027</t>
  </si>
  <si>
    <t>R003922</t>
  </si>
  <si>
    <t>D  2,791</t>
  </si>
  <si>
    <t>XS00967912</t>
  </si>
  <si>
    <t>R003923</t>
  </si>
  <si>
    <t>D  2,998</t>
  </si>
  <si>
    <t>XS00973337</t>
  </si>
  <si>
    <t>R003924</t>
  </si>
  <si>
    <t>D  3,075</t>
  </si>
  <si>
    <t>R003925</t>
  </si>
  <si>
    <t>E    230</t>
  </si>
  <si>
    <t>T-4106</t>
  </si>
  <si>
    <t>PAGO REFACCIONES ABRIL</t>
  </si>
  <si>
    <t>-------</t>
  </si>
  <si>
    <t>MAYO</t>
  </si>
  <si>
    <t>C13862</t>
  </si>
  <si>
    <t>D-3824</t>
  </si>
  <si>
    <t>COML 5191</t>
  </si>
  <si>
    <t>COMPL FACT 92955191</t>
  </si>
  <si>
    <t>D-3821</t>
  </si>
  <si>
    <t>RECLASIF</t>
  </si>
  <si>
    <t>RECLASIFICACION DE INVENTARIO</t>
  </si>
  <si>
    <t>D-3816</t>
  </si>
  <si>
    <t>D25158</t>
  </si>
  <si>
    <t>D-2036</t>
  </si>
  <si>
    <t>D-3822</t>
  </si>
  <si>
    <t>D-3818</t>
  </si>
  <si>
    <t>D-3825</t>
  </si>
  <si>
    <t>D-3819</t>
  </si>
  <si>
    <t>D-3470</t>
  </si>
  <si>
    <t>D-3233</t>
  </si>
  <si>
    <t>D  3,388</t>
  </si>
  <si>
    <t>D000025890</t>
  </si>
  <si>
    <t>XA12011-</t>
  </si>
  <si>
    <t>D025890</t>
  </si>
  <si>
    <t>D  3,389</t>
  </si>
  <si>
    <t>D000025935</t>
  </si>
  <si>
    <t>P018642</t>
  </si>
  <si>
    <t>D  3,391</t>
  </si>
  <si>
    <t>D000025989</t>
  </si>
  <si>
    <t>XA12001-</t>
  </si>
  <si>
    <t>P018644</t>
  </si>
  <si>
    <t>Contrarecibo con IVA</t>
  </si>
  <si>
    <t>D  3,392</t>
  </si>
  <si>
    <t>D000026061</t>
  </si>
  <si>
    <t>P018645</t>
  </si>
  <si>
    <t>D  3,393</t>
  </si>
  <si>
    <t>D000026130</t>
  </si>
  <si>
    <t>P018646</t>
  </si>
  <si>
    <t>D  3,394</t>
  </si>
  <si>
    <t>D000026265</t>
  </si>
  <si>
    <t>P018647</t>
  </si>
  <si>
    <t>D  3,596</t>
  </si>
  <si>
    <t>D000026200</t>
  </si>
  <si>
    <t>P018699</t>
  </si>
  <si>
    <t>D  3,598</t>
  </si>
  <si>
    <t>D000025845</t>
  </si>
  <si>
    <t>P018801</t>
  </si>
  <si>
    <t>D  3,600</t>
  </si>
  <si>
    <t>D000026571</t>
  </si>
  <si>
    <t>P018851</t>
  </si>
  <si>
    <t>D  3,601</t>
  </si>
  <si>
    <t>D000026366</t>
  </si>
  <si>
    <t>P018850</t>
  </si>
  <si>
    <t>D  3,390</t>
  </si>
  <si>
    <t>D000026633</t>
  </si>
  <si>
    <t>P018643</t>
  </si>
  <si>
    <t>D  3,395</t>
  </si>
  <si>
    <t>D000026501</t>
  </si>
  <si>
    <t>P018648</t>
  </si>
  <si>
    <t>D  3,597</t>
  </si>
  <si>
    <t>C13994</t>
  </si>
  <si>
    <t>COBRO ASIS CURSO TSM</t>
  </si>
  <si>
    <t>----------------------</t>
  </si>
  <si>
    <t>D     21</t>
  </si>
  <si>
    <t>XS00978486</t>
  </si>
  <si>
    <t>R003926</t>
  </si>
  <si>
    <t>D    128</t>
  </si>
  <si>
    <t>XC00985447</t>
  </si>
  <si>
    <t>R003930</t>
  </si>
  <si>
    <t>D    129</t>
  </si>
  <si>
    <t>XS00985448</t>
  </si>
  <si>
    <t>R003929</t>
  </si>
  <si>
    <t>D    179</t>
  </si>
  <si>
    <t>XS00990709</t>
  </si>
  <si>
    <t>R003933</t>
  </si>
  <si>
    <t>D    258</t>
  </si>
  <si>
    <t>SP00106161</t>
  </si>
  <si>
    <t>R003935</t>
  </si>
  <si>
    <t>D    340</t>
  </si>
  <si>
    <t>XS00997043</t>
  </si>
  <si>
    <t>R003940</t>
  </si>
  <si>
    <t>XS00002767</t>
  </si>
  <si>
    <t>R003941</t>
  </si>
  <si>
    <t>D    503</t>
  </si>
  <si>
    <t>R003945</t>
  </si>
  <si>
    <t>D    509</t>
  </si>
  <si>
    <t>XS00009360</t>
  </si>
  <si>
    <t>R003943</t>
  </si>
  <si>
    <t>D    510</t>
  </si>
  <si>
    <t>T000270772</t>
  </si>
  <si>
    <t>R003944</t>
  </si>
  <si>
    <t>D    623</t>
  </si>
  <si>
    <t>XS00015174</t>
  </si>
  <si>
    <t>R003948</t>
  </si>
  <si>
    <t>D    758</t>
  </si>
  <si>
    <t>XS00020911</t>
  </si>
  <si>
    <t>R003950</t>
  </si>
  <si>
    <t>D    832</t>
  </si>
  <si>
    <t>SP00107724</t>
  </si>
  <si>
    <t>R003953</t>
  </si>
  <si>
    <t>D    834</t>
  </si>
  <si>
    <t>MATORRES</t>
  </si>
  <si>
    <t>D    870</t>
  </si>
  <si>
    <t>D    955</t>
  </si>
  <si>
    <t>XS00026658</t>
  </si>
  <si>
    <t>R003954</t>
  </si>
  <si>
    <t>D  1,013</t>
  </si>
  <si>
    <t>SK00000568</t>
  </si>
  <si>
    <t>XA56001-</t>
  </si>
  <si>
    <t>R003955</t>
  </si>
  <si>
    <t>Cargo Directo a Tall</t>
  </si>
  <si>
    <t>D  1,026</t>
  </si>
  <si>
    <t>D  1,085</t>
  </si>
  <si>
    <t>XS00032880</t>
  </si>
  <si>
    <t>R003957</t>
  </si>
  <si>
    <t>D  1,233</t>
  </si>
  <si>
    <t>XS00038858</t>
  </si>
  <si>
    <t>R003959</t>
  </si>
  <si>
    <t>D  1,384</t>
  </si>
  <si>
    <t>XS00045040</t>
  </si>
  <si>
    <t>R003961</t>
  </si>
  <si>
    <t>D  1,408</t>
  </si>
  <si>
    <t>R003962</t>
  </si>
  <si>
    <t>D  1,477</t>
  </si>
  <si>
    <t>XS00050794</t>
  </si>
  <si>
    <t>R003964</t>
  </si>
  <si>
    <t>D  1,605</t>
  </si>
  <si>
    <t>D  1,666</t>
  </si>
  <si>
    <t>SP00109942</t>
  </si>
  <si>
    <t>R003970</t>
  </si>
  <si>
    <t>D  1,696</t>
  </si>
  <si>
    <t>XS00056990</t>
  </si>
  <si>
    <t>R003966</t>
  </si>
  <si>
    <t>D  1,848</t>
  </si>
  <si>
    <t>XS00063025</t>
  </si>
  <si>
    <t>R003971</t>
  </si>
  <si>
    <t>D  1,849</t>
  </si>
  <si>
    <t>T000278920</t>
  </si>
  <si>
    <t>R003972</t>
  </si>
  <si>
    <t>D  2,030</t>
  </si>
  <si>
    <t>XS00069251</t>
  </si>
  <si>
    <t>R003975</t>
  </si>
  <si>
    <t>D  2,053</t>
  </si>
  <si>
    <t>D  2,180</t>
  </si>
  <si>
    <t>XS00075261</t>
  </si>
  <si>
    <t>R003978</t>
  </si>
  <si>
    <t>D  2,182</t>
  </si>
  <si>
    <t>T000281013</t>
  </si>
  <si>
    <t>R003979</t>
  </si>
  <si>
    <t>D  2,276</t>
  </si>
  <si>
    <t>SK00057417</t>
  </si>
  <si>
    <t>R003982</t>
  </si>
  <si>
    <t>D  2,284</t>
  </si>
  <si>
    <t>XS00081249</t>
  </si>
  <si>
    <t>R003983</t>
  </si>
  <si>
    <t>D  2,400</t>
  </si>
  <si>
    <t>LJIMENEZ:TOYOTA MOTOR SALES MEXICO</t>
  </si>
  <si>
    <t>D  2,598</t>
  </si>
  <si>
    <t>XS00087225</t>
  </si>
  <si>
    <t>R003988</t>
  </si>
  <si>
    <t>D  2,694</t>
  </si>
  <si>
    <t>R003989</t>
  </si>
  <si>
    <t>D  2,798</t>
  </si>
  <si>
    <t>SP00112311</t>
  </si>
  <si>
    <t>R003991</t>
  </si>
  <si>
    <t>XS00093430</t>
  </si>
  <si>
    <t>R003990</t>
  </si>
  <si>
    <t>E    243</t>
  </si>
  <si>
    <t>T-4274</t>
  </si>
  <si>
    <t>PAGO REFACCIONES MAYO 2017</t>
  </si>
  <si>
    <t>D  3,096</t>
  </si>
  <si>
    <t>XS00099622</t>
  </si>
  <si>
    <t>R003994</t>
  </si>
  <si>
    <t>D  3,097</t>
  </si>
  <si>
    <t>T000284391</t>
  </si>
  <si>
    <t>R003995</t>
  </si>
  <si>
    <t>D  3,215</t>
  </si>
  <si>
    <t>XS00105768</t>
  </si>
  <si>
    <t>R003997</t>
  </si>
  <si>
    <t>D  3,217</t>
  </si>
  <si>
    <t>O000078973</t>
  </si>
  <si>
    <t>R003998</t>
  </si>
  <si>
    <t>D  3,533</t>
  </si>
  <si>
    <t>D000026835</t>
  </si>
  <si>
    <t>P018877</t>
  </si>
  <si>
    <t>D  3,534</t>
  </si>
  <si>
    <t>D000026951</t>
  </si>
  <si>
    <t>P018878</t>
  </si>
  <si>
    <t>D  3,535</t>
  </si>
  <si>
    <t>D000029764</t>
  </si>
  <si>
    <t>P018875</t>
  </si>
  <si>
    <t>D  3,536</t>
  </si>
  <si>
    <t>D000026897</t>
  </si>
  <si>
    <t>P018874</t>
  </si>
  <si>
    <t>D  3,542</t>
  </si>
  <si>
    <t>DIF PARTES ROBADAS</t>
  </si>
  <si>
    <t>D  3,543</t>
  </si>
  <si>
    <t>JUNIO</t>
  </si>
  <si>
    <t>TOYOTA</t>
  </si>
  <si>
    <t>EN JULIO</t>
  </si>
  <si>
    <t>EN CONCILIACION</t>
  </si>
  <si>
    <t>bridgestore</t>
  </si>
  <si>
    <t>D-1046</t>
  </si>
  <si>
    <t>D-3551</t>
  </si>
  <si>
    <t>B423717</t>
  </si>
  <si>
    <t>P19192</t>
  </si>
  <si>
    <t>D-3608</t>
  </si>
  <si>
    <t>C13942</t>
  </si>
  <si>
    <t>DEV GARANTIA EXTENDIDA</t>
  </si>
  <si>
    <t>D     22</t>
  </si>
  <si>
    <t>XS00111509</t>
  </si>
  <si>
    <t>R004002</t>
  </si>
  <si>
    <t>D     74</t>
  </si>
  <si>
    <t>D     94</t>
  </si>
  <si>
    <t>R004003</t>
  </si>
  <si>
    <t>D    189</t>
  </si>
  <si>
    <t>XS00117758</t>
  </si>
  <si>
    <t>R004009</t>
  </si>
  <si>
    <t>XS00118818</t>
  </si>
  <si>
    <t>R004016</t>
  </si>
  <si>
    <t>T000288120</t>
  </si>
  <si>
    <t>R004017</t>
  </si>
  <si>
    <t>D    400</t>
  </si>
  <si>
    <t>XS00123743</t>
  </si>
  <si>
    <t>R004018</t>
  </si>
  <si>
    <t>D    402</t>
  </si>
  <si>
    <t>XC00123742</t>
  </si>
  <si>
    <t>R004019</t>
  </si>
  <si>
    <t>D    495</t>
  </si>
  <si>
    <t>R004027</t>
  </si>
  <si>
    <t>XS00128670</t>
  </si>
  <si>
    <t>R004028</t>
  </si>
  <si>
    <t>D    542</t>
  </si>
  <si>
    <t>SP00118758</t>
  </si>
  <si>
    <t>R004030</t>
  </si>
  <si>
    <t>D    544</t>
  </si>
  <si>
    <t>SP00118757</t>
  </si>
  <si>
    <t>R004031</t>
  </si>
  <si>
    <t>D    668</t>
  </si>
  <si>
    <t>XS00134533</t>
  </si>
  <si>
    <t>R004034</t>
  </si>
  <si>
    <t>D  1,547</t>
  </si>
  <si>
    <t>DIF PARTES ROBADAS APLI AR-149</t>
  </si>
  <si>
    <t>XS00140556</t>
  </si>
  <si>
    <t>R004038</t>
  </si>
  <si>
    <t>D    919</t>
  </si>
  <si>
    <t>D    940</t>
  </si>
  <si>
    <t>XS00146715</t>
  </si>
  <si>
    <t>R004040</t>
  </si>
  <si>
    <t>D    941</t>
  </si>
  <si>
    <t>O000089817</t>
  </si>
  <si>
    <t>R004041</t>
  </si>
  <si>
    <t>R004042</t>
  </si>
  <si>
    <t>D    988</t>
  </si>
  <si>
    <t>R004043</t>
  </si>
  <si>
    <t>D  1,058</t>
  </si>
  <si>
    <t>XS00153076</t>
  </si>
  <si>
    <t>R004044</t>
  </si>
  <si>
    <t>D  1,163</t>
  </si>
  <si>
    <t>XS00159035</t>
  </si>
  <si>
    <t>R004049</t>
  </si>
  <si>
    <t>D  1,187</t>
  </si>
  <si>
    <t>R004051</t>
  </si>
  <si>
    <t>D  1,274</t>
  </si>
  <si>
    <t>XS00165065</t>
  </si>
  <si>
    <t>R004054</t>
  </si>
  <si>
    <t>D  1,275</t>
  </si>
  <si>
    <t>O000092921</t>
  </si>
  <si>
    <t>R004055</t>
  </si>
  <si>
    <t>D  1,511</t>
  </si>
  <si>
    <t>T000294400</t>
  </si>
  <si>
    <t>R004059</t>
  </si>
  <si>
    <t>D  1,512</t>
  </si>
  <si>
    <t>XS00171143</t>
  </si>
  <si>
    <t>R004058</t>
  </si>
  <si>
    <t>D  1,514</t>
  </si>
  <si>
    <t>D  1,515</t>
  </si>
  <si>
    <t>R004060</t>
  </si>
  <si>
    <t>D  1,638</t>
  </si>
  <si>
    <t>XS00177337</t>
  </si>
  <si>
    <t>R004061</t>
  </si>
  <si>
    <t>D  1,767</t>
  </si>
  <si>
    <t>XS00183282</t>
  </si>
  <si>
    <t>R004069</t>
  </si>
  <si>
    <t>D  1,955</t>
  </si>
  <si>
    <t>XS00189173</t>
  </si>
  <si>
    <t>R004075</t>
  </si>
  <si>
    <t>D  1,956</t>
  </si>
  <si>
    <t>T000297899</t>
  </si>
  <si>
    <t>R004076</t>
  </si>
  <si>
    <t>XS00195378</t>
  </si>
  <si>
    <t>R004079</t>
  </si>
  <si>
    <t>XC00195377</t>
  </si>
  <si>
    <t>R004080</t>
  </si>
  <si>
    <t>D  2,235</t>
  </si>
  <si>
    <t>SP00124687</t>
  </si>
  <si>
    <t>R004081</t>
  </si>
  <si>
    <t>D  2,358</t>
  </si>
  <si>
    <t>R004084</t>
  </si>
  <si>
    <t>D  2,390</t>
  </si>
  <si>
    <t>D  2,451</t>
  </si>
  <si>
    <t>XS00201605</t>
  </si>
  <si>
    <t>R004086</t>
  </si>
  <si>
    <t>O000103635</t>
  </si>
  <si>
    <t>R004087</t>
  </si>
  <si>
    <t>D  2,459</t>
  </si>
  <si>
    <t>O000101811</t>
  </si>
  <si>
    <t>R004088</t>
  </si>
  <si>
    <t>D  2,614</t>
  </si>
  <si>
    <t>XS00207930</t>
  </si>
  <si>
    <t>R004089</t>
  </si>
  <si>
    <t>D  2,756</t>
  </si>
  <si>
    <t>XS00214709</t>
  </si>
  <si>
    <t>R004090</t>
  </si>
  <si>
    <t>E    254</t>
  </si>
  <si>
    <t>T-4559</t>
  </si>
  <si>
    <t>D  2,919</t>
  </si>
  <si>
    <t>XS00221190</t>
  </si>
  <si>
    <t>R004094</t>
  </si>
  <si>
    <t>D  3,064</t>
  </si>
  <si>
    <t>XS00227044</t>
  </si>
  <si>
    <t>R004097</t>
  </si>
  <si>
    <t>D  3,123</t>
  </si>
  <si>
    <t>SP00127003</t>
  </si>
  <si>
    <t>R004100</t>
  </si>
  <si>
    <t>D  3,427</t>
  </si>
  <si>
    <t>NA14001-</t>
  </si>
  <si>
    <t>DRANGEL</t>
  </si>
  <si>
    <t>D  3,454</t>
  </si>
  <si>
    <t>D000027052</t>
  </si>
  <si>
    <t>P019190</t>
  </si>
  <si>
    <t>D  3,455</t>
  </si>
  <si>
    <t>D000027194</t>
  </si>
  <si>
    <t>P019189</t>
  </si>
  <si>
    <t>D  3,456</t>
  </si>
  <si>
    <t>D000027121</t>
  </si>
  <si>
    <t>P019188</t>
  </si>
  <si>
    <t>JULIO</t>
  </si>
  <si>
    <t>D      9</t>
  </si>
  <si>
    <t>XS00233900</t>
  </si>
  <si>
    <t>XA05003-R004102</t>
  </si>
  <si>
    <t>D    135</t>
  </si>
  <si>
    <t>XS00240520</t>
  </si>
  <si>
    <t>XA05003-R004103</t>
  </si>
  <si>
    <t>D    228</t>
  </si>
  <si>
    <t>XA05003-R004110</t>
  </si>
  <si>
    <t>D    229</t>
  </si>
  <si>
    <t>XS00245792</t>
  </si>
  <si>
    <t>XA05003-R004109</t>
  </si>
  <si>
    <t>D    370</t>
  </si>
  <si>
    <t>XS00252190</t>
  </si>
  <si>
    <t>XA05003-R004111</t>
  </si>
  <si>
    <t>D    371</t>
  </si>
  <si>
    <t>T000309028</t>
  </si>
  <si>
    <t>XA05003-R004112</t>
  </si>
  <si>
    <t>D    441</t>
  </si>
  <si>
    <t>XS00258312</t>
  </si>
  <si>
    <t>XA05003-R041114</t>
  </si>
  <si>
    <t>D    446</t>
  </si>
  <si>
    <t>D    448</t>
  </si>
  <si>
    <t>XA05003-R004114</t>
  </si>
  <si>
    <t>D    569</t>
  </si>
  <si>
    <t>ND14001-0032635</t>
  </si>
  <si>
    <t>SLEMUS</t>
  </si>
  <si>
    <t>D    585</t>
  </si>
  <si>
    <t>XS00264408</t>
  </si>
  <si>
    <t>XA05003-R004119</t>
  </si>
  <si>
    <t>D    717</t>
  </si>
  <si>
    <t>O000120134</t>
  </si>
  <si>
    <t>XA05003-R004121</t>
  </si>
  <si>
    <t>D    718</t>
  </si>
  <si>
    <t>XS00270083</t>
  </si>
  <si>
    <t>XA05003-R004120</t>
  </si>
  <si>
    <t>D    878</t>
  </si>
  <si>
    <t>SP00129875</t>
  </si>
  <si>
    <t>XA05003-R004129</t>
  </si>
  <si>
    <t>D    906</t>
  </si>
  <si>
    <t>XS00276445</t>
  </si>
  <si>
    <t>XA05003-R004124</t>
  </si>
  <si>
    <t>NA21001-0034112</t>
  </si>
  <si>
    <t>LJIMENEZ:PARTES ROBADAS</t>
  </si>
  <si>
    <t>D  1,481</t>
  </si>
  <si>
    <t>NA21001-0034113</t>
  </si>
  <si>
    <t>D    998</t>
  </si>
  <si>
    <t>XS00282315</t>
  </si>
  <si>
    <t>XA05003-R004130</t>
  </si>
  <si>
    <t>D  1,113</t>
  </si>
  <si>
    <t>XS00288096</t>
  </si>
  <si>
    <t>XA05003-R004133</t>
  </si>
  <si>
    <t>D  1,230</t>
  </si>
  <si>
    <t>XA05003-R004134</t>
  </si>
  <si>
    <t>D  1,231</t>
  </si>
  <si>
    <t>D  1,234</t>
  </si>
  <si>
    <t>XA05003-R004135</t>
  </si>
  <si>
    <t>D  1,301</t>
  </si>
  <si>
    <t>DEPOSITO</t>
  </si>
  <si>
    <t>ND14001-0032733</t>
  </si>
  <si>
    <t>D  1,365</t>
  </si>
  <si>
    <t>XS00294045</t>
  </si>
  <si>
    <t>XA05003-R004138</t>
  </si>
  <si>
    <t>D  1,366</t>
  </si>
  <si>
    <t>O000123233</t>
  </si>
  <si>
    <t>XA05003-R004139</t>
  </si>
  <si>
    <t>D  1,368</t>
  </si>
  <si>
    <t>O000124685</t>
  </si>
  <si>
    <t>XA05003-R004140</t>
  </si>
  <si>
    <t>D  1,370</t>
  </si>
  <si>
    <t>T000315661</t>
  </si>
  <si>
    <t>XA05003-R004141</t>
  </si>
  <si>
    <t>D  1,429</t>
  </si>
  <si>
    <t>XA05003-R004142</t>
  </si>
  <si>
    <t>D  1,501</t>
  </si>
  <si>
    <t>XS00299591</t>
  </si>
  <si>
    <t>XA05003-R004144</t>
  </si>
  <si>
    <t>D  1,570</t>
  </si>
  <si>
    <t>XS00305621</t>
  </si>
  <si>
    <t>XA05003-R004148</t>
  </si>
  <si>
    <t>D  1,697</t>
  </si>
  <si>
    <t>XS00311464</t>
  </si>
  <si>
    <t>XA05003-R004150</t>
  </si>
  <si>
    <t>D  1,699</t>
  </si>
  <si>
    <t>O000129041</t>
  </si>
  <si>
    <t>XA05003-R004151</t>
  </si>
  <si>
    <t>D  1,763</t>
  </si>
  <si>
    <t>SP00134518</t>
  </si>
  <si>
    <t>XA05003-R004153</t>
  </si>
  <si>
    <t>D  1,879</t>
  </si>
  <si>
    <t>XS00317121</t>
  </si>
  <si>
    <t>XA05003-R004154</t>
  </si>
  <si>
    <t>DIF</t>
  </si>
  <si>
    <t>D  2,095</t>
  </si>
  <si>
    <t>XS00322741</t>
  </si>
  <si>
    <t>XA05003-R004157</t>
  </si>
  <si>
    <t>D  2,096</t>
  </si>
  <si>
    <t>T000319505</t>
  </si>
  <si>
    <t>XA05003-R004158</t>
  </si>
  <si>
    <t>D  2,097</t>
  </si>
  <si>
    <t>T000320436</t>
  </si>
  <si>
    <t>XA05003-R004159</t>
  </si>
  <si>
    <t>D  2,228</t>
  </si>
  <si>
    <t>XS00328726</t>
  </si>
  <si>
    <t>XA05003-R004160</t>
  </si>
  <si>
    <t>D  2,245</t>
  </si>
  <si>
    <t>XA05003-R004161</t>
  </si>
  <si>
    <t>D  2,250</t>
  </si>
  <si>
    <t>XA05003-R004162</t>
  </si>
  <si>
    <t>D  2,373</t>
  </si>
  <si>
    <t>XS00334790</t>
  </si>
  <si>
    <t>XA05003-R004163</t>
  </si>
  <si>
    <t>D  2,374</t>
  </si>
  <si>
    <t>T000322220</t>
  </si>
  <si>
    <t>XA05003-R004164</t>
  </si>
  <si>
    <t>D  2,375</t>
  </si>
  <si>
    <t>O000135981</t>
  </si>
  <si>
    <t>XA05003-R004165</t>
  </si>
  <si>
    <t>D  2,472</t>
  </si>
  <si>
    <t>XS00340299</t>
  </si>
  <si>
    <t>XA05003-R004166</t>
  </si>
  <si>
    <t>D  2,473</t>
  </si>
  <si>
    <t>O000137405</t>
  </si>
  <si>
    <t>XA05003-R044167</t>
  </si>
  <si>
    <t>D  2,574</t>
  </si>
  <si>
    <t>XS00346228</t>
  </si>
  <si>
    <t>XA05003-R004173</t>
  </si>
  <si>
    <t>D  2,730</t>
  </si>
  <si>
    <t>SP00138975</t>
  </si>
  <si>
    <t>XA05003-R004174</t>
  </si>
  <si>
    <t>D  2,816</t>
  </si>
  <si>
    <t>XS00352128</t>
  </si>
  <si>
    <t>XA05003-R004177</t>
  </si>
  <si>
    <t>D  2,969</t>
  </si>
  <si>
    <t>XS00358001</t>
  </si>
  <si>
    <t>XA05003-R004180</t>
  </si>
  <si>
    <t>D  2,970</t>
  </si>
  <si>
    <t>O000142059</t>
  </si>
  <si>
    <t>XA05003-R004181</t>
  </si>
  <si>
    <t>D  3,202</t>
  </si>
  <si>
    <t>XS00363794</t>
  </si>
  <si>
    <t>XA05003-R004185</t>
  </si>
  <si>
    <t>D  3,556</t>
  </si>
  <si>
    <t>D000027325</t>
  </si>
  <si>
    <t>XA12001-P019748</t>
  </si>
  <si>
    <t>D  3,557</t>
  </si>
  <si>
    <t>XA12001-P019752</t>
  </si>
  <si>
    <t>D  3,558</t>
  </si>
  <si>
    <t>D000027396</t>
  </si>
  <si>
    <t>XA12001-P019749</t>
  </si>
  <si>
    <t>D  3,559</t>
  </si>
  <si>
    <t>D000027462</t>
  </si>
  <si>
    <t>XA12001-P019750</t>
  </si>
  <si>
    <t>D  3,561</t>
  </si>
  <si>
    <t>D000027524</t>
  </si>
  <si>
    <t>XA12011-P019751</t>
  </si>
  <si>
    <t>E    286</t>
  </si>
  <si>
    <t>T-4744</t>
  </si>
  <si>
    <t>NA21003-0034298</t>
  </si>
  <si>
    <t>NO ESTA EN FACTURACION</t>
  </si>
  <si>
    <t>EN AGOSTO</t>
  </si>
  <si>
    <t>ENAGOSTO</t>
  </si>
  <si>
    <t>D-3605</t>
  </si>
  <si>
    <t>B436418</t>
  </si>
  <si>
    <t>O000145198</t>
  </si>
  <si>
    <t>XA05003-R004187</t>
  </si>
  <si>
    <t>D     10</t>
  </si>
  <si>
    <t>XS00369711</t>
  </si>
  <si>
    <t>XA05003-R004186</t>
  </si>
  <si>
    <t>D     41</t>
  </si>
  <si>
    <t>XS245792</t>
  </si>
  <si>
    <t>XD40001-0000037</t>
  </si>
  <si>
    <t>D     88</t>
  </si>
  <si>
    <t>XS00376041</t>
  </si>
  <si>
    <t>XA05003-R004189</t>
  </si>
  <si>
    <t>D    145</t>
  </si>
  <si>
    <t>XA05003-R004190</t>
  </si>
  <si>
    <t>ND14001-0033030</t>
  </si>
  <si>
    <t>LJIMENEZ:TOYOYA MOTOR SALES DE MEXI</t>
  </si>
  <si>
    <t>D    310</t>
  </si>
  <si>
    <t>XS00377370</t>
  </si>
  <si>
    <t>XA05003-R004191</t>
  </si>
  <si>
    <t>T000329712</t>
  </si>
  <si>
    <t>XA05003-R004192</t>
  </si>
  <si>
    <t>D    378</t>
  </si>
  <si>
    <t>XS00382522</t>
  </si>
  <si>
    <t>XA05003-R004193</t>
  </si>
  <si>
    <t>D    401</t>
  </si>
  <si>
    <t>LJIMENEZ: TOYOTA MOTOR SALES DE MEX</t>
  </si>
  <si>
    <t>D    522</t>
  </si>
  <si>
    <t>XS00387602</t>
  </si>
  <si>
    <t>XA05003-R004196</t>
  </si>
  <si>
    <t>D    657</t>
  </si>
  <si>
    <t>XS00393665</t>
  </si>
  <si>
    <t>XA05003-R004198</t>
  </si>
  <si>
    <t>D    788</t>
  </si>
  <si>
    <t>ND14001-0033121</t>
  </si>
  <si>
    <t>D    799</t>
  </si>
  <si>
    <t>SK00063617</t>
  </si>
  <si>
    <t>XA05003-R004200</t>
  </si>
  <si>
    <t>D    817</t>
  </si>
  <si>
    <t>SP00141968</t>
  </si>
  <si>
    <t>XA05003-R004201</t>
  </si>
  <si>
    <t>D    874</t>
  </si>
  <si>
    <t>XS00399879</t>
  </si>
  <si>
    <t>XA05003-R004203</t>
  </si>
  <si>
    <t>D    973</t>
  </si>
  <si>
    <t>XS00405784</t>
  </si>
  <si>
    <t>XA05003-R004206</t>
  </si>
  <si>
    <t>D  1,005</t>
  </si>
  <si>
    <t>ND14001-0033142</t>
  </si>
  <si>
    <t>D  1,010</t>
  </si>
  <si>
    <t>XA05003-R004207</t>
  </si>
  <si>
    <t>D  1,156</t>
  </si>
  <si>
    <t>XS00411468</t>
  </si>
  <si>
    <t>XA05003-R004210</t>
  </si>
  <si>
    <t>D  1,160</t>
  </si>
  <si>
    <t>XA05003-R004211</t>
  </si>
  <si>
    <t>D  1,262</t>
  </si>
  <si>
    <t>XS00417614</t>
  </si>
  <si>
    <t>XA05003-R004212</t>
  </si>
  <si>
    <t>D  1,270</t>
  </si>
  <si>
    <t>XA05003-R004213</t>
  </si>
  <si>
    <t>D  1,419</t>
  </si>
  <si>
    <t>XS00423844</t>
  </si>
  <si>
    <t>XA05003-R004214</t>
  </si>
  <si>
    <t>D  1,541</t>
  </si>
  <si>
    <t>XS00429624</t>
  </si>
  <si>
    <t>XA05003-R004218</t>
  </si>
  <si>
    <t>D  1,680</t>
  </si>
  <si>
    <t>M000031159</t>
  </si>
  <si>
    <t>XA05003-R004225</t>
  </si>
  <si>
    <t>D  1,685</t>
  </si>
  <si>
    <t>XS00435953</t>
  </si>
  <si>
    <t>XA05003-R004223</t>
  </si>
  <si>
    <t>D  1,691</t>
  </si>
  <si>
    <t>T000340135</t>
  </si>
  <si>
    <t>XA05003-R004224</t>
  </si>
  <si>
    <t>D  1,762</t>
  </si>
  <si>
    <t>SP00145750</t>
  </si>
  <si>
    <t>XA05003-R004229</t>
  </si>
  <si>
    <t>D  1,796</t>
  </si>
  <si>
    <t>O000163569</t>
  </si>
  <si>
    <t>XA05003-R004232</t>
  </si>
  <si>
    <t>D  1,937</t>
  </si>
  <si>
    <t>XS00448120</t>
  </si>
  <si>
    <t>XA05003-R004233</t>
  </si>
  <si>
    <t>D  2,039</t>
  </si>
  <si>
    <t>XS00454074</t>
  </si>
  <si>
    <t>XA05003-R004234</t>
  </si>
  <si>
    <t>D  2,111</t>
  </si>
  <si>
    <t>XA05003-R004238</t>
  </si>
  <si>
    <t>D  2,126</t>
  </si>
  <si>
    <t>XA05003-R004239</t>
  </si>
  <si>
    <t>D  2,236</t>
  </si>
  <si>
    <t>XS00459957</t>
  </si>
  <si>
    <t>XA05003-R004240</t>
  </si>
  <si>
    <t>D  2,353</t>
  </si>
  <si>
    <t>ND14001-0033322</t>
  </si>
  <si>
    <t>ND14001-0033323</t>
  </si>
  <si>
    <t>D  2,423</t>
  </si>
  <si>
    <t>XS00465941</t>
  </si>
  <si>
    <t>XA05003-R004241</t>
  </si>
  <si>
    <t>D  2,628</t>
  </si>
  <si>
    <t>XS00471906</t>
  </si>
  <si>
    <t>XA05003-R004244</t>
  </si>
  <si>
    <t>D  2,650</t>
  </si>
  <si>
    <t>SP00151203</t>
  </si>
  <si>
    <t>XA05003-R004245</t>
  </si>
  <si>
    <t>D  2,654</t>
  </si>
  <si>
    <t>SP00151209</t>
  </si>
  <si>
    <t>XA05003-R004246</t>
  </si>
  <si>
    <t>D  2,679</t>
  </si>
  <si>
    <t>SK00065017</t>
  </si>
  <si>
    <t>XA05003-R004249</t>
  </si>
  <si>
    <t>D  2,812</t>
  </si>
  <si>
    <t>XS00478163</t>
  </si>
  <si>
    <t>XA05003-R004250</t>
  </si>
  <si>
    <t>D  3,084</t>
  </si>
  <si>
    <t>XS00484090</t>
  </si>
  <si>
    <t>XA05003-R004253</t>
  </si>
  <si>
    <t>E    226</t>
  </si>
  <si>
    <t>T-4915</t>
  </si>
  <si>
    <t>NA21003-0034540</t>
  </si>
  <si>
    <t>D  3,209</t>
  </si>
  <si>
    <t>XS00490090</t>
  </si>
  <si>
    <t>XA05003-R004255</t>
  </si>
  <si>
    <t>D  3,344</t>
  </si>
  <si>
    <t>D000027835</t>
  </si>
  <si>
    <t>XA12001-P019887</t>
  </si>
  <si>
    <t>D  3,345</t>
  </si>
  <si>
    <t>D000027766</t>
  </si>
  <si>
    <t>XA12001-P019886</t>
  </si>
  <si>
    <t>D  3,346</t>
  </si>
  <si>
    <t>D000027694</t>
  </si>
  <si>
    <t>XA12001-P019885</t>
  </si>
  <si>
    <t>AGOSTO</t>
  </si>
  <si>
    <t>SEPTIEMBRE</t>
  </si>
  <si>
    <t>EN SEP</t>
  </si>
  <si>
    <t>EN SEPTIEMBRE</t>
  </si>
  <si>
    <t>D-3478</t>
  </si>
  <si>
    <t>RECLASIFICA</t>
  </si>
  <si>
    <t>RECLASIF T-3803</t>
  </si>
  <si>
    <t>E-254</t>
  </si>
  <si>
    <t>D-3685</t>
  </si>
  <si>
    <t>AJSUTE DIF EDO CTA REFACCIONES</t>
  </si>
  <si>
    <t>D     45</t>
  </si>
  <si>
    <t>R004260</t>
  </si>
  <si>
    <t>D    142</t>
  </si>
  <si>
    <t>XS00496339</t>
  </si>
  <si>
    <t>R004261</t>
  </si>
  <si>
    <t>D    214</t>
  </si>
  <si>
    <t>XS00501557</t>
  </si>
  <si>
    <t>R004262</t>
  </si>
  <si>
    <t>D    343</t>
  </si>
  <si>
    <t>T000352339</t>
  </si>
  <si>
    <t>R004266</t>
  </si>
  <si>
    <t>D    344</t>
  </si>
  <si>
    <t>XS00507630</t>
  </si>
  <si>
    <t>R004267</t>
  </si>
  <si>
    <t>D    469</t>
  </si>
  <si>
    <t>XS00513414</t>
  </si>
  <si>
    <t>R004272</t>
  </si>
  <si>
    <t>D    563</t>
  </si>
  <si>
    <t>D    583</t>
  </si>
  <si>
    <t>XS00519040</t>
  </si>
  <si>
    <t>R004273</t>
  </si>
  <si>
    <t>D    626</t>
  </si>
  <si>
    <t>SP00155334</t>
  </si>
  <si>
    <t>R004274</t>
  </si>
  <si>
    <t>D    847</t>
  </si>
  <si>
    <t>XS00524599</t>
  </si>
  <si>
    <t>R004278</t>
  </si>
  <si>
    <t>D    961</t>
  </si>
  <si>
    <t>XS00530341</t>
  </si>
  <si>
    <t>R004279</t>
  </si>
  <si>
    <t>D    962</t>
  </si>
  <si>
    <t>O000188475</t>
  </si>
  <si>
    <t>R004280</t>
  </si>
  <si>
    <t>D  1,131</t>
  </si>
  <si>
    <t>XS00535871</t>
  </si>
  <si>
    <t>R004284</t>
  </si>
  <si>
    <t>D  1,141</t>
  </si>
  <si>
    <t>R004285</t>
  </si>
  <si>
    <t>D  1,172</t>
  </si>
  <si>
    <t>D  1,267</t>
  </si>
  <si>
    <t>XS00542269</t>
  </si>
  <si>
    <t>R004286</t>
  </si>
  <si>
    <t>D  1,269</t>
  </si>
  <si>
    <t>O000191535</t>
  </si>
  <si>
    <t>R004287</t>
  </si>
  <si>
    <t>D  1,445</t>
  </si>
  <si>
    <t>XS00547933</t>
  </si>
  <si>
    <t>R004288</t>
  </si>
  <si>
    <t>D  1,527</t>
  </si>
  <si>
    <t>D  1,612</t>
  </si>
  <si>
    <t>XS00553821</t>
  </si>
  <si>
    <t>R004290</t>
  </si>
  <si>
    <t>D  1,613</t>
  </si>
  <si>
    <t>T000359839</t>
  </si>
  <si>
    <t>R004291</t>
  </si>
  <si>
    <t>D  1,665</t>
  </si>
  <si>
    <t>SP00157745</t>
  </si>
  <si>
    <t>R004294</t>
  </si>
  <si>
    <t>D  1,670</t>
  </si>
  <si>
    <t>T000349851</t>
  </si>
  <si>
    <t>R004295</t>
  </si>
  <si>
    <t>D  1,752</t>
  </si>
  <si>
    <t>XS00559500</t>
  </si>
  <si>
    <t>R004296</t>
  </si>
  <si>
    <t>D  1,753</t>
  </si>
  <si>
    <t>T000361788</t>
  </si>
  <si>
    <t>R004297</t>
  </si>
  <si>
    <t>D  1,877</t>
  </si>
  <si>
    <t>XS00565586</t>
  </si>
  <si>
    <t>R004298</t>
  </si>
  <si>
    <t>D  2,022</t>
  </si>
  <si>
    <t>XS00571338</t>
  </si>
  <si>
    <t>R004300</t>
  </si>
  <si>
    <t>D  2,117</t>
  </si>
  <si>
    <t>XS00577315</t>
  </si>
  <si>
    <t>R004303</t>
  </si>
  <si>
    <t>OSK0001517</t>
  </si>
  <si>
    <t>R004314</t>
  </si>
  <si>
    <t>D  2,391</t>
  </si>
  <si>
    <t>M000031225</t>
  </si>
  <si>
    <t>R004317</t>
  </si>
  <si>
    <t>D  2,392</t>
  </si>
  <si>
    <t>XS00583846</t>
  </si>
  <si>
    <t>R004315</t>
  </si>
  <si>
    <t>D  2,521</t>
  </si>
  <si>
    <t>R004321</t>
  </si>
  <si>
    <t>XS00589937</t>
  </si>
  <si>
    <t>R004323</t>
  </si>
  <si>
    <t>D  2,630</t>
  </si>
  <si>
    <t>T000367109</t>
  </si>
  <si>
    <t>R004324</t>
  </si>
  <si>
    <t>T000368301</t>
  </si>
  <si>
    <t>XA05001-</t>
  </si>
  <si>
    <t>R004326</t>
  </si>
  <si>
    <t>Compra a Proveedores</t>
  </si>
  <si>
    <t>D  2,799</t>
  </si>
  <si>
    <t>XS00595666</t>
  </si>
  <si>
    <t>R004325</t>
  </si>
  <si>
    <t>D  3,021</t>
  </si>
  <si>
    <t>XS00601733</t>
  </si>
  <si>
    <t>R004327</t>
  </si>
  <si>
    <t>D  3,160</t>
  </si>
  <si>
    <t>XS00607993</t>
  </si>
  <si>
    <t>R004334</t>
  </si>
  <si>
    <t>D  3,219</t>
  </si>
  <si>
    <t>O000202662</t>
  </si>
  <si>
    <t>R004339</t>
  </si>
  <si>
    <t>D  3,220</t>
  </si>
  <si>
    <t>XS00610204</t>
  </si>
  <si>
    <t>R004340</t>
  </si>
  <si>
    <t>D  3,221</t>
  </si>
  <si>
    <t>XC00610203</t>
  </si>
  <si>
    <t>R004341</t>
  </si>
  <si>
    <t>D  3,227</t>
  </si>
  <si>
    <t>SP00162524</t>
  </si>
  <si>
    <t>R004338</t>
  </si>
  <si>
    <t>D  3,230</t>
  </si>
  <si>
    <t>D  3,329</t>
  </si>
  <si>
    <t>D  3,838</t>
  </si>
  <si>
    <t>D000027961</t>
  </si>
  <si>
    <t>P020197</t>
  </si>
  <si>
    <t>D  3,839</t>
  </si>
  <si>
    <t>D000027909</t>
  </si>
  <si>
    <t>P020196</t>
  </si>
  <si>
    <t>D  3,840</t>
  </si>
  <si>
    <t>D000027621</t>
  </si>
  <si>
    <t>P020198</t>
  </si>
  <si>
    <t>D  3,841</t>
  </si>
  <si>
    <t>D000027881</t>
  </si>
  <si>
    <t>P020195</t>
  </si>
  <si>
    <t>E    273</t>
  </si>
  <si>
    <t>T-5132</t>
  </si>
  <si>
    <t>LJIMENEZ:LJIMENEZ:</t>
  </si>
  <si>
    <t>XS00614459</t>
  </si>
  <si>
    <t>R004342</t>
  </si>
  <si>
    <t>XS583846</t>
  </si>
  <si>
    <t>D     44</t>
  </si>
  <si>
    <t>T000372674</t>
  </si>
  <si>
    <t>R004349</t>
  </si>
  <si>
    <t>XS00623344</t>
  </si>
  <si>
    <t>R004350</t>
  </si>
  <si>
    <t>D     48</t>
  </si>
  <si>
    <t>XS00620574</t>
  </si>
  <si>
    <t>R004351</t>
  </si>
  <si>
    <t>R004353</t>
  </si>
  <si>
    <t>D    116</t>
  </si>
  <si>
    <t>XS00627620</t>
  </si>
  <si>
    <t>R004354</t>
  </si>
  <si>
    <t>D    164</t>
  </si>
  <si>
    <t>XS00633004</t>
  </si>
  <si>
    <t>R004355</t>
  </si>
  <si>
    <t>JAMART</t>
  </si>
  <si>
    <t>INETOYOTA MOTOR SALES DE MEXICO S DE R</t>
  </si>
  <si>
    <t>D    276</t>
  </si>
  <si>
    <t>XS00638892</t>
  </si>
  <si>
    <t>R004363</t>
  </si>
  <si>
    <t>D    479</t>
  </si>
  <si>
    <t>D000028313</t>
  </si>
  <si>
    <t>P020199</t>
  </si>
  <si>
    <t>LJIMEN</t>
  </si>
  <si>
    <t>EZ LJIMENEZ:TOYOTA MOTOR SALES DE MEXI</t>
  </si>
  <si>
    <t>D    481</t>
  </si>
  <si>
    <t>D000028239</t>
  </si>
  <si>
    <t>P020200</t>
  </si>
  <si>
    <t>D    487</t>
  </si>
  <si>
    <t>D000028033</t>
  </si>
  <si>
    <t>P020202</t>
  </si>
  <si>
    <t>D    490</t>
  </si>
  <si>
    <t>P000020201</t>
  </si>
  <si>
    <t>XA15001-</t>
  </si>
  <si>
    <t>D    524</t>
  </si>
  <si>
    <t>XS00644735</t>
  </si>
  <si>
    <t>R004365</t>
  </si>
  <si>
    <t>D    605</t>
  </si>
  <si>
    <t>XS00650884</t>
  </si>
  <si>
    <t>R004367</t>
  </si>
  <si>
    <t>D    607</t>
  </si>
  <si>
    <t>T000378004</t>
  </si>
  <si>
    <t>R004368</t>
  </si>
  <si>
    <t>D    676</t>
  </si>
  <si>
    <t>D000028098</t>
  </si>
  <si>
    <t>P020207</t>
  </si>
  <si>
    <t>D    697</t>
  </si>
  <si>
    <t>SP00165770</t>
  </si>
  <si>
    <t>R004366</t>
  </si>
  <si>
    <t>D    751</t>
  </si>
  <si>
    <t>D    759</t>
  </si>
  <si>
    <t>XS00657153</t>
  </si>
  <si>
    <t>R004377</t>
  </si>
  <si>
    <t>D    764</t>
  </si>
  <si>
    <t>O000217589</t>
  </si>
  <si>
    <t>R004372</t>
  </si>
  <si>
    <t>D    845</t>
  </si>
  <si>
    <t>XS00663283</t>
  </si>
  <si>
    <t>R004376</t>
  </si>
  <si>
    <t>D    849</t>
  </si>
  <si>
    <t>R004379</t>
  </si>
  <si>
    <t>D    850</t>
  </si>
  <si>
    <t>T000379869</t>
  </si>
  <si>
    <t>R004381</t>
  </si>
  <si>
    <t>D    852</t>
  </si>
  <si>
    <t>O000216513</t>
  </si>
  <si>
    <t>R004382</t>
  </si>
  <si>
    <t>D  1,083</t>
  </si>
  <si>
    <t>XS00669576</t>
  </si>
  <si>
    <t>R004383</t>
  </si>
  <si>
    <t>R004385</t>
  </si>
  <si>
    <t>D  1,133</t>
  </si>
  <si>
    <t>SP00169963</t>
  </si>
  <si>
    <t>R004386</t>
  </si>
  <si>
    <t>D  1,310</t>
  </si>
  <si>
    <t>XS00675667</t>
  </si>
  <si>
    <t>R004388</t>
  </si>
  <si>
    <t>D  1,314</t>
  </si>
  <si>
    <t>O000223641</t>
  </si>
  <si>
    <t>R004389</t>
  </si>
  <si>
    <t>D  1,391</t>
  </si>
  <si>
    <t>XS00681853</t>
  </si>
  <si>
    <t>R004390</t>
  </si>
  <si>
    <t>D  1,401</t>
  </si>
  <si>
    <t>DRANGE</t>
  </si>
  <si>
    <t>L  LJIMENEZ:GARANTIAS</t>
  </si>
  <si>
    <t>D  1,536</t>
  </si>
  <si>
    <t>XS00688048</t>
  </si>
  <si>
    <t>R004392</t>
  </si>
  <si>
    <t>D  1,618</t>
  </si>
  <si>
    <t>XS00694439</t>
  </si>
  <si>
    <t>R004394</t>
  </si>
  <si>
    <t>D  1,748</t>
  </si>
  <si>
    <t>XS00700120</t>
  </si>
  <si>
    <t>R004395</t>
  </si>
  <si>
    <t>D  1,831</t>
  </si>
  <si>
    <t>T000386070</t>
  </si>
  <si>
    <t>R004396</t>
  </si>
  <si>
    <t>D  1,976</t>
  </si>
  <si>
    <t>XS00712950</t>
  </si>
  <si>
    <t>R004398</t>
  </si>
  <si>
    <t>D  2,004</t>
  </si>
  <si>
    <t>R004400</t>
  </si>
  <si>
    <t>JSANCH</t>
  </si>
  <si>
    <t>EZ TOYOTA MOTOR SALES DE MEXICO S DE R</t>
  </si>
  <si>
    <t>L  LJIMENEZ:TOYOTA MOTOR SALES DE MEXI</t>
  </si>
  <si>
    <t>XS00718800</t>
  </si>
  <si>
    <t>R004401</t>
  </si>
  <si>
    <t>D  2,183</t>
  </si>
  <si>
    <t>AS00683957</t>
  </si>
  <si>
    <t>R004402</t>
  </si>
  <si>
    <t>D  2,364</t>
  </si>
  <si>
    <t>XS00720795</t>
  </si>
  <si>
    <t>R004411</t>
  </si>
  <si>
    <t>D  2,458</t>
  </si>
  <si>
    <t>XS00722819</t>
  </si>
  <si>
    <t>R004416</t>
  </si>
  <si>
    <t>D  3,043</t>
  </si>
  <si>
    <t>D  3,044</t>
  </si>
  <si>
    <t>XS00727011</t>
  </si>
  <si>
    <t>R004418</t>
  </si>
  <si>
    <t>D  3,059</t>
  </si>
  <si>
    <t>R004419</t>
  </si>
  <si>
    <t>E    252</t>
  </si>
  <si>
    <t>T-5336</t>
  </si>
  <si>
    <t>EZ</t>
  </si>
  <si>
    <t>D  3,374</t>
  </si>
  <si>
    <t>XS00281117</t>
  </si>
  <si>
    <t>R004428</t>
  </si>
  <si>
    <t>XS00739398</t>
  </si>
  <si>
    <t>R004429</t>
  </si>
  <si>
    <t>------</t>
  </si>
  <si>
    <t>--------------------------------------</t>
  </si>
  <si>
    <t>C15110</t>
  </si>
  <si>
    <t>NC15110 PARTES OBSOLETAS</t>
  </si>
  <si>
    <t>BOLETON TACOMA HM104963</t>
  </si>
  <si>
    <t>D  3,700</t>
  </si>
  <si>
    <t>D000028143</t>
  </si>
  <si>
    <t>XA12011-P021241</t>
  </si>
  <si>
    <t>D  3,702</t>
  </si>
  <si>
    <t>D000028412</t>
  </si>
  <si>
    <t>XA12011-P021243</t>
  </si>
  <si>
    <t>D  3,704</t>
  </si>
  <si>
    <t>D000028188</t>
  </si>
  <si>
    <t>XA12011-P021242</t>
  </si>
  <si>
    <t>D  3,705</t>
  </si>
  <si>
    <t>D000028466</t>
  </si>
  <si>
    <t>XA12001-P021244</t>
  </si>
  <si>
    <t>D  3,706</t>
  </si>
  <si>
    <t>D000028536</t>
  </si>
  <si>
    <t>XA12001-D028536</t>
  </si>
  <si>
    <t>D  3,710</t>
  </si>
  <si>
    <t>D000028658</t>
  </si>
  <si>
    <t>XA12001-P021246</t>
  </si>
  <si>
    <t>D  3,711</t>
  </si>
  <si>
    <t>D000028604</t>
  </si>
  <si>
    <t>XA12001-P028604</t>
  </si>
  <si>
    <t>D-3748</t>
  </si>
  <si>
    <t>D-3712</t>
  </si>
  <si>
    <t>C15308</t>
  </si>
  <si>
    <t>DIF PRECIO AVANZA</t>
  </si>
  <si>
    <t>D-3783</t>
  </si>
  <si>
    <t>C15257</t>
  </si>
  <si>
    <t>EN OCT</t>
  </si>
  <si>
    <t>EN NOV</t>
  </si>
  <si>
    <t xml:space="preserve">NO ESTA EN EL EDO </t>
  </si>
  <si>
    <t>??</t>
  </si>
  <si>
    <t>D     37</t>
  </si>
  <si>
    <t>O000241265</t>
  </si>
  <si>
    <t>XA05003-R004431</t>
  </si>
  <si>
    <t>D     38</t>
  </si>
  <si>
    <t>XS00746300</t>
  </si>
  <si>
    <t>XA05003-R004430</t>
  </si>
  <si>
    <t>D     57</t>
  </si>
  <si>
    <t>XA05003-R004432</t>
  </si>
  <si>
    <t>D    106</t>
  </si>
  <si>
    <t>XA05003-R004435</t>
  </si>
  <si>
    <t>D    149</t>
  </si>
  <si>
    <t>XS00751026</t>
  </si>
  <si>
    <t>XA05003-R004434</t>
  </si>
  <si>
    <t>XS00761126</t>
  </si>
  <si>
    <t>XA05003-R004441</t>
  </si>
  <si>
    <t>D    450</t>
  </si>
  <si>
    <t>XS00767630</t>
  </si>
  <si>
    <t>XA05003-R004446</t>
  </si>
  <si>
    <t>D    594</t>
  </si>
  <si>
    <t>XS00775045</t>
  </si>
  <si>
    <t>XA05003-R004447</t>
  </si>
  <si>
    <t>D    595</t>
  </si>
  <si>
    <t>O000245683</t>
  </si>
  <si>
    <t>XA05003-R004448</t>
  </si>
  <si>
    <t>D    730</t>
  </si>
  <si>
    <t>XA05003-R004449</t>
  </si>
  <si>
    <t>XA05003-R004450</t>
  </si>
  <si>
    <t>D    747</t>
  </si>
  <si>
    <t>T000398308</t>
  </si>
  <si>
    <t>XA05003-R004452</t>
  </si>
  <si>
    <t>D    748</t>
  </si>
  <si>
    <t>XS00781742</t>
  </si>
  <si>
    <t>XA05003-R004451</t>
  </si>
  <si>
    <t>D    861</t>
  </si>
  <si>
    <t>XS00788209</t>
  </si>
  <si>
    <t>XA05003-R004454</t>
  </si>
  <si>
    <t>D    887</t>
  </si>
  <si>
    <t>ND14001-0034431</t>
  </si>
  <si>
    <t>D    994</t>
  </si>
  <si>
    <t>SP00181446</t>
  </si>
  <si>
    <t>XA05003-R004456</t>
  </si>
  <si>
    <t>D    999</t>
  </si>
  <si>
    <t>ND14001-0034443</t>
  </si>
  <si>
    <t>D  1,168</t>
  </si>
  <si>
    <t>T000402116</t>
  </si>
  <si>
    <t>XA05003-R004461</t>
  </si>
  <si>
    <t>D  1,170</t>
  </si>
  <si>
    <t>O000250868</t>
  </si>
  <si>
    <t>XA05003-R004462</t>
  </si>
  <si>
    <t>T000400840</t>
  </si>
  <si>
    <t>XA05003-R004463</t>
  </si>
  <si>
    <t>D  1,177</t>
  </si>
  <si>
    <t>XS00794997</t>
  </si>
  <si>
    <t>XA05003-R004464</t>
  </si>
  <si>
    <t>E    224</t>
  </si>
  <si>
    <t>T-5539</t>
  </si>
  <si>
    <t>XD31011-0005539</t>
  </si>
  <si>
    <t>TRANSFERENCIA BANCOM</t>
  </si>
  <si>
    <t>D  1,319</t>
  </si>
  <si>
    <t>XS00809574</t>
  </si>
  <si>
    <t>XA05003-R004465</t>
  </si>
  <si>
    <t>XA05003-R004468</t>
  </si>
  <si>
    <t>D  1,478</t>
  </si>
  <si>
    <t>XS00816751</t>
  </si>
  <si>
    <t>XA05003-R004474</t>
  </si>
  <si>
    <t>D  1,609</t>
  </si>
  <si>
    <t>XS00823970</t>
  </si>
  <si>
    <t>XA05003-R004476</t>
  </si>
  <si>
    <t>D  1,778</t>
  </si>
  <si>
    <t>XS00830713</t>
  </si>
  <si>
    <t>XA05003-R004478</t>
  </si>
  <si>
    <t>D  1,811</t>
  </si>
  <si>
    <t>XA05003-R004480</t>
  </si>
  <si>
    <t>D  1,812</t>
  </si>
  <si>
    <t>SP00184091</t>
  </si>
  <si>
    <t>XA05003-R004481</t>
  </si>
  <si>
    <t>D  1,918</t>
  </si>
  <si>
    <t>ND14001-0034558</t>
  </si>
  <si>
    <t>LJIMENEZ:TOTOTA MOTOR SALES DE MEXI</t>
  </si>
  <si>
    <t>D  2,047</t>
  </si>
  <si>
    <t>XS00837871</t>
  </si>
  <si>
    <t>XA05003-R004488</t>
  </si>
  <si>
    <t>D  2,048</t>
  </si>
  <si>
    <t>T000409009</t>
  </si>
  <si>
    <t>XA05003-R004489</t>
  </si>
  <si>
    <t>D  2,144</t>
  </si>
  <si>
    <t>SK00074117</t>
  </si>
  <si>
    <t>XA05003-R004491</t>
  </si>
  <si>
    <t>D  2,145</t>
  </si>
  <si>
    <t>D  2,200</t>
  </si>
  <si>
    <t>XA05003-R004492</t>
  </si>
  <si>
    <t>D  2,222</t>
  </si>
  <si>
    <t>SK00075117</t>
  </si>
  <si>
    <t>XA05003-R004493</t>
  </si>
  <si>
    <t>D  2,224</t>
  </si>
  <si>
    <t>SK00075217</t>
  </si>
  <si>
    <t>XA05003-R004494</t>
  </si>
  <si>
    <t>D  2,273</t>
  </si>
  <si>
    <t>XS00844738</t>
  </si>
  <si>
    <t>XA05003-R004490</t>
  </si>
  <si>
    <t>D  2,326</t>
  </si>
  <si>
    <t>XS00851481</t>
  </si>
  <si>
    <t>XA05003-R004495</t>
  </si>
  <si>
    <t>D  2,329</t>
  </si>
  <si>
    <t>O000264013</t>
  </si>
  <si>
    <t>XA05003-R004496</t>
  </si>
  <si>
    <t>D  2,509</t>
  </si>
  <si>
    <t>XS00857596</t>
  </si>
  <si>
    <t>XA05003-R004501</t>
  </si>
  <si>
    <t>D  2,526</t>
  </si>
  <si>
    <t>P000021375</t>
  </si>
  <si>
    <t>XA12005-P021375</t>
  </si>
  <si>
    <t>Contrarecibo sin IVA</t>
  </si>
  <si>
    <t>D  2,564</t>
  </si>
  <si>
    <t>SP00187582</t>
  </si>
  <si>
    <t>XA05003-R004504</t>
  </si>
  <si>
    <t>D  2,783</t>
  </si>
  <si>
    <t>XS00863352</t>
  </si>
  <si>
    <t>XA05003-R004508</t>
  </si>
  <si>
    <t>D  2,784</t>
  </si>
  <si>
    <t>O000269607</t>
  </si>
  <si>
    <t>XA05003-R004509</t>
  </si>
  <si>
    <t>D  2,880</t>
  </si>
  <si>
    <t>SP00189166</t>
  </si>
  <si>
    <t>XA05003-R004511</t>
  </si>
  <si>
    <t>D  2,881</t>
  </si>
  <si>
    <t>SP00189167</t>
  </si>
  <si>
    <t>XA05003-R004512</t>
  </si>
  <si>
    <t>D  2,882</t>
  </si>
  <si>
    <t>SP00189169</t>
  </si>
  <si>
    <t>XA05003-R004513</t>
  </si>
  <si>
    <t>D  3,029</t>
  </si>
  <si>
    <t>XS00869203</t>
  </si>
  <si>
    <t>XA05003-R004515</t>
  </si>
  <si>
    <t>D  3,031</t>
  </si>
  <si>
    <t>T000415270</t>
  </si>
  <si>
    <t>XA05003-R004516</t>
  </si>
  <si>
    <t>E    281</t>
  </si>
  <si>
    <t>T-5576</t>
  </si>
  <si>
    <t>NA21003-0035498</t>
  </si>
  <si>
    <t>D-3721</t>
  </si>
  <si>
    <t>WM20736</t>
  </si>
  <si>
    <t>D-3526</t>
  </si>
  <si>
    <t>WM20953</t>
  </si>
  <si>
    <t>D-3720</t>
  </si>
  <si>
    <t>OCTUBRE</t>
  </si>
  <si>
    <t>NOVIEMBRE</t>
  </si>
  <si>
    <t>DICIEMBRE</t>
  </si>
  <si>
    <t>****</t>
  </si>
  <si>
    <t>D-3855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</si>
</sst>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D143CA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9" fillId="0" borderId="0"/>
    <xf numFmtId="43" fontId="3" fillId="0" borderId="0" applyFont="0" applyFill="0" applyBorder="0" applyAlignment="0" applyProtection="0"/>
  </cellStyleXfs>
  <cellXfs count="61">
    <xf numFmtId="0" fontId="0" fillId="0" borderId="0" xfId="0"/>
    <xf numFmtId="4" fontId="0" fillId="0" borderId="0" xfId="0" applyNumberFormat="1"/>
    <xf numFmtId="14" fontId="0" fillId="0" borderId="0" xfId="0" applyNumberFormat="1"/>
    <xf numFmtId="0" fontId="2" fillId="0" borderId="0" xfId="0" applyFont="1"/>
    <xf numFmtId="0" fontId="1" fillId="2" borderId="0" xfId="0" applyFont="1" applyFill="1" applyAlignment="1">
      <alignment horizontal="center"/>
    </xf>
    <xf numFmtId="4" fontId="0" fillId="3" borderId="0" xfId="0" applyNumberFormat="1" applyFill="1"/>
    <xf numFmtId="4" fontId="0" fillId="4" borderId="0" xfId="0" applyNumberFormat="1" applyFill="1"/>
    <xf numFmtId="0" fontId="0" fillId="3" borderId="0" xfId="0" applyFill="1"/>
    <xf numFmtId="0" fontId="5" fillId="0" borderId="0" xfId="0" applyFont="1"/>
    <xf numFmtId="0" fontId="4" fillId="0" borderId="1" xfId="0" applyFont="1" applyBorder="1" applyAlignment="1">
      <alignment wrapText="1"/>
    </xf>
    <xf numFmtId="0" fontId="6" fillId="0" borderId="0" xfId="0" applyFont="1" applyFill="1" applyAlignment="1" applyProtection="1">
      <protection locked="0" hidden="1"/>
    </xf>
    <xf numFmtId="16" fontId="0" fillId="0" borderId="0" xfId="0" applyNumberFormat="1"/>
    <xf numFmtId="0" fontId="0" fillId="2" borderId="0" xfId="0" applyFill="1"/>
    <xf numFmtId="4" fontId="0" fillId="5" borderId="0" xfId="0" applyNumberFormat="1" applyFill="1"/>
    <xf numFmtId="0" fontId="0" fillId="5" borderId="0" xfId="0" applyFill="1"/>
    <xf numFmtId="0" fontId="7" fillId="0" borderId="0" xfId="0" applyFont="1"/>
    <xf numFmtId="4" fontId="0" fillId="6" borderId="0" xfId="0" applyNumberFormat="1" applyFill="1"/>
    <xf numFmtId="4" fontId="0" fillId="2" borderId="0" xfId="0" applyNumberFormat="1" applyFill="1"/>
    <xf numFmtId="0" fontId="0" fillId="0" borderId="0" xfId="0" applyFill="1"/>
    <xf numFmtId="164" fontId="4" fillId="0" borderId="1" xfId="1" applyFont="1" applyFill="1" applyBorder="1" applyAlignment="1">
      <alignment wrapText="1"/>
    </xf>
    <xf numFmtId="4" fontId="0" fillId="7" borderId="0" xfId="0" applyNumberFormat="1" applyFill="1"/>
    <xf numFmtId="4" fontId="0" fillId="0" borderId="0" xfId="0" applyNumberFormat="1" applyFill="1"/>
    <xf numFmtId="0" fontId="0" fillId="0" borderId="1" xfId="0" applyBorder="1"/>
    <xf numFmtId="164" fontId="4" fillId="0" borderId="0" xfId="1" applyFont="1" applyBorder="1" applyAlignment="1">
      <alignment wrapText="1"/>
    </xf>
    <xf numFmtId="0" fontId="8" fillId="0" borderId="0" xfId="0" applyFont="1" applyFill="1" applyAlignment="1">
      <alignment horizontal="center"/>
    </xf>
    <xf numFmtId="16" fontId="8" fillId="0" borderId="0" xfId="0" applyNumberFormat="1" applyFont="1" applyFill="1" applyAlignment="1">
      <alignment horizontal="center"/>
    </xf>
    <xf numFmtId="0" fontId="4" fillId="0" borderId="0" xfId="0" applyFont="1" applyBorder="1" applyAlignment="1">
      <alignment wrapText="1"/>
    </xf>
    <xf numFmtId="4" fontId="0" fillId="8" borderId="0" xfId="0" applyNumberFormat="1" applyFill="1"/>
    <xf numFmtId="0" fontId="0" fillId="8" borderId="0" xfId="0" applyFill="1"/>
    <xf numFmtId="4" fontId="0" fillId="9" borderId="0" xfId="0" applyNumberFormat="1" applyFill="1"/>
    <xf numFmtId="0" fontId="0" fillId="9" borderId="0" xfId="0" applyFill="1"/>
    <xf numFmtId="4" fontId="0" fillId="10" borderId="0" xfId="0" applyNumberFormat="1" applyFill="1"/>
    <xf numFmtId="4" fontId="0" fillId="11" borderId="0" xfId="0" applyNumberFormat="1" applyFill="1"/>
    <xf numFmtId="0" fontId="0" fillId="11" borderId="0" xfId="0" applyFill="1"/>
    <xf numFmtId="4" fontId="0" fillId="12" borderId="0" xfId="0" applyNumberFormat="1" applyFill="1"/>
    <xf numFmtId="4" fontId="0" fillId="13" borderId="0" xfId="0" applyNumberFormat="1" applyFill="1"/>
    <xf numFmtId="4" fontId="0" fillId="14" borderId="0" xfId="0" applyNumberFormat="1" applyFill="1"/>
    <xf numFmtId="4" fontId="9" fillId="14" borderId="0" xfId="2" applyNumberFormat="1" applyFill="1"/>
    <xf numFmtId="4" fontId="0" fillId="15" borderId="0" xfId="0" applyNumberFormat="1" applyFill="1"/>
    <xf numFmtId="4" fontId="9" fillId="0" borderId="0" xfId="2" applyNumberFormat="1" applyFill="1"/>
    <xf numFmtId="0" fontId="0" fillId="16" borderId="0" xfId="0" applyFill="1"/>
    <xf numFmtId="4" fontId="0" fillId="16" borderId="0" xfId="0" applyNumberFormat="1" applyFill="1"/>
    <xf numFmtId="4" fontId="0" fillId="17" borderId="0" xfId="0" applyNumberFormat="1" applyFill="1"/>
    <xf numFmtId="4" fontId="0" fillId="18" borderId="0" xfId="0" applyNumberFormat="1" applyFill="1"/>
    <xf numFmtId="43" fontId="9" fillId="0" borderId="0" xfId="2" applyNumberFormat="1" applyFill="1"/>
    <xf numFmtId="4" fontId="0" fillId="19" borderId="0" xfId="0" applyNumberFormat="1" applyFill="1"/>
    <xf numFmtId="0" fontId="10" fillId="0" borderId="0" xfId="0" applyFont="1"/>
    <xf numFmtId="4" fontId="7" fillId="0" borderId="0" xfId="0" applyNumberFormat="1" applyFont="1"/>
    <xf numFmtId="4" fontId="0" fillId="20" borderId="0" xfId="0" applyNumberFormat="1" applyFill="1"/>
    <xf numFmtId="4" fontId="0" fillId="21" borderId="0" xfId="0" applyNumberFormat="1" applyFill="1"/>
    <xf numFmtId="0" fontId="0" fillId="17" borderId="0" xfId="0" applyFill="1"/>
    <xf numFmtId="4" fontId="0" fillId="22" borderId="0" xfId="0" applyNumberFormat="1" applyFill="1"/>
    <xf numFmtId="0" fontId="7" fillId="17" borderId="0" xfId="0" applyFont="1" applyFill="1"/>
    <xf numFmtId="4" fontId="11" fillId="22" borderId="0" xfId="0" applyNumberFormat="1" applyFont="1" applyFill="1"/>
    <xf numFmtId="0" fontId="0" fillId="6" borderId="0" xfId="0" applyFont="1" applyFill="1"/>
    <xf numFmtId="4" fontId="0" fillId="6" borderId="0" xfId="0" applyNumberFormat="1" applyFont="1" applyFill="1"/>
    <xf numFmtId="4" fontId="11" fillId="6" borderId="0" xfId="0" applyNumberFormat="1" applyFont="1" applyFill="1"/>
    <xf numFmtId="0" fontId="0" fillId="14" borderId="0" xfId="0" applyFill="1"/>
    <xf numFmtId="43" fontId="0" fillId="0" borderId="0" xfId="0" applyNumberFormat="1"/>
    <xf numFmtId="14" fontId="7" fillId="0" borderId="0" xfId="0" applyNumberFormat="1" applyFont="1"/>
    <xf numFmtId="43" fontId="4" fillId="14" borderId="1" xfId="3" applyFont="1" applyFill="1" applyBorder="1" applyAlignment="1">
      <alignment wrapText="1"/>
    </xf>
  </cellXfs>
  <cellStyles count="4">
    <cellStyle name="Comma 2" xfId="3"/>
    <cellStyle name="Comma 3" xfId="1"/>
    <cellStyle name="Normal" xfId="0" builtinId="0"/>
    <cellStyle name="Normal 3" xfId="2"/>
  </cellStyles>
  <dxfs count="0"/>
  <tableStyles count="0" defaultTableStyle="TableStyleMedium9" defaultPivotStyle="PivotStyleLight16"/>
  <colors>
    <mruColors>
      <color rgb="FFD143C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3</xdr:row>
      <xdr:rowOff>38100</xdr:rowOff>
    </xdr:from>
    <xdr:to>
      <xdr:col>2</xdr:col>
      <xdr:colOff>682012</xdr:colOff>
      <xdr:row>6</xdr:row>
      <xdr:rowOff>186600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0" y="38100"/>
          <a:ext cx="872512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1</xdr:row>
      <xdr:rowOff>152400</xdr:rowOff>
    </xdr:from>
    <xdr:to>
      <xdr:col>2</xdr:col>
      <xdr:colOff>682012</xdr:colOff>
      <xdr:row>6</xdr:row>
      <xdr:rowOff>186600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6775" y="342900"/>
          <a:ext cx="1339237" cy="9867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85725</xdr:rowOff>
    </xdr:from>
    <xdr:to>
      <xdr:col>2</xdr:col>
      <xdr:colOff>381000</xdr:colOff>
      <xdr:row>4</xdr:row>
      <xdr:rowOff>148500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6775" y="85725"/>
          <a:ext cx="1038225" cy="8247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85725</xdr:rowOff>
    </xdr:from>
    <xdr:to>
      <xdr:col>2</xdr:col>
      <xdr:colOff>381000</xdr:colOff>
      <xdr:row>4</xdr:row>
      <xdr:rowOff>148500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6775" y="85725"/>
          <a:ext cx="1038225" cy="8247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85725</xdr:rowOff>
    </xdr:from>
    <xdr:to>
      <xdr:col>2</xdr:col>
      <xdr:colOff>381000</xdr:colOff>
      <xdr:row>4</xdr:row>
      <xdr:rowOff>148500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6775" y="85725"/>
          <a:ext cx="1038225" cy="824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3</xdr:row>
      <xdr:rowOff>38100</xdr:rowOff>
    </xdr:from>
    <xdr:to>
      <xdr:col>2</xdr:col>
      <xdr:colOff>682012</xdr:colOff>
      <xdr:row>6</xdr:row>
      <xdr:rowOff>186600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0" y="609600"/>
          <a:ext cx="872512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619125</xdr:colOff>
      <xdr:row>2</xdr:row>
      <xdr:rowOff>114300</xdr:rowOff>
    </xdr:from>
    <xdr:to>
      <xdr:col>3</xdr:col>
      <xdr:colOff>485775</xdr:colOff>
      <xdr:row>6</xdr:row>
      <xdr:rowOff>177075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1125" y="495300"/>
          <a:ext cx="1390650" cy="8247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3</xdr:row>
      <xdr:rowOff>38100</xdr:rowOff>
    </xdr:from>
    <xdr:to>
      <xdr:col>2</xdr:col>
      <xdr:colOff>682012</xdr:colOff>
      <xdr:row>6</xdr:row>
      <xdr:rowOff>186600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0" y="609600"/>
          <a:ext cx="872512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1</xdr:row>
      <xdr:rowOff>76200</xdr:rowOff>
    </xdr:from>
    <xdr:to>
      <xdr:col>2</xdr:col>
      <xdr:colOff>504825</xdr:colOff>
      <xdr:row>5</xdr:row>
      <xdr:rowOff>138975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266700"/>
          <a:ext cx="1038225" cy="8247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2</xdr:row>
      <xdr:rowOff>85725</xdr:rowOff>
    </xdr:from>
    <xdr:to>
      <xdr:col>2</xdr:col>
      <xdr:colOff>381000</xdr:colOff>
      <xdr:row>6</xdr:row>
      <xdr:rowOff>148500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6775" y="466725"/>
          <a:ext cx="1038225" cy="8247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85725</xdr:rowOff>
    </xdr:from>
    <xdr:to>
      <xdr:col>2</xdr:col>
      <xdr:colOff>381000</xdr:colOff>
      <xdr:row>4</xdr:row>
      <xdr:rowOff>148500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6775" y="466725"/>
          <a:ext cx="1038225" cy="8247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85725</xdr:rowOff>
    </xdr:from>
    <xdr:to>
      <xdr:col>2</xdr:col>
      <xdr:colOff>381000</xdr:colOff>
      <xdr:row>4</xdr:row>
      <xdr:rowOff>148500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6775" y="85725"/>
          <a:ext cx="1038225" cy="8247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85725</xdr:rowOff>
    </xdr:from>
    <xdr:to>
      <xdr:col>2</xdr:col>
      <xdr:colOff>381000</xdr:colOff>
      <xdr:row>4</xdr:row>
      <xdr:rowOff>148500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6775" y="85725"/>
          <a:ext cx="1038225" cy="8247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85725</xdr:rowOff>
    </xdr:from>
    <xdr:to>
      <xdr:col>2</xdr:col>
      <xdr:colOff>381000</xdr:colOff>
      <xdr:row>4</xdr:row>
      <xdr:rowOff>148500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6775" y="85725"/>
          <a:ext cx="1038225" cy="8247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85725</xdr:rowOff>
    </xdr:from>
    <xdr:to>
      <xdr:col>2</xdr:col>
      <xdr:colOff>381000</xdr:colOff>
      <xdr:row>4</xdr:row>
      <xdr:rowOff>148500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6775" y="85725"/>
          <a:ext cx="1038225" cy="8247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DO%20DE%20CTA%20CYA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</sheetNames>
    <sheetDataSet>
      <sheetData sheetId="0"/>
      <sheetData sheetId="1">
        <row r="3">
          <cell r="D3">
            <v>881123.44</v>
          </cell>
        </row>
      </sheetData>
      <sheetData sheetId="2">
        <row r="6">
          <cell r="D6">
            <v>1458980.0799999996</v>
          </cell>
        </row>
      </sheetData>
      <sheetData sheetId="3"/>
      <sheetData sheetId="4">
        <row r="7">
          <cell r="D7">
            <v>1371040.3099999998</v>
          </cell>
        </row>
      </sheetData>
      <sheetData sheetId="5">
        <row r="7">
          <cell r="D7">
            <v>1480227.0699999998</v>
          </cell>
        </row>
      </sheetData>
      <sheetData sheetId="6">
        <row r="7">
          <cell r="D7">
            <v>1536832.4299999995</v>
          </cell>
        </row>
      </sheetData>
      <sheetData sheetId="7">
        <row r="7">
          <cell r="D7">
            <v>1675590.8699999999</v>
          </cell>
        </row>
      </sheetData>
      <sheetData sheetId="8">
        <row r="7">
          <cell r="D7">
            <v>1224363.9999999998</v>
          </cell>
        </row>
      </sheetData>
      <sheetData sheetId="9">
        <row r="7">
          <cell r="D7">
            <v>1206803.7199999997</v>
          </cell>
        </row>
      </sheetData>
      <sheetData sheetId="10">
        <row r="3">
          <cell r="D3">
            <v>1187992.9399999995</v>
          </cell>
        </row>
      </sheetData>
      <sheetData sheetId="11">
        <row r="7">
          <cell r="D7">
            <v>1183135.4699999997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77"/>
  <sheetViews>
    <sheetView topLeftCell="A58" workbookViewId="0">
      <selection activeCell="I81" sqref="I81"/>
    </sheetView>
  </sheetViews>
  <sheetFormatPr baseColWidth="10" defaultRowHeight="15" x14ac:dyDescent="0.25"/>
  <cols>
    <col min="4" max="4" width="3.140625" bestFit="1" customWidth="1"/>
    <col min="5" max="5" width="16.5703125" bestFit="1" customWidth="1"/>
    <col min="8" max="8" width="38.28515625" bestFit="1" customWidth="1"/>
    <col min="9" max="10" width="11.7109375" bestFit="1" customWidth="1"/>
    <col min="11" max="11" width="12.42578125" bestFit="1" customWidth="1"/>
    <col min="12" max="12" width="27.28515625" customWidth="1"/>
  </cols>
  <sheetData>
    <row r="4" spans="1:13" x14ac:dyDescent="0.25">
      <c r="E4" s="8" t="s">
        <v>178</v>
      </c>
      <c r="F4" s="8"/>
    </row>
    <row r="5" spans="1:13" x14ac:dyDescent="0.25">
      <c r="E5" s="8" t="s">
        <v>179</v>
      </c>
      <c r="F5" s="8"/>
    </row>
    <row r="6" spans="1:13" x14ac:dyDescent="0.25">
      <c r="E6" s="8" t="s">
        <v>191</v>
      </c>
      <c r="F6" s="8">
        <v>2017</v>
      </c>
    </row>
    <row r="9" spans="1:13" x14ac:dyDescent="0.25">
      <c r="A9" s="4" t="s">
        <v>180</v>
      </c>
      <c r="B9" s="4" t="s">
        <v>181</v>
      </c>
      <c r="C9" s="4" t="s">
        <v>182</v>
      </c>
      <c r="D9" s="4" t="s">
        <v>183</v>
      </c>
      <c r="E9" s="4" t="s">
        <v>184</v>
      </c>
      <c r="F9" s="4" t="s">
        <v>185</v>
      </c>
      <c r="G9" s="4" t="s">
        <v>186</v>
      </c>
      <c r="H9" s="4" t="s">
        <v>187</v>
      </c>
      <c r="I9" s="4" t="s">
        <v>188</v>
      </c>
      <c r="J9" s="4" t="s">
        <v>189</v>
      </c>
      <c r="K9" s="4" t="s">
        <v>190</v>
      </c>
      <c r="L9" s="4"/>
    </row>
    <row r="10" spans="1:13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>
        <v>-1178602.82</v>
      </c>
      <c r="L10" s="4"/>
    </row>
    <row r="11" spans="1:13" x14ac:dyDescent="0.25">
      <c r="A11" s="24" t="s">
        <v>784</v>
      </c>
      <c r="B11" s="25">
        <v>42736</v>
      </c>
      <c r="C11" s="24" t="s">
        <v>785</v>
      </c>
      <c r="D11" s="24"/>
      <c r="E11" s="24"/>
      <c r="F11" s="24"/>
      <c r="G11" s="24" t="s">
        <v>160</v>
      </c>
      <c r="H11" s="24" t="s">
        <v>786</v>
      </c>
      <c r="I11" s="24"/>
      <c r="J11" s="24">
        <v>1909.85</v>
      </c>
      <c r="K11" s="24">
        <f>+K10+I11-J11</f>
        <v>-1180512.6700000002</v>
      </c>
      <c r="L11" s="24"/>
    </row>
    <row r="12" spans="1:13" x14ac:dyDescent="0.25">
      <c r="A12" s="24" t="s">
        <v>787</v>
      </c>
      <c r="B12" s="25">
        <v>42737</v>
      </c>
      <c r="C12" s="24" t="s">
        <v>788</v>
      </c>
      <c r="D12" s="24"/>
      <c r="E12" s="24"/>
      <c r="F12" s="24"/>
      <c r="G12" s="24" t="s">
        <v>160</v>
      </c>
      <c r="H12" s="24" t="s">
        <v>789</v>
      </c>
      <c r="I12" s="24"/>
      <c r="J12" s="24">
        <v>229726.82</v>
      </c>
      <c r="K12" s="24">
        <f t="shared" ref="K12:K73" si="0">+K11+I12-J12</f>
        <v>-1410239.4900000002</v>
      </c>
      <c r="L12" s="24"/>
    </row>
    <row r="13" spans="1:13" x14ac:dyDescent="0.25">
      <c r="A13" t="s">
        <v>1</v>
      </c>
      <c r="B13" s="2">
        <v>42738</v>
      </c>
      <c r="C13" t="s">
        <v>2</v>
      </c>
      <c r="D13">
        <v>2</v>
      </c>
      <c r="E13" t="s">
        <v>3</v>
      </c>
      <c r="F13" t="s">
        <v>4</v>
      </c>
      <c r="G13" t="s">
        <v>5</v>
      </c>
      <c r="H13" t="s">
        <v>6</v>
      </c>
      <c r="J13" s="6">
        <v>29960.13</v>
      </c>
      <c r="K13" s="24">
        <f t="shared" si="0"/>
        <v>-1440199.62</v>
      </c>
    </row>
    <row r="14" spans="1:13" x14ac:dyDescent="0.25">
      <c r="A14" t="s">
        <v>7</v>
      </c>
      <c r="B14" s="2">
        <v>42738</v>
      </c>
      <c r="C14" t="s">
        <v>2</v>
      </c>
      <c r="D14">
        <v>2</v>
      </c>
      <c r="E14" t="s">
        <v>3</v>
      </c>
      <c r="F14" t="s">
        <v>4</v>
      </c>
      <c r="G14" t="s">
        <v>5</v>
      </c>
      <c r="H14" t="s">
        <v>8</v>
      </c>
      <c r="I14" s="6">
        <v>29960.13</v>
      </c>
      <c r="K14" s="24">
        <f t="shared" si="0"/>
        <v>-1410239.4900000002</v>
      </c>
    </row>
    <row r="15" spans="1:13" x14ac:dyDescent="0.25">
      <c r="A15" t="s">
        <v>9</v>
      </c>
      <c r="B15" s="2">
        <v>42738</v>
      </c>
      <c r="C15" t="s">
        <v>10</v>
      </c>
      <c r="D15">
        <v>2</v>
      </c>
      <c r="E15" t="s">
        <v>11</v>
      </c>
      <c r="F15" t="s">
        <v>4</v>
      </c>
      <c r="G15" t="s">
        <v>12</v>
      </c>
      <c r="H15" t="s">
        <v>6</v>
      </c>
      <c r="J15" s="13">
        <v>9917.0400000000009</v>
      </c>
      <c r="K15" s="24">
        <f t="shared" si="0"/>
        <v>-1420156.5300000003</v>
      </c>
      <c r="L15" t="s">
        <v>360</v>
      </c>
    </row>
    <row r="16" spans="1:13" x14ac:dyDescent="0.25">
      <c r="A16" t="s">
        <v>13</v>
      </c>
      <c r="B16" s="2">
        <v>42738</v>
      </c>
      <c r="C16" t="s">
        <v>2</v>
      </c>
      <c r="D16">
        <v>2</v>
      </c>
      <c r="E16" t="s">
        <v>14</v>
      </c>
      <c r="F16" t="s">
        <v>4</v>
      </c>
      <c r="G16" t="s">
        <v>5</v>
      </c>
      <c r="H16" t="s">
        <v>6</v>
      </c>
      <c r="J16" s="13">
        <v>28689.56</v>
      </c>
      <c r="K16" s="24">
        <f t="shared" si="0"/>
        <v>-1448846.0900000003</v>
      </c>
      <c r="L16" t="s">
        <v>192</v>
      </c>
      <c r="M16" s="9" t="s">
        <v>358</v>
      </c>
    </row>
    <row r="17" spans="1:14" x14ac:dyDescent="0.25">
      <c r="A17" t="s">
        <v>15</v>
      </c>
      <c r="B17" s="2">
        <v>42739</v>
      </c>
      <c r="C17">
        <v>92996122</v>
      </c>
      <c r="D17">
        <v>2</v>
      </c>
      <c r="E17" t="s">
        <v>16</v>
      </c>
      <c r="F17" t="s">
        <v>4</v>
      </c>
      <c r="G17" t="s">
        <v>12</v>
      </c>
      <c r="H17" t="s">
        <v>6</v>
      </c>
      <c r="J17" s="13">
        <v>44103.199999999997</v>
      </c>
      <c r="K17" s="24">
        <f t="shared" si="0"/>
        <v>-1492949.2900000003</v>
      </c>
      <c r="L17" t="s">
        <v>360</v>
      </c>
    </row>
    <row r="18" spans="1:14" x14ac:dyDescent="0.25">
      <c r="A18" t="s">
        <v>17</v>
      </c>
      <c r="B18" s="2">
        <v>42739</v>
      </c>
      <c r="C18" t="s">
        <v>18</v>
      </c>
      <c r="D18">
        <v>2</v>
      </c>
      <c r="E18" t="s">
        <v>19</v>
      </c>
      <c r="F18" t="s">
        <v>4</v>
      </c>
      <c r="G18" t="s">
        <v>5</v>
      </c>
      <c r="H18" t="s">
        <v>6</v>
      </c>
      <c r="J18" s="13">
        <v>36419.519999999997</v>
      </c>
      <c r="K18" s="24">
        <f t="shared" si="0"/>
        <v>-1529368.8100000003</v>
      </c>
      <c r="L18" t="s">
        <v>193</v>
      </c>
      <c r="M18" s="10" t="s">
        <v>361</v>
      </c>
    </row>
    <row r="19" spans="1:14" x14ac:dyDescent="0.25">
      <c r="A19" t="s">
        <v>20</v>
      </c>
      <c r="B19" s="2">
        <v>42739</v>
      </c>
      <c r="C19">
        <v>880409</v>
      </c>
      <c r="D19">
        <v>2</v>
      </c>
      <c r="E19" t="s">
        <v>21</v>
      </c>
      <c r="F19" t="s">
        <v>4</v>
      </c>
      <c r="G19" t="s">
        <v>5</v>
      </c>
      <c r="H19" t="s">
        <v>6</v>
      </c>
      <c r="J19" s="14">
        <v>268.52999999999997</v>
      </c>
      <c r="K19" s="24">
        <f t="shared" si="0"/>
        <v>-1529637.3400000003</v>
      </c>
    </row>
    <row r="20" spans="1:14" x14ac:dyDescent="0.25">
      <c r="A20" t="s">
        <v>22</v>
      </c>
      <c r="B20" s="2">
        <v>42740</v>
      </c>
      <c r="C20" t="s">
        <v>23</v>
      </c>
      <c r="D20">
        <v>2</v>
      </c>
      <c r="E20" t="s">
        <v>24</v>
      </c>
      <c r="F20" t="s">
        <v>4</v>
      </c>
      <c r="G20" t="s">
        <v>5</v>
      </c>
      <c r="H20" t="s">
        <v>6</v>
      </c>
      <c r="J20" s="13">
        <v>77234.2</v>
      </c>
      <c r="K20" s="24">
        <f t="shared" si="0"/>
        <v>-1606871.5400000003</v>
      </c>
      <c r="L20" t="s">
        <v>194</v>
      </c>
    </row>
    <row r="21" spans="1:14" x14ac:dyDescent="0.25">
      <c r="A21" t="s">
        <v>25</v>
      </c>
      <c r="B21" s="2">
        <v>42741</v>
      </c>
      <c r="C21" t="s">
        <v>26</v>
      </c>
      <c r="D21">
        <v>2</v>
      </c>
      <c r="E21" t="s">
        <v>27</v>
      </c>
      <c r="F21" t="s">
        <v>4</v>
      </c>
      <c r="G21" t="s">
        <v>5</v>
      </c>
      <c r="H21" t="s">
        <v>6</v>
      </c>
      <c r="J21" s="13">
        <v>84441.54</v>
      </c>
      <c r="K21" s="24">
        <f t="shared" si="0"/>
        <v>-1691313.0800000003</v>
      </c>
      <c r="L21" t="s">
        <v>195</v>
      </c>
    </row>
    <row r="22" spans="1:14" x14ac:dyDescent="0.25">
      <c r="A22" t="s">
        <v>28</v>
      </c>
      <c r="B22" s="2">
        <v>42744</v>
      </c>
      <c r="C22" t="s">
        <v>29</v>
      </c>
      <c r="D22">
        <v>2</v>
      </c>
      <c r="E22" t="s">
        <v>30</v>
      </c>
      <c r="F22" t="s">
        <v>4</v>
      </c>
      <c r="G22" t="s">
        <v>5</v>
      </c>
      <c r="H22" t="s">
        <v>6</v>
      </c>
      <c r="J22" s="13">
        <v>25704.74</v>
      </c>
      <c r="K22" s="24">
        <f t="shared" si="0"/>
        <v>-1717017.8200000003</v>
      </c>
    </row>
    <row r="23" spans="1:14" x14ac:dyDescent="0.25">
      <c r="A23" t="s">
        <v>31</v>
      </c>
      <c r="B23" s="2">
        <v>42744</v>
      </c>
      <c r="C23">
        <v>92999708</v>
      </c>
      <c r="D23">
        <v>2</v>
      </c>
      <c r="E23" t="s">
        <v>32</v>
      </c>
      <c r="F23" t="s">
        <v>4</v>
      </c>
      <c r="G23" t="s">
        <v>12</v>
      </c>
      <c r="H23" t="s">
        <v>6</v>
      </c>
      <c r="J23" s="13">
        <v>22664.76</v>
      </c>
      <c r="K23" s="24">
        <f t="shared" si="0"/>
        <v>-1739682.5800000003</v>
      </c>
      <c r="L23" t="s">
        <v>360</v>
      </c>
    </row>
    <row r="24" spans="1:14" x14ac:dyDescent="0.25">
      <c r="A24" t="s">
        <v>33</v>
      </c>
      <c r="B24" s="2">
        <v>42744</v>
      </c>
      <c r="C24">
        <v>93002931</v>
      </c>
      <c r="D24">
        <v>2</v>
      </c>
      <c r="E24" t="s">
        <v>34</v>
      </c>
      <c r="F24" t="s">
        <v>4</v>
      </c>
      <c r="G24" t="s">
        <v>12</v>
      </c>
      <c r="H24" t="s">
        <v>6</v>
      </c>
      <c r="J24" s="13">
        <v>52473.279999999999</v>
      </c>
      <c r="K24" s="24">
        <f t="shared" si="0"/>
        <v>-1792155.8600000003</v>
      </c>
      <c r="L24" t="s">
        <v>360</v>
      </c>
      <c r="M24" s="9" t="s">
        <v>359</v>
      </c>
    </row>
    <row r="25" spans="1:14" x14ac:dyDescent="0.25">
      <c r="A25" t="s">
        <v>35</v>
      </c>
      <c r="B25" s="2">
        <v>42744</v>
      </c>
      <c r="C25">
        <v>93002139</v>
      </c>
      <c r="D25">
        <v>2</v>
      </c>
      <c r="E25" t="s">
        <v>36</v>
      </c>
      <c r="F25" t="s">
        <v>4</v>
      </c>
      <c r="G25" t="s">
        <v>12</v>
      </c>
      <c r="H25" t="s">
        <v>6</v>
      </c>
      <c r="J25" s="13">
        <v>8749.2800000000007</v>
      </c>
      <c r="K25" s="24">
        <f t="shared" si="0"/>
        <v>-1800905.1400000004</v>
      </c>
      <c r="L25" t="s">
        <v>197</v>
      </c>
      <c r="M25" s="9" t="s">
        <v>359</v>
      </c>
    </row>
    <row r="26" spans="1:14" x14ac:dyDescent="0.25">
      <c r="A26" t="s">
        <v>37</v>
      </c>
      <c r="B26" s="2">
        <v>42745</v>
      </c>
      <c r="C26" t="s">
        <v>38</v>
      </c>
      <c r="D26">
        <v>2</v>
      </c>
      <c r="E26" t="s">
        <v>39</v>
      </c>
      <c r="F26" t="s">
        <v>4</v>
      </c>
      <c r="G26" t="s">
        <v>5</v>
      </c>
      <c r="H26" t="s">
        <v>6</v>
      </c>
      <c r="J26" s="13">
        <v>49582.41</v>
      </c>
      <c r="K26" s="24">
        <f t="shared" si="0"/>
        <v>-1850487.5500000003</v>
      </c>
      <c r="M26" s="9" t="s">
        <v>359</v>
      </c>
      <c r="N26" t="s">
        <v>597</v>
      </c>
    </row>
    <row r="27" spans="1:14" x14ac:dyDescent="0.25">
      <c r="A27" t="s">
        <v>40</v>
      </c>
      <c r="B27" s="2">
        <v>42746</v>
      </c>
      <c r="C27" t="s">
        <v>41</v>
      </c>
      <c r="D27">
        <v>2</v>
      </c>
      <c r="E27" t="s">
        <v>42</v>
      </c>
      <c r="F27" t="s">
        <v>4</v>
      </c>
      <c r="G27" t="s">
        <v>5</v>
      </c>
      <c r="H27" t="s">
        <v>6</v>
      </c>
      <c r="J27" s="13">
        <v>42829.86</v>
      </c>
      <c r="K27" s="24">
        <f t="shared" si="0"/>
        <v>-1893317.4100000004</v>
      </c>
    </row>
    <row r="28" spans="1:14" x14ac:dyDescent="0.25">
      <c r="A28" t="s">
        <v>43</v>
      </c>
      <c r="B28" s="2">
        <v>42746</v>
      </c>
      <c r="C28" t="s">
        <v>44</v>
      </c>
      <c r="D28">
        <v>2</v>
      </c>
      <c r="E28" t="s">
        <v>45</v>
      </c>
      <c r="F28" t="s">
        <v>4</v>
      </c>
      <c r="G28" t="s">
        <v>5</v>
      </c>
      <c r="H28" t="s">
        <v>6</v>
      </c>
      <c r="J28" s="14">
        <v>462.81</v>
      </c>
      <c r="K28" s="24">
        <f t="shared" si="0"/>
        <v>-1893780.2200000004</v>
      </c>
    </row>
    <row r="29" spans="1:14" x14ac:dyDescent="0.25">
      <c r="A29" t="s">
        <v>46</v>
      </c>
      <c r="B29" s="2">
        <v>42747</v>
      </c>
      <c r="C29" t="s">
        <v>47</v>
      </c>
      <c r="D29">
        <v>2</v>
      </c>
      <c r="E29" t="s">
        <v>48</v>
      </c>
      <c r="F29" t="s">
        <v>4</v>
      </c>
      <c r="G29" t="s">
        <v>5</v>
      </c>
      <c r="H29" t="s">
        <v>6</v>
      </c>
      <c r="J29" s="13">
        <v>48112.67</v>
      </c>
      <c r="K29" s="24">
        <f t="shared" si="0"/>
        <v>-1941892.8900000004</v>
      </c>
    </row>
    <row r="30" spans="1:14" x14ac:dyDescent="0.25">
      <c r="A30" t="s">
        <v>49</v>
      </c>
      <c r="B30" s="2">
        <v>42748</v>
      </c>
      <c r="C30" t="s">
        <v>50</v>
      </c>
      <c r="D30">
        <v>2</v>
      </c>
      <c r="E30" t="s">
        <v>51</v>
      </c>
      <c r="F30" t="s">
        <v>4</v>
      </c>
      <c r="G30" t="s">
        <v>5</v>
      </c>
      <c r="H30" t="s">
        <v>6</v>
      </c>
      <c r="J30" s="13">
        <v>105431.84</v>
      </c>
      <c r="K30" s="24">
        <f t="shared" si="0"/>
        <v>-2047324.7300000004</v>
      </c>
    </row>
    <row r="31" spans="1:14" x14ac:dyDescent="0.25">
      <c r="A31" t="s">
        <v>52</v>
      </c>
      <c r="B31" s="2">
        <v>42751</v>
      </c>
      <c r="C31" t="s">
        <v>53</v>
      </c>
      <c r="D31">
        <v>2</v>
      </c>
      <c r="E31" t="s">
        <v>54</v>
      </c>
      <c r="F31" t="s">
        <v>4</v>
      </c>
      <c r="G31" t="s">
        <v>12</v>
      </c>
      <c r="H31" t="s">
        <v>6</v>
      </c>
      <c r="J31" s="13">
        <v>68818.929999999993</v>
      </c>
      <c r="K31" s="24">
        <f t="shared" si="0"/>
        <v>-2116143.6600000006</v>
      </c>
    </row>
    <row r="32" spans="1:14" x14ac:dyDescent="0.25">
      <c r="A32" t="s">
        <v>55</v>
      </c>
      <c r="B32" s="2">
        <v>42751</v>
      </c>
      <c r="C32" t="s">
        <v>56</v>
      </c>
      <c r="D32">
        <v>1</v>
      </c>
      <c r="E32" t="s">
        <v>57</v>
      </c>
      <c r="F32" t="s">
        <v>58</v>
      </c>
      <c r="G32" t="s">
        <v>59</v>
      </c>
      <c r="H32" t="s">
        <v>60</v>
      </c>
      <c r="I32" s="13">
        <v>50900.11</v>
      </c>
      <c r="K32" s="24">
        <f t="shared" si="0"/>
        <v>-2065243.5500000005</v>
      </c>
    </row>
    <row r="33" spans="1:13" x14ac:dyDescent="0.25">
      <c r="A33" t="s">
        <v>61</v>
      </c>
      <c r="B33" s="2">
        <v>42751</v>
      </c>
      <c r="C33" t="s">
        <v>62</v>
      </c>
      <c r="D33">
        <v>2</v>
      </c>
      <c r="E33" t="s">
        <v>63</v>
      </c>
      <c r="F33" t="s">
        <v>4</v>
      </c>
      <c r="G33" t="s">
        <v>12</v>
      </c>
      <c r="H33" t="s">
        <v>6</v>
      </c>
      <c r="J33" s="13">
        <v>5649.99</v>
      </c>
      <c r="K33" s="24">
        <f t="shared" si="0"/>
        <v>-2070893.5400000005</v>
      </c>
      <c r="L33" t="s">
        <v>360</v>
      </c>
    </row>
    <row r="34" spans="1:13" x14ac:dyDescent="0.25">
      <c r="A34" t="s">
        <v>64</v>
      </c>
      <c r="B34" s="2">
        <v>42752</v>
      </c>
      <c r="C34" t="s">
        <v>65</v>
      </c>
      <c r="D34">
        <v>2</v>
      </c>
      <c r="E34" t="s">
        <v>66</v>
      </c>
      <c r="F34" t="s">
        <v>4</v>
      </c>
      <c r="G34" t="s">
        <v>12</v>
      </c>
      <c r="H34" t="s">
        <v>6</v>
      </c>
      <c r="J34" s="13">
        <v>10645.67</v>
      </c>
      <c r="K34" s="24">
        <f t="shared" si="0"/>
        <v>-2081539.2100000004</v>
      </c>
      <c r="M34" s="9" t="s">
        <v>358</v>
      </c>
    </row>
    <row r="35" spans="1:13" x14ac:dyDescent="0.25">
      <c r="A35" t="s">
        <v>67</v>
      </c>
      <c r="B35" s="2">
        <v>42752</v>
      </c>
      <c r="C35" t="s">
        <v>68</v>
      </c>
      <c r="D35">
        <v>2</v>
      </c>
      <c r="E35" t="s">
        <v>69</v>
      </c>
      <c r="F35" t="s">
        <v>4</v>
      </c>
      <c r="G35" t="s">
        <v>12</v>
      </c>
      <c r="H35" t="s">
        <v>6</v>
      </c>
      <c r="J35" s="13">
        <v>58982.82</v>
      </c>
      <c r="K35" s="24">
        <f t="shared" si="0"/>
        <v>-2140522.0300000003</v>
      </c>
    </row>
    <row r="36" spans="1:13" x14ac:dyDescent="0.25">
      <c r="A36" t="s">
        <v>70</v>
      </c>
      <c r="B36" s="2">
        <v>42752</v>
      </c>
      <c r="C36" t="s">
        <v>71</v>
      </c>
      <c r="D36">
        <v>2</v>
      </c>
      <c r="E36" t="s">
        <v>72</v>
      </c>
      <c r="F36" t="s">
        <v>4</v>
      </c>
      <c r="G36" t="s">
        <v>12</v>
      </c>
      <c r="H36" t="s">
        <v>6</v>
      </c>
      <c r="J36" s="14">
        <v>277.91000000000003</v>
      </c>
      <c r="K36" s="24">
        <f t="shared" si="0"/>
        <v>-2140799.9400000004</v>
      </c>
    </row>
    <row r="37" spans="1:13" x14ac:dyDescent="0.25">
      <c r="A37" t="s">
        <v>790</v>
      </c>
      <c r="B37" s="2">
        <v>42753</v>
      </c>
      <c r="C37" t="s">
        <v>791</v>
      </c>
      <c r="G37" t="s">
        <v>160</v>
      </c>
      <c r="H37" t="s">
        <v>6</v>
      </c>
      <c r="J37" s="14">
        <v>34800</v>
      </c>
      <c r="K37" s="24">
        <f t="shared" si="0"/>
        <v>-2175599.9400000004</v>
      </c>
    </row>
    <row r="38" spans="1:13" x14ac:dyDescent="0.25">
      <c r="A38" t="s">
        <v>73</v>
      </c>
      <c r="B38" s="2">
        <v>42754</v>
      </c>
      <c r="C38">
        <v>8381</v>
      </c>
      <c r="D38">
        <v>2</v>
      </c>
      <c r="E38" t="s">
        <v>74</v>
      </c>
      <c r="F38" t="s">
        <v>4</v>
      </c>
      <c r="G38" t="s">
        <v>12</v>
      </c>
      <c r="H38" t="s">
        <v>6</v>
      </c>
      <c r="J38" s="7">
        <v>968.6</v>
      </c>
      <c r="K38" s="24">
        <f t="shared" si="0"/>
        <v>-2176568.5400000005</v>
      </c>
      <c r="L38" t="s">
        <v>198</v>
      </c>
    </row>
    <row r="39" spans="1:13" x14ac:dyDescent="0.25">
      <c r="A39" t="s">
        <v>75</v>
      </c>
      <c r="B39" s="2">
        <v>42754</v>
      </c>
      <c r="C39">
        <v>15936</v>
      </c>
      <c r="D39">
        <v>2</v>
      </c>
      <c r="E39" t="s">
        <v>76</v>
      </c>
      <c r="F39" t="s">
        <v>4</v>
      </c>
      <c r="G39" t="s">
        <v>12</v>
      </c>
      <c r="H39" t="s">
        <v>6</v>
      </c>
      <c r="J39" s="13">
        <v>1795.29</v>
      </c>
      <c r="K39" s="24">
        <f t="shared" si="0"/>
        <v>-2178363.8300000005</v>
      </c>
      <c r="L39" t="s">
        <v>360</v>
      </c>
    </row>
    <row r="40" spans="1:13" x14ac:dyDescent="0.25">
      <c r="A40" t="s">
        <v>77</v>
      </c>
      <c r="B40" s="2">
        <v>42754</v>
      </c>
      <c r="C40">
        <v>15964</v>
      </c>
      <c r="D40">
        <v>2</v>
      </c>
      <c r="E40" t="s">
        <v>78</v>
      </c>
      <c r="F40" t="s">
        <v>4</v>
      </c>
      <c r="G40" t="s">
        <v>12</v>
      </c>
      <c r="H40" t="s">
        <v>6</v>
      </c>
      <c r="J40" s="5">
        <v>2166.13</v>
      </c>
      <c r="K40" s="24">
        <f t="shared" si="0"/>
        <v>-2180529.9600000004</v>
      </c>
      <c r="L40" t="s">
        <v>199</v>
      </c>
      <c r="M40" s="9" t="s">
        <v>357</v>
      </c>
    </row>
    <row r="41" spans="1:13" x14ac:dyDescent="0.25">
      <c r="A41" t="s">
        <v>79</v>
      </c>
      <c r="B41" s="2">
        <v>42754</v>
      </c>
      <c r="C41" t="s">
        <v>80</v>
      </c>
      <c r="D41">
        <v>2</v>
      </c>
      <c r="E41" t="s">
        <v>81</v>
      </c>
      <c r="F41" t="s">
        <v>4</v>
      </c>
      <c r="G41" t="s">
        <v>12</v>
      </c>
      <c r="H41" t="s">
        <v>6</v>
      </c>
      <c r="J41" s="13">
        <v>10094.379999999999</v>
      </c>
      <c r="K41" s="24">
        <f t="shared" si="0"/>
        <v>-2190624.3400000003</v>
      </c>
      <c r="L41" t="s">
        <v>360</v>
      </c>
    </row>
    <row r="42" spans="1:13" x14ac:dyDescent="0.25">
      <c r="A42" t="s">
        <v>82</v>
      </c>
      <c r="B42" s="2">
        <v>42754</v>
      </c>
      <c r="C42" t="s">
        <v>83</v>
      </c>
      <c r="D42">
        <v>2</v>
      </c>
      <c r="E42" t="s">
        <v>84</v>
      </c>
      <c r="F42" t="s">
        <v>85</v>
      </c>
      <c r="G42" t="s">
        <v>12</v>
      </c>
      <c r="H42" t="s">
        <v>60</v>
      </c>
      <c r="I42" s="13">
        <v>6293.61</v>
      </c>
      <c r="K42" s="24">
        <f t="shared" si="0"/>
        <v>-2184330.7300000004</v>
      </c>
      <c r="L42" t="s">
        <v>350</v>
      </c>
      <c r="M42" s="9" t="s">
        <v>358</v>
      </c>
    </row>
    <row r="43" spans="1:13" x14ac:dyDescent="0.25">
      <c r="A43" t="s">
        <v>792</v>
      </c>
      <c r="B43" s="2">
        <v>42755</v>
      </c>
      <c r="C43">
        <v>93024880</v>
      </c>
      <c r="G43" t="s">
        <v>160</v>
      </c>
      <c r="H43" t="s">
        <v>6</v>
      </c>
      <c r="I43" s="13"/>
      <c r="J43">
        <v>16663.46</v>
      </c>
      <c r="K43" s="24">
        <f t="shared" si="0"/>
        <v>-2200994.1900000004</v>
      </c>
      <c r="M43" s="26"/>
    </row>
    <row r="44" spans="1:13" x14ac:dyDescent="0.25">
      <c r="A44" t="s">
        <v>86</v>
      </c>
      <c r="B44" s="2">
        <v>42755</v>
      </c>
      <c r="C44">
        <v>93024880</v>
      </c>
      <c r="D44">
        <v>2</v>
      </c>
      <c r="E44" t="s">
        <v>87</v>
      </c>
      <c r="F44" t="s">
        <v>4</v>
      </c>
      <c r="G44" t="s">
        <v>12</v>
      </c>
      <c r="H44" t="s">
        <v>6</v>
      </c>
      <c r="J44" s="5">
        <v>64907.34</v>
      </c>
      <c r="K44" s="24">
        <f t="shared" si="0"/>
        <v>-2265901.5300000003</v>
      </c>
    </row>
    <row r="45" spans="1:13" x14ac:dyDescent="0.25">
      <c r="A45" t="s">
        <v>88</v>
      </c>
      <c r="B45" s="2">
        <v>42758</v>
      </c>
      <c r="C45" t="s">
        <v>89</v>
      </c>
      <c r="D45">
        <v>2</v>
      </c>
      <c r="E45" t="s">
        <v>90</v>
      </c>
      <c r="F45" t="s">
        <v>4</v>
      </c>
      <c r="G45" t="s">
        <v>5</v>
      </c>
      <c r="H45" t="s">
        <v>6</v>
      </c>
      <c r="J45" s="13">
        <v>5771.08</v>
      </c>
      <c r="K45" s="24">
        <f t="shared" si="0"/>
        <v>-2271672.6100000003</v>
      </c>
    </row>
    <row r="46" spans="1:13" x14ac:dyDescent="0.25">
      <c r="A46" t="s">
        <v>793</v>
      </c>
      <c r="B46" s="2">
        <v>42756</v>
      </c>
      <c r="G46" t="s">
        <v>160</v>
      </c>
      <c r="H46" t="s">
        <v>6</v>
      </c>
      <c r="J46" s="13">
        <v>1160</v>
      </c>
      <c r="K46" s="24">
        <f t="shared" si="0"/>
        <v>-2272832.6100000003</v>
      </c>
    </row>
    <row r="47" spans="1:13" x14ac:dyDescent="0.25">
      <c r="A47" t="s">
        <v>91</v>
      </c>
      <c r="B47" s="2">
        <v>42758</v>
      </c>
      <c r="C47" t="s">
        <v>92</v>
      </c>
      <c r="D47">
        <v>2</v>
      </c>
      <c r="E47" t="s">
        <v>93</v>
      </c>
      <c r="F47" t="s">
        <v>4</v>
      </c>
      <c r="G47" t="s">
        <v>5</v>
      </c>
      <c r="H47" t="s">
        <v>6</v>
      </c>
      <c r="J47" s="13">
        <v>9533.0499999999993</v>
      </c>
      <c r="K47" s="24">
        <f t="shared" si="0"/>
        <v>-2282365.66</v>
      </c>
    </row>
    <row r="48" spans="1:13" x14ac:dyDescent="0.25">
      <c r="A48" t="s">
        <v>94</v>
      </c>
      <c r="B48" s="2">
        <v>42758</v>
      </c>
      <c r="C48" t="s">
        <v>95</v>
      </c>
      <c r="D48">
        <v>2</v>
      </c>
      <c r="E48" t="s">
        <v>96</v>
      </c>
      <c r="F48" t="s">
        <v>4</v>
      </c>
      <c r="G48" t="s">
        <v>12</v>
      </c>
      <c r="H48" t="s">
        <v>6</v>
      </c>
      <c r="J48" s="14">
        <v>67.180000000000007</v>
      </c>
      <c r="K48" s="24">
        <f t="shared" si="0"/>
        <v>-2282432.8400000003</v>
      </c>
    </row>
    <row r="49" spans="1:14" x14ac:dyDescent="0.25">
      <c r="A49" t="s">
        <v>97</v>
      </c>
      <c r="B49" s="2">
        <v>42758</v>
      </c>
      <c r="C49" t="s">
        <v>98</v>
      </c>
      <c r="D49">
        <v>2</v>
      </c>
      <c r="E49" t="s">
        <v>99</v>
      </c>
      <c r="F49" t="s">
        <v>4</v>
      </c>
      <c r="G49" t="s">
        <v>5</v>
      </c>
      <c r="H49" t="s">
        <v>6</v>
      </c>
      <c r="J49" s="13">
        <v>103128.01</v>
      </c>
      <c r="K49" s="24">
        <f t="shared" si="0"/>
        <v>-2385560.85</v>
      </c>
    </row>
    <row r="50" spans="1:14" x14ac:dyDescent="0.25">
      <c r="A50" t="s">
        <v>100</v>
      </c>
      <c r="B50" s="2">
        <v>42758</v>
      </c>
      <c r="C50" t="s">
        <v>101</v>
      </c>
      <c r="D50">
        <v>1</v>
      </c>
      <c r="E50" t="s">
        <v>102</v>
      </c>
      <c r="F50" t="s">
        <v>103</v>
      </c>
      <c r="G50" t="s">
        <v>104</v>
      </c>
      <c r="H50" t="s">
        <v>105</v>
      </c>
      <c r="I50">
        <v>100.69</v>
      </c>
      <c r="K50" s="24">
        <f t="shared" si="0"/>
        <v>-2385460.16</v>
      </c>
    </row>
    <row r="51" spans="1:14" x14ac:dyDescent="0.25">
      <c r="A51" t="s">
        <v>106</v>
      </c>
      <c r="B51" s="2">
        <v>42759</v>
      </c>
      <c r="C51" t="s">
        <v>107</v>
      </c>
      <c r="D51">
        <v>2</v>
      </c>
      <c r="E51" t="s">
        <v>108</v>
      </c>
      <c r="F51" t="s">
        <v>4</v>
      </c>
      <c r="G51" t="s">
        <v>5</v>
      </c>
      <c r="H51" t="s">
        <v>6</v>
      </c>
      <c r="J51" s="13">
        <v>47305.98</v>
      </c>
      <c r="K51" s="24">
        <f t="shared" si="0"/>
        <v>-2432766.14</v>
      </c>
    </row>
    <row r="52" spans="1:14" x14ac:dyDescent="0.25">
      <c r="A52" t="s">
        <v>109</v>
      </c>
      <c r="B52" s="2">
        <v>42760</v>
      </c>
      <c r="C52" t="s">
        <v>110</v>
      </c>
      <c r="D52">
        <v>2</v>
      </c>
      <c r="E52" t="s">
        <v>111</v>
      </c>
      <c r="F52" t="s">
        <v>4</v>
      </c>
      <c r="G52" t="s">
        <v>5</v>
      </c>
      <c r="H52" t="s">
        <v>6</v>
      </c>
      <c r="J52" s="13">
        <v>42043.11</v>
      </c>
      <c r="K52" s="24">
        <f t="shared" si="0"/>
        <v>-2474809.25</v>
      </c>
    </row>
    <row r="53" spans="1:14" x14ac:dyDescent="0.25">
      <c r="A53" t="s">
        <v>112</v>
      </c>
      <c r="B53" s="2">
        <v>42760</v>
      </c>
      <c r="C53" t="s">
        <v>113</v>
      </c>
      <c r="D53">
        <v>2</v>
      </c>
      <c r="E53" t="s">
        <v>114</v>
      </c>
      <c r="F53" t="s">
        <v>4</v>
      </c>
      <c r="G53" t="s">
        <v>5</v>
      </c>
      <c r="H53" t="s">
        <v>6</v>
      </c>
      <c r="J53" s="14">
        <v>773.63</v>
      </c>
      <c r="K53" s="24">
        <f t="shared" si="0"/>
        <v>-2475582.88</v>
      </c>
    </row>
    <row r="54" spans="1:14" x14ac:dyDescent="0.25">
      <c r="A54" t="s">
        <v>115</v>
      </c>
      <c r="B54" s="2">
        <v>42760</v>
      </c>
      <c r="C54" t="s">
        <v>116</v>
      </c>
      <c r="D54">
        <v>2</v>
      </c>
      <c r="E54" t="s">
        <v>117</v>
      </c>
      <c r="F54" t="s">
        <v>4</v>
      </c>
      <c r="G54" t="s">
        <v>12</v>
      </c>
      <c r="H54" t="s">
        <v>6</v>
      </c>
      <c r="J54" s="14">
        <v>524.44000000000005</v>
      </c>
      <c r="K54" s="24">
        <f t="shared" si="0"/>
        <v>-2476107.3199999998</v>
      </c>
    </row>
    <row r="55" spans="1:14" x14ac:dyDescent="0.25">
      <c r="A55" t="s">
        <v>794</v>
      </c>
      <c r="B55" s="2">
        <v>42760</v>
      </c>
      <c r="C55">
        <v>447136</v>
      </c>
      <c r="H55" t="s">
        <v>6</v>
      </c>
      <c r="J55" s="14">
        <v>61389.68</v>
      </c>
      <c r="K55" s="24">
        <f t="shared" si="0"/>
        <v>-2537497</v>
      </c>
    </row>
    <row r="56" spans="1:14" x14ac:dyDescent="0.25">
      <c r="A56" t="s">
        <v>118</v>
      </c>
      <c r="B56" s="2">
        <v>42761</v>
      </c>
      <c r="C56" t="s">
        <v>119</v>
      </c>
      <c r="D56">
        <v>2</v>
      </c>
      <c r="E56" t="s">
        <v>120</v>
      </c>
      <c r="F56" t="s">
        <v>4</v>
      </c>
      <c r="G56" t="s">
        <v>5</v>
      </c>
      <c r="H56" t="s">
        <v>6</v>
      </c>
      <c r="J56" s="13">
        <v>36679.230000000003</v>
      </c>
      <c r="K56" s="24">
        <f t="shared" si="0"/>
        <v>-2574176.23</v>
      </c>
    </row>
    <row r="57" spans="1:14" x14ac:dyDescent="0.25">
      <c r="A57" t="s">
        <v>121</v>
      </c>
      <c r="B57" s="2">
        <v>42761</v>
      </c>
      <c r="C57" t="s">
        <v>122</v>
      </c>
      <c r="D57">
        <v>2</v>
      </c>
      <c r="E57" t="s">
        <v>123</v>
      </c>
      <c r="F57" t="s">
        <v>4</v>
      </c>
      <c r="G57" t="s">
        <v>5</v>
      </c>
      <c r="H57" t="s">
        <v>6</v>
      </c>
      <c r="J57" s="14">
        <v>608.25</v>
      </c>
      <c r="K57" s="24">
        <f t="shared" si="0"/>
        <v>-2574784.48</v>
      </c>
    </row>
    <row r="58" spans="1:14" x14ac:dyDescent="0.25">
      <c r="A58" t="s">
        <v>795</v>
      </c>
      <c r="B58" s="2">
        <v>42761</v>
      </c>
      <c r="H58" t="s">
        <v>6</v>
      </c>
      <c r="I58" s="14">
        <v>2472.89</v>
      </c>
      <c r="J58" s="14"/>
      <c r="K58" s="24">
        <f t="shared" si="0"/>
        <v>-2572311.59</v>
      </c>
    </row>
    <row r="59" spans="1:14" x14ac:dyDescent="0.25">
      <c r="A59" t="s">
        <v>124</v>
      </c>
      <c r="B59" s="2">
        <v>42762</v>
      </c>
      <c r="C59" t="s">
        <v>125</v>
      </c>
      <c r="D59">
        <v>2</v>
      </c>
      <c r="E59" t="s">
        <v>126</v>
      </c>
      <c r="F59" t="s">
        <v>4</v>
      </c>
      <c r="G59" t="s">
        <v>5</v>
      </c>
      <c r="H59" t="s">
        <v>6</v>
      </c>
      <c r="J59" s="13">
        <v>50945.4</v>
      </c>
      <c r="K59" s="24">
        <f t="shared" si="0"/>
        <v>-2623256.9899999998</v>
      </c>
    </row>
    <row r="60" spans="1:14" x14ac:dyDescent="0.25">
      <c r="A60" t="s">
        <v>127</v>
      </c>
      <c r="B60" s="2">
        <v>42762</v>
      </c>
      <c r="C60" t="s">
        <v>128</v>
      </c>
      <c r="D60">
        <v>2</v>
      </c>
      <c r="E60" t="s">
        <v>129</v>
      </c>
      <c r="F60" t="s">
        <v>85</v>
      </c>
      <c r="G60" t="s">
        <v>12</v>
      </c>
      <c r="H60" t="s">
        <v>60</v>
      </c>
      <c r="I60" s="14">
        <v>177.24</v>
      </c>
      <c r="K60" s="24">
        <f t="shared" si="0"/>
        <v>-2623079.7499999995</v>
      </c>
    </row>
    <row r="61" spans="1:14" x14ac:dyDescent="0.25">
      <c r="A61" t="s">
        <v>796</v>
      </c>
      <c r="B61" s="2">
        <v>42762</v>
      </c>
      <c r="G61" t="s">
        <v>160</v>
      </c>
      <c r="H61" t="s">
        <v>6</v>
      </c>
      <c r="I61" s="14"/>
      <c r="J61">
        <v>8616.1</v>
      </c>
      <c r="K61" s="24">
        <f t="shared" si="0"/>
        <v>-2631695.8499999996</v>
      </c>
    </row>
    <row r="62" spans="1:14" x14ac:dyDescent="0.25">
      <c r="A62" t="s">
        <v>130</v>
      </c>
      <c r="B62" s="2">
        <v>42763</v>
      </c>
      <c r="C62" t="s">
        <v>131</v>
      </c>
      <c r="D62">
        <v>2</v>
      </c>
      <c r="E62" t="s">
        <v>132</v>
      </c>
      <c r="F62" t="s">
        <v>4</v>
      </c>
      <c r="G62" t="s">
        <v>12</v>
      </c>
      <c r="H62" t="s">
        <v>6</v>
      </c>
      <c r="J62" s="13">
        <v>1454.23</v>
      </c>
      <c r="K62" s="24">
        <f t="shared" si="0"/>
        <v>-2633150.0799999996</v>
      </c>
      <c r="L62" t="s">
        <v>196</v>
      </c>
    </row>
    <row r="63" spans="1:14" x14ac:dyDescent="0.25">
      <c r="A63" t="s">
        <v>133</v>
      </c>
      <c r="B63" s="2">
        <v>42765</v>
      </c>
      <c r="C63" t="s">
        <v>134</v>
      </c>
      <c r="D63">
        <v>2</v>
      </c>
      <c r="E63" t="s">
        <v>135</v>
      </c>
      <c r="F63" t="s">
        <v>4</v>
      </c>
      <c r="G63" t="s">
        <v>5</v>
      </c>
      <c r="H63" t="s">
        <v>6</v>
      </c>
      <c r="J63" s="6">
        <v>49403.08</v>
      </c>
      <c r="K63" s="24">
        <f t="shared" si="0"/>
        <v>-2682553.1599999997</v>
      </c>
      <c r="M63" t="s">
        <v>599</v>
      </c>
      <c r="N63" t="s">
        <v>600</v>
      </c>
    </row>
    <row r="64" spans="1:14" x14ac:dyDescent="0.25">
      <c r="A64" t="s">
        <v>136</v>
      </c>
      <c r="B64" s="2">
        <v>42765</v>
      </c>
      <c r="C64" t="s">
        <v>134</v>
      </c>
      <c r="D64">
        <v>2</v>
      </c>
      <c r="E64" t="s">
        <v>135</v>
      </c>
      <c r="F64" t="s">
        <v>4</v>
      </c>
      <c r="G64" t="s">
        <v>5</v>
      </c>
      <c r="H64" t="s">
        <v>8</v>
      </c>
      <c r="I64" s="6">
        <v>49403.08</v>
      </c>
      <c r="K64" s="24">
        <f t="shared" si="0"/>
        <v>-2633150.0799999996</v>
      </c>
    </row>
    <row r="65" spans="1:12" x14ac:dyDescent="0.25">
      <c r="A65" t="s">
        <v>137</v>
      </c>
      <c r="B65" s="2">
        <v>42765</v>
      </c>
      <c r="C65" t="s">
        <v>134</v>
      </c>
      <c r="D65">
        <v>2</v>
      </c>
      <c r="E65" t="s">
        <v>138</v>
      </c>
      <c r="F65" t="s">
        <v>4</v>
      </c>
      <c r="G65" t="s">
        <v>5</v>
      </c>
      <c r="H65" t="s">
        <v>6</v>
      </c>
      <c r="J65" s="13">
        <v>49403.08</v>
      </c>
      <c r="K65" s="24">
        <f t="shared" si="0"/>
        <v>-2682553.1599999997</v>
      </c>
    </row>
    <row r="66" spans="1:12" x14ac:dyDescent="0.25">
      <c r="A66" t="s">
        <v>139</v>
      </c>
      <c r="B66" s="2">
        <v>42766</v>
      </c>
      <c r="C66" t="s">
        <v>140</v>
      </c>
      <c r="D66">
        <v>2</v>
      </c>
      <c r="E66" t="s">
        <v>141</v>
      </c>
      <c r="F66" t="s">
        <v>4</v>
      </c>
      <c r="G66" t="s">
        <v>5</v>
      </c>
      <c r="H66" t="s">
        <v>6</v>
      </c>
      <c r="J66" s="13">
        <v>37822.67</v>
      </c>
      <c r="K66" s="24">
        <f t="shared" si="0"/>
        <v>-2720375.8299999996</v>
      </c>
    </row>
    <row r="67" spans="1:12" x14ac:dyDescent="0.25">
      <c r="A67" t="s">
        <v>142</v>
      </c>
      <c r="B67" s="2">
        <v>42766</v>
      </c>
      <c r="C67" t="s">
        <v>143</v>
      </c>
      <c r="D67">
        <v>1</v>
      </c>
      <c r="E67" t="s">
        <v>144</v>
      </c>
      <c r="F67" t="s">
        <v>58</v>
      </c>
      <c r="G67" t="s">
        <v>59</v>
      </c>
      <c r="H67" t="s">
        <v>145</v>
      </c>
      <c r="I67" s="13">
        <v>143911.51999999999</v>
      </c>
      <c r="K67" s="24">
        <f t="shared" si="0"/>
        <v>-2576464.3099999996</v>
      </c>
    </row>
    <row r="68" spans="1:12" x14ac:dyDescent="0.25">
      <c r="A68" t="s">
        <v>146</v>
      </c>
      <c r="B68" s="2">
        <v>42766</v>
      </c>
      <c r="C68" t="s">
        <v>147</v>
      </c>
      <c r="D68">
        <v>2</v>
      </c>
      <c r="E68" t="s">
        <v>148</v>
      </c>
      <c r="F68" t="s">
        <v>4</v>
      </c>
      <c r="G68" t="s">
        <v>12</v>
      </c>
      <c r="H68" t="s">
        <v>6</v>
      </c>
      <c r="J68" s="14">
        <v>124.03</v>
      </c>
      <c r="K68" s="24">
        <f t="shared" si="0"/>
        <v>-2576588.3399999994</v>
      </c>
    </row>
    <row r="69" spans="1:12" x14ac:dyDescent="0.25">
      <c r="A69" t="s">
        <v>149</v>
      </c>
      <c r="B69" s="2">
        <v>42766</v>
      </c>
      <c r="C69" t="s">
        <v>150</v>
      </c>
      <c r="D69">
        <v>2</v>
      </c>
      <c r="E69" t="s">
        <v>151</v>
      </c>
      <c r="F69" t="s">
        <v>85</v>
      </c>
      <c r="G69" t="s">
        <v>12</v>
      </c>
      <c r="H69" t="s">
        <v>60</v>
      </c>
      <c r="I69" s="13">
        <v>2393.65</v>
      </c>
      <c r="K69" s="24">
        <f t="shared" si="0"/>
        <v>-2574194.6899999995</v>
      </c>
    </row>
    <row r="70" spans="1:12" x14ac:dyDescent="0.25">
      <c r="A70" t="s">
        <v>152</v>
      </c>
      <c r="B70" s="2">
        <v>42766</v>
      </c>
      <c r="C70" t="s">
        <v>143</v>
      </c>
      <c r="D70">
        <v>1</v>
      </c>
      <c r="E70" t="s">
        <v>153</v>
      </c>
      <c r="F70" t="s">
        <v>58</v>
      </c>
      <c r="G70" t="s">
        <v>59</v>
      </c>
      <c r="H70" t="s">
        <v>145</v>
      </c>
      <c r="I70" s="13">
        <v>61803.05</v>
      </c>
      <c r="K70" s="24">
        <f t="shared" si="0"/>
        <v>-2512391.6399999997</v>
      </c>
      <c r="L70" s="23" t="s">
        <v>200</v>
      </c>
    </row>
    <row r="71" spans="1:12" ht="12.75" customHeight="1" x14ac:dyDescent="0.25">
      <c r="A71" t="s">
        <v>154</v>
      </c>
      <c r="B71" s="2">
        <v>42766</v>
      </c>
      <c r="C71" t="s">
        <v>143</v>
      </c>
      <c r="D71">
        <v>1</v>
      </c>
      <c r="E71" t="s">
        <v>155</v>
      </c>
      <c r="F71" t="s">
        <v>58</v>
      </c>
      <c r="G71" t="s">
        <v>59</v>
      </c>
      <c r="H71" t="s">
        <v>145</v>
      </c>
      <c r="I71" s="13">
        <v>107853.21</v>
      </c>
      <c r="K71" s="24">
        <f t="shared" si="0"/>
        <v>-2404538.4299999997</v>
      </c>
      <c r="L71" s="22"/>
    </row>
    <row r="72" spans="1:12" x14ac:dyDescent="0.25">
      <c r="A72" t="s">
        <v>156</v>
      </c>
      <c r="B72" s="2">
        <v>42766</v>
      </c>
      <c r="C72" t="s">
        <v>157</v>
      </c>
      <c r="D72">
        <v>1</v>
      </c>
      <c r="E72" t="s">
        <v>158</v>
      </c>
      <c r="F72" t="s">
        <v>159</v>
      </c>
      <c r="G72" t="s">
        <v>160</v>
      </c>
      <c r="H72" t="s">
        <v>60</v>
      </c>
      <c r="J72" s="13">
        <v>6960</v>
      </c>
      <c r="K72" s="24">
        <f t="shared" si="0"/>
        <v>-2411498.4299999997</v>
      </c>
    </row>
    <row r="73" spans="1:12" x14ac:dyDescent="0.25">
      <c r="A73" t="s">
        <v>161</v>
      </c>
      <c r="B73" s="2">
        <v>42766</v>
      </c>
      <c r="C73" t="s">
        <v>162</v>
      </c>
      <c r="D73">
        <v>1</v>
      </c>
      <c r="E73" t="s">
        <v>163</v>
      </c>
      <c r="F73" t="s">
        <v>103</v>
      </c>
      <c r="G73" t="s">
        <v>164</v>
      </c>
      <c r="H73" t="s">
        <v>165</v>
      </c>
      <c r="I73" s="13">
        <v>1178602.82</v>
      </c>
      <c r="K73" s="24">
        <f t="shared" si="0"/>
        <v>-1232895.6099999996</v>
      </c>
    </row>
    <row r="74" spans="1:12" x14ac:dyDescent="0.25">
      <c r="A74" t="s">
        <v>168</v>
      </c>
      <c r="B74" t="s">
        <v>169</v>
      </c>
      <c r="C74" t="s">
        <v>170</v>
      </c>
      <c r="D74" t="s">
        <v>171</v>
      </c>
      <c r="E74" t="s">
        <v>172</v>
      </c>
      <c r="F74" t="s">
        <v>173</v>
      </c>
      <c r="G74" t="s">
        <v>174</v>
      </c>
      <c r="H74" t="s">
        <v>175</v>
      </c>
      <c r="I74" t="s">
        <v>176</v>
      </c>
      <c r="J74" t="s">
        <v>177</v>
      </c>
      <c r="K74" t="s">
        <v>176</v>
      </c>
    </row>
    <row r="75" spans="1:12" x14ac:dyDescent="0.25">
      <c r="H75" t="s">
        <v>0</v>
      </c>
      <c r="K75" s="1">
        <f>+K73</f>
        <v>-1232895.6099999996</v>
      </c>
    </row>
    <row r="76" spans="1:12" x14ac:dyDescent="0.25">
      <c r="H76" t="s">
        <v>166</v>
      </c>
      <c r="I76" s="1">
        <f>+SUM(I11:I73)</f>
        <v>1633872</v>
      </c>
      <c r="J76" s="1">
        <f>+SUM(J11:J73)</f>
        <v>1688164.7900000003</v>
      </c>
    </row>
    <row r="77" spans="1:12" x14ac:dyDescent="0.25">
      <c r="H77" t="s">
        <v>167</v>
      </c>
      <c r="K77" s="1">
        <f>+K75</f>
        <v>-1232895.6099999996</v>
      </c>
    </row>
  </sheetData>
  <autoFilter ref="A9:L77">
    <sortState ref="A10:L68">
      <sortCondition ref="B9:B68"/>
    </sortState>
  </autoFilter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2"/>
  <sheetViews>
    <sheetView topLeftCell="A46" workbookViewId="0">
      <selection activeCell="M52" sqref="M52"/>
    </sheetView>
  </sheetViews>
  <sheetFormatPr baseColWidth="10" defaultRowHeight="15" x14ac:dyDescent="0.25"/>
  <cols>
    <col min="4" max="4" width="2.7109375" customWidth="1"/>
    <col min="9" max="9" width="38" bestFit="1" customWidth="1"/>
    <col min="12" max="12" width="12.42578125" bestFit="1" customWidth="1"/>
    <col min="13" max="13" width="13.140625" bestFit="1" customWidth="1"/>
    <col min="14" max="14" width="20.42578125" bestFit="1" customWidth="1"/>
  </cols>
  <sheetData>
    <row r="2" spans="1:12" x14ac:dyDescent="0.25">
      <c r="E2" s="8" t="s">
        <v>178</v>
      </c>
      <c r="F2" s="3"/>
    </row>
    <row r="3" spans="1:12" x14ac:dyDescent="0.25">
      <c r="E3" s="8" t="s">
        <v>179</v>
      </c>
      <c r="F3" s="3"/>
    </row>
    <row r="4" spans="1:12" x14ac:dyDescent="0.25">
      <c r="E4" s="8" t="s">
        <v>1870</v>
      </c>
      <c r="F4" s="8">
        <v>2017</v>
      </c>
    </row>
    <row r="7" spans="1:12" x14ac:dyDescent="0.25">
      <c r="A7" s="4" t="s">
        <v>180</v>
      </c>
      <c r="B7" s="4" t="s">
        <v>181</v>
      </c>
      <c r="C7" s="4" t="s">
        <v>182</v>
      </c>
      <c r="D7" s="4" t="s">
        <v>183</v>
      </c>
      <c r="E7" s="4" t="s">
        <v>184</v>
      </c>
      <c r="F7" s="4" t="s">
        <v>185</v>
      </c>
      <c r="G7" s="4"/>
      <c r="H7" s="4" t="s">
        <v>186</v>
      </c>
      <c r="I7" s="4" t="s">
        <v>187</v>
      </c>
      <c r="J7" s="4" t="s">
        <v>188</v>
      </c>
      <c r="K7" s="4" t="s">
        <v>189</v>
      </c>
      <c r="L7" s="4" t="s">
        <v>190</v>
      </c>
    </row>
    <row r="8" spans="1:12" x14ac:dyDescent="0.25">
      <c r="I8" t="s">
        <v>0</v>
      </c>
      <c r="L8" s="1">
        <f>+SEP!K60</f>
        <v>-1410350.4400000009</v>
      </c>
    </row>
    <row r="9" spans="1:12" x14ac:dyDescent="0.25">
      <c r="A9" t="s">
        <v>1422</v>
      </c>
      <c r="B9" s="2">
        <v>43010</v>
      </c>
      <c r="C9">
        <v>93464368</v>
      </c>
      <c r="D9">
        <v>2</v>
      </c>
      <c r="E9" t="s">
        <v>364</v>
      </c>
      <c r="F9" t="s">
        <v>1423</v>
      </c>
      <c r="G9" t="s">
        <v>4</v>
      </c>
      <c r="H9" t="s">
        <v>12</v>
      </c>
      <c r="I9" t="s">
        <v>6</v>
      </c>
      <c r="K9" s="36">
        <v>71697.509999999995</v>
      </c>
      <c r="L9" s="1">
        <f>+L8+J9-K9</f>
        <v>-1482047.9500000009</v>
      </c>
    </row>
    <row r="10" spans="1:12" x14ac:dyDescent="0.25">
      <c r="A10" t="s">
        <v>1424</v>
      </c>
      <c r="B10" s="2">
        <v>43011</v>
      </c>
      <c r="C10" t="s">
        <v>1425</v>
      </c>
      <c r="D10">
        <v>2</v>
      </c>
      <c r="E10" t="s">
        <v>364</v>
      </c>
      <c r="F10" t="s">
        <v>1426</v>
      </c>
      <c r="G10" t="s">
        <v>4</v>
      </c>
      <c r="H10" t="s">
        <v>12</v>
      </c>
      <c r="I10" t="s">
        <v>6</v>
      </c>
      <c r="K10" s="36">
        <v>64574.69</v>
      </c>
      <c r="L10" s="1">
        <f t="shared" ref="L10:L59" si="0">+L9+J10-K10</f>
        <v>-1546622.6400000008</v>
      </c>
    </row>
    <row r="11" spans="1:12" x14ac:dyDescent="0.25">
      <c r="A11" t="s">
        <v>1427</v>
      </c>
      <c r="B11" s="2">
        <v>43012</v>
      </c>
      <c r="C11" t="s">
        <v>1428</v>
      </c>
      <c r="D11">
        <v>2</v>
      </c>
      <c r="E11" t="s">
        <v>364</v>
      </c>
      <c r="F11" t="s">
        <v>1429</v>
      </c>
      <c r="G11" t="s">
        <v>4</v>
      </c>
      <c r="H11" t="s">
        <v>219</v>
      </c>
      <c r="I11" t="s">
        <v>6</v>
      </c>
      <c r="K11" s="36">
        <v>54455.71</v>
      </c>
      <c r="L11" s="1">
        <f t="shared" si="0"/>
        <v>-1601078.3500000008</v>
      </c>
    </row>
    <row r="12" spans="1:12" x14ac:dyDescent="0.25">
      <c r="A12" t="s">
        <v>1430</v>
      </c>
      <c r="B12" s="2">
        <v>43013</v>
      </c>
      <c r="C12" t="s">
        <v>1431</v>
      </c>
      <c r="D12">
        <v>2</v>
      </c>
      <c r="E12" t="s">
        <v>364</v>
      </c>
      <c r="F12" t="s">
        <v>1432</v>
      </c>
      <c r="G12" t="s">
        <v>4</v>
      </c>
      <c r="H12" t="s">
        <v>219</v>
      </c>
      <c r="I12" t="s">
        <v>6</v>
      </c>
      <c r="K12" s="57">
        <v>338.96</v>
      </c>
      <c r="L12" s="1">
        <f t="shared" si="0"/>
        <v>-1601417.3100000008</v>
      </c>
    </row>
    <row r="13" spans="1:12" x14ac:dyDescent="0.25">
      <c r="A13" t="s">
        <v>1433</v>
      </c>
      <c r="B13" s="2">
        <v>43013</v>
      </c>
      <c r="C13" t="s">
        <v>1434</v>
      </c>
      <c r="D13">
        <v>2</v>
      </c>
      <c r="E13" t="s">
        <v>364</v>
      </c>
      <c r="F13" t="s">
        <v>1435</v>
      </c>
      <c r="G13" t="s">
        <v>4</v>
      </c>
      <c r="H13" t="s">
        <v>219</v>
      </c>
      <c r="I13" t="s">
        <v>6</v>
      </c>
      <c r="K13" s="36">
        <v>57621.64</v>
      </c>
      <c r="L13" s="1">
        <f t="shared" si="0"/>
        <v>-1659038.9500000007</v>
      </c>
    </row>
    <row r="14" spans="1:12" x14ac:dyDescent="0.25">
      <c r="A14" t="s">
        <v>1436</v>
      </c>
      <c r="B14" s="2">
        <v>43014</v>
      </c>
      <c r="C14" t="s">
        <v>1437</v>
      </c>
      <c r="D14">
        <v>2</v>
      </c>
      <c r="E14" t="s">
        <v>364</v>
      </c>
      <c r="F14" t="s">
        <v>1438</v>
      </c>
      <c r="G14" t="s">
        <v>4</v>
      </c>
      <c r="H14" t="s">
        <v>219</v>
      </c>
      <c r="I14" t="s">
        <v>6</v>
      </c>
      <c r="K14" s="36">
        <v>90707.14</v>
      </c>
      <c r="L14" s="1">
        <f t="shared" si="0"/>
        <v>-1749746.0900000005</v>
      </c>
    </row>
    <row r="15" spans="1:12" x14ac:dyDescent="0.25">
      <c r="A15" t="s">
        <v>1439</v>
      </c>
      <c r="B15" s="2">
        <v>43014</v>
      </c>
      <c r="C15" t="s">
        <v>143</v>
      </c>
      <c r="D15">
        <v>1</v>
      </c>
      <c r="E15" t="s">
        <v>386</v>
      </c>
      <c r="F15">
        <v>33503</v>
      </c>
      <c r="G15" t="s">
        <v>58</v>
      </c>
      <c r="H15" t="s">
        <v>1142</v>
      </c>
      <c r="I15" t="s">
        <v>145</v>
      </c>
      <c r="J15" s="36">
        <v>54769.61</v>
      </c>
      <c r="L15" s="1">
        <f t="shared" si="0"/>
        <v>-1694976.4800000004</v>
      </c>
    </row>
    <row r="16" spans="1:12" x14ac:dyDescent="0.25">
      <c r="A16" t="s">
        <v>1440</v>
      </c>
      <c r="B16" s="2">
        <v>43015</v>
      </c>
      <c r="C16" t="s">
        <v>1441</v>
      </c>
      <c r="D16">
        <v>2</v>
      </c>
      <c r="E16" t="s">
        <v>364</v>
      </c>
      <c r="F16" t="s">
        <v>1442</v>
      </c>
      <c r="G16" t="s">
        <v>4</v>
      </c>
      <c r="H16" t="s">
        <v>12</v>
      </c>
      <c r="I16" t="s">
        <v>6</v>
      </c>
      <c r="K16" s="36">
        <v>96262.92</v>
      </c>
      <c r="L16" s="1">
        <f t="shared" si="0"/>
        <v>-1791239.4000000004</v>
      </c>
    </row>
    <row r="17" spans="1:13" x14ac:dyDescent="0.25">
      <c r="A17" t="s">
        <v>1443</v>
      </c>
      <c r="B17" s="2">
        <v>43015</v>
      </c>
      <c r="C17" t="s">
        <v>1444</v>
      </c>
      <c r="D17">
        <v>2</v>
      </c>
      <c r="E17" t="s">
        <v>364</v>
      </c>
      <c r="F17" t="s">
        <v>1445</v>
      </c>
      <c r="G17" t="s">
        <v>4</v>
      </c>
      <c r="H17" t="s">
        <v>12</v>
      </c>
      <c r="I17" t="s">
        <v>6</v>
      </c>
      <c r="K17" s="36">
        <v>13003.21</v>
      </c>
      <c r="L17" s="1">
        <f t="shared" si="0"/>
        <v>-1804242.6100000003</v>
      </c>
    </row>
    <row r="18" spans="1:13" x14ac:dyDescent="0.25">
      <c r="A18" t="s">
        <v>1446</v>
      </c>
      <c r="B18" s="2">
        <v>43018</v>
      </c>
      <c r="C18" t="s">
        <v>1447</v>
      </c>
      <c r="D18">
        <v>2</v>
      </c>
      <c r="E18" t="s">
        <v>364</v>
      </c>
      <c r="F18" t="s">
        <v>1448</v>
      </c>
      <c r="G18" t="s">
        <v>4</v>
      </c>
      <c r="H18" t="s">
        <v>219</v>
      </c>
      <c r="I18" t="s">
        <v>6</v>
      </c>
      <c r="K18" s="36">
        <v>36756.26</v>
      </c>
      <c r="L18" s="1">
        <f t="shared" si="0"/>
        <v>-1840998.8700000003</v>
      </c>
    </row>
    <row r="19" spans="1:13" x14ac:dyDescent="0.25">
      <c r="A19" t="s">
        <v>1449</v>
      </c>
      <c r="B19" s="2">
        <v>43019</v>
      </c>
      <c r="C19" t="s">
        <v>1450</v>
      </c>
      <c r="D19">
        <v>2</v>
      </c>
      <c r="E19" t="s">
        <v>364</v>
      </c>
      <c r="F19" t="s">
        <v>1451</v>
      </c>
      <c r="G19" t="s">
        <v>4</v>
      </c>
      <c r="H19" t="s">
        <v>219</v>
      </c>
      <c r="I19" t="s">
        <v>6</v>
      </c>
      <c r="K19" s="36">
        <v>19073.04</v>
      </c>
      <c r="L19" s="1">
        <f t="shared" si="0"/>
        <v>-1860071.9100000004</v>
      </c>
    </row>
    <row r="20" spans="1:13" x14ac:dyDescent="0.25">
      <c r="A20" t="s">
        <v>1452</v>
      </c>
      <c r="B20" s="2">
        <v>43019</v>
      </c>
      <c r="C20" t="s">
        <v>1453</v>
      </c>
      <c r="D20">
        <v>2</v>
      </c>
      <c r="E20" t="s">
        <v>364</v>
      </c>
      <c r="F20" t="s">
        <v>1454</v>
      </c>
      <c r="G20" t="s">
        <v>4</v>
      </c>
      <c r="H20" t="s">
        <v>219</v>
      </c>
      <c r="I20" t="s">
        <v>6</v>
      </c>
      <c r="K20" s="57">
        <v>541.07000000000005</v>
      </c>
      <c r="L20" s="1">
        <f t="shared" si="0"/>
        <v>-1860612.9800000004</v>
      </c>
    </row>
    <row r="21" spans="1:13" x14ac:dyDescent="0.25">
      <c r="A21" t="s">
        <v>1455</v>
      </c>
      <c r="B21" s="2">
        <v>43020</v>
      </c>
      <c r="C21" t="s">
        <v>1456</v>
      </c>
      <c r="D21">
        <v>2</v>
      </c>
      <c r="E21" t="s">
        <v>364</v>
      </c>
      <c r="F21" t="s">
        <v>1457</v>
      </c>
      <c r="G21" t="s">
        <v>4</v>
      </c>
      <c r="H21" t="s">
        <v>219</v>
      </c>
      <c r="I21" t="s">
        <v>6</v>
      </c>
      <c r="K21" s="36">
        <v>29717.919999999998</v>
      </c>
      <c r="L21" s="1">
        <f t="shared" si="0"/>
        <v>-1890330.9000000004</v>
      </c>
    </row>
    <row r="22" spans="1:13" x14ac:dyDescent="0.25">
      <c r="A22" t="s">
        <v>1458</v>
      </c>
      <c r="B22" s="2">
        <v>43020</v>
      </c>
      <c r="C22">
        <v>93484627</v>
      </c>
      <c r="D22">
        <v>2</v>
      </c>
      <c r="E22" t="s">
        <v>364</v>
      </c>
      <c r="F22" t="s">
        <v>1459</v>
      </c>
      <c r="G22" t="s">
        <v>4</v>
      </c>
      <c r="H22" t="s">
        <v>12</v>
      </c>
      <c r="I22" t="s">
        <v>6</v>
      </c>
      <c r="K22" s="42">
        <v>76032.69</v>
      </c>
      <c r="L22" s="1">
        <f t="shared" si="0"/>
        <v>-1966363.5900000003</v>
      </c>
      <c r="M22" t="s">
        <v>1722</v>
      </c>
    </row>
    <row r="23" spans="1:13" x14ac:dyDescent="0.25">
      <c r="A23" t="s">
        <v>1460</v>
      </c>
      <c r="B23" s="2">
        <v>43020</v>
      </c>
      <c r="C23" t="s">
        <v>143</v>
      </c>
      <c r="D23">
        <v>1</v>
      </c>
      <c r="E23" t="s">
        <v>386</v>
      </c>
      <c r="F23">
        <v>33562</v>
      </c>
      <c r="G23" t="s">
        <v>58</v>
      </c>
      <c r="H23" t="s">
        <v>1142</v>
      </c>
      <c r="I23" t="s">
        <v>145</v>
      </c>
      <c r="J23" s="36">
        <v>84435.86</v>
      </c>
      <c r="L23" s="1">
        <f t="shared" si="0"/>
        <v>-1881927.7300000002</v>
      </c>
    </row>
    <row r="24" spans="1:13" x14ac:dyDescent="0.25">
      <c r="A24" t="s">
        <v>1461</v>
      </c>
      <c r="B24" s="2">
        <v>43021</v>
      </c>
      <c r="C24" t="s">
        <v>1462</v>
      </c>
      <c r="D24">
        <v>2</v>
      </c>
      <c r="E24" t="s">
        <v>364</v>
      </c>
      <c r="F24" t="s">
        <v>1463</v>
      </c>
      <c r="G24" t="s">
        <v>4</v>
      </c>
      <c r="H24" t="s">
        <v>219</v>
      </c>
      <c r="I24" t="s">
        <v>6</v>
      </c>
      <c r="K24" s="36">
        <v>46687.48</v>
      </c>
      <c r="L24" s="1">
        <f t="shared" si="0"/>
        <v>-1928615.2100000002</v>
      </c>
    </row>
    <row r="25" spans="1:13" x14ac:dyDescent="0.25">
      <c r="A25" t="s">
        <v>1464</v>
      </c>
      <c r="B25" s="2">
        <v>43021</v>
      </c>
      <c r="C25" t="s">
        <v>1465</v>
      </c>
      <c r="D25">
        <v>2</v>
      </c>
      <c r="E25" t="s">
        <v>364</v>
      </c>
      <c r="F25" t="s">
        <v>1466</v>
      </c>
      <c r="G25" t="s">
        <v>4</v>
      </c>
      <c r="H25" t="s">
        <v>219</v>
      </c>
      <c r="I25" t="s">
        <v>6</v>
      </c>
      <c r="K25" s="57">
        <v>978.09</v>
      </c>
      <c r="L25" s="1">
        <f t="shared" si="0"/>
        <v>-1929593.3000000003</v>
      </c>
    </row>
    <row r="26" spans="1:13" x14ac:dyDescent="0.25">
      <c r="A26" t="s">
        <v>1467</v>
      </c>
      <c r="B26" s="2">
        <v>43022</v>
      </c>
      <c r="C26" t="s">
        <v>1468</v>
      </c>
      <c r="D26">
        <v>2</v>
      </c>
      <c r="E26" t="s">
        <v>364</v>
      </c>
      <c r="F26" t="s">
        <v>1469</v>
      </c>
      <c r="G26" t="s">
        <v>4</v>
      </c>
      <c r="H26" t="s">
        <v>219</v>
      </c>
      <c r="I26" t="s">
        <v>6</v>
      </c>
      <c r="K26" s="36">
        <v>27600.07</v>
      </c>
      <c r="L26" s="1">
        <f t="shared" si="0"/>
        <v>-1957193.3700000003</v>
      </c>
    </row>
    <row r="27" spans="1:13" x14ac:dyDescent="0.25">
      <c r="A27" t="s">
        <v>1470</v>
      </c>
      <c r="B27" s="2">
        <v>43024</v>
      </c>
      <c r="C27" t="s">
        <v>291</v>
      </c>
      <c r="D27">
        <v>1</v>
      </c>
      <c r="E27" t="s">
        <v>386</v>
      </c>
      <c r="F27">
        <v>33615</v>
      </c>
      <c r="G27" t="s">
        <v>58</v>
      </c>
      <c r="H27" t="s">
        <v>1106</v>
      </c>
      <c r="I27" t="s">
        <v>145</v>
      </c>
      <c r="J27" s="36">
        <v>68660.39</v>
      </c>
      <c r="L27" s="1">
        <f t="shared" si="0"/>
        <v>-1888532.9800000004</v>
      </c>
    </row>
    <row r="28" spans="1:13" x14ac:dyDescent="0.25">
      <c r="A28" t="s">
        <v>1471</v>
      </c>
      <c r="B28" s="2">
        <v>43025</v>
      </c>
      <c r="C28" t="s">
        <v>1472</v>
      </c>
      <c r="D28">
        <v>2</v>
      </c>
      <c r="E28" t="s">
        <v>364</v>
      </c>
      <c r="F28" t="s">
        <v>1473</v>
      </c>
      <c r="G28" t="s">
        <v>4</v>
      </c>
      <c r="H28" t="s">
        <v>219</v>
      </c>
      <c r="I28" t="s">
        <v>6</v>
      </c>
      <c r="K28" s="36">
        <v>77988.479999999996</v>
      </c>
      <c r="L28" s="1">
        <f t="shared" si="0"/>
        <v>-1966521.4600000004</v>
      </c>
    </row>
    <row r="29" spans="1:13" x14ac:dyDescent="0.25">
      <c r="A29" t="s">
        <v>1474</v>
      </c>
      <c r="B29" s="2">
        <v>43025</v>
      </c>
      <c r="C29" t="s">
        <v>1475</v>
      </c>
      <c r="D29">
        <v>2</v>
      </c>
      <c r="E29" t="s">
        <v>364</v>
      </c>
      <c r="F29" t="s">
        <v>1476</v>
      </c>
      <c r="G29" t="s">
        <v>4</v>
      </c>
      <c r="H29" t="s">
        <v>219</v>
      </c>
      <c r="I29" t="s">
        <v>6</v>
      </c>
      <c r="K29" s="36">
        <v>6816.21</v>
      </c>
      <c r="L29" s="1">
        <f t="shared" si="0"/>
        <v>-1973337.6700000004</v>
      </c>
    </row>
    <row r="30" spans="1:13" x14ac:dyDescent="0.25">
      <c r="A30" t="s">
        <v>1477</v>
      </c>
      <c r="B30" s="2">
        <v>43025</v>
      </c>
      <c r="C30" t="s">
        <v>1478</v>
      </c>
      <c r="D30">
        <v>2</v>
      </c>
      <c r="E30" t="s">
        <v>364</v>
      </c>
      <c r="F30" t="s">
        <v>1479</v>
      </c>
      <c r="G30" t="s">
        <v>4</v>
      </c>
      <c r="H30" t="s">
        <v>12</v>
      </c>
      <c r="I30" t="s">
        <v>6</v>
      </c>
      <c r="K30" s="36">
        <v>12870.8</v>
      </c>
      <c r="L30" s="1">
        <f t="shared" si="0"/>
        <v>-1986208.4700000004</v>
      </c>
    </row>
    <row r="31" spans="1:13" x14ac:dyDescent="0.25">
      <c r="A31" t="s">
        <v>1480</v>
      </c>
      <c r="B31" s="2">
        <v>43025</v>
      </c>
      <c r="C31" t="s">
        <v>1481</v>
      </c>
      <c r="D31">
        <v>2</v>
      </c>
      <c r="E31" t="s">
        <v>364</v>
      </c>
      <c r="F31" t="s">
        <v>1482</v>
      </c>
      <c r="G31" t="s">
        <v>4</v>
      </c>
      <c r="H31" t="s">
        <v>12</v>
      </c>
      <c r="I31" t="s">
        <v>6</v>
      </c>
      <c r="K31" s="36">
        <v>2407.21</v>
      </c>
      <c r="L31" s="1">
        <f t="shared" si="0"/>
        <v>-1988615.6800000004</v>
      </c>
    </row>
    <row r="32" spans="1:13" x14ac:dyDescent="0.25">
      <c r="A32" t="s">
        <v>1483</v>
      </c>
      <c r="B32" s="2">
        <v>43026</v>
      </c>
      <c r="C32" t="s">
        <v>1484</v>
      </c>
      <c r="D32">
        <v>2</v>
      </c>
      <c r="E32" t="s">
        <v>364</v>
      </c>
      <c r="F32" t="s">
        <v>1485</v>
      </c>
      <c r="G32" t="s">
        <v>4</v>
      </c>
      <c r="H32" t="s">
        <v>219</v>
      </c>
      <c r="I32" t="s">
        <v>6</v>
      </c>
      <c r="K32" s="36">
        <v>47259.25</v>
      </c>
      <c r="L32" s="1">
        <f t="shared" si="0"/>
        <v>-2035874.9300000004</v>
      </c>
    </row>
    <row r="33" spans="1:13" x14ac:dyDescent="0.25">
      <c r="A33" t="s">
        <v>1486</v>
      </c>
      <c r="B33" s="2">
        <v>43026</v>
      </c>
      <c r="C33" t="s">
        <v>1487</v>
      </c>
      <c r="D33">
        <v>2</v>
      </c>
      <c r="E33" t="s">
        <v>364</v>
      </c>
      <c r="F33" t="s">
        <v>1488</v>
      </c>
      <c r="G33" t="s">
        <v>4</v>
      </c>
      <c r="H33" t="s">
        <v>219</v>
      </c>
      <c r="I33" t="s">
        <v>6</v>
      </c>
      <c r="K33" s="57">
        <v>12.81</v>
      </c>
      <c r="L33" s="1">
        <f t="shared" si="0"/>
        <v>-2035887.7400000005</v>
      </c>
    </row>
    <row r="34" spans="1:13" x14ac:dyDescent="0.25">
      <c r="A34" t="s">
        <v>1489</v>
      </c>
      <c r="B34" s="2">
        <v>43027</v>
      </c>
      <c r="C34" t="s">
        <v>1490</v>
      </c>
      <c r="D34">
        <v>2</v>
      </c>
      <c r="E34" t="s">
        <v>364</v>
      </c>
      <c r="F34" t="s">
        <v>1491</v>
      </c>
      <c r="G34" t="s">
        <v>4</v>
      </c>
      <c r="H34" t="s">
        <v>12</v>
      </c>
      <c r="I34" t="s">
        <v>6</v>
      </c>
      <c r="K34" s="36">
        <v>123259.78</v>
      </c>
      <c r="L34" s="1">
        <f t="shared" si="0"/>
        <v>-2159147.5200000005</v>
      </c>
    </row>
    <row r="35" spans="1:13" x14ac:dyDescent="0.25">
      <c r="A35" t="s">
        <v>1492</v>
      </c>
      <c r="B35" s="2">
        <v>43028</v>
      </c>
      <c r="C35" t="s">
        <v>1493</v>
      </c>
      <c r="D35">
        <v>2</v>
      </c>
      <c r="E35" t="s">
        <v>364</v>
      </c>
      <c r="F35" t="s">
        <v>1494</v>
      </c>
      <c r="G35" t="s">
        <v>4</v>
      </c>
      <c r="H35" t="s">
        <v>219</v>
      </c>
      <c r="I35" t="s">
        <v>6</v>
      </c>
      <c r="K35" s="36">
        <v>32724.31</v>
      </c>
      <c r="L35" s="1">
        <f t="shared" si="0"/>
        <v>-2191871.8300000005</v>
      </c>
    </row>
    <row r="36" spans="1:13" x14ac:dyDescent="0.25">
      <c r="A36" t="s">
        <v>1495</v>
      </c>
      <c r="B36" s="2">
        <v>43029</v>
      </c>
      <c r="C36" t="s">
        <v>1496</v>
      </c>
      <c r="D36">
        <v>2</v>
      </c>
      <c r="E36" t="s">
        <v>364</v>
      </c>
      <c r="F36" t="s">
        <v>1497</v>
      </c>
      <c r="G36" t="s">
        <v>4</v>
      </c>
      <c r="H36" t="s">
        <v>12</v>
      </c>
      <c r="I36" t="s">
        <v>6</v>
      </c>
      <c r="K36" s="36">
        <v>44215.75</v>
      </c>
      <c r="L36" s="1">
        <f t="shared" si="0"/>
        <v>-2236087.5800000005</v>
      </c>
    </row>
    <row r="37" spans="1:13" x14ac:dyDescent="0.25">
      <c r="A37" t="s">
        <v>925</v>
      </c>
      <c r="B37" s="2">
        <v>43029</v>
      </c>
      <c r="C37" t="s">
        <v>1498</v>
      </c>
      <c r="D37">
        <v>2</v>
      </c>
      <c r="E37" t="s">
        <v>887</v>
      </c>
      <c r="F37" t="s">
        <v>1499</v>
      </c>
      <c r="G37" t="s">
        <v>889</v>
      </c>
      <c r="H37" t="s">
        <v>12</v>
      </c>
      <c r="I37" t="s">
        <v>60</v>
      </c>
      <c r="K37" s="1">
        <v>1171.5999999999999</v>
      </c>
      <c r="L37" s="1">
        <f t="shared" si="0"/>
        <v>-2237259.1800000006</v>
      </c>
    </row>
    <row r="38" spans="1:13" x14ac:dyDescent="0.25">
      <c r="A38" t="s">
        <v>1500</v>
      </c>
      <c r="B38" s="2">
        <v>43032</v>
      </c>
      <c r="C38" t="s">
        <v>1501</v>
      </c>
      <c r="D38">
        <v>2</v>
      </c>
      <c r="E38" t="s">
        <v>364</v>
      </c>
      <c r="F38" t="s">
        <v>1502</v>
      </c>
      <c r="G38" t="s">
        <v>4</v>
      </c>
      <c r="H38" t="s">
        <v>12</v>
      </c>
      <c r="I38" t="s">
        <v>6</v>
      </c>
      <c r="K38" s="1">
        <v>5337.62</v>
      </c>
      <c r="L38" s="1">
        <f t="shared" si="0"/>
        <v>-2242596.8000000007</v>
      </c>
    </row>
    <row r="39" spans="1:13" x14ac:dyDescent="0.25">
      <c r="A39" t="s">
        <v>1503</v>
      </c>
      <c r="B39" s="2">
        <v>43032</v>
      </c>
      <c r="C39" t="s">
        <v>1504</v>
      </c>
      <c r="D39">
        <v>2</v>
      </c>
      <c r="E39" t="s">
        <v>364</v>
      </c>
      <c r="F39" t="s">
        <v>1505</v>
      </c>
      <c r="G39" t="s">
        <v>4</v>
      </c>
      <c r="H39" t="s">
        <v>219</v>
      </c>
      <c r="I39" t="s">
        <v>6</v>
      </c>
      <c r="K39" s="36">
        <v>43885.18</v>
      </c>
      <c r="L39" s="1">
        <f t="shared" si="0"/>
        <v>-2286481.9800000009</v>
      </c>
    </row>
    <row r="40" spans="1:13" x14ac:dyDescent="0.25">
      <c r="A40" t="s">
        <v>1506</v>
      </c>
      <c r="B40" s="2">
        <v>43032</v>
      </c>
      <c r="C40">
        <v>93505096</v>
      </c>
      <c r="D40">
        <v>2</v>
      </c>
      <c r="E40" t="s">
        <v>364</v>
      </c>
      <c r="F40" t="s">
        <v>1507</v>
      </c>
      <c r="G40" t="s">
        <v>4</v>
      </c>
      <c r="H40" t="s">
        <v>12</v>
      </c>
      <c r="I40" t="s">
        <v>6</v>
      </c>
      <c r="K40" s="42">
        <v>72671.289999999994</v>
      </c>
      <c r="L40" s="1">
        <f t="shared" si="0"/>
        <v>-2359153.2700000009</v>
      </c>
      <c r="M40" t="s">
        <v>1722</v>
      </c>
    </row>
    <row r="41" spans="1:13" x14ac:dyDescent="0.25">
      <c r="A41" t="s">
        <v>1379</v>
      </c>
      <c r="B41" s="2">
        <v>43033</v>
      </c>
      <c r="C41" t="s">
        <v>1508</v>
      </c>
      <c r="D41">
        <v>2</v>
      </c>
      <c r="E41" t="s">
        <v>364</v>
      </c>
      <c r="F41" t="s">
        <v>1509</v>
      </c>
      <c r="G41" t="s">
        <v>4</v>
      </c>
      <c r="H41" t="s">
        <v>219</v>
      </c>
      <c r="I41" t="s">
        <v>6</v>
      </c>
      <c r="K41" s="36">
        <v>51640.28</v>
      </c>
      <c r="L41" s="1">
        <f t="shared" si="0"/>
        <v>-2410793.5500000007</v>
      </c>
    </row>
    <row r="42" spans="1:13" x14ac:dyDescent="0.25">
      <c r="A42" t="s">
        <v>1510</v>
      </c>
      <c r="B42" s="2">
        <v>43033</v>
      </c>
      <c r="C42" t="s">
        <v>1511</v>
      </c>
      <c r="D42">
        <v>2</v>
      </c>
      <c r="E42" t="s">
        <v>364</v>
      </c>
      <c r="F42" t="s">
        <v>1512</v>
      </c>
      <c r="G42" t="s">
        <v>4</v>
      </c>
      <c r="H42" t="s">
        <v>219</v>
      </c>
      <c r="I42" t="s">
        <v>6</v>
      </c>
      <c r="K42" s="36">
        <v>9932.76</v>
      </c>
      <c r="L42" s="1">
        <f t="shared" si="0"/>
        <v>-2420726.3100000005</v>
      </c>
    </row>
    <row r="43" spans="1:13" x14ac:dyDescent="0.25">
      <c r="A43" t="s">
        <v>941</v>
      </c>
      <c r="B43" s="2">
        <v>43034</v>
      </c>
      <c r="C43" t="s">
        <v>1513</v>
      </c>
      <c r="D43">
        <v>2</v>
      </c>
      <c r="E43" t="s">
        <v>1514</v>
      </c>
      <c r="F43" t="s">
        <v>1515</v>
      </c>
      <c r="G43" t="s">
        <v>1516</v>
      </c>
      <c r="H43" t="s">
        <v>219</v>
      </c>
      <c r="I43" t="s">
        <v>60</v>
      </c>
      <c r="K43" s="57">
        <v>12.4</v>
      </c>
      <c r="L43" s="1">
        <f t="shared" si="0"/>
        <v>-2420738.7100000004</v>
      </c>
    </row>
    <row r="44" spans="1:13" x14ac:dyDescent="0.25">
      <c r="A44" t="s">
        <v>1517</v>
      </c>
      <c r="B44" s="2">
        <v>43034</v>
      </c>
      <c r="C44" t="s">
        <v>1518</v>
      </c>
      <c r="D44">
        <v>2</v>
      </c>
      <c r="E44" t="s">
        <v>364</v>
      </c>
      <c r="F44" t="s">
        <v>1519</v>
      </c>
      <c r="G44" t="s">
        <v>4</v>
      </c>
      <c r="H44" t="s">
        <v>219</v>
      </c>
      <c r="I44" t="s">
        <v>6</v>
      </c>
      <c r="K44" s="36">
        <v>28596.74</v>
      </c>
      <c r="L44" s="1">
        <f t="shared" si="0"/>
        <v>-2449335.4500000007</v>
      </c>
    </row>
    <row r="45" spans="1:13" x14ac:dyDescent="0.25">
      <c r="A45" t="s">
        <v>1520</v>
      </c>
      <c r="B45" s="2">
        <v>43035</v>
      </c>
      <c r="C45" t="s">
        <v>1521</v>
      </c>
      <c r="D45">
        <v>2</v>
      </c>
      <c r="E45" t="s">
        <v>364</v>
      </c>
      <c r="F45" t="s">
        <v>1522</v>
      </c>
      <c r="G45" t="s">
        <v>4</v>
      </c>
      <c r="H45" t="s">
        <v>219</v>
      </c>
      <c r="I45" t="s">
        <v>6</v>
      </c>
      <c r="K45" s="36">
        <v>70659.929999999993</v>
      </c>
      <c r="L45" s="1">
        <f t="shared" si="0"/>
        <v>-2519995.3800000008</v>
      </c>
    </row>
    <row r="46" spans="1:13" x14ac:dyDescent="0.25">
      <c r="A46" t="s">
        <v>1523</v>
      </c>
      <c r="B46" s="2">
        <v>43036</v>
      </c>
      <c r="C46" t="s">
        <v>1524</v>
      </c>
      <c r="D46">
        <v>2</v>
      </c>
      <c r="E46" t="s">
        <v>364</v>
      </c>
      <c r="F46" t="s">
        <v>1525</v>
      </c>
      <c r="G46" t="s">
        <v>4</v>
      </c>
      <c r="H46" t="s">
        <v>12</v>
      </c>
      <c r="I46" t="s">
        <v>6</v>
      </c>
      <c r="K46" s="36">
        <v>21464.03</v>
      </c>
      <c r="L46" s="1">
        <f t="shared" si="0"/>
        <v>-2541459.4100000006</v>
      </c>
    </row>
    <row r="47" spans="1:13" x14ac:dyDescent="0.25">
      <c r="A47" t="s">
        <v>1526</v>
      </c>
      <c r="B47" s="2">
        <v>43036</v>
      </c>
      <c r="C47" t="s">
        <v>1527</v>
      </c>
      <c r="D47">
        <v>2</v>
      </c>
      <c r="E47" t="s">
        <v>364</v>
      </c>
      <c r="F47" t="s">
        <v>1528</v>
      </c>
      <c r="G47" t="s">
        <v>4</v>
      </c>
      <c r="H47" t="s">
        <v>12</v>
      </c>
      <c r="I47" t="s">
        <v>6</v>
      </c>
      <c r="K47" s="57">
        <v>20.39</v>
      </c>
      <c r="L47" s="1">
        <f t="shared" si="0"/>
        <v>-2541479.8000000007</v>
      </c>
    </row>
    <row r="48" spans="1:13" x14ac:dyDescent="0.25">
      <c r="A48" t="s">
        <v>1529</v>
      </c>
      <c r="B48" s="2">
        <v>43036</v>
      </c>
      <c r="C48" t="s">
        <v>1530</v>
      </c>
      <c r="D48">
        <v>2</v>
      </c>
      <c r="E48" t="s">
        <v>364</v>
      </c>
      <c r="F48" t="s">
        <v>1531</v>
      </c>
      <c r="G48" t="s">
        <v>4</v>
      </c>
      <c r="H48" t="s">
        <v>12</v>
      </c>
      <c r="I48" t="s">
        <v>6</v>
      </c>
      <c r="K48" s="36">
        <v>15505.71</v>
      </c>
      <c r="L48" s="1">
        <f t="shared" si="0"/>
        <v>-2556985.5100000007</v>
      </c>
    </row>
    <row r="49" spans="1:14" x14ac:dyDescent="0.25">
      <c r="A49" t="s">
        <v>1532</v>
      </c>
      <c r="B49" s="2">
        <v>43036</v>
      </c>
      <c r="C49" t="s">
        <v>1533</v>
      </c>
      <c r="D49">
        <v>2</v>
      </c>
      <c r="E49" t="s">
        <v>364</v>
      </c>
      <c r="F49" t="s">
        <v>1534</v>
      </c>
      <c r="G49" t="s">
        <v>4</v>
      </c>
      <c r="H49" t="s">
        <v>12</v>
      </c>
      <c r="I49" t="s">
        <v>6</v>
      </c>
      <c r="K49" s="57">
        <v>10.199999999999999</v>
      </c>
      <c r="L49" s="1">
        <f t="shared" si="0"/>
        <v>-2556995.7100000009</v>
      </c>
    </row>
    <row r="50" spans="1:14" x14ac:dyDescent="0.25">
      <c r="A50" t="s">
        <v>1535</v>
      </c>
      <c r="B50" s="2">
        <v>43036</v>
      </c>
      <c r="C50" t="s">
        <v>1536</v>
      </c>
      <c r="D50">
        <v>2</v>
      </c>
      <c r="E50" t="s">
        <v>364</v>
      </c>
      <c r="F50" t="s">
        <v>1537</v>
      </c>
      <c r="G50" t="s">
        <v>4</v>
      </c>
      <c r="H50" t="s">
        <v>12</v>
      </c>
      <c r="I50" t="s">
        <v>6</v>
      </c>
      <c r="K50" s="42">
        <v>13013.16</v>
      </c>
      <c r="L50" s="1">
        <f t="shared" si="0"/>
        <v>-2570008.870000001</v>
      </c>
      <c r="M50" t="s">
        <v>1722</v>
      </c>
    </row>
    <row r="51" spans="1:14" x14ac:dyDescent="0.25">
      <c r="A51" t="s">
        <v>1538</v>
      </c>
      <c r="B51" s="2">
        <v>43036</v>
      </c>
      <c r="C51" t="s">
        <v>291</v>
      </c>
      <c r="D51">
        <v>1</v>
      </c>
      <c r="E51" t="s">
        <v>386</v>
      </c>
      <c r="F51">
        <v>33831</v>
      </c>
      <c r="G51" t="s">
        <v>58</v>
      </c>
      <c r="H51" t="s">
        <v>1106</v>
      </c>
      <c r="I51" t="s">
        <v>60</v>
      </c>
      <c r="J51" s="36">
        <v>45523.9</v>
      </c>
      <c r="L51" s="1">
        <f t="shared" si="0"/>
        <v>-2524484.9700000011</v>
      </c>
    </row>
    <row r="52" spans="1:14" x14ac:dyDescent="0.25">
      <c r="A52" t="s">
        <v>1539</v>
      </c>
      <c r="B52" s="2">
        <v>43038</v>
      </c>
      <c r="C52" t="s">
        <v>291</v>
      </c>
      <c r="D52">
        <v>1</v>
      </c>
      <c r="E52" t="s">
        <v>386</v>
      </c>
      <c r="F52">
        <v>33841</v>
      </c>
      <c r="G52" t="s">
        <v>58</v>
      </c>
      <c r="H52" t="s">
        <v>1106</v>
      </c>
      <c r="I52" t="s">
        <v>60</v>
      </c>
      <c r="J52" s="36">
        <v>43604.74</v>
      </c>
      <c r="L52" s="1">
        <f t="shared" si="0"/>
        <v>-2480880.2300000009</v>
      </c>
    </row>
    <row r="53" spans="1:14" x14ac:dyDescent="0.25">
      <c r="A53" t="s">
        <v>1540</v>
      </c>
      <c r="B53" s="2">
        <v>43038</v>
      </c>
      <c r="C53" t="s">
        <v>1541</v>
      </c>
      <c r="D53">
        <v>1</v>
      </c>
      <c r="E53" t="s">
        <v>808</v>
      </c>
      <c r="F53" t="s">
        <v>1542</v>
      </c>
      <c r="G53" t="s">
        <v>810</v>
      </c>
      <c r="H53" t="s">
        <v>160</v>
      </c>
      <c r="I53" t="s">
        <v>60</v>
      </c>
      <c r="K53" s="36">
        <v>12035</v>
      </c>
      <c r="L53" s="1">
        <f t="shared" si="0"/>
        <v>-2492915.2300000009</v>
      </c>
    </row>
    <row r="54" spans="1:14" x14ac:dyDescent="0.25">
      <c r="A54" t="s">
        <v>1543</v>
      </c>
      <c r="B54" s="2">
        <v>43038</v>
      </c>
      <c r="C54" t="s">
        <v>1544</v>
      </c>
      <c r="D54">
        <v>1</v>
      </c>
      <c r="E54" t="s">
        <v>808</v>
      </c>
      <c r="F54" t="s">
        <v>1545</v>
      </c>
      <c r="G54" t="s">
        <v>810</v>
      </c>
      <c r="H54" t="s">
        <v>160</v>
      </c>
      <c r="I54" t="s">
        <v>60</v>
      </c>
      <c r="K54" s="36">
        <v>0</v>
      </c>
      <c r="L54" s="1">
        <f t="shared" si="0"/>
        <v>-2492915.2300000009</v>
      </c>
    </row>
    <row r="55" spans="1:14" x14ac:dyDescent="0.25">
      <c r="A55" t="s">
        <v>1546</v>
      </c>
      <c r="B55" s="2">
        <v>43038</v>
      </c>
      <c r="C55" t="s">
        <v>1547</v>
      </c>
      <c r="D55">
        <v>1</v>
      </c>
      <c r="E55" t="s">
        <v>808</v>
      </c>
      <c r="F55" t="s">
        <v>1548</v>
      </c>
      <c r="G55" t="s">
        <v>810</v>
      </c>
      <c r="H55" t="s">
        <v>160</v>
      </c>
      <c r="I55" t="s">
        <v>60</v>
      </c>
      <c r="K55" s="1">
        <v>9420.3799999999992</v>
      </c>
      <c r="L55" s="1">
        <f t="shared" si="0"/>
        <v>-2502335.6100000008</v>
      </c>
      <c r="M55" s="1"/>
    </row>
    <row r="56" spans="1:14" x14ac:dyDescent="0.25">
      <c r="A56" t="s">
        <v>1549</v>
      </c>
      <c r="B56" s="2">
        <v>43038</v>
      </c>
      <c r="C56" t="s">
        <v>1550</v>
      </c>
      <c r="D56">
        <v>1</v>
      </c>
      <c r="E56" t="s">
        <v>808</v>
      </c>
      <c r="F56" t="s">
        <v>1551</v>
      </c>
      <c r="G56" t="s">
        <v>810</v>
      </c>
      <c r="H56" t="s">
        <v>160</v>
      </c>
      <c r="I56" t="s">
        <v>60</v>
      </c>
      <c r="K56" s="36">
        <v>15080</v>
      </c>
      <c r="L56" s="1">
        <f t="shared" si="0"/>
        <v>-2517415.6100000008</v>
      </c>
    </row>
    <row r="57" spans="1:14" x14ac:dyDescent="0.25">
      <c r="A57" t="s">
        <v>1552</v>
      </c>
      <c r="B57" s="2">
        <v>43038</v>
      </c>
      <c r="C57" t="s">
        <v>1553</v>
      </c>
      <c r="D57">
        <v>1</v>
      </c>
      <c r="E57" t="s">
        <v>486</v>
      </c>
      <c r="F57">
        <v>34867</v>
      </c>
      <c r="G57" t="s">
        <v>347</v>
      </c>
      <c r="H57" t="s">
        <v>160</v>
      </c>
      <c r="I57" t="s">
        <v>1554</v>
      </c>
      <c r="J57" s="1">
        <v>1257169.8600000001</v>
      </c>
      <c r="L57" s="1">
        <f t="shared" si="0"/>
        <v>-1260245.7500000007</v>
      </c>
      <c r="M57" s="58">
        <f>+[1]SEP!$D$7</f>
        <v>1224363.9999999998</v>
      </c>
      <c r="N57" s="58">
        <f>+J57-M57</f>
        <v>32805.860000000335</v>
      </c>
    </row>
    <row r="58" spans="1:14" x14ac:dyDescent="0.25">
      <c r="A58" t="s">
        <v>154</v>
      </c>
      <c r="B58" s="2">
        <v>43039</v>
      </c>
      <c r="C58" t="s">
        <v>1555</v>
      </c>
      <c r="D58">
        <v>2</v>
      </c>
      <c r="E58" t="s">
        <v>364</v>
      </c>
      <c r="F58" t="s">
        <v>1556</v>
      </c>
      <c r="G58" t="s">
        <v>4</v>
      </c>
      <c r="H58" t="s">
        <v>219</v>
      </c>
      <c r="I58" t="s">
        <v>6</v>
      </c>
      <c r="K58" s="36">
        <v>67155.22</v>
      </c>
      <c r="L58" s="1">
        <f t="shared" si="0"/>
        <v>-1327400.9700000007</v>
      </c>
      <c r="M58" s="1"/>
    </row>
    <row r="59" spans="1:14" x14ac:dyDescent="0.25">
      <c r="A59" t="s">
        <v>961</v>
      </c>
      <c r="B59" s="2">
        <v>43039</v>
      </c>
      <c r="C59" t="s">
        <v>1557</v>
      </c>
      <c r="D59">
        <v>2</v>
      </c>
      <c r="E59" t="s">
        <v>659</v>
      </c>
      <c r="F59">
        <v>38</v>
      </c>
      <c r="G59" t="s">
        <v>85</v>
      </c>
      <c r="H59" t="s">
        <v>12</v>
      </c>
      <c r="I59" t="s">
        <v>60</v>
      </c>
      <c r="J59" s="1">
        <v>4287.74</v>
      </c>
      <c r="L59" s="1">
        <f t="shared" si="0"/>
        <v>-1323113.2300000007</v>
      </c>
    </row>
    <row r="60" spans="1:14" x14ac:dyDescent="0.25">
      <c r="I60" t="s">
        <v>166</v>
      </c>
      <c r="J60" s="1">
        <v>1558452.1</v>
      </c>
      <c r="K60" s="1">
        <v>1473558.09</v>
      </c>
    </row>
    <row r="61" spans="1:14" x14ac:dyDescent="0.25">
      <c r="I61" t="s">
        <v>167</v>
      </c>
      <c r="L61" s="1">
        <f>+L59</f>
        <v>-1323113.2300000007</v>
      </c>
    </row>
    <row r="62" spans="1:14" x14ac:dyDescent="0.25">
      <c r="A62" t="s">
        <v>168</v>
      </c>
      <c r="B62" t="s">
        <v>169</v>
      </c>
      <c r="C62" t="s">
        <v>170</v>
      </c>
      <c r="D62" t="s">
        <v>171</v>
      </c>
      <c r="E62" t="s">
        <v>169</v>
      </c>
      <c r="F62" t="s">
        <v>781</v>
      </c>
      <c r="G62" t="s">
        <v>841</v>
      </c>
      <c r="H62" t="s">
        <v>169</v>
      </c>
      <c r="I62" t="s">
        <v>175</v>
      </c>
      <c r="J62" t="s">
        <v>176</v>
      </c>
      <c r="K62" t="s">
        <v>177</v>
      </c>
      <c r="L62" t="s">
        <v>176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2"/>
  <sheetViews>
    <sheetView topLeftCell="A25" workbookViewId="0">
      <selection activeCell="K20" sqref="K20"/>
    </sheetView>
  </sheetViews>
  <sheetFormatPr baseColWidth="10" defaultRowHeight="15" x14ac:dyDescent="0.25"/>
  <cols>
    <col min="9" max="9" width="40.42578125" bestFit="1" customWidth="1"/>
    <col min="12" max="12" width="12.42578125" bestFit="1" customWidth="1"/>
  </cols>
  <sheetData>
    <row r="2" spans="1:12" x14ac:dyDescent="0.25">
      <c r="E2" s="8" t="s">
        <v>178</v>
      </c>
      <c r="F2" s="3"/>
    </row>
    <row r="3" spans="1:12" x14ac:dyDescent="0.25">
      <c r="E3" s="8" t="s">
        <v>179</v>
      </c>
      <c r="F3" s="3"/>
    </row>
    <row r="4" spans="1:12" x14ac:dyDescent="0.25">
      <c r="E4" s="8" t="s">
        <v>1871</v>
      </c>
      <c r="F4" s="8">
        <v>2017</v>
      </c>
    </row>
    <row r="7" spans="1:12" x14ac:dyDescent="0.25">
      <c r="A7" s="4" t="s">
        <v>180</v>
      </c>
      <c r="B7" s="4" t="s">
        <v>181</v>
      </c>
      <c r="C7" s="4" t="s">
        <v>182</v>
      </c>
      <c r="D7" s="4" t="s">
        <v>183</v>
      </c>
      <c r="E7" s="4" t="s">
        <v>184</v>
      </c>
      <c r="F7" s="4" t="s">
        <v>185</v>
      </c>
      <c r="G7" s="4"/>
      <c r="H7" s="4" t="s">
        <v>186</v>
      </c>
      <c r="I7" s="4" t="s">
        <v>187</v>
      </c>
      <c r="J7" s="4" t="s">
        <v>188</v>
      </c>
      <c r="K7" s="4" t="s">
        <v>189</v>
      </c>
      <c r="L7" s="4" t="s">
        <v>190</v>
      </c>
    </row>
    <row r="8" spans="1:12" x14ac:dyDescent="0.25">
      <c r="I8" t="s">
        <v>0</v>
      </c>
      <c r="L8" s="1">
        <f>+OCT!L61</f>
        <v>-1323113.2300000007</v>
      </c>
    </row>
    <row r="9" spans="1:12" x14ac:dyDescent="0.25">
      <c r="A9" t="s">
        <v>1558</v>
      </c>
      <c r="B9" s="2">
        <v>43040</v>
      </c>
      <c r="C9" t="s">
        <v>1559</v>
      </c>
      <c r="D9">
        <v>2</v>
      </c>
      <c r="E9" t="s">
        <v>364</v>
      </c>
      <c r="F9" t="s">
        <v>1560</v>
      </c>
      <c r="G9" t="s">
        <v>4</v>
      </c>
      <c r="H9" t="s">
        <v>219</v>
      </c>
      <c r="I9" t="s">
        <v>6</v>
      </c>
      <c r="K9" s="42">
        <v>5672.63</v>
      </c>
      <c r="L9" s="1">
        <f>+L8+J9-K9</f>
        <v>-1328785.8600000006</v>
      </c>
    </row>
    <row r="10" spans="1:12" x14ac:dyDescent="0.25">
      <c r="A10" t="s">
        <v>1422</v>
      </c>
      <c r="B10" s="2">
        <v>43040</v>
      </c>
      <c r="C10" t="s">
        <v>1561</v>
      </c>
      <c r="D10">
        <v>2</v>
      </c>
      <c r="E10" t="s">
        <v>364</v>
      </c>
      <c r="F10" t="s">
        <v>1562</v>
      </c>
      <c r="G10" t="s">
        <v>4</v>
      </c>
      <c r="H10" t="s">
        <v>219</v>
      </c>
      <c r="I10" t="s">
        <v>6</v>
      </c>
      <c r="K10" s="50">
        <v>978.09</v>
      </c>
      <c r="L10" s="1">
        <f t="shared" ref="L10:L67" si="0">+L9+J10-K10</f>
        <v>-1329763.9500000007</v>
      </c>
    </row>
    <row r="11" spans="1:12" x14ac:dyDescent="0.25">
      <c r="A11" t="s">
        <v>1563</v>
      </c>
      <c r="B11" s="2">
        <v>43040</v>
      </c>
      <c r="C11" t="s">
        <v>1564</v>
      </c>
      <c r="D11">
        <v>2</v>
      </c>
      <c r="E11" t="s">
        <v>364</v>
      </c>
      <c r="F11" t="s">
        <v>1565</v>
      </c>
      <c r="G11" t="s">
        <v>4</v>
      </c>
      <c r="H11" t="s">
        <v>219</v>
      </c>
      <c r="I11" t="s">
        <v>6</v>
      </c>
      <c r="K11" s="42">
        <v>57660.21</v>
      </c>
      <c r="L11" s="1">
        <f t="shared" si="0"/>
        <v>-1387424.1600000006</v>
      </c>
    </row>
    <row r="12" spans="1:12" x14ac:dyDescent="0.25">
      <c r="A12" t="s">
        <v>205</v>
      </c>
      <c r="B12" s="2">
        <v>43040</v>
      </c>
      <c r="C12">
        <v>93518213</v>
      </c>
      <c r="D12">
        <v>2</v>
      </c>
      <c r="E12" t="s">
        <v>364</v>
      </c>
      <c r="F12" t="s">
        <v>1566</v>
      </c>
      <c r="G12" t="s">
        <v>4</v>
      </c>
      <c r="H12" t="s">
        <v>219</v>
      </c>
      <c r="I12" t="s">
        <v>6</v>
      </c>
      <c r="K12" s="42">
        <v>104773.87</v>
      </c>
      <c r="L12" s="1">
        <f t="shared" si="0"/>
        <v>-1492198.0300000007</v>
      </c>
    </row>
    <row r="13" spans="1:12" x14ac:dyDescent="0.25">
      <c r="A13" t="s">
        <v>1567</v>
      </c>
      <c r="B13" s="2">
        <v>43041</v>
      </c>
      <c r="C13" t="s">
        <v>1568</v>
      </c>
      <c r="D13">
        <v>2</v>
      </c>
      <c r="E13" t="s">
        <v>364</v>
      </c>
      <c r="F13" t="s">
        <v>1569</v>
      </c>
      <c r="G13" t="s">
        <v>4</v>
      </c>
      <c r="H13" t="s">
        <v>219</v>
      </c>
      <c r="I13" t="s">
        <v>6</v>
      </c>
      <c r="K13" s="42">
        <v>28611.599999999999</v>
      </c>
      <c r="L13" s="1">
        <f t="shared" si="0"/>
        <v>-1520809.6300000008</v>
      </c>
    </row>
    <row r="14" spans="1:12" x14ac:dyDescent="0.25">
      <c r="A14" t="s">
        <v>1570</v>
      </c>
      <c r="B14" s="2">
        <v>43042</v>
      </c>
      <c r="C14" t="s">
        <v>1571</v>
      </c>
      <c r="D14">
        <v>2</v>
      </c>
      <c r="E14" t="s">
        <v>364</v>
      </c>
      <c r="F14" t="s">
        <v>1572</v>
      </c>
      <c r="G14" t="s">
        <v>4</v>
      </c>
      <c r="H14" t="s">
        <v>1573</v>
      </c>
      <c r="I14" t="s">
        <v>1574</v>
      </c>
      <c r="K14" s="42">
        <v>42283.86</v>
      </c>
      <c r="L14" s="1">
        <f t="shared" si="0"/>
        <v>-1563093.4900000009</v>
      </c>
    </row>
    <row r="15" spans="1:12" x14ac:dyDescent="0.25">
      <c r="A15" t="s">
        <v>1575</v>
      </c>
      <c r="B15" s="2">
        <v>43043</v>
      </c>
      <c r="C15" t="s">
        <v>1576</v>
      </c>
      <c r="D15">
        <v>2</v>
      </c>
      <c r="E15" t="s">
        <v>364</v>
      </c>
      <c r="F15" t="s">
        <v>1577</v>
      </c>
      <c r="G15" t="s">
        <v>4</v>
      </c>
      <c r="H15" t="s">
        <v>219</v>
      </c>
      <c r="I15" t="s">
        <v>6</v>
      </c>
      <c r="K15" s="42">
        <v>117333.25</v>
      </c>
      <c r="L15" s="1">
        <f t="shared" si="0"/>
        <v>-1680426.7400000009</v>
      </c>
    </row>
    <row r="16" spans="1:12" x14ac:dyDescent="0.25">
      <c r="A16" t="s">
        <v>1578</v>
      </c>
      <c r="B16" s="2">
        <v>43046</v>
      </c>
      <c r="C16" t="s">
        <v>1579</v>
      </c>
      <c r="D16">
        <v>1</v>
      </c>
      <c r="E16" t="s">
        <v>808</v>
      </c>
      <c r="F16" t="s">
        <v>1580</v>
      </c>
      <c r="G16" t="s">
        <v>810</v>
      </c>
      <c r="H16" t="s">
        <v>1581</v>
      </c>
      <c r="I16" t="s">
        <v>1582</v>
      </c>
      <c r="K16" s="42">
        <v>7669.92</v>
      </c>
      <c r="L16" s="1">
        <f t="shared" si="0"/>
        <v>-1688096.6600000008</v>
      </c>
    </row>
    <row r="17" spans="1:13" x14ac:dyDescent="0.25">
      <c r="A17" t="s">
        <v>1583</v>
      </c>
      <c r="B17" s="2">
        <v>43046</v>
      </c>
      <c r="C17" t="s">
        <v>1584</v>
      </c>
      <c r="D17">
        <v>1</v>
      </c>
      <c r="E17" t="s">
        <v>808</v>
      </c>
      <c r="F17" t="s">
        <v>1585</v>
      </c>
      <c r="G17" t="s">
        <v>810</v>
      </c>
      <c r="H17" t="s">
        <v>1581</v>
      </c>
      <c r="I17" t="s">
        <v>1582</v>
      </c>
      <c r="K17" s="42">
        <v>7656</v>
      </c>
      <c r="L17" s="1">
        <f t="shared" si="0"/>
        <v>-1695752.6600000008</v>
      </c>
    </row>
    <row r="18" spans="1:13" x14ac:dyDescent="0.25">
      <c r="A18" t="s">
        <v>1586</v>
      </c>
      <c r="B18" s="2">
        <v>43046</v>
      </c>
      <c r="C18" t="s">
        <v>1587</v>
      </c>
      <c r="D18">
        <v>1</v>
      </c>
      <c r="E18" t="s">
        <v>808</v>
      </c>
      <c r="F18" t="s">
        <v>1588</v>
      </c>
      <c r="G18" t="s">
        <v>810</v>
      </c>
      <c r="H18" t="s">
        <v>1581</v>
      </c>
      <c r="I18" t="s">
        <v>1582</v>
      </c>
      <c r="K18" s="1">
        <v>21344</v>
      </c>
      <c r="L18" s="1">
        <f t="shared" si="0"/>
        <v>-1717096.6600000008</v>
      </c>
    </row>
    <row r="19" spans="1:13" x14ac:dyDescent="0.25">
      <c r="A19" t="s">
        <v>1589</v>
      </c>
      <c r="B19" s="2">
        <v>43046</v>
      </c>
      <c r="C19" t="s">
        <v>1590</v>
      </c>
      <c r="D19">
        <v>1</v>
      </c>
      <c r="E19" t="s">
        <v>1591</v>
      </c>
      <c r="F19">
        <v>16678</v>
      </c>
      <c r="G19" t="s">
        <v>159</v>
      </c>
      <c r="H19" t="s">
        <v>1581</v>
      </c>
      <c r="I19" t="s">
        <v>1582</v>
      </c>
      <c r="K19" s="1">
        <v>0</v>
      </c>
      <c r="L19" s="1">
        <f t="shared" si="0"/>
        <v>-1717096.6600000008</v>
      </c>
      <c r="M19" t="s">
        <v>1724</v>
      </c>
    </row>
    <row r="20" spans="1:13" x14ac:dyDescent="0.25">
      <c r="A20" t="s">
        <v>1592</v>
      </c>
      <c r="B20" s="2">
        <v>43046</v>
      </c>
      <c r="C20" t="s">
        <v>1593</v>
      </c>
      <c r="D20">
        <v>2</v>
      </c>
      <c r="E20" t="s">
        <v>364</v>
      </c>
      <c r="F20" t="s">
        <v>1594</v>
      </c>
      <c r="G20" t="s">
        <v>4</v>
      </c>
      <c r="H20" t="s">
        <v>219</v>
      </c>
      <c r="I20" t="s">
        <v>6</v>
      </c>
      <c r="K20" s="42">
        <v>44484.480000000003</v>
      </c>
      <c r="L20" s="1">
        <f t="shared" si="0"/>
        <v>-1761581.1400000008</v>
      </c>
    </row>
    <row r="21" spans="1:13" x14ac:dyDescent="0.25">
      <c r="A21" t="s">
        <v>1595</v>
      </c>
      <c r="B21" s="2">
        <v>43047</v>
      </c>
      <c r="C21" t="s">
        <v>1596</v>
      </c>
      <c r="D21">
        <v>2</v>
      </c>
      <c r="E21" t="s">
        <v>364</v>
      </c>
      <c r="F21" t="s">
        <v>1597</v>
      </c>
      <c r="G21" t="s">
        <v>4</v>
      </c>
      <c r="H21" t="s">
        <v>1573</v>
      </c>
      <c r="I21" t="s">
        <v>1574</v>
      </c>
      <c r="K21" s="42">
        <v>35317.53</v>
      </c>
      <c r="L21" s="1">
        <f t="shared" si="0"/>
        <v>-1796898.6700000009</v>
      </c>
    </row>
    <row r="22" spans="1:13" x14ac:dyDescent="0.25">
      <c r="A22" t="s">
        <v>1598</v>
      </c>
      <c r="B22" s="2">
        <v>43047</v>
      </c>
      <c r="C22" t="s">
        <v>1599</v>
      </c>
      <c r="D22">
        <v>2</v>
      </c>
      <c r="E22" t="s">
        <v>364</v>
      </c>
      <c r="F22" t="s">
        <v>1600</v>
      </c>
      <c r="G22" t="s">
        <v>4</v>
      </c>
      <c r="H22" t="s">
        <v>1573</v>
      </c>
      <c r="I22" t="s">
        <v>1574</v>
      </c>
      <c r="K22" s="50">
        <v>49.62</v>
      </c>
      <c r="L22" s="1">
        <f t="shared" si="0"/>
        <v>-1796948.290000001</v>
      </c>
    </row>
    <row r="23" spans="1:13" x14ac:dyDescent="0.25">
      <c r="A23" t="s">
        <v>1601</v>
      </c>
      <c r="B23" s="2">
        <v>43047</v>
      </c>
      <c r="C23" t="s">
        <v>1602</v>
      </c>
      <c r="D23">
        <v>1</v>
      </c>
      <c r="E23" t="s">
        <v>801</v>
      </c>
      <c r="F23" t="s">
        <v>1603</v>
      </c>
      <c r="G23" t="s">
        <v>343</v>
      </c>
      <c r="H23" t="s">
        <v>1581</v>
      </c>
      <c r="I23" t="s">
        <v>1582</v>
      </c>
      <c r="K23" s="42">
        <v>23589.759999999998</v>
      </c>
      <c r="L23" s="1">
        <f t="shared" si="0"/>
        <v>-1820538.050000001</v>
      </c>
    </row>
    <row r="24" spans="1:13" x14ac:dyDescent="0.25">
      <c r="A24" t="s">
        <v>1604</v>
      </c>
      <c r="B24" s="2">
        <v>43048</v>
      </c>
      <c r="C24" t="s">
        <v>1605</v>
      </c>
      <c r="D24">
        <v>2</v>
      </c>
      <c r="E24" t="s">
        <v>364</v>
      </c>
      <c r="F24" t="s">
        <v>1606</v>
      </c>
      <c r="G24" t="s">
        <v>4</v>
      </c>
      <c r="H24" t="s">
        <v>219</v>
      </c>
      <c r="I24" t="s">
        <v>6</v>
      </c>
      <c r="K24" s="1">
        <v>18765</v>
      </c>
      <c r="L24" s="1">
        <f t="shared" si="0"/>
        <v>-1839303.050000001</v>
      </c>
    </row>
    <row r="25" spans="1:13" x14ac:dyDescent="0.25">
      <c r="A25" t="s">
        <v>1607</v>
      </c>
      <c r="B25" s="2">
        <v>43048</v>
      </c>
      <c r="C25" t="s">
        <v>143</v>
      </c>
      <c r="D25">
        <v>1</v>
      </c>
      <c r="E25" t="s">
        <v>386</v>
      </c>
      <c r="F25">
        <v>33984</v>
      </c>
      <c r="G25" t="s">
        <v>58</v>
      </c>
      <c r="H25" t="s">
        <v>1142</v>
      </c>
      <c r="I25" t="s">
        <v>60</v>
      </c>
      <c r="J25" s="42">
        <v>79201.149999999994</v>
      </c>
      <c r="L25" s="1">
        <f t="shared" si="0"/>
        <v>-1760101.9000000011</v>
      </c>
    </row>
    <row r="26" spans="1:13" x14ac:dyDescent="0.25">
      <c r="A26" t="s">
        <v>1608</v>
      </c>
      <c r="B26" s="2">
        <v>43048</v>
      </c>
      <c r="C26" t="s">
        <v>1609</v>
      </c>
      <c r="D26">
        <v>2</v>
      </c>
      <c r="E26" t="s">
        <v>364</v>
      </c>
      <c r="F26" t="s">
        <v>1610</v>
      </c>
      <c r="G26" t="s">
        <v>4</v>
      </c>
      <c r="H26" t="s">
        <v>219</v>
      </c>
      <c r="I26" t="s">
        <v>6</v>
      </c>
      <c r="K26" s="42">
        <v>73217.679999999993</v>
      </c>
      <c r="L26" s="1">
        <f t="shared" si="0"/>
        <v>-1833319.580000001</v>
      </c>
    </row>
    <row r="27" spans="1:13" x14ac:dyDescent="0.25">
      <c r="A27" t="s">
        <v>1611</v>
      </c>
      <c r="B27" s="2">
        <v>43048</v>
      </c>
      <c r="C27" t="s">
        <v>1612</v>
      </c>
      <c r="D27">
        <v>2</v>
      </c>
      <c r="E27" t="s">
        <v>364</v>
      </c>
      <c r="F27" t="s">
        <v>1613</v>
      </c>
      <c r="G27" t="s">
        <v>4</v>
      </c>
      <c r="H27" t="s">
        <v>219</v>
      </c>
      <c r="I27" t="s">
        <v>6</v>
      </c>
      <c r="K27" s="42">
        <v>5555.17</v>
      </c>
      <c r="L27" s="1">
        <f t="shared" si="0"/>
        <v>-1838874.7500000009</v>
      </c>
    </row>
    <row r="28" spans="1:13" x14ac:dyDescent="0.25">
      <c r="A28" t="s">
        <v>1614</v>
      </c>
      <c r="B28" s="2">
        <v>43049</v>
      </c>
      <c r="C28" t="s">
        <v>1615</v>
      </c>
      <c r="D28">
        <v>2</v>
      </c>
      <c r="E28" t="s">
        <v>364</v>
      </c>
      <c r="F28" t="s">
        <v>1616</v>
      </c>
      <c r="G28" t="s">
        <v>4</v>
      </c>
      <c r="H28" t="s">
        <v>219</v>
      </c>
      <c r="I28" t="s">
        <v>6</v>
      </c>
      <c r="K28" s="42">
        <v>22875.13</v>
      </c>
      <c r="L28" s="1">
        <f t="shared" si="0"/>
        <v>-1861749.8800000008</v>
      </c>
    </row>
    <row r="29" spans="1:13" x14ac:dyDescent="0.25">
      <c r="A29" t="s">
        <v>1446</v>
      </c>
      <c r="B29" s="2">
        <v>43049</v>
      </c>
      <c r="C29" t="s">
        <v>1615</v>
      </c>
      <c r="D29">
        <v>2</v>
      </c>
      <c r="E29" t="s">
        <v>364</v>
      </c>
      <c r="F29" t="s">
        <v>1616</v>
      </c>
      <c r="G29" t="s">
        <v>4</v>
      </c>
      <c r="H29" t="s">
        <v>219</v>
      </c>
      <c r="I29" t="s">
        <v>8</v>
      </c>
      <c r="J29" s="42">
        <v>22875.13</v>
      </c>
      <c r="L29" s="1">
        <f t="shared" si="0"/>
        <v>-1838874.7500000009</v>
      </c>
    </row>
    <row r="30" spans="1:13" x14ac:dyDescent="0.25">
      <c r="A30" t="s">
        <v>1617</v>
      </c>
      <c r="B30" s="2">
        <v>43049</v>
      </c>
      <c r="C30" t="s">
        <v>1615</v>
      </c>
      <c r="D30">
        <v>2</v>
      </c>
      <c r="E30" t="s">
        <v>364</v>
      </c>
      <c r="F30" t="s">
        <v>1618</v>
      </c>
      <c r="G30" t="s">
        <v>4</v>
      </c>
      <c r="H30" t="s">
        <v>219</v>
      </c>
      <c r="I30" t="s">
        <v>6</v>
      </c>
      <c r="K30" s="42">
        <v>22875.13</v>
      </c>
      <c r="L30" s="1">
        <f t="shared" si="0"/>
        <v>-1861749.8800000008</v>
      </c>
    </row>
    <row r="31" spans="1:13" x14ac:dyDescent="0.25">
      <c r="A31" t="s">
        <v>1619</v>
      </c>
      <c r="B31" s="2">
        <v>43049</v>
      </c>
      <c r="C31" t="s">
        <v>1620</v>
      </c>
      <c r="D31">
        <v>2</v>
      </c>
      <c r="E31" t="s">
        <v>364</v>
      </c>
      <c r="F31" t="s">
        <v>1621</v>
      </c>
      <c r="G31" t="s">
        <v>4</v>
      </c>
      <c r="H31" t="s">
        <v>219</v>
      </c>
      <c r="I31" t="s">
        <v>6</v>
      </c>
      <c r="K31" s="50">
        <v>651.30999999999995</v>
      </c>
      <c r="L31" s="1">
        <f t="shared" si="0"/>
        <v>-1862401.1900000009</v>
      </c>
    </row>
    <row r="32" spans="1:13" x14ac:dyDescent="0.25">
      <c r="A32" t="s">
        <v>1622</v>
      </c>
      <c r="B32" s="2">
        <v>43049</v>
      </c>
      <c r="C32" t="s">
        <v>1623</v>
      </c>
      <c r="D32">
        <v>2</v>
      </c>
      <c r="E32" t="s">
        <v>364</v>
      </c>
      <c r="F32" t="s">
        <v>1624</v>
      </c>
      <c r="G32" t="s">
        <v>4</v>
      </c>
      <c r="H32" t="s">
        <v>219</v>
      </c>
      <c r="I32" t="s">
        <v>6</v>
      </c>
      <c r="K32" s="42">
        <v>4381.9799999999996</v>
      </c>
      <c r="L32" s="1">
        <f t="shared" si="0"/>
        <v>-1866783.1700000009</v>
      </c>
    </row>
    <row r="33" spans="1:12" x14ac:dyDescent="0.25">
      <c r="A33" t="s">
        <v>1715</v>
      </c>
      <c r="B33" s="2">
        <v>43049</v>
      </c>
      <c r="C33" t="s">
        <v>1691</v>
      </c>
      <c r="I33" t="s">
        <v>1692</v>
      </c>
      <c r="J33" s="50">
        <v>163971.89000000001</v>
      </c>
      <c r="K33" s="1"/>
      <c r="L33" s="1">
        <f t="shared" si="0"/>
        <v>-1702811.2800000007</v>
      </c>
    </row>
    <row r="34" spans="1:12" x14ac:dyDescent="0.25">
      <c r="A34" t="s">
        <v>1625</v>
      </c>
      <c r="B34" s="2">
        <v>43050</v>
      </c>
      <c r="C34" t="s">
        <v>1626</v>
      </c>
      <c r="D34">
        <v>2</v>
      </c>
      <c r="E34" t="s">
        <v>364</v>
      </c>
      <c r="F34" t="s">
        <v>1627</v>
      </c>
      <c r="G34" t="s">
        <v>4</v>
      </c>
      <c r="H34" t="s">
        <v>219</v>
      </c>
      <c r="I34" t="s">
        <v>6</v>
      </c>
      <c r="K34" s="42">
        <v>15392.99</v>
      </c>
      <c r="L34" s="1">
        <f t="shared" si="0"/>
        <v>-1718204.2700000007</v>
      </c>
    </row>
    <row r="35" spans="1:12" x14ac:dyDescent="0.25">
      <c r="A35" t="s">
        <v>49</v>
      </c>
      <c r="B35" s="2">
        <v>43051</v>
      </c>
      <c r="C35">
        <v>93537961</v>
      </c>
      <c r="D35">
        <v>2</v>
      </c>
      <c r="E35" t="s">
        <v>364</v>
      </c>
      <c r="F35" t="s">
        <v>1628</v>
      </c>
      <c r="G35" t="s">
        <v>4</v>
      </c>
      <c r="H35" t="s">
        <v>219</v>
      </c>
      <c r="I35" t="s">
        <v>6</v>
      </c>
      <c r="K35" s="42">
        <v>55860.1</v>
      </c>
      <c r="L35" s="1">
        <f t="shared" si="0"/>
        <v>-1774064.3700000008</v>
      </c>
    </row>
    <row r="36" spans="1:12" x14ac:dyDescent="0.25">
      <c r="A36" t="s">
        <v>1629</v>
      </c>
      <c r="B36" s="2">
        <v>43051</v>
      </c>
      <c r="C36" t="s">
        <v>1630</v>
      </c>
      <c r="D36">
        <v>2</v>
      </c>
      <c r="E36" t="s">
        <v>364</v>
      </c>
      <c r="F36" t="s">
        <v>1631</v>
      </c>
      <c r="G36" t="s">
        <v>4</v>
      </c>
      <c r="H36" t="s">
        <v>219</v>
      </c>
      <c r="I36" t="s">
        <v>6</v>
      </c>
      <c r="K36" s="42">
        <v>13305.76</v>
      </c>
      <c r="L36" s="1">
        <f t="shared" si="0"/>
        <v>-1787370.1300000008</v>
      </c>
    </row>
    <row r="37" spans="1:12" x14ac:dyDescent="0.25">
      <c r="A37" t="s">
        <v>1632</v>
      </c>
      <c r="B37" s="2">
        <v>43053</v>
      </c>
      <c r="C37" t="s">
        <v>1633</v>
      </c>
      <c r="D37">
        <v>2</v>
      </c>
      <c r="E37" t="s">
        <v>364</v>
      </c>
      <c r="F37" t="s">
        <v>1634</v>
      </c>
      <c r="G37" t="s">
        <v>4</v>
      </c>
      <c r="H37" t="s">
        <v>1573</v>
      </c>
      <c r="I37" t="s">
        <v>1574</v>
      </c>
      <c r="K37" s="42">
        <v>142499.1</v>
      </c>
      <c r="L37" s="1">
        <f t="shared" si="0"/>
        <v>-1929869.2300000009</v>
      </c>
    </row>
    <row r="38" spans="1:12" x14ac:dyDescent="0.25">
      <c r="A38" t="s">
        <v>1635</v>
      </c>
      <c r="B38" s="2">
        <v>43053</v>
      </c>
      <c r="C38" t="s">
        <v>1636</v>
      </c>
      <c r="D38">
        <v>2</v>
      </c>
      <c r="E38" t="s">
        <v>364</v>
      </c>
      <c r="F38" t="s">
        <v>1637</v>
      </c>
      <c r="G38" t="s">
        <v>4</v>
      </c>
      <c r="H38" t="s">
        <v>1573</v>
      </c>
      <c r="I38" t="s">
        <v>1574</v>
      </c>
      <c r="K38" s="50">
        <v>867.03</v>
      </c>
      <c r="L38" s="1">
        <f t="shared" si="0"/>
        <v>-1930736.2600000009</v>
      </c>
    </row>
    <row r="39" spans="1:12" x14ac:dyDescent="0.25">
      <c r="A39" t="s">
        <v>1638</v>
      </c>
      <c r="B39" s="2">
        <v>43054</v>
      </c>
      <c r="C39" t="s">
        <v>1639</v>
      </c>
      <c r="D39">
        <v>2</v>
      </c>
      <c r="E39" t="s">
        <v>364</v>
      </c>
      <c r="F39" t="s">
        <v>1640</v>
      </c>
      <c r="G39" t="s">
        <v>4</v>
      </c>
      <c r="H39" t="s">
        <v>1573</v>
      </c>
      <c r="I39" t="s">
        <v>1574</v>
      </c>
      <c r="K39" s="42">
        <v>49828.54</v>
      </c>
      <c r="L39" s="1">
        <f t="shared" si="0"/>
        <v>-1980564.800000001</v>
      </c>
    </row>
    <row r="40" spans="1:12" x14ac:dyDescent="0.25">
      <c r="A40" t="s">
        <v>1641</v>
      </c>
      <c r="B40" s="2">
        <v>43054</v>
      </c>
      <c r="C40" t="s">
        <v>291</v>
      </c>
      <c r="D40">
        <v>1</v>
      </c>
      <c r="E40" t="s">
        <v>386</v>
      </c>
      <c r="F40">
        <v>34082</v>
      </c>
      <c r="G40" t="s">
        <v>58</v>
      </c>
      <c r="H40" t="s">
        <v>1642</v>
      </c>
      <c r="I40" t="s">
        <v>1643</v>
      </c>
      <c r="J40" s="42">
        <v>74128.56</v>
      </c>
      <c r="L40" s="1">
        <f t="shared" si="0"/>
        <v>-1906436.2400000009</v>
      </c>
    </row>
    <row r="41" spans="1:12" x14ac:dyDescent="0.25">
      <c r="A41" t="s">
        <v>1644</v>
      </c>
      <c r="B41" s="2">
        <v>43055</v>
      </c>
      <c r="C41" t="s">
        <v>1645</v>
      </c>
      <c r="D41">
        <v>2</v>
      </c>
      <c r="E41" t="s">
        <v>364</v>
      </c>
      <c r="F41" t="s">
        <v>1646</v>
      </c>
      <c r="G41" t="s">
        <v>4</v>
      </c>
      <c r="H41" t="s">
        <v>1573</v>
      </c>
      <c r="I41" t="s">
        <v>1574</v>
      </c>
      <c r="K41" s="42">
        <v>47626.239999999998</v>
      </c>
      <c r="L41" s="1">
        <f t="shared" si="0"/>
        <v>-1954062.4800000009</v>
      </c>
    </row>
    <row r="42" spans="1:12" x14ac:dyDescent="0.25">
      <c r="A42" t="s">
        <v>1647</v>
      </c>
      <c r="B42" s="2">
        <v>43056</v>
      </c>
      <c r="C42" t="s">
        <v>1648</v>
      </c>
      <c r="D42">
        <v>2</v>
      </c>
      <c r="E42" t="s">
        <v>364</v>
      </c>
      <c r="F42" t="s">
        <v>1649</v>
      </c>
      <c r="G42" t="s">
        <v>4</v>
      </c>
      <c r="H42" t="s">
        <v>219</v>
      </c>
      <c r="I42" t="s">
        <v>6</v>
      </c>
      <c r="K42" s="42">
        <v>14324.92</v>
      </c>
      <c r="L42" s="1">
        <f t="shared" si="0"/>
        <v>-1968387.4000000008</v>
      </c>
    </row>
    <row r="43" spans="1:12" x14ac:dyDescent="0.25">
      <c r="A43" t="s">
        <v>1650</v>
      </c>
      <c r="B43" s="2">
        <v>43057</v>
      </c>
      <c r="C43" t="s">
        <v>1651</v>
      </c>
      <c r="D43">
        <v>2</v>
      </c>
      <c r="E43" t="s">
        <v>364</v>
      </c>
      <c r="F43" t="s">
        <v>1652</v>
      </c>
      <c r="G43" t="s">
        <v>4</v>
      </c>
      <c r="H43" t="s">
        <v>219</v>
      </c>
      <c r="I43" t="s">
        <v>6</v>
      </c>
      <c r="K43" s="42">
        <v>15811.68</v>
      </c>
      <c r="L43" s="1">
        <f t="shared" si="0"/>
        <v>-1984199.0800000008</v>
      </c>
    </row>
    <row r="44" spans="1:12" x14ac:dyDescent="0.25">
      <c r="A44" t="s">
        <v>1653</v>
      </c>
      <c r="B44" s="2">
        <v>43060</v>
      </c>
      <c r="C44" t="s">
        <v>1654</v>
      </c>
      <c r="D44">
        <v>2</v>
      </c>
      <c r="E44" t="s">
        <v>364</v>
      </c>
      <c r="F44" t="s">
        <v>1655</v>
      </c>
      <c r="G44" t="s">
        <v>4</v>
      </c>
      <c r="H44" t="s">
        <v>219</v>
      </c>
      <c r="I44" t="s">
        <v>6</v>
      </c>
      <c r="K44" s="42">
        <v>13632.41</v>
      </c>
      <c r="L44" s="1">
        <f t="shared" si="0"/>
        <v>-1997831.4900000007</v>
      </c>
    </row>
    <row r="45" spans="1:12" x14ac:dyDescent="0.25">
      <c r="A45" t="s">
        <v>1656</v>
      </c>
      <c r="B45" s="2">
        <v>43061</v>
      </c>
      <c r="C45" t="s">
        <v>1657</v>
      </c>
      <c r="D45">
        <v>2</v>
      </c>
      <c r="E45" t="s">
        <v>364</v>
      </c>
      <c r="F45" t="s">
        <v>1658</v>
      </c>
      <c r="G45" t="s">
        <v>4</v>
      </c>
      <c r="H45" t="s">
        <v>219</v>
      </c>
      <c r="I45" t="s">
        <v>6</v>
      </c>
      <c r="K45" s="42">
        <v>76691.320000000007</v>
      </c>
      <c r="L45" s="1">
        <f t="shared" si="0"/>
        <v>-2074522.8100000008</v>
      </c>
    </row>
    <row r="46" spans="1:12" x14ac:dyDescent="0.25">
      <c r="A46" t="s">
        <v>1659</v>
      </c>
      <c r="B46" s="2">
        <v>43061</v>
      </c>
      <c r="C46">
        <v>93556689</v>
      </c>
      <c r="D46">
        <v>2</v>
      </c>
      <c r="E46" t="s">
        <v>364</v>
      </c>
      <c r="F46" t="s">
        <v>1660</v>
      </c>
      <c r="G46" t="s">
        <v>4</v>
      </c>
      <c r="H46" t="s">
        <v>1661</v>
      </c>
      <c r="I46" t="s">
        <v>1662</v>
      </c>
      <c r="K46" s="1">
        <v>82828.570000000007</v>
      </c>
      <c r="L46" s="1">
        <f t="shared" si="0"/>
        <v>-2157351.3800000008</v>
      </c>
    </row>
    <row r="47" spans="1:12" x14ac:dyDescent="0.25">
      <c r="A47" t="s">
        <v>1212</v>
      </c>
      <c r="B47" s="2">
        <v>43061</v>
      </c>
      <c r="C47" t="s">
        <v>291</v>
      </c>
      <c r="D47">
        <v>1</v>
      </c>
      <c r="E47" t="s">
        <v>386</v>
      </c>
      <c r="F47">
        <v>34175</v>
      </c>
      <c r="G47" t="s">
        <v>58</v>
      </c>
      <c r="H47" t="s">
        <v>1642</v>
      </c>
      <c r="I47" t="s">
        <v>1663</v>
      </c>
      <c r="J47" s="42">
        <v>32754.74</v>
      </c>
      <c r="L47" s="1">
        <f t="shared" si="0"/>
        <v>-2124596.6400000006</v>
      </c>
    </row>
    <row r="48" spans="1:12" x14ac:dyDescent="0.25">
      <c r="A48" t="s">
        <v>922</v>
      </c>
      <c r="B48" s="2">
        <v>43062</v>
      </c>
      <c r="C48" t="s">
        <v>1664</v>
      </c>
      <c r="D48">
        <v>2</v>
      </c>
      <c r="E48" t="s">
        <v>364</v>
      </c>
      <c r="F48" t="s">
        <v>1665</v>
      </c>
      <c r="G48" t="s">
        <v>4</v>
      </c>
      <c r="H48" t="s">
        <v>219</v>
      </c>
      <c r="I48" t="s">
        <v>6</v>
      </c>
      <c r="K48" s="42">
        <v>49600.67</v>
      </c>
      <c r="L48" s="1">
        <f t="shared" si="0"/>
        <v>-2174197.3100000005</v>
      </c>
    </row>
    <row r="49" spans="1:15" x14ac:dyDescent="0.25">
      <c r="A49" t="s">
        <v>1666</v>
      </c>
      <c r="B49" s="2">
        <v>43062</v>
      </c>
      <c r="C49" t="s">
        <v>1667</v>
      </c>
      <c r="D49">
        <v>2</v>
      </c>
      <c r="E49" t="s">
        <v>364</v>
      </c>
      <c r="F49" t="s">
        <v>1668</v>
      </c>
      <c r="G49" t="s">
        <v>4</v>
      </c>
      <c r="H49" t="s">
        <v>219</v>
      </c>
      <c r="I49" t="s">
        <v>6</v>
      </c>
      <c r="K49" s="50">
        <v>146.04</v>
      </c>
      <c r="L49" s="1">
        <f t="shared" si="0"/>
        <v>-2174343.3500000006</v>
      </c>
    </row>
    <row r="50" spans="1:15" x14ac:dyDescent="0.25">
      <c r="A50" t="s">
        <v>1669</v>
      </c>
      <c r="B50" s="2">
        <v>43063</v>
      </c>
      <c r="C50" t="s">
        <v>1670</v>
      </c>
      <c r="D50">
        <v>2</v>
      </c>
      <c r="E50" t="s">
        <v>364</v>
      </c>
      <c r="F50" t="s">
        <v>1671</v>
      </c>
      <c r="G50" t="s">
        <v>4</v>
      </c>
      <c r="H50" t="s">
        <v>219</v>
      </c>
      <c r="I50" t="s">
        <v>6</v>
      </c>
      <c r="K50" s="42">
        <v>95955.76</v>
      </c>
      <c r="L50" s="1">
        <f t="shared" si="0"/>
        <v>-2270299.1100000003</v>
      </c>
    </row>
    <row r="51" spans="1:15" x14ac:dyDescent="0.25">
      <c r="A51" t="s">
        <v>1672</v>
      </c>
      <c r="B51" s="2">
        <v>43064</v>
      </c>
      <c r="C51" t="s">
        <v>1673</v>
      </c>
      <c r="D51">
        <v>2</v>
      </c>
      <c r="E51" t="s">
        <v>364</v>
      </c>
      <c r="F51" t="s">
        <v>1674</v>
      </c>
      <c r="G51" t="s">
        <v>4</v>
      </c>
      <c r="H51" t="s">
        <v>1661</v>
      </c>
      <c r="I51" t="s">
        <v>1662</v>
      </c>
      <c r="K51" s="42">
        <v>40799.910000000003</v>
      </c>
      <c r="L51" s="1">
        <f t="shared" si="0"/>
        <v>-2311099.0200000005</v>
      </c>
    </row>
    <row r="52" spans="1:15" x14ac:dyDescent="0.25">
      <c r="A52" s="15" t="s">
        <v>1716</v>
      </c>
      <c r="B52" s="59">
        <v>43066</v>
      </c>
      <c r="C52" s="15" t="s">
        <v>1717</v>
      </c>
      <c r="D52" s="15"/>
      <c r="E52" s="15"/>
      <c r="F52" s="15"/>
      <c r="G52" s="15"/>
      <c r="H52" s="15"/>
      <c r="I52" s="15" t="s">
        <v>1718</v>
      </c>
      <c r="J52" s="52">
        <v>7603.11</v>
      </c>
      <c r="K52" s="47"/>
      <c r="L52" s="47">
        <f t="shared" si="0"/>
        <v>-2303495.9100000006</v>
      </c>
      <c r="M52" s="15" t="s">
        <v>1723</v>
      </c>
    </row>
    <row r="53" spans="1:15" x14ac:dyDescent="0.25">
      <c r="A53" t="s">
        <v>1719</v>
      </c>
      <c r="B53" s="2">
        <v>43066</v>
      </c>
      <c r="C53" t="s">
        <v>1720</v>
      </c>
      <c r="I53" t="s">
        <v>1693</v>
      </c>
      <c r="J53" s="1">
        <v>9470.48</v>
      </c>
      <c r="K53" s="1"/>
      <c r="L53" s="1">
        <f t="shared" si="0"/>
        <v>-2294025.4300000006</v>
      </c>
      <c r="M53" s="15" t="s">
        <v>1723</v>
      </c>
      <c r="N53" s="1">
        <f>+K53-J52</f>
        <v>-7603.11</v>
      </c>
    </row>
    <row r="54" spans="1:15" x14ac:dyDescent="0.25">
      <c r="A54" t="s">
        <v>1675</v>
      </c>
      <c r="B54" s="2">
        <v>43068</v>
      </c>
      <c r="C54" t="s">
        <v>291</v>
      </c>
      <c r="D54">
        <v>1</v>
      </c>
      <c r="E54" t="s">
        <v>386</v>
      </c>
      <c r="F54">
        <v>34284</v>
      </c>
      <c r="G54" t="s">
        <v>58</v>
      </c>
      <c r="H54" t="s">
        <v>1642</v>
      </c>
      <c r="I54" t="s">
        <v>1663</v>
      </c>
      <c r="J54" s="42">
        <v>80239.38</v>
      </c>
      <c r="L54" s="1">
        <f t="shared" si="0"/>
        <v>-2213786.0500000007</v>
      </c>
      <c r="N54">
        <f>67603.5-65271.19</f>
        <v>2332.3099999999977</v>
      </c>
      <c r="O54" s="1">
        <f>+N54-N53</f>
        <v>9935.4199999999983</v>
      </c>
    </row>
    <row r="55" spans="1:15" x14ac:dyDescent="0.25">
      <c r="A55" t="s">
        <v>1676</v>
      </c>
      <c r="B55" s="2">
        <v>43068</v>
      </c>
      <c r="C55" t="s">
        <v>1677</v>
      </c>
      <c r="D55">
        <v>2</v>
      </c>
      <c r="E55" t="s">
        <v>364</v>
      </c>
      <c r="F55" t="s">
        <v>1678</v>
      </c>
      <c r="G55" t="s">
        <v>4</v>
      </c>
      <c r="H55" t="s">
        <v>219</v>
      </c>
      <c r="I55" t="s">
        <v>6</v>
      </c>
      <c r="K55" s="42">
        <v>123433.02</v>
      </c>
      <c r="L55" s="1">
        <f t="shared" si="0"/>
        <v>-2337219.0700000008</v>
      </c>
    </row>
    <row r="56" spans="1:15" x14ac:dyDescent="0.25">
      <c r="A56" t="s">
        <v>1679</v>
      </c>
      <c r="B56" s="2">
        <v>43068</v>
      </c>
      <c r="C56" t="s">
        <v>1677</v>
      </c>
      <c r="D56">
        <v>2</v>
      </c>
      <c r="E56" t="s">
        <v>364</v>
      </c>
      <c r="F56" t="s">
        <v>1678</v>
      </c>
      <c r="G56" t="s">
        <v>4</v>
      </c>
      <c r="H56" t="s">
        <v>219</v>
      </c>
      <c r="I56" t="s">
        <v>8</v>
      </c>
      <c r="J56" s="42">
        <v>123433.02</v>
      </c>
      <c r="L56" s="1">
        <f t="shared" si="0"/>
        <v>-2213786.0500000007</v>
      </c>
    </row>
    <row r="57" spans="1:15" x14ac:dyDescent="0.25">
      <c r="A57" t="s">
        <v>776</v>
      </c>
      <c r="B57" s="2">
        <v>43068</v>
      </c>
      <c r="C57" t="s">
        <v>1677</v>
      </c>
      <c r="D57">
        <v>2</v>
      </c>
      <c r="E57" t="s">
        <v>364</v>
      </c>
      <c r="F57" t="s">
        <v>1680</v>
      </c>
      <c r="G57" t="s">
        <v>4</v>
      </c>
      <c r="H57" t="s">
        <v>1661</v>
      </c>
      <c r="I57" t="s">
        <v>1662</v>
      </c>
      <c r="K57" s="32">
        <v>123766.78</v>
      </c>
      <c r="L57" s="1">
        <f t="shared" si="0"/>
        <v>-2337552.8300000005</v>
      </c>
    </row>
    <row r="58" spans="1:15" x14ac:dyDescent="0.25">
      <c r="A58" t="s">
        <v>1681</v>
      </c>
      <c r="B58" s="2">
        <v>43068</v>
      </c>
      <c r="C58" t="s">
        <v>1682</v>
      </c>
      <c r="D58">
        <v>1</v>
      </c>
      <c r="E58" t="s">
        <v>486</v>
      </c>
      <c r="F58">
        <v>35132</v>
      </c>
      <c r="G58" t="s">
        <v>347</v>
      </c>
      <c r="H58" t="s">
        <v>1581</v>
      </c>
      <c r="I58" t="s">
        <v>1683</v>
      </c>
      <c r="J58" s="42">
        <v>1206803.72</v>
      </c>
      <c r="L58" s="1">
        <f t="shared" si="0"/>
        <v>-1130749.1100000006</v>
      </c>
    </row>
    <row r="59" spans="1:15" x14ac:dyDescent="0.25">
      <c r="A59" t="s">
        <v>1684</v>
      </c>
      <c r="B59" s="2">
        <v>43069</v>
      </c>
      <c r="C59" t="s">
        <v>1685</v>
      </c>
      <c r="D59">
        <v>2</v>
      </c>
      <c r="E59" t="s">
        <v>364</v>
      </c>
      <c r="F59" t="s">
        <v>1686</v>
      </c>
      <c r="G59" t="s">
        <v>4</v>
      </c>
      <c r="H59" t="s">
        <v>1661</v>
      </c>
      <c r="I59" t="s">
        <v>1662</v>
      </c>
      <c r="K59" s="32">
        <v>11161</v>
      </c>
      <c r="L59" s="1">
        <f t="shared" si="0"/>
        <v>-1141910.1100000006</v>
      </c>
    </row>
    <row r="60" spans="1:15" x14ac:dyDescent="0.25">
      <c r="A60" t="s">
        <v>835</v>
      </c>
      <c r="B60" s="2">
        <v>43069</v>
      </c>
      <c r="C60" t="s">
        <v>1687</v>
      </c>
      <c r="D60">
        <v>2</v>
      </c>
      <c r="E60" t="s">
        <v>364</v>
      </c>
      <c r="F60" t="s">
        <v>1688</v>
      </c>
      <c r="G60" t="s">
        <v>4</v>
      </c>
      <c r="H60" t="s">
        <v>219</v>
      </c>
      <c r="I60" t="s">
        <v>6</v>
      </c>
      <c r="K60" s="32">
        <v>64082.85</v>
      </c>
      <c r="L60" s="1">
        <f t="shared" si="0"/>
        <v>-1205992.9600000007</v>
      </c>
    </row>
    <row r="61" spans="1:15" x14ac:dyDescent="0.25">
      <c r="A61" t="s">
        <v>1694</v>
      </c>
      <c r="B61" s="2">
        <v>43069</v>
      </c>
      <c r="C61" t="s">
        <v>1695</v>
      </c>
      <c r="D61">
        <v>1</v>
      </c>
      <c r="E61" t="s">
        <v>1696</v>
      </c>
      <c r="F61" t="s">
        <v>343</v>
      </c>
      <c r="G61" t="s">
        <v>160</v>
      </c>
      <c r="H61" t="s">
        <v>60</v>
      </c>
      <c r="J61" s="1"/>
      <c r="K61" s="42">
        <v>76468.36</v>
      </c>
      <c r="L61" s="1">
        <f t="shared" si="0"/>
        <v>-1282461.3200000008</v>
      </c>
    </row>
    <row r="62" spans="1:15" x14ac:dyDescent="0.25">
      <c r="A62" t="s">
        <v>1697</v>
      </c>
      <c r="B62" s="2">
        <v>43069</v>
      </c>
      <c r="C62" t="s">
        <v>1698</v>
      </c>
      <c r="D62">
        <v>1</v>
      </c>
      <c r="E62" t="s">
        <v>1699</v>
      </c>
      <c r="F62" t="s">
        <v>343</v>
      </c>
      <c r="G62" t="s">
        <v>160</v>
      </c>
      <c r="H62" t="s">
        <v>60</v>
      </c>
      <c r="J62" s="1"/>
      <c r="K62" s="42">
        <v>48345.32</v>
      </c>
      <c r="L62" s="1">
        <f t="shared" si="0"/>
        <v>-1330806.6400000008</v>
      </c>
    </row>
    <row r="63" spans="1:15" x14ac:dyDescent="0.25">
      <c r="A63" t="s">
        <v>1700</v>
      </c>
      <c r="B63" s="2">
        <v>43069</v>
      </c>
      <c r="C63" t="s">
        <v>1701</v>
      </c>
      <c r="D63">
        <v>1</v>
      </c>
      <c r="E63" t="s">
        <v>1702</v>
      </c>
      <c r="F63" t="s">
        <v>343</v>
      </c>
      <c r="G63" t="s">
        <v>160</v>
      </c>
      <c r="H63" t="s">
        <v>60</v>
      </c>
      <c r="J63" s="1"/>
      <c r="K63" s="42">
        <v>60759.64</v>
      </c>
      <c r="L63" s="1">
        <f t="shared" si="0"/>
        <v>-1391566.2800000007</v>
      </c>
    </row>
    <row r="64" spans="1:15" x14ac:dyDescent="0.25">
      <c r="A64" t="s">
        <v>1703</v>
      </c>
      <c r="B64" s="2">
        <v>43069</v>
      </c>
      <c r="C64" t="s">
        <v>1704</v>
      </c>
      <c r="D64">
        <v>1</v>
      </c>
      <c r="E64" t="s">
        <v>1705</v>
      </c>
      <c r="F64" t="s">
        <v>810</v>
      </c>
      <c r="G64" t="s">
        <v>160</v>
      </c>
      <c r="H64" t="s">
        <v>60</v>
      </c>
      <c r="J64" s="1"/>
      <c r="K64" s="42">
        <v>23200</v>
      </c>
      <c r="L64" s="1">
        <f t="shared" si="0"/>
        <v>-1414766.2800000007</v>
      </c>
    </row>
    <row r="65" spans="1:12" x14ac:dyDescent="0.25">
      <c r="A65" t="s">
        <v>1706</v>
      </c>
      <c r="B65" s="2">
        <v>43069</v>
      </c>
      <c r="C65" t="s">
        <v>1707</v>
      </c>
      <c r="D65">
        <v>1</v>
      </c>
      <c r="E65" t="s">
        <v>1708</v>
      </c>
      <c r="F65" t="s">
        <v>810</v>
      </c>
      <c r="G65" t="s">
        <v>160</v>
      </c>
      <c r="H65" t="s">
        <v>60</v>
      </c>
      <c r="J65" s="1"/>
      <c r="K65" s="42">
        <v>7658.78</v>
      </c>
      <c r="L65" s="1">
        <f t="shared" si="0"/>
        <v>-1422425.0600000008</v>
      </c>
    </row>
    <row r="66" spans="1:12" x14ac:dyDescent="0.25">
      <c r="A66" t="s">
        <v>1709</v>
      </c>
      <c r="B66" s="2">
        <v>43069</v>
      </c>
      <c r="C66" t="s">
        <v>1710</v>
      </c>
      <c r="D66">
        <v>1</v>
      </c>
      <c r="E66" t="s">
        <v>1711</v>
      </c>
      <c r="F66" t="s">
        <v>810</v>
      </c>
      <c r="G66" t="s">
        <v>160</v>
      </c>
      <c r="H66" t="s">
        <v>60</v>
      </c>
      <c r="J66" s="1"/>
      <c r="K66" s="42">
        <v>3828</v>
      </c>
      <c r="L66" s="1">
        <f t="shared" si="0"/>
        <v>-1426253.0600000008</v>
      </c>
    </row>
    <row r="67" spans="1:12" x14ac:dyDescent="0.25">
      <c r="A67" t="s">
        <v>1712</v>
      </c>
      <c r="B67" s="2">
        <v>43069</v>
      </c>
      <c r="C67" t="s">
        <v>1713</v>
      </c>
      <c r="D67">
        <v>1</v>
      </c>
      <c r="E67" t="s">
        <v>1714</v>
      </c>
      <c r="F67" t="s">
        <v>810</v>
      </c>
      <c r="G67" t="s">
        <v>160</v>
      </c>
      <c r="H67" t="s">
        <v>60</v>
      </c>
      <c r="K67" s="50">
        <v>613.4</v>
      </c>
      <c r="L67" s="1">
        <f t="shared" si="0"/>
        <v>-1426866.4600000007</v>
      </c>
    </row>
    <row r="68" spans="1:12" x14ac:dyDescent="0.25">
      <c r="B68" s="2"/>
      <c r="K68" s="1"/>
      <c r="L68" s="1"/>
    </row>
    <row r="69" spans="1:12" x14ac:dyDescent="0.25">
      <c r="B69" s="2"/>
      <c r="K69" s="1"/>
      <c r="L69" s="1"/>
    </row>
    <row r="70" spans="1:12" x14ac:dyDescent="0.25">
      <c r="I70" t="s">
        <v>166</v>
      </c>
      <c r="J70" s="1">
        <v>1619435.7</v>
      </c>
      <c r="K70" s="1">
        <v>1685768.12</v>
      </c>
    </row>
    <row r="71" spans="1:12" x14ac:dyDescent="0.25">
      <c r="I71" t="s">
        <v>167</v>
      </c>
      <c r="L71" s="1">
        <f>+L67</f>
        <v>-1426866.4600000007</v>
      </c>
    </row>
    <row r="72" spans="1:12" x14ac:dyDescent="0.25">
      <c r="A72" t="s">
        <v>168</v>
      </c>
      <c r="B72" t="s">
        <v>169</v>
      </c>
      <c r="C72" t="s">
        <v>170</v>
      </c>
      <c r="D72" t="s">
        <v>171</v>
      </c>
      <c r="E72" t="s">
        <v>169</v>
      </c>
      <c r="F72" t="s">
        <v>781</v>
      </c>
      <c r="G72" t="s">
        <v>841</v>
      </c>
      <c r="H72" t="s">
        <v>1689</v>
      </c>
      <c r="I72" t="s">
        <v>1690</v>
      </c>
      <c r="J72" t="s">
        <v>176</v>
      </c>
      <c r="K72" t="s">
        <v>177</v>
      </c>
      <c r="L72" t="s">
        <v>176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6"/>
  <sheetViews>
    <sheetView tabSelected="1" topLeftCell="A49" workbookViewId="0">
      <selection activeCell="F71" sqref="F71"/>
    </sheetView>
  </sheetViews>
  <sheetFormatPr baseColWidth="10" defaultRowHeight="15" x14ac:dyDescent="0.25"/>
  <cols>
    <col min="5" max="5" width="16.5703125" bestFit="1" customWidth="1"/>
    <col min="8" max="8" width="38" bestFit="1" customWidth="1"/>
    <col min="11" max="11" width="12.42578125" bestFit="1" customWidth="1"/>
  </cols>
  <sheetData>
    <row r="2" spans="1:12" x14ac:dyDescent="0.25">
      <c r="E2" s="8" t="s">
        <v>178</v>
      </c>
      <c r="F2" s="3"/>
    </row>
    <row r="3" spans="1:12" x14ac:dyDescent="0.25">
      <c r="E3" s="8" t="s">
        <v>179</v>
      </c>
      <c r="F3" s="3"/>
    </row>
    <row r="4" spans="1:12" x14ac:dyDescent="0.25">
      <c r="E4" s="8" t="s">
        <v>1872</v>
      </c>
      <c r="F4" s="8">
        <v>2017</v>
      </c>
    </row>
    <row r="7" spans="1:12" x14ac:dyDescent="0.25">
      <c r="A7" s="4" t="s">
        <v>180</v>
      </c>
      <c r="B7" s="4" t="s">
        <v>181</v>
      </c>
      <c r="C7" s="4" t="s">
        <v>182</v>
      </c>
      <c r="D7" s="4" t="s">
        <v>183</v>
      </c>
      <c r="E7" s="4" t="s">
        <v>184</v>
      </c>
      <c r="F7" s="4" t="s">
        <v>185</v>
      </c>
      <c r="G7" s="4"/>
      <c r="H7" s="4" t="s">
        <v>186</v>
      </c>
      <c r="I7" s="4" t="s">
        <v>187</v>
      </c>
      <c r="J7" s="4" t="s">
        <v>188</v>
      </c>
      <c r="K7" s="4" t="s">
        <v>189</v>
      </c>
      <c r="L7" s="4" t="s">
        <v>190</v>
      </c>
    </row>
    <row r="8" spans="1:12" x14ac:dyDescent="0.25">
      <c r="H8" t="s">
        <v>0</v>
      </c>
      <c r="K8" s="1">
        <f>+NOV!L71</f>
        <v>-1426866.4600000007</v>
      </c>
    </row>
    <row r="9" spans="1:12" x14ac:dyDescent="0.25">
      <c r="A9" t="s">
        <v>1725</v>
      </c>
      <c r="B9" s="2">
        <v>43070</v>
      </c>
      <c r="C9" t="s">
        <v>1726</v>
      </c>
      <c r="D9">
        <v>2</v>
      </c>
      <c r="E9" t="s">
        <v>1727</v>
      </c>
      <c r="F9" t="s">
        <v>4</v>
      </c>
      <c r="G9" t="s">
        <v>219</v>
      </c>
      <c r="H9" t="s">
        <v>6</v>
      </c>
      <c r="J9" s="33">
        <v>776.78</v>
      </c>
      <c r="K9" s="1">
        <f>+K8+I9-J9</f>
        <v>-1427643.2400000007</v>
      </c>
    </row>
    <row r="10" spans="1:12" x14ac:dyDescent="0.25">
      <c r="A10" t="s">
        <v>1728</v>
      </c>
      <c r="B10" s="2">
        <v>43070</v>
      </c>
      <c r="C10" t="s">
        <v>1729</v>
      </c>
      <c r="D10">
        <v>2</v>
      </c>
      <c r="E10" t="s">
        <v>1730</v>
      </c>
      <c r="F10" t="s">
        <v>4</v>
      </c>
      <c r="G10" t="s">
        <v>219</v>
      </c>
      <c r="H10" t="s">
        <v>6</v>
      </c>
      <c r="J10" s="29">
        <v>102981.32</v>
      </c>
      <c r="K10" s="1">
        <f t="shared" ref="K10:K63" si="0">+K9+I10-J10</f>
        <v>-1530624.5600000008</v>
      </c>
    </row>
    <row r="11" spans="1:12" x14ac:dyDescent="0.25">
      <c r="A11" t="s">
        <v>1731</v>
      </c>
      <c r="B11" s="2">
        <v>43070</v>
      </c>
      <c r="C11">
        <v>93569233</v>
      </c>
      <c r="D11">
        <v>2</v>
      </c>
      <c r="E11" t="s">
        <v>1732</v>
      </c>
      <c r="F11" t="s">
        <v>4</v>
      </c>
      <c r="G11" t="s">
        <v>12</v>
      </c>
      <c r="H11" t="s">
        <v>6</v>
      </c>
      <c r="J11" s="29">
        <v>71238.429999999993</v>
      </c>
      <c r="K11" s="1">
        <f t="shared" si="0"/>
        <v>-1601862.9900000007</v>
      </c>
    </row>
    <row r="12" spans="1:12" x14ac:dyDescent="0.25">
      <c r="A12" t="s">
        <v>1733</v>
      </c>
      <c r="B12" s="2">
        <v>43071</v>
      </c>
      <c r="C12">
        <v>8988</v>
      </c>
      <c r="D12">
        <v>2</v>
      </c>
      <c r="E12" t="s">
        <v>1734</v>
      </c>
      <c r="F12" t="s">
        <v>4</v>
      </c>
      <c r="G12" t="s">
        <v>12</v>
      </c>
      <c r="H12" t="s">
        <v>6</v>
      </c>
      <c r="J12" s="29">
        <v>5568</v>
      </c>
      <c r="K12" s="1">
        <f t="shared" si="0"/>
        <v>-1607430.9900000007</v>
      </c>
    </row>
    <row r="13" spans="1:12" x14ac:dyDescent="0.25">
      <c r="A13" t="s">
        <v>1735</v>
      </c>
      <c r="B13" s="2">
        <v>43071</v>
      </c>
      <c r="C13" t="s">
        <v>1736</v>
      </c>
      <c r="D13">
        <v>2</v>
      </c>
      <c r="E13" t="s">
        <v>1737</v>
      </c>
      <c r="F13" t="s">
        <v>4</v>
      </c>
      <c r="G13" t="s">
        <v>219</v>
      </c>
      <c r="H13" t="s">
        <v>6</v>
      </c>
      <c r="J13" s="29">
        <v>11877.66</v>
      </c>
      <c r="K13" s="1">
        <f t="shared" si="0"/>
        <v>-1619308.6500000006</v>
      </c>
    </row>
    <row r="14" spans="1:12" x14ac:dyDescent="0.25">
      <c r="A14" t="s">
        <v>1865</v>
      </c>
      <c r="B14" s="2">
        <v>43436</v>
      </c>
      <c r="C14" t="s">
        <v>1866</v>
      </c>
      <c r="H14" t="s">
        <v>6</v>
      </c>
      <c r="I14" s="33">
        <v>2332.35</v>
      </c>
      <c r="J14" s="29"/>
      <c r="K14" s="1">
        <f t="shared" si="0"/>
        <v>-1616976.3000000005</v>
      </c>
    </row>
    <row r="15" spans="1:12" x14ac:dyDescent="0.25">
      <c r="A15" t="s">
        <v>216</v>
      </c>
      <c r="B15" s="2">
        <v>43074</v>
      </c>
      <c r="C15" t="s">
        <v>1738</v>
      </c>
      <c r="D15">
        <v>2</v>
      </c>
      <c r="E15" t="s">
        <v>1739</v>
      </c>
      <c r="F15" t="s">
        <v>4</v>
      </c>
      <c r="G15" t="s">
        <v>12</v>
      </c>
      <c r="H15" t="s">
        <v>6</v>
      </c>
      <c r="J15" s="29">
        <v>140958.18</v>
      </c>
      <c r="K15" s="1">
        <f t="shared" si="0"/>
        <v>-1757934.4800000004</v>
      </c>
    </row>
    <row r="16" spans="1:12" x14ac:dyDescent="0.25">
      <c r="A16" t="s">
        <v>1740</v>
      </c>
      <c r="B16" s="2">
        <v>43075</v>
      </c>
      <c r="C16" t="s">
        <v>1741</v>
      </c>
      <c r="D16">
        <v>2</v>
      </c>
      <c r="E16" t="s">
        <v>1742</v>
      </c>
      <c r="F16" t="s">
        <v>4</v>
      </c>
      <c r="G16" t="s">
        <v>219</v>
      </c>
      <c r="H16" t="s">
        <v>6</v>
      </c>
      <c r="J16" s="29">
        <v>58864.92</v>
      </c>
      <c r="K16" s="1">
        <f t="shared" si="0"/>
        <v>-1816799.4000000004</v>
      </c>
    </row>
    <row r="17" spans="1:13" x14ac:dyDescent="0.25">
      <c r="A17" t="s">
        <v>1743</v>
      </c>
      <c r="B17" s="2">
        <v>43076</v>
      </c>
      <c r="C17" t="s">
        <v>1744</v>
      </c>
      <c r="D17">
        <v>2</v>
      </c>
      <c r="E17" t="s">
        <v>1745</v>
      </c>
      <c r="F17" t="s">
        <v>4</v>
      </c>
      <c r="G17" t="s">
        <v>219</v>
      </c>
      <c r="H17" t="s">
        <v>6</v>
      </c>
      <c r="J17" s="29">
        <v>42750.59</v>
      </c>
      <c r="K17" s="1">
        <f t="shared" si="0"/>
        <v>-1859549.9900000005</v>
      </c>
    </row>
    <row r="18" spans="1:13" x14ac:dyDescent="0.25">
      <c r="A18" t="s">
        <v>1746</v>
      </c>
      <c r="B18" s="2">
        <v>43076</v>
      </c>
      <c r="C18" t="s">
        <v>1747</v>
      </c>
      <c r="D18">
        <v>2</v>
      </c>
      <c r="E18" t="s">
        <v>1748</v>
      </c>
      <c r="F18" t="s">
        <v>4</v>
      </c>
      <c r="G18" t="s">
        <v>219</v>
      </c>
      <c r="H18" t="s">
        <v>6</v>
      </c>
      <c r="J18" s="30">
        <v>112.06</v>
      </c>
      <c r="K18" s="1">
        <f t="shared" si="0"/>
        <v>-1859662.0500000005</v>
      </c>
    </row>
    <row r="19" spans="1:13" x14ac:dyDescent="0.25">
      <c r="A19" t="s">
        <v>1749</v>
      </c>
      <c r="B19" s="2">
        <v>43077</v>
      </c>
      <c r="C19">
        <v>93587359</v>
      </c>
      <c r="D19">
        <v>2</v>
      </c>
      <c r="E19" t="s">
        <v>1750</v>
      </c>
      <c r="F19" t="s">
        <v>4</v>
      </c>
      <c r="G19" t="s">
        <v>12</v>
      </c>
      <c r="H19" t="s">
        <v>6</v>
      </c>
      <c r="J19" s="29">
        <v>63713.84</v>
      </c>
      <c r="K19" s="1">
        <f t="shared" si="0"/>
        <v>-1923375.8900000006</v>
      </c>
    </row>
    <row r="20" spans="1:13" x14ac:dyDescent="0.25">
      <c r="A20" t="s">
        <v>35</v>
      </c>
      <c r="B20" s="2">
        <v>43077</v>
      </c>
      <c r="C20">
        <v>200321123</v>
      </c>
      <c r="D20">
        <v>2</v>
      </c>
      <c r="E20" t="s">
        <v>1751</v>
      </c>
      <c r="F20" t="s">
        <v>4</v>
      </c>
      <c r="G20" t="s">
        <v>12</v>
      </c>
      <c r="H20" t="s">
        <v>6</v>
      </c>
      <c r="J20" s="29">
        <v>16176.52</v>
      </c>
      <c r="K20" s="1">
        <f t="shared" si="0"/>
        <v>-1939552.4100000006</v>
      </c>
    </row>
    <row r="21" spans="1:13" x14ac:dyDescent="0.25">
      <c r="A21" t="s">
        <v>1752</v>
      </c>
      <c r="B21" s="2">
        <v>43077</v>
      </c>
      <c r="C21" t="s">
        <v>1753</v>
      </c>
      <c r="D21">
        <v>2</v>
      </c>
      <c r="E21" t="s">
        <v>1754</v>
      </c>
      <c r="F21" t="s">
        <v>4</v>
      </c>
      <c r="G21" t="s">
        <v>219</v>
      </c>
      <c r="H21" t="s">
        <v>6</v>
      </c>
      <c r="J21" s="30">
        <v>120.86</v>
      </c>
      <c r="K21" s="1">
        <f t="shared" si="0"/>
        <v>-1939673.2700000007</v>
      </c>
    </row>
    <row r="22" spans="1:13" x14ac:dyDescent="0.25">
      <c r="A22" t="s">
        <v>1755</v>
      </c>
      <c r="B22" s="2">
        <v>43077</v>
      </c>
      <c r="C22" t="s">
        <v>1756</v>
      </c>
      <c r="D22">
        <v>2</v>
      </c>
      <c r="E22" t="s">
        <v>1757</v>
      </c>
      <c r="F22" t="s">
        <v>4</v>
      </c>
      <c r="G22" t="s">
        <v>219</v>
      </c>
      <c r="H22" t="s">
        <v>6</v>
      </c>
      <c r="J22" s="29">
        <v>54875.199999999997</v>
      </c>
      <c r="K22" s="1">
        <f t="shared" si="0"/>
        <v>-1994548.4700000007</v>
      </c>
    </row>
    <row r="23" spans="1:13" x14ac:dyDescent="0.25">
      <c r="A23" t="s">
        <v>1758</v>
      </c>
      <c r="B23" s="2">
        <v>43078</v>
      </c>
      <c r="C23" t="s">
        <v>1759</v>
      </c>
      <c r="D23">
        <v>2</v>
      </c>
      <c r="E23" t="s">
        <v>1760</v>
      </c>
      <c r="F23" t="s">
        <v>4</v>
      </c>
      <c r="G23" t="s">
        <v>12</v>
      </c>
      <c r="H23" t="s">
        <v>6</v>
      </c>
      <c r="J23" s="29">
        <v>24520.82</v>
      </c>
      <c r="K23" s="1">
        <f t="shared" si="0"/>
        <v>-2019069.2900000007</v>
      </c>
    </row>
    <row r="24" spans="1:13" x14ac:dyDescent="0.25">
      <c r="A24" t="s">
        <v>1761</v>
      </c>
      <c r="B24" s="2">
        <v>43078</v>
      </c>
      <c r="C24" t="s">
        <v>291</v>
      </c>
      <c r="D24">
        <v>1</v>
      </c>
      <c r="E24" t="s">
        <v>1762</v>
      </c>
      <c r="F24" t="s">
        <v>58</v>
      </c>
      <c r="G24" t="s">
        <v>1106</v>
      </c>
      <c r="H24" t="s">
        <v>60</v>
      </c>
      <c r="I24" s="32">
        <v>65271.19</v>
      </c>
      <c r="K24" s="1">
        <f t="shared" si="0"/>
        <v>-1953798.1000000008</v>
      </c>
      <c r="L24">
        <v>67603.5</v>
      </c>
      <c r="M24" s="1">
        <f>+L24-I24</f>
        <v>2332.3099999999977</v>
      </c>
    </row>
    <row r="25" spans="1:13" x14ac:dyDescent="0.25">
      <c r="A25" t="s">
        <v>1763</v>
      </c>
      <c r="B25" s="2">
        <v>43080</v>
      </c>
      <c r="C25" t="s">
        <v>1764</v>
      </c>
      <c r="D25">
        <v>2</v>
      </c>
      <c r="E25" t="s">
        <v>1765</v>
      </c>
      <c r="F25" t="s">
        <v>4</v>
      </c>
      <c r="G25" t="s">
        <v>12</v>
      </c>
      <c r="H25" t="s">
        <v>6</v>
      </c>
      <c r="J25" s="49">
        <v>16021.03</v>
      </c>
      <c r="K25" s="1">
        <f t="shared" si="0"/>
        <v>-1969819.1300000008</v>
      </c>
    </row>
    <row r="26" spans="1:13" x14ac:dyDescent="0.25">
      <c r="A26" t="s">
        <v>1766</v>
      </c>
      <c r="B26" s="2">
        <v>43080</v>
      </c>
      <c r="C26" t="s">
        <v>291</v>
      </c>
      <c r="D26">
        <v>1</v>
      </c>
      <c r="E26" t="s">
        <v>1767</v>
      </c>
      <c r="F26" t="s">
        <v>58</v>
      </c>
      <c r="G26" t="s">
        <v>1106</v>
      </c>
      <c r="H26" t="s">
        <v>60</v>
      </c>
      <c r="I26" s="32">
        <v>68894.720000000001</v>
      </c>
      <c r="K26" s="1">
        <f t="shared" si="0"/>
        <v>-1900924.4100000008</v>
      </c>
    </row>
    <row r="27" spans="1:13" x14ac:dyDescent="0.25">
      <c r="A27" t="s">
        <v>1768</v>
      </c>
      <c r="B27" s="2">
        <v>43082</v>
      </c>
      <c r="C27" t="s">
        <v>1769</v>
      </c>
      <c r="D27">
        <v>2</v>
      </c>
      <c r="E27" t="s">
        <v>1770</v>
      </c>
      <c r="F27" t="s">
        <v>4</v>
      </c>
      <c r="G27" t="s">
        <v>219</v>
      </c>
      <c r="H27" t="s">
        <v>6</v>
      </c>
      <c r="J27" s="30">
        <v>580.88</v>
      </c>
      <c r="K27" s="1">
        <f t="shared" si="0"/>
        <v>-1901505.2900000007</v>
      </c>
    </row>
    <row r="28" spans="1:13" x14ac:dyDescent="0.25">
      <c r="A28" t="s">
        <v>1771</v>
      </c>
      <c r="B28" s="2">
        <v>43082</v>
      </c>
      <c r="C28" t="s">
        <v>1772</v>
      </c>
      <c r="D28">
        <v>2</v>
      </c>
      <c r="E28" t="s">
        <v>1773</v>
      </c>
      <c r="F28" t="s">
        <v>4</v>
      </c>
      <c r="G28" t="s">
        <v>219</v>
      </c>
      <c r="H28" t="s">
        <v>6</v>
      </c>
      <c r="J28" s="30">
        <v>167.04</v>
      </c>
      <c r="K28" s="1">
        <f t="shared" si="0"/>
        <v>-1901672.3300000008</v>
      </c>
    </row>
    <row r="29" spans="1:13" x14ac:dyDescent="0.25">
      <c r="A29" t="s">
        <v>1460</v>
      </c>
      <c r="B29" s="2">
        <v>43082</v>
      </c>
      <c r="C29" t="s">
        <v>1774</v>
      </c>
      <c r="D29">
        <v>2</v>
      </c>
      <c r="E29" t="s">
        <v>1775</v>
      </c>
      <c r="F29" t="s">
        <v>4</v>
      </c>
      <c r="G29" t="s">
        <v>219</v>
      </c>
      <c r="H29" t="s">
        <v>6</v>
      </c>
      <c r="J29" s="29">
        <v>9277.23</v>
      </c>
      <c r="K29" s="1">
        <f t="shared" si="0"/>
        <v>-1910949.5600000008</v>
      </c>
    </row>
    <row r="30" spans="1:13" x14ac:dyDescent="0.25">
      <c r="A30" t="s">
        <v>1776</v>
      </c>
      <c r="B30" s="2">
        <v>43082</v>
      </c>
      <c r="C30" t="s">
        <v>1777</v>
      </c>
      <c r="D30">
        <v>2</v>
      </c>
      <c r="E30" t="s">
        <v>1778</v>
      </c>
      <c r="F30" t="s">
        <v>4</v>
      </c>
      <c r="G30" t="s">
        <v>12</v>
      </c>
      <c r="H30" t="s">
        <v>6</v>
      </c>
      <c r="J30" s="29">
        <v>67416.679999999993</v>
      </c>
      <c r="K30" s="1">
        <f t="shared" si="0"/>
        <v>-1978366.2400000007</v>
      </c>
    </row>
    <row r="31" spans="1:13" x14ac:dyDescent="0.25">
      <c r="A31" t="s">
        <v>1779</v>
      </c>
      <c r="B31" s="2">
        <v>43082</v>
      </c>
      <c r="C31" t="s">
        <v>1780</v>
      </c>
      <c r="D31">
        <v>1</v>
      </c>
      <c r="E31" t="s">
        <v>1781</v>
      </c>
      <c r="F31" t="s">
        <v>1782</v>
      </c>
      <c r="G31" t="s">
        <v>160</v>
      </c>
      <c r="H31" t="s">
        <v>60</v>
      </c>
      <c r="I31" s="6">
        <v>1160</v>
      </c>
      <c r="K31" s="1">
        <f t="shared" si="0"/>
        <v>-1977206.2400000007</v>
      </c>
    </row>
    <row r="32" spans="1:13" x14ac:dyDescent="0.25">
      <c r="A32" t="s">
        <v>1783</v>
      </c>
      <c r="B32" s="2">
        <v>43083</v>
      </c>
      <c r="C32" t="s">
        <v>1784</v>
      </c>
      <c r="D32">
        <v>2</v>
      </c>
      <c r="E32" t="s">
        <v>1785</v>
      </c>
      <c r="F32" t="s">
        <v>4</v>
      </c>
      <c r="G32" t="s">
        <v>219</v>
      </c>
      <c r="H32" t="s">
        <v>6</v>
      </c>
      <c r="J32" s="29">
        <v>45629.01</v>
      </c>
      <c r="K32" s="1">
        <f t="shared" si="0"/>
        <v>-2022835.2500000007</v>
      </c>
    </row>
    <row r="33" spans="1:11" x14ac:dyDescent="0.25">
      <c r="A33" t="s">
        <v>1176</v>
      </c>
      <c r="B33" s="2">
        <v>43083</v>
      </c>
      <c r="C33">
        <v>17703</v>
      </c>
      <c r="D33">
        <v>2</v>
      </c>
      <c r="E33" t="s">
        <v>1786</v>
      </c>
      <c r="F33" t="s">
        <v>4</v>
      </c>
      <c r="G33" t="s">
        <v>12</v>
      </c>
      <c r="H33" t="s">
        <v>6</v>
      </c>
      <c r="J33" s="1">
        <v>5309.71</v>
      </c>
      <c r="K33" s="1">
        <f t="shared" si="0"/>
        <v>-2028144.9600000007</v>
      </c>
    </row>
    <row r="34" spans="1:11" x14ac:dyDescent="0.25">
      <c r="A34" t="s">
        <v>1787</v>
      </c>
      <c r="B34" s="2">
        <v>43084</v>
      </c>
      <c r="C34" t="s">
        <v>1788</v>
      </c>
      <c r="D34">
        <v>2</v>
      </c>
      <c r="E34" t="s">
        <v>1789</v>
      </c>
      <c r="F34" t="s">
        <v>4</v>
      </c>
      <c r="G34" t="s">
        <v>219</v>
      </c>
      <c r="H34" t="s">
        <v>6</v>
      </c>
      <c r="J34" s="29">
        <v>67116.960000000006</v>
      </c>
      <c r="K34" s="1">
        <f t="shared" si="0"/>
        <v>-2095261.9200000006</v>
      </c>
    </row>
    <row r="35" spans="1:11" x14ac:dyDescent="0.25">
      <c r="A35" t="s">
        <v>1790</v>
      </c>
      <c r="B35" s="2">
        <v>43085</v>
      </c>
      <c r="C35" t="s">
        <v>1791</v>
      </c>
      <c r="D35">
        <v>2</v>
      </c>
      <c r="E35" t="s">
        <v>1792</v>
      </c>
      <c r="F35" t="s">
        <v>4</v>
      </c>
      <c r="G35" t="s">
        <v>219</v>
      </c>
      <c r="H35" t="s">
        <v>6</v>
      </c>
      <c r="J35" s="29">
        <v>46081.3</v>
      </c>
      <c r="K35" s="1">
        <f t="shared" si="0"/>
        <v>-2141343.2200000007</v>
      </c>
    </row>
    <row r="36" spans="1:11" x14ac:dyDescent="0.25">
      <c r="A36" t="s">
        <v>1793</v>
      </c>
      <c r="B36" s="2">
        <v>43088</v>
      </c>
      <c r="C36" t="s">
        <v>1794</v>
      </c>
      <c r="D36">
        <v>2</v>
      </c>
      <c r="E36" t="s">
        <v>1795</v>
      </c>
      <c r="F36" t="s">
        <v>4</v>
      </c>
      <c r="G36" t="s">
        <v>219</v>
      </c>
      <c r="H36" t="s">
        <v>6</v>
      </c>
      <c r="J36" s="29">
        <v>92911.05</v>
      </c>
      <c r="K36" s="1">
        <f t="shared" si="0"/>
        <v>-2234254.2700000005</v>
      </c>
    </row>
    <row r="37" spans="1:11" x14ac:dyDescent="0.25">
      <c r="A37" t="s">
        <v>1796</v>
      </c>
      <c r="B37" s="2">
        <v>43088</v>
      </c>
      <c r="C37">
        <v>93605582</v>
      </c>
      <c r="D37">
        <v>2</v>
      </c>
      <c r="E37" t="s">
        <v>1797</v>
      </c>
      <c r="F37" t="s">
        <v>4</v>
      </c>
      <c r="G37" t="s">
        <v>12</v>
      </c>
      <c r="H37" t="s">
        <v>6</v>
      </c>
      <c r="J37" s="29">
        <v>103490.24000000001</v>
      </c>
      <c r="K37" s="1">
        <f t="shared" si="0"/>
        <v>-2337744.5100000007</v>
      </c>
    </row>
    <row r="38" spans="1:11" x14ac:dyDescent="0.25">
      <c r="A38" t="s">
        <v>1798</v>
      </c>
      <c r="B38" s="2">
        <v>43088</v>
      </c>
      <c r="C38" t="s">
        <v>1799</v>
      </c>
      <c r="D38">
        <v>2</v>
      </c>
      <c r="E38" t="s">
        <v>1800</v>
      </c>
      <c r="F38" t="s">
        <v>4</v>
      </c>
      <c r="G38" t="s">
        <v>12</v>
      </c>
      <c r="H38" t="s">
        <v>6</v>
      </c>
      <c r="J38" s="49">
        <v>11119.79</v>
      </c>
      <c r="K38" s="1">
        <f t="shared" si="0"/>
        <v>-2348864.3000000007</v>
      </c>
    </row>
    <row r="39" spans="1:11" x14ac:dyDescent="0.25">
      <c r="A39" t="s">
        <v>1801</v>
      </c>
      <c r="B39" s="2">
        <v>43088</v>
      </c>
      <c r="C39" t="s">
        <v>291</v>
      </c>
      <c r="D39">
        <v>1</v>
      </c>
      <c r="E39" t="s">
        <v>1802</v>
      </c>
      <c r="F39" t="s">
        <v>58</v>
      </c>
      <c r="G39" t="s">
        <v>1106</v>
      </c>
      <c r="H39" t="s">
        <v>1803</v>
      </c>
      <c r="I39" s="29">
        <v>129834.93</v>
      </c>
      <c r="K39" s="1">
        <f t="shared" si="0"/>
        <v>-2219029.3700000006</v>
      </c>
    </row>
    <row r="40" spans="1:11" x14ac:dyDescent="0.25">
      <c r="A40" t="s">
        <v>1804</v>
      </c>
      <c r="B40" s="2">
        <v>43089</v>
      </c>
      <c r="C40" t="s">
        <v>1805</v>
      </c>
      <c r="D40">
        <v>2</v>
      </c>
      <c r="E40" t="s">
        <v>1806</v>
      </c>
      <c r="F40" t="s">
        <v>4</v>
      </c>
      <c r="G40" t="s">
        <v>219</v>
      </c>
      <c r="H40" t="s">
        <v>6</v>
      </c>
      <c r="J40" s="29">
        <v>45433.13</v>
      </c>
      <c r="K40" s="1">
        <f t="shared" si="0"/>
        <v>-2264462.5000000005</v>
      </c>
    </row>
    <row r="41" spans="1:11" x14ac:dyDescent="0.25">
      <c r="A41" t="s">
        <v>1807</v>
      </c>
      <c r="B41" s="2">
        <v>43089</v>
      </c>
      <c r="C41" t="s">
        <v>1808</v>
      </c>
      <c r="D41">
        <v>2</v>
      </c>
      <c r="E41" t="s">
        <v>1809</v>
      </c>
      <c r="F41" t="s">
        <v>4</v>
      </c>
      <c r="G41" t="s">
        <v>219</v>
      </c>
      <c r="H41" t="s">
        <v>6</v>
      </c>
      <c r="J41" s="29">
        <v>1731.46</v>
      </c>
      <c r="K41" s="1">
        <f t="shared" si="0"/>
        <v>-2266193.9600000004</v>
      </c>
    </row>
    <row r="42" spans="1:11" x14ac:dyDescent="0.25">
      <c r="A42" t="s">
        <v>1810</v>
      </c>
      <c r="B42" s="2">
        <v>43090</v>
      </c>
      <c r="C42" t="s">
        <v>1811</v>
      </c>
      <c r="D42">
        <v>2</v>
      </c>
      <c r="E42" t="s">
        <v>1812</v>
      </c>
      <c r="F42" t="s">
        <v>4</v>
      </c>
      <c r="G42" t="s">
        <v>12</v>
      </c>
      <c r="H42" t="s">
        <v>6</v>
      </c>
      <c r="J42" s="6">
        <v>1405.92</v>
      </c>
      <c r="K42" s="1">
        <f t="shared" si="0"/>
        <v>-2267599.8800000004</v>
      </c>
    </row>
    <row r="43" spans="1:11" x14ac:dyDescent="0.25">
      <c r="A43" t="s">
        <v>1813</v>
      </c>
      <c r="B43" s="2">
        <v>43090</v>
      </c>
      <c r="C43" t="s">
        <v>1811</v>
      </c>
      <c r="D43">
        <v>2</v>
      </c>
      <c r="E43" t="s">
        <v>1812</v>
      </c>
      <c r="F43" t="s">
        <v>4</v>
      </c>
      <c r="G43" t="s">
        <v>12</v>
      </c>
      <c r="H43" t="s">
        <v>8</v>
      </c>
      <c r="I43" s="6">
        <v>1405.92</v>
      </c>
      <c r="K43" s="1">
        <f t="shared" si="0"/>
        <v>-2266193.9600000004</v>
      </c>
    </row>
    <row r="44" spans="1:11" x14ac:dyDescent="0.25">
      <c r="A44" t="s">
        <v>1814</v>
      </c>
      <c r="B44" s="2">
        <v>43090</v>
      </c>
      <c r="C44" t="s">
        <v>1811</v>
      </c>
      <c r="D44">
        <v>2</v>
      </c>
      <c r="E44" t="s">
        <v>1815</v>
      </c>
      <c r="F44" t="s">
        <v>4</v>
      </c>
      <c r="G44" t="s">
        <v>12</v>
      </c>
      <c r="H44" t="s">
        <v>6</v>
      </c>
      <c r="J44" s="29">
        <v>1405.92</v>
      </c>
      <c r="K44" s="1">
        <f t="shared" si="0"/>
        <v>-2267599.8800000004</v>
      </c>
    </row>
    <row r="45" spans="1:11" x14ac:dyDescent="0.25">
      <c r="A45" t="s">
        <v>1816</v>
      </c>
      <c r="B45" s="2">
        <v>43090</v>
      </c>
      <c r="C45" t="s">
        <v>1817</v>
      </c>
      <c r="D45">
        <v>2</v>
      </c>
      <c r="E45" t="s">
        <v>1818</v>
      </c>
      <c r="F45" t="s">
        <v>4</v>
      </c>
      <c r="G45" t="s">
        <v>12</v>
      </c>
      <c r="H45" t="s">
        <v>6</v>
      </c>
      <c r="J45" s="29">
        <v>1405.92</v>
      </c>
      <c r="K45" s="1">
        <f t="shared" si="0"/>
        <v>-2269005.8000000003</v>
      </c>
    </row>
    <row r="46" spans="1:11" x14ac:dyDescent="0.25">
      <c r="A46" t="s">
        <v>1819</v>
      </c>
      <c r="B46" s="2">
        <v>43090</v>
      </c>
      <c r="C46" t="s">
        <v>1820</v>
      </c>
      <c r="D46">
        <v>2</v>
      </c>
      <c r="E46" t="s">
        <v>1821</v>
      </c>
      <c r="F46" t="s">
        <v>4</v>
      </c>
      <c r="G46" t="s">
        <v>12</v>
      </c>
      <c r="H46" t="s">
        <v>6</v>
      </c>
      <c r="J46" s="29">
        <v>2809.06</v>
      </c>
      <c r="K46" s="1">
        <f t="shared" si="0"/>
        <v>-2271814.8600000003</v>
      </c>
    </row>
    <row r="47" spans="1:11" x14ac:dyDescent="0.25">
      <c r="A47" t="s">
        <v>1822</v>
      </c>
      <c r="B47" s="2">
        <v>43090</v>
      </c>
      <c r="C47" t="s">
        <v>1823</v>
      </c>
      <c r="D47">
        <v>2</v>
      </c>
      <c r="E47" t="s">
        <v>1824</v>
      </c>
      <c r="F47" t="s">
        <v>4</v>
      </c>
      <c r="G47" t="s">
        <v>219</v>
      </c>
      <c r="H47" t="s">
        <v>6</v>
      </c>
      <c r="J47" s="29">
        <v>29804.01</v>
      </c>
      <c r="K47" s="1">
        <f t="shared" si="0"/>
        <v>-2301618.87</v>
      </c>
    </row>
    <row r="48" spans="1:11" x14ac:dyDescent="0.25">
      <c r="A48" t="s">
        <v>1825</v>
      </c>
      <c r="B48" s="2">
        <v>43091</v>
      </c>
      <c r="C48" t="s">
        <v>1826</v>
      </c>
      <c r="D48">
        <v>2</v>
      </c>
      <c r="E48" t="s">
        <v>1827</v>
      </c>
      <c r="F48" t="s">
        <v>4</v>
      </c>
      <c r="G48" t="s">
        <v>219</v>
      </c>
      <c r="H48" t="s">
        <v>6</v>
      </c>
      <c r="J48" s="29">
        <v>59926.1</v>
      </c>
      <c r="K48" s="1">
        <f t="shared" si="0"/>
        <v>-2361544.9700000002</v>
      </c>
    </row>
    <row r="49" spans="1:12" x14ac:dyDescent="0.25">
      <c r="A49" t="s">
        <v>1828</v>
      </c>
      <c r="B49" s="2">
        <v>43091</v>
      </c>
      <c r="C49" t="s">
        <v>1829</v>
      </c>
      <c r="D49">
        <v>2</v>
      </c>
      <c r="E49" t="s">
        <v>1830</v>
      </c>
      <c r="F49" t="s">
        <v>4</v>
      </c>
      <c r="G49" t="s">
        <v>219</v>
      </c>
      <c r="H49" t="s">
        <v>6</v>
      </c>
      <c r="J49" s="30">
        <v>788.99</v>
      </c>
      <c r="K49" s="1">
        <f t="shared" si="0"/>
        <v>-2362333.9600000004</v>
      </c>
    </row>
    <row r="50" spans="1:12" x14ac:dyDescent="0.25">
      <c r="A50" t="s">
        <v>1831</v>
      </c>
      <c r="B50" s="2">
        <v>43092</v>
      </c>
      <c r="C50" t="s">
        <v>1832</v>
      </c>
      <c r="D50">
        <v>2</v>
      </c>
      <c r="E50" t="s">
        <v>1833</v>
      </c>
      <c r="F50" t="s">
        <v>4</v>
      </c>
      <c r="G50" t="s">
        <v>12</v>
      </c>
      <c r="H50" t="s">
        <v>6</v>
      </c>
      <c r="J50" s="29">
        <v>68511.460000000006</v>
      </c>
      <c r="K50" s="1">
        <f t="shared" si="0"/>
        <v>-2430845.4200000004</v>
      </c>
    </row>
    <row r="51" spans="1:12" x14ac:dyDescent="0.25">
      <c r="A51" t="s">
        <v>1834</v>
      </c>
      <c r="B51" s="2">
        <v>43092</v>
      </c>
      <c r="C51" t="s">
        <v>1835</v>
      </c>
      <c r="D51">
        <v>1</v>
      </c>
      <c r="E51" t="s">
        <v>1836</v>
      </c>
      <c r="F51" t="s">
        <v>1837</v>
      </c>
      <c r="G51" t="s">
        <v>160</v>
      </c>
      <c r="H51" t="s">
        <v>60</v>
      </c>
      <c r="J51" s="6">
        <v>1160</v>
      </c>
      <c r="K51" s="1">
        <f t="shared" si="0"/>
        <v>-2432005.4200000004</v>
      </c>
    </row>
    <row r="52" spans="1:12" x14ac:dyDescent="0.25">
      <c r="A52" t="s">
        <v>1867</v>
      </c>
      <c r="B52" s="2">
        <v>43457</v>
      </c>
      <c r="C52" t="s">
        <v>1868</v>
      </c>
      <c r="H52" t="s">
        <v>6</v>
      </c>
      <c r="I52" s="33">
        <v>0</v>
      </c>
      <c r="J52" s="6"/>
      <c r="K52" s="1">
        <f t="shared" si="0"/>
        <v>-2432005.4200000004</v>
      </c>
      <c r="L52" s="33">
        <v>79838.06</v>
      </c>
    </row>
    <row r="53" spans="1:12" x14ac:dyDescent="0.25">
      <c r="A53" t="s">
        <v>1838</v>
      </c>
      <c r="B53" s="2">
        <v>43095</v>
      </c>
      <c r="C53" t="s">
        <v>1839</v>
      </c>
      <c r="D53">
        <v>2</v>
      </c>
      <c r="E53" t="s">
        <v>1840</v>
      </c>
      <c r="F53" t="s">
        <v>4</v>
      </c>
      <c r="G53" t="s">
        <v>12</v>
      </c>
      <c r="H53" t="s">
        <v>6</v>
      </c>
      <c r="J53" s="49">
        <v>6273.85</v>
      </c>
      <c r="K53" s="1">
        <f t="shared" si="0"/>
        <v>-2438279.2700000005</v>
      </c>
    </row>
    <row r="54" spans="1:12" x14ac:dyDescent="0.25">
      <c r="A54" t="s">
        <v>1841</v>
      </c>
      <c r="B54" s="2">
        <v>43096</v>
      </c>
      <c r="C54" t="s">
        <v>1842</v>
      </c>
      <c r="D54">
        <v>2</v>
      </c>
      <c r="E54" t="s">
        <v>1843</v>
      </c>
      <c r="F54" t="s">
        <v>4</v>
      </c>
      <c r="G54" t="s">
        <v>219</v>
      </c>
      <c r="H54" t="s">
        <v>6</v>
      </c>
      <c r="J54" s="29">
        <v>58171.9</v>
      </c>
      <c r="K54" s="1">
        <f t="shared" si="0"/>
        <v>-2496451.1700000004</v>
      </c>
    </row>
    <row r="55" spans="1:12" x14ac:dyDescent="0.25">
      <c r="A55" t="s">
        <v>1844</v>
      </c>
      <c r="B55" s="2">
        <v>43096</v>
      </c>
      <c r="C55" t="s">
        <v>1845</v>
      </c>
      <c r="D55">
        <v>2</v>
      </c>
      <c r="E55" t="s">
        <v>1846</v>
      </c>
      <c r="F55" t="s">
        <v>4</v>
      </c>
      <c r="G55" t="s">
        <v>219</v>
      </c>
      <c r="H55" t="s">
        <v>6</v>
      </c>
      <c r="J55" s="30">
        <v>358.58</v>
      </c>
      <c r="K55" s="1">
        <f t="shared" si="0"/>
        <v>-2496809.7500000005</v>
      </c>
    </row>
    <row r="56" spans="1:12" x14ac:dyDescent="0.25">
      <c r="A56" t="s">
        <v>1847</v>
      </c>
      <c r="B56" s="2">
        <v>43096</v>
      </c>
      <c r="C56" t="s">
        <v>1848</v>
      </c>
      <c r="D56">
        <v>2</v>
      </c>
      <c r="E56" t="s">
        <v>1849</v>
      </c>
      <c r="F56" t="s">
        <v>4</v>
      </c>
      <c r="G56" t="s">
        <v>12</v>
      </c>
      <c r="H56" t="s">
        <v>6</v>
      </c>
      <c r="J56" s="49">
        <v>3326.44</v>
      </c>
      <c r="K56" s="1">
        <f t="shared" si="0"/>
        <v>-2500136.1900000004</v>
      </c>
    </row>
    <row r="57" spans="1:12" x14ac:dyDescent="0.25">
      <c r="A57" t="s">
        <v>1850</v>
      </c>
      <c r="B57" s="2">
        <v>43096</v>
      </c>
      <c r="C57" t="s">
        <v>1851</v>
      </c>
      <c r="D57">
        <v>2</v>
      </c>
      <c r="E57" t="s">
        <v>1852</v>
      </c>
      <c r="F57" t="s">
        <v>4</v>
      </c>
      <c r="G57" t="s">
        <v>12</v>
      </c>
      <c r="H57" t="s">
        <v>6</v>
      </c>
      <c r="J57" s="49">
        <v>3326.44</v>
      </c>
      <c r="K57" s="1">
        <f t="shared" si="0"/>
        <v>-2503462.6300000004</v>
      </c>
    </row>
    <row r="58" spans="1:12" x14ac:dyDescent="0.25">
      <c r="A58" t="s">
        <v>1853</v>
      </c>
      <c r="B58" s="2">
        <v>43096</v>
      </c>
      <c r="C58" t="s">
        <v>1854</v>
      </c>
      <c r="D58">
        <v>2</v>
      </c>
      <c r="E58" t="s">
        <v>1855</v>
      </c>
      <c r="F58" t="s">
        <v>4</v>
      </c>
      <c r="G58" t="s">
        <v>12</v>
      </c>
      <c r="H58" t="s">
        <v>6</v>
      </c>
      <c r="J58" s="49">
        <v>3326.44</v>
      </c>
      <c r="K58" s="1">
        <f t="shared" si="0"/>
        <v>-2506789.0700000003</v>
      </c>
    </row>
    <row r="59" spans="1:12" x14ac:dyDescent="0.25">
      <c r="A59" t="s">
        <v>1856</v>
      </c>
      <c r="B59" s="2">
        <v>43097</v>
      </c>
      <c r="C59" t="s">
        <v>1857</v>
      </c>
      <c r="D59">
        <v>2</v>
      </c>
      <c r="E59" t="s">
        <v>1858</v>
      </c>
      <c r="F59" t="s">
        <v>4</v>
      </c>
      <c r="G59" t="s">
        <v>219</v>
      </c>
      <c r="H59" t="s">
        <v>6</v>
      </c>
      <c r="J59" s="29">
        <v>34601.22</v>
      </c>
      <c r="K59" s="1">
        <f t="shared" si="0"/>
        <v>-2541390.2900000005</v>
      </c>
    </row>
    <row r="60" spans="1:12" x14ac:dyDescent="0.25">
      <c r="A60" t="s">
        <v>1859</v>
      </c>
      <c r="B60" s="2">
        <v>43097</v>
      </c>
      <c r="C60" t="s">
        <v>1860</v>
      </c>
      <c r="D60">
        <v>2</v>
      </c>
      <c r="E60" t="s">
        <v>1861</v>
      </c>
      <c r="F60" t="s">
        <v>4</v>
      </c>
      <c r="G60" t="s">
        <v>219</v>
      </c>
      <c r="H60" t="s">
        <v>6</v>
      </c>
      <c r="J60" s="29">
        <v>5248.81</v>
      </c>
      <c r="K60" s="1">
        <f t="shared" si="0"/>
        <v>-2546639.1000000006</v>
      </c>
    </row>
    <row r="61" spans="1:12" x14ac:dyDescent="0.25">
      <c r="A61" t="s">
        <v>1862</v>
      </c>
      <c r="B61" s="2">
        <v>43098</v>
      </c>
      <c r="C61" t="s">
        <v>1863</v>
      </c>
      <c r="D61">
        <v>1</v>
      </c>
      <c r="E61" t="s">
        <v>1864</v>
      </c>
      <c r="F61" t="s">
        <v>347</v>
      </c>
      <c r="G61" t="s">
        <v>160</v>
      </c>
      <c r="I61" s="32">
        <v>1187992.94</v>
      </c>
      <c r="K61" s="1">
        <f t="shared" si="0"/>
        <v>-1358646.1600000006</v>
      </c>
    </row>
    <row r="62" spans="1:12" x14ac:dyDescent="0.25">
      <c r="A62" t="s">
        <v>1869</v>
      </c>
      <c r="B62" s="2">
        <v>43464</v>
      </c>
      <c r="H62" t="s">
        <v>6</v>
      </c>
      <c r="I62" s="32">
        <v>0</v>
      </c>
      <c r="K62" s="1">
        <f t="shared" si="0"/>
        <v>-1358646.1600000006</v>
      </c>
      <c r="L62">
        <v>54000</v>
      </c>
    </row>
    <row r="63" spans="1:12" x14ac:dyDescent="0.25">
      <c r="A63" t="s">
        <v>1874</v>
      </c>
      <c r="B63" s="2">
        <v>43464</v>
      </c>
      <c r="I63" s="21"/>
      <c r="J63">
        <v>11079.21</v>
      </c>
      <c r="K63" s="1">
        <f t="shared" si="0"/>
        <v>-1369725.3700000006</v>
      </c>
    </row>
    <row r="64" spans="1:12" x14ac:dyDescent="0.25">
      <c r="H64" t="s">
        <v>166</v>
      </c>
      <c r="I64" s="1">
        <v>1454559.7</v>
      </c>
      <c r="J64" s="1">
        <v>1388671.75</v>
      </c>
    </row>
    <row r="65" spans="1:11" x14ac:dyDescent="0.25">
      <c r="H65" t="s">
        <v>167</v>
      </c>
      <c r="K65" s="1">
        <f>+K63</f>
        <v>-1369725.3700000006</v>
      </c>
    </row>
    <row r="66" spans="1:11" x14ac:dyDescent="0.25">
      <c r="A66" t="s">
        <v>201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R71"/>
  <sheetViews>
    <sheetView topLeftCell="A46" workbookViewId="0">
      <selection activeCell="I66" sqref="I66"/>
    </sheetView>
  </sheetViews>
  <sheetFormatPr baseColWidth="10" defaultRowHeight="15" x14ac:dyDescent="0.25"/>
  <cols>
    <col min="8" max="8" width="38.42578125" bestFit="1" customWidth="1"/>
    <col min="11" max="11" width="12.42578125" bestFit="1" customWidth="1"/>
  </cols>
  <sheetData>
    <row r="4" spans="1:17" x14ac:dyDescent="0.25">
      <c r="E4" s="8" t="s">
        <v>178</v>
      </c>
      <c r="F4" s="3"/>
    </row>
    <row r="5" spans="1:17" x14ac:dyDescent="0.25">
      <c r="E5" s="8" t="s">
        <v>179</v>
      </c>
      <c r="F5" s="3"/>
    </row>
    <row r="6" spans="1:17" x14ac:dyDescent="0.25">
      <c r="E6" s="8" t="s">
        <v>349</v>
      </c>
      <c r="F6" s="8">
        <v>2017</v>
      </c>
    </row>
    <row r="9" spans="1:17" x14ac:dyDescent="0.25">
      <c r="A9" s="4" t="s">
        <v>180</v>
      </c>
      <c r="B9" s="4" t="s">
        <v>181</v>
      </c>
      <c r="C9" s="4" t="s">
        <v>182</v>
      </c>
      <c r="D9" s="4" t="s">
        <v>183</v>
      </c>
      <c r="E9" s="4" t="s">
        <v>184</v>
      </c>
      <c r="F9" s="4" t="s">
        <v>185</v>
      </c>
      <c r="G9" s="4" t="s">
        <v>186</v>
      </c>
      <c r="H9" s="4" t="s">
        <v>187</v>
      </c>
      <c r="I9" s="4" t="s">
        <v>188</v>
      </c>
      <c r="J9" s="4" t="s">
        <v>189</v>
      </c>
      <c r="K9" s="4" t="s">
        <v>190</v>
      </c>
      <c r="L9" s="4"/>
    </row>
    <row r="10" spans="1:17" x14ac:dyDescent="0.25">
      <c r="H10" t="s">
        <v>0</v>
      </c>
      <c r="K10" s="1">
        <f>+ENE!K77</f>
        <v>-1232895.6099999996</v>
      </c>
    </row>
    <row r="11" spans="1:17" x14ac:dyDescent="0.25">
      <c r="A11" t="s">
        <v>202</v>
      </c>
      <c r="B11" s="2">
        <v>42767</v>
      </c>
      <c r="C11" t="s">
        <v>203</v>
      </c>
      <c r="D11">
        <v>2</v>
      </c>
      <c r="E11" t="s">
        <v>204</v>
      </c>
      <c r="F11" t="s">
        <v>4</v>
      </c>
      <c r="G11" t="s">
        <v>5</v>
      </c>
      <c r="H11" t="s">
        <v>6</v>
      </c>
      <c r="J11" s="13">
        <v>12469.85</v>
      </c>
      <c r="K11" s="1">
        <f>+K10+I11-J11</f>
        <v>-1245365.4599999997</v>
      </c>
    </row>
    <row r="12" spans="1:17" x14ac:dyDescent="0.25">
      <c r="A12" t="s">
        <v>205</v>
      </c>
      <c r="B12" s="2">
        <v>42767</v>
      </c>
      <c r="C12">
        <v>80782987</v>
      </c>
      <c r="D12">
        <v>2</v>
      </c>
      <c r="E12" t="s">
        <v>206</v>
      </c>
      <c r="F12" t="s">
        <v>4</v>
      </c>
      <c r="G12" t="s">
        <v>12</v>
      </c>
      <c r="H12" t="s">
        <v>6</v>
      </c>
      <c r="J12" s="13">
        <v>4230.54</v>
      </c>
      <c r="K12" s="1">
        <f t="shared" ref="K12:K61" si="0">+K11+I12-J12</f>
        <v>-1249595.9999999998</v>
      </c>
      <c r="M12" t="s">
        <v>353</v>
      </c>
      <c r="N12">
        <v>80782987</v>
      </c>
      <c r="O12" t="s">
        <v>607</v>
      </c>
      <c r="P12" t="s">
        <v>600</v>
      </c>
    </row>
    <row r="13" spans="1:17" x14ac:dyDescent="0.25">
      <c r="A13" t="s">
        <v>207</v>
      </c>
      <c r="B13" s="2">
        <v>42767</v>
      </c>
      <c r="C13">
        <v>93042321</v>
      </c>
      <c r="D13">
        <v>2</v>
      </c>
      <c r="E13" t="s">
        <v>208</v>
      </c>
      <c r="F13" t="s">
        <v>4</v>
      </c>
      <c r="G13" t="s">
        <v>12</v>
      </c>
      <c r="H13" t="s">
        <v>6</v>
      </c>
      <c r="J13" s="13">
        <v>15843.26</v>
      </c>
      <c r="K13" s="1">
        <f t="shared" si="0"/>
        <v>-1265439.2599999998</v>
      </c>
      <c r="M13" t="s">
        <v>352</v>
      </c>
      <c r="N13">
        <v>93042321</v>
      </c>
      <c r="O13" t="s">
        <v>601</v>
      </c>
      <c r="P13">
        <v>14186.43</v>
      </c>
      <c r="Q13" t="s">
        <v>600</v>
      </c>
    </row>
    <row r="14" spans="1:17" x14ac:dyDescent="0.25">
      <c r="A14" t="s">
        <v>209</v>
      </c>
      <c r="B14" s="2">
        <v>42767</v>
      </c>
      <c r="C14">
        <v>93046543</v>
      </c>
      <c r="D14">
        <v>2</v>
      </c>
      <c r="E14" t="s">
        <v>210</v>
      </c>
      <c r="F14" t="s">
        <v>4</v>
      </c>
      <c r="G14" t="s">
        <v>12</v>
      </c>
      <c r="H14" t="s">
        <v>6</v>
      </c>
      <c r="J14" s="13">
        <v>48082</v>
      </c>
      <c r="K14" s="1">
        <f t="shared" si="0"/>
        <v>-1313521.2599999998</v>
      </c>
      <c r="M14" t="s">
        <v>352</v>
      </c>
      <c r="N14">
        <v>93046543</v>
      </c>
      <c r="O14" t="s">
        <v>604</v>
      </c>
      <c r="P14" t="s">
        <v>600</v>
      </c>
    </row>
    <row r="15" spans="1:17" x14ac:dyDescent="0.25">
      <c r="A15" t="s">
        <v>211</v>
      </c>
      <c r="B15" s="2">
        <v>42768</v>
      </c>
      <c r="C15" t="s">
        <v>212</v>
      </c>
      <c r="D15">
        <v>2</v>
      </c>
      <c r="E15" t="s">
        <v>213</v>
      </c>
      <c r="F15" t="s">
        <v>4</v>
      </c>
      <c r="G15" t="s">
        <v>12</v>
      </c>
      <c r="H15" t="s">
        <v>6</v>
      </c>
      <c r="J15" s="13">
        <v>135740.6</v>
      </c>
      <c r="K15" s="1">
        <f t="shared" si="0"/>
        <v>-1449261.8599999999</v>
      </c>
      <c r="M15" t="s">
        <v>353</v>
      </c>
    </row>
    <row r="16" spans="1:17" x14ac:dyDescent="0.25">
      <c r="A16" t="s">
        <v>214</v>
      </c>
      <c r="B16" s="2">
        <v>42770</v>
      </c>
      <c r="C16">
        <v>80786276</v>
      </c>
      <c r="D16">
        <v>2</v>
      </c>
      <c r="E16" t="s">
        <v>215</v>
      </c>
      <c r="F16" t="s">
        <v>4</v>
      </c>
      <c r="G16" t="s">
        <v>12</v>
      </c>
      <c r="H16" t="s">
        <v>6</v>
      </c>
      <c r="J16" s="13">
        <v>1979.39</v>
      </c>
      <c r="K16" s="1">
        <f t="shared" si="0"/>
        <v>-1451241.2499999998</v>
      </c>
      <c r="M16" t="s">
        <v>353</v>
      </c>
      <c r="N16">
        <v>80786278</v>
      </c>
      <c r="O16" t="s">
        <v>608</v>
      </c>
      <c r="P16" t="s">
        <v>600</v>
      </c>
    </row>
    <row r="17" spans="1:16" x14ac:dyDescent="0.25">
      <c r="A17" t="s">
        <v>216</v>
      </c>
      <c r="B17" s="2">
        <v>42770</v>
      </c>
      <c r="C17" t="s">
        <v>217</v>
      </c>
      <c r="D17">
        <v>2</v>
      </c>
      <c r="E17" t="s">
        <v>218</v>
      </c>
      <c r="F17" t="s">
        <v>4</v>
      </c>
      <c r="G17" t="s">
        <v>219</v>
      </c>
      <c r="H17" t="s">
        <v>6</v>
      </c>
      <c r="J17" s="13">
        <v>68376.539999999994</v>
      </c>
      <c r="K17" s="1">
        <f t="shared" si="0"/>
        <v>-1519617.7899999998</v>
      </c>
    </row>
    <row r="18" spans="1:16" x14ac:dyDescent="0.25">
      <c r="A18" t="s">
        <v>220</v>
      </c>
      <c r="B18" s="2">
        <v>42773</v>
      </c>
      <c r="C18" t="s">
        <v>221</v>
      </c>
      <c r="D18">
        <v>2</v>
      </c>
      <c r="E18" t="s">
        <v>222</v>
      </c>
      <c r="F18" t="s">
        <v>4</v>
      </c>
      <c r="G18" t="s">
        <v>12</v>
      </c>
      <c r="H18" t="s">
        <v>6</v>
      </c>
      <c r="J18" s="13">
        <v>83079.100000000006</v>
      </c>
      <c r="K18" s="1">
        <f t="shared" si="0"/>
        <v>-1602696.89</v>
      </c>
    </row>
    <row r="19" spans="1:16" x14ac:dyDescent="0.25">
      <c r="A19" t="s">
        <v>223</v>
      </c>
      <c r="B19" s="2">
        <v>42774</v>
      </c>
      <c r="C19" t="s">
        <v>224</v>
      </c>
      <c r="D19">
        <v>2</v>
      </c>
      <c r="E19" t="s">
        <v>225</v>
      </c>
      <c r="F19" t="s">
        <v>4</v>
      </c>
      <c r="G19" t="s">
        <v>219</v>
      </c>
      <c r="H19" t="s">
        <v>6</v>
      </c>
      <c r="J19" s="13">
        <v>45625.85</v>
      </c>
      <c r="K19" s="1">
        <f t="shared" si="0"/>
        <v>-1648322.74</v>
      </c>
    </row>
    <row r="20" spans="1:16" x14ac:dyDescent="0.25">
      <c r="A20" t="s">
        <v>226</v>
      </c>
      <c r="B20" s="2">
        <v>42774</v>
      </c>
      <c r="C20" t="s">
        <v>227</v>
      </c>
      <c r="D20">
        <v>2</v>
      </c>
      <c r="E20" t="s">
        <v>228</v>
      </c>
      <c r="F20" t="s">
        <v>4</v>
      </c>
      <c r="G20" t="s">
        <v>12</v>
      </c>
      <c r="H20" t="s">
        <v>6</v>
      </c>
      <c r="J20" s="13">
        <v>1246.58</v>
      </c>
      <c r="K20" s="1">
        <f t="shared" si="0"/>
        <v>-1649569.32</v>
      </c>
    </row>
    <row r="21" spans="1:16" x14ac:dyDescent="0.25">
      <c r="A21" t="s">
        <v>25</v>
      </c>
      <c r="B21" s="2">
        <v>42774</v>
      </c>
      <c r="C21" t="s">
        <v>229</v>
      </c>
      <c r="D21">
        <v>2</v>
      </c>
      <c r="E21" t="s">
        <v>230</v>
      </c>
      <c r="F21" t="s">
        <v>4</v>
      </c>
      <c r="G21" t="s">
        <v>12</v>
      </c>
      <c r="H21" t="s">
        <v>6</v>
      </c>
      <c r="J21" s="13">
        <v>1382.94</v>
      </c>
      <c r="K21" s="1">
        <f t="shared" si="0"/>
        <v>-1650952.26</v>
      </c>
      <c r="M21" t="s">
        <v>196</v>
      </c>
      <c r="N21" t="s">
        <v>605</v>
      </c>
      <c r="O21" t="s">
        <v>606</v>
      </c>
    </row>
    <row r="22" spans="1:16" x14ac:dyDescent="0.25">
      <c r="A22" t="s">
        <v>231</v>
      </c>
      <c r="B22" s="2">
        <v>42775</v>
      </c>
      <c r="C22" t="s">
        <v>232</v>
      </c>
      <c r="D22">
        <v>2</v>
      </c>
      <c r="E22" t="s">
        <v>233</v>
      </c>
      <c r="F22" t="s">
        <v>4</v>
      </c>
      <c r="G22" t="s">
        <v>219</v>
      </c>
      <c r="H22" t="s">
        <v>6</v>
      </c>
      <c r="J22" s="13">
        <v>35429.21</v>
      </c>
      <c r="K22" s="1">
        <f t="shared" si="0"/>
        <v>-1686381.47</v>
      </c>
    </row>
    <row r="23" spans="1:16" x14ac:dyDescent="0.25">
      <c r="A23" t="s">
        <v>234</v>
      </c>
      <c r="B23" s="2">
        <v>42775</v>
      </c>
      <c r="C23" t="s">
        <v>235</v>
      </c>
      <c r="D23">
        <v>2</v>
      </c>
      <c r="E23" t="s">
        <v>236</v>
      </c>
      <c r="F23" t="s">
        <v>4</v>
      </c>
      <c r="G23" t="s">
        <v>219</v>
      </c>
      <c r="H23" t="s">
        <v>6</v>
      </c>
      <c r="J23" s="14">
        <v>186.23</v>
      </c>
      <c r="K23" s="1">
        <f t="shared" si="0"/>
        <v>-1686567.7</v>
      </c>
    </row>
    <row r="24" spans="1:16" x14ac:dyDescent="0.25">
      <c r="A24" t="s">
        <v>237</v>
      </c>
      <c r="B24" s="2">
        <v>42776</v>
      </c>
      <c r="C24" t="s">
        <v>238</v>
      </c>
      <c r="D24">
        <v>2</v>
      </c>
      <c r="E24" t="s">
        <v>239</v>
      </c>
      <c r="F24" t="s">
        <v>4</v>
      </c>
      <c r="G24" t="s">
        <v>12</v>
      </c>
      <c r="H24" t="s">
        <v>6</v>
      </c>
      <c r="J24" s="13">
        <v>45011.4</v>
      </c>
      <c r="K24" s="1">
        <f t="shared" si="0"/>
        <v>-1731579.0999999999</v>
      </c>
    </row>
    <row r="25" spans="1:16" x14ac:dyDescent="0.25">
      <c r="A25" t="s">
        <v>240</v>
      </c>
      <c r="B25" s="2">
        <v>42776</v>
      </c>
      <c r="C25" t="s">
        <v>241</v>
      </c>
      <c r="D25">
        <v>2</v>
      </c>
      <c r="E25" t="s">
        <v>242</v>
      </c>
      <c r="F25" t="s">
        <v>4</v>
      </c>
      <c r="G25" t="s">
        <v>12</v>
      </c>
      <c r="H25" t="s">
        <v>6</v>
      </c>
      <c r="J25" s="14">
        <v>818.81</v>
      </c>
      <c r="K25" s="1">
        <f t="shared" si="0"/>
        <v>-1732397.91</v>
      </c>
    </row>
    <row r="26" spans="1:16" x14ac:dyDescent="0.25">
      <c r="A26" t="s">
        <v>243</v>
      </c>
      <c r="B26" s="2">
        <v>42776</v>
      </c>
      <c r="C26">
        <v>8415</v>
      </c>
      <c r="D26">
        <v>2</v>
      </c>
      <c r="E26" t="s">
        <v>244</v>
      </c>
      <c r="F26" t="s">
        <v>4</v>
      </c>
      <c r="G26" t="s">
        <v>12</v>
      </c>
      <c r="H26" t="s">
        <v>6</v>
      </c>
      <c r="J26" s="13">
        <v>1937.2</v>
      </c>
      <c r="K26" s="1">
        <f t="shared" si="0"/>
        <v>-1734335.1099999999</v>
      </c>
      <c r="M26" t="s">
        <v>355</v>
      </c>
      <c r="N26">
        <v>8415</v>
      </c>
      <c r="O26" t="s">
        <v>609</v>
      </c>
      <c r="P26" t="s">
        <v>600</v>
      </c>
    </row>
    <row r="27" spans="1:16" x14ac:dyDescent="0.25">
      <c r="A27" t="s">
        <v>245</v>
      </c>
      <c r="B27" s="2">
        <v>42776</v>
      </c>
      <c r="C27" t="s">
        <v>246</v>
      </c>
      <c r="D27">
        <v>2</v>
      </c>
      <c r="E27" t="s">
        <v>247</v>
      </c>
      <c r="F27" t="s">
        <v>4</v>
      </c>
      <c r="G27" t="s">
        <v>12</v>
      </c>
      <c r="H27" t="s">
        <v>6</v>
      </c>
      <c r="J27" s="13">
        <v>2908.47</v>
      </c>
      <c r="K27" s="1">
        <f t="shared" si="0"/>
        <v>-1737243.5799999998</v>
      </c>
      <c r="M27" t="s">
        <v>354</v>
      </c>
      <c r="N27" t="s">
        <v>602</v>
      </c>
      <c r="O27" t="s">
        <v>603</v>
      </c>
      <c r="P27" t="s">
        <v>600</v>
      </c>
    </row>
    <row r="28" spans="1:16" x14ac:dyDescent="0.25">
      <c r="A28" t="s">
        <v>248</v>
      </c>
      <c r="B28" s="2">
        <v>42779</v>
      </c>
      <c r="C28" t="s">
        <v>143</v>
      </c>
      <c r="D28">
        <v>1</v>
      </c>
      <c r="E28" t="s">
        <v>249</v>
      </c>
      <c r="F28" t="s">
        <v>58</v>
      </c>
      <c r="G28" t="s">
        <v>250</v>
      </c>
      <c r="H28" t="s">
        <v>145</v>
      </c>
      <c r="I28" s="13">
        <v>1599.01</v>
      </c>
      <c r="K28" s="1">
        <f t="shared" si="0"/>
        <v>-1735644.5699999998</v>
      </c>
    </row>
    <row r="29" spans="1:16" x14ac:dyDescent="0.25">
      <c r="A29" t="s">
        <v>251</v>
      </c>
      <c r="B29" s="2">
        <v>42779</v>
      </c>
      <c r="C29" t="s">
        <v>143</v>
      </c>
      <c r="D29">
        <v>1</v>
      </c>
      <c r="E29" t="s">
        <v>252</v>
      </c>
      <c r="F29" t="s">
        <v>58</v>
      </c>
      <c r="G29" t="s">
        <v>250</v>
      </c>
      <c r="H29" t="s">
        <v>145</v>
      </c>
      <c r="I29" s="13">
        <v>25766.14</v>
      </c>
      <c r="K29" s="1">
        <f t="shared" si="0"/>
        <v>-1709878.43</v>
      </c>
    </row>
    <row r="30" spans="1:16" x14ac:dyDescent="0.25">
      <c r="A30" t="s">
        <v>253</v>
      </c>
      <c r="B30" s="2">
        <v>42779</v>
      </c>
      <c r="C30" t="s">
        <v>254</v>
      </c>
      <c r="D30">
        <v>2</v>
      </c>
      <c r="E30" t="s">
        <v>255</v>
      </c>
      <c r="F30" t="s">
        <v>4</v>
      </c>
      <c r="G30" t="s">
        <v>219</v>
      </c>
      <c r="H30" t="s">
        <v>6</v>
      </c>
      <c r="J30" s="13">
        <v>56676.3</v>
      </c>
      <c r="K30" s="1">
        <f t="shared" si="0"/>
        <v>-1766554.73</v>
      </c>
    </row>
    <row r="31" spans="1:16" x14ac:dyDescent="0.25">
      <c r="A31" t="s">
        <v>256</v>
      </c>
      <c r="B31" s="2">
        <v>42780</v>
      </c>
      <c r="C31">
        <v>93064301</v>
      </c>
      <c r="D31">
        <v>2</v>
      </c>
      <c r="E31" t="s">
        <v>257</v>
      </c>
      <c r="F31" t="s">
        <v>4</v>
      </c>
      <c r="G31" t="s">
        <v>12</v>
      </c>
      <c r="H31" t="s">
        <v>6</v>
      </c>
      <c r="J31" s="17">
        <v>74742.14</v>
      </c>
      <c r="K31" s="1">
        <f t="shared" si="0"/>
        <v>-1841296.8699999999</v>
      </c>
      <c r="M31" t="s">
        <v>352</v>
      </c>
    </row>
    <row r="32" spans="1:16" x14ac:dyDescent="0.25">
      <c r="A32" t="s">
        <v>258</v>
      </c>
      <c r="B32" s="2">
        <v>42780</v>
      </c>
      <c r="C32" t="s">
        <v>259</v>
      </c>
      <c r="D32">
        <v>2</v>
      </c>
      <c r="E32" t="s">
        <v>260</v>
      </c>
      <c r="F32" t="s">
        <v>4</v>
      </c>
      <c r="G32" t="s">
        <v>219</v>
      </c>
      <c r="H32" t="s">
        <v>6</v>
      </c>
      <c r="J32" s="13">
        <v>19719.87</v>
      </c>
      <c r="K32" s="1">
        <f t="shared" si="0"/>
        <v>-1861016.74</v>
      </c>
    </row>
    <row r="33" spans="1:18" x14ac:dyDescent="0.25">
      <c r="A33" t="s">
        <v>261</v>
      </c>
      <c r="B33" s="2">
        <v>42780</v>
      </c>
      <c r="C33" t="s">
        <v>262</v>
      </c>
      <c r="D33">
        <v>2</v>
      </c>
      <c r="E33" t="s">
        <v>263</v>
      </c>
      <c r="F33" t="s">
        <v>4</v>
      </c>
      <c r="G33" t="s">
        <v>219</v>
      </c>
      <c r="H33" t="s">
        <v>6</v>
      </c>
      <c r="J33" s="14">
        <v>925.61</v>
      </c>
      <c r="K33" s="1">
        <f t="shared" si="0"/>
        <v>-1861942.35</v>
      </c>
    </row>
    <row r="34" spans="1:18" x14ac:dyDescent="0.25">
      <c r="A34" t="s">
        <v>264</v>
      </c>
      <c r="B34" s="2">
        <v>42781</v>
      </c>
      <c r="C34" t="s">
        <v>265</v>
      </c>
      <c r="D34">
        <v>2</v>
      </c>
      <c r="E34" t="s">
        <v>266</v>
      </c>
      <c r="F34" t="s">
        <v>4</v>
      </c>
      <c r="G34" t="s">
        <v>219</v>
      </c>
      <c r="H34" t="s">
        <v>6</v>
      </c>
      <c r="J34" s="13">
        <v>43192.14</v>
      </c>
      <c r="K34" s="1">
        <f t="shared" si="0"/>
        <v>-1905134.49</v>
      </c>
    </row>
    <row r="35" spans="1:18" x14ac:dyDescent="0.25">
      <c r="A35" t="s">
        <v>267</v>
      </c>
      <c r="B35" s="2">
        <v>42781</v>
      </c>
      <c r="C35" t="s">
        <v>268</v>
      </c>
      <c r="D35">
        <v>2</v>
      </c>
      <c r="E35" t="s">
        <v>269</v>
      </c>
      <c r="F35" t="s">
        <v>4</v>
      </c>
      <c r="G35" t="s">
        <v>219</v>
      </c>
      <c r="H35" t="s">
        <v>6</v>
      </c>
      <c r="J35" s="13">
        <v>1438.54</v>
      </c>
      <c r="K35" s="1">
        <f t="shared" si="0"/>
        <v>-1906573.03</v>
      </c>
    </row>
    <row r="36" spans="1:18" x14ac:dyDescent="0.25">
      <c r="A36" t="s">
        <v>270</v>
      </c>
      <c r="B36" s="2">
        <v>42782</v>
      </c>
      <c r="C36" t="s">
        <v>143</v>
      </c>
      <c r="D36">
        <v>1</v>
      </c>
      <c r="E36" t="s">
        <v>271</v>
      </c>
      <c r="F36" t="s">
        <v>58</v>
      </c>
      <c r="G36" t="s">
        <v>272</v>
      </c>
      <c r="H36" t="s">
        <v>145</v>
      </c>
      <c r="I36" s="16">
        <v>161786.97</v>
      </c>
      <c r="K36" s="1">
        <f t="shared" si="0"/>
        <v>-1744786.06</v>
      </c>
    </row>
    <row r="37" spans="1:18" x14ac:dyDescent="0.25">
      <c r="A37" t="s">
        <v>273</v>
      </c>
      <c r="B37" s="2">
        <v>42782</v>
      </c>
      <c r="C37" t="s">
        <v>274</v>
      </c>
      <c r="D37">
        <v>2</v>
      </c>
      <c r="E37" t="s">
        <v>275</v>
      </c>
      <c r="F37" t="s">
        <v>4</v>
      </c>
      <c r="G37" t="s">
        <v>219</v>
      </c>
      <c r="H37" t="s">
        <v>6</v>
      </c>
      <c r="J37" s="13">
        <v>20593.43</v>
      </c>
      <c r="K37" s="1">
        <f t="shared" si="0"/>
        <v>-1765379.49</v>
      </c>
    </row>
    <row r="38" spans="1:18" x14ac:dyDescent="0.25">
      <c r="A38" t="s">
        <v>276</v>
      </c>
      <c r="B38" s="2">
        <v>42782</v>
      </c>
      <c r="C38" t="s">
        <v>277</v>
      </c>
      <c r="D38">
        <v>2</v>
      </c>
      <c r="E38" t="s">
        <v>278</v>
      </c>
      <c r="F38" t="s">
        <v>4</v>
      </c>
      <c r="G38" t="s">
        <v>219</v>
      </c>
      <c r="H38" t="s">
        <v>6</v>
      </c>
      <c r="J38" s="14">
        <v>194.85</v>
      </c>
      <c r="K38" s="1">
        <f t="shared" si="0"/>
        <v>-1765574.34</v>
      </c>
    </row>
    <row r="39" spans="1:18" x14ac:dyDescent="0.25">
      <c r="A39" t="s">
        <v>279</v>
      </c>
      <c r="B39" s="2">
        <v>42783</v>
      </c>
      <c r="C39">
        <v>93071592</v>
      </c>
      <c r="D39">
        <v>2</v>
      </c>
      <c r="E39" t="s">
        <v>280</v>
      </c>
      <c r="F39" t="s">
        <v>4</v>
      </c>
      <c r="G39" t="s">
        <v>12</v>
      </c>
      <c r="H39" t="s">
        <v>6</v>
      </c>
      <c r="J39" s="17">
        <v>48082</v>
      </c>
      <c r="K39" s="1">
        <f t="shared" si="0"/>
        <v>-1813656.34</v>
      </c>
      <c r="M39" t="s">
        <v>352</v>
      </c>
      <c r="N39" s="18"/>
      <c r="O39" s="19"/>
      <c r="P39" s="18"/>
      <c r="Q39" s="18"/>
      <c r="R39" s="18"/>
    </row>
    <row r="40" spans="1:18" x14ac:dyDescent="0.25">
      <c r="A40" t="s">
        <v>281</v>
      </c>
      <c r="B40" s="2">
        <v>42783</v>
      </c>
      <c r="C40" t="s">
        <v>282</v>
      </c>
      <c r="D40">
        <v>2</v>
      </c>
      <c r="E40" t="s">
        <v>283</v>
      </c>
      <c r="F40" t="s">
        <v>4</v>
      </c>
      <c r="G40" t="s">
        <v>12</v>
      </c>
      <c r="H40" t="s">
        <v>6</v>
      </c>
      <c r="J40" s="13">
        <v>15362.4</v>
      </c>
      <c r="K40" s="1">
        <f t="shared" si="0"/>
        <v>-1829018.74</v>
      </c>
      <c r="M40" t="s">
        <v>354</v>
      </c>
      <c r="N40" t="s">
        <v>630</v>
      </c>
      <c r="O40" t="s">
        <v>631</v>
      </c>
      <c r="P40" t="s">
        <v>600</v>
      </c>
    </row>
    <row r="41" spans="1:18" x14ac:dyDescent="0.25">
      <c r="A41" t="s">
        <v>284</v>
      </c>
      <c r="B41" s="2">
        <v>42783</v>
      </c>
      <c r="C41" t="s">
        <v>285</v>
      </c>
      <c r="D41">
        <v>2</v>
      </c>
      <c r="E41" t="s">
        <v>286</v>
      </c>
      <c r="F41" t="s">
        <v>4</v>
      </c>
      <c r="G41" t="s">
        <v>219</v>
      </c>
      <c r="H41" t="s">
        <v>6</v>
      </c>
      <c r="J41" s="13">
        <v>59219.360000000001</v>
      </c>
      <c r="K41" s="1">
        <f t="shared" si="0"/>
        <v>-1888238.1</v>
      </c>
    </row>
    <row r="42" spans="1:18" x14ac:dyDescent="0.25">
      <c r="A42" t="s">
        <v>287</v>
      </c>
      <c r="B42" s="2">
        <v>42786</v>
      </c>
      <c r="C42" t="s">
        <v>288</v>
      </c>
      <c r="D42">
        <v>2</v>
      </c>
      <c r="E42" t="s">
        <v>289</v>
      </c>
      <c r="F42" t="s">
        <v>85</v>
      </c>
      <c r="G42" t="s">
        <v>12</v>
      </c>
      <c r="H42" t="s">
        <v>60</v>
      </c>
      <c r="I42" s="13">
        <v>6329.02</v>
      </c>
      <c r="K42" s="1">
        <f t="shared" si="0"/>
        <v>-1881909.08</v>
      </c>
    </row>
    <row r="43" spans="1:18" x14ac:dyDescent="0.25">
      <c r="A43" t="s">
        <v>290</v>
      </c>
      <c r="B43" s="2">
        <v>42786</v>
      </c>
      <c r="C43" t="s">
        <v>291</v>
      </c>
      <c r="D43">
        <v>1</v>
      </c>
      <c r="E43" t="s">
        <v>292</v>
      </c>
      <c r="F43" t="s">
        <v>58</v>
      </c>
      <c r="G43" t="s">
        <v>272</v>
      </c>
      <c r="H43" t="s">
        <v>145</v>
      </c>
      <c r="I43" s="16">
        <v>71128</v>
      </c>
      <c r="K43" s="1">
        <f t="shared" si="0"/>
        <v>-1810781.08</v>
      </c>
    </row>
    <row r="44" spans="1:18" x14ac:dyDescent="0.25">
      <c r="A44" t="s">
        <v>293</v>
      </c>
      <c r="B44" s="2">
        <v>42786</v>
      </c>
      <c r="C44" t="s">
        <v>294</v>
      </c>
      <c r="D44">
        <v>2</v>
      </c>
      <c r="E44" t="s">
        <v>295</v>
      </c>
      <c r="F44" t="s">
        <v>4</v>
      </c>
      <c r="G44" t="s">
        <v>219</v>
      </c>
      <c r="H44" t="s">
        <v>6</v>
      </c>
      <c r="J44" s="13">
        <v>44807.41</v>
      </c>
      <c r="K44" s="1">
        <f t="shared" si="0"/>
        <v>-1855588.49</v>
      </c>
    </row>
    <row r="45" spans="1:18" x14ac:dyDescent="0.25">
      <c r="A45" t="s">
        <v>296</v>
      </c>
      <c r="B45" s="2">
        <v>42786</v>
      </c>
      <c r="C45" t="s">
        <v>297</v>
      </c>
      <c r="D45">
        <v>2</v>
      </c>
      <c r="E45" t="s">
        <v>298</v>
      </c>
      <c r="F45" t="s">
        <v>4</v>
      </c>
      <c r="G45" t="s">
        <v>219</v>
      </c>
      <c r="H45" t="s">
        <v>6</v>
      </c>
      <c r="J45" s="14">
        <v>736.89</v>
      </c>
      <c r="K45" s="1">
        <f t="shared" si="0"/>
        <v>-1856325.38</v>
      </c>
      <c r="L45" s="15" t="s">
        <v>356</v>
      </c>
    </row>
    <row r="46" spans="1:18" x14ac:dyDescent="0.25">
      <c r="A46" t="s">
        <v>299</v>
      </c>
      <c r="B46" s="2">
        <v>42788</v>
      </c>
      <c r="C46" t="s">
        <v>300</v>
      </c>
      <c r="D46">
        <v>2</v>
      </c>
      <c r="E46" t="s">
        <v>301</v>
      </c>
      <c r="F46" t="s">
        <v>4</v>
      </c>
      <c r="G46" t="s">
        <v>219</v>
      </c>
      <c r="H46" t="s">
        <v>6</v>
      </c>
      <c r="J46" s="13">
        <v>45106.15</v>
      </c>
      <c r="K46" s="1">
        <f t="shared" si="0"/>
        <v>-1901431.5299999998</v>
      </c>
      <c r="L46" s="15" t="s">
        <v>356</v>
      </c>
    </row>
    <row r="47" spans="1:18" x14ac:dyDescent="0.25">
      <c r="A47" t="s">
        <v>302</v>
      </c>
      <c r="B47" s="2">
        <v>42788</v>
      </c>
      <c r="C47" t="s">
        <v>303</v>
      </c>
      <c r="D47">
        <v>2</v>
      </c>
      <c r="E47" t="s">
        <v>304</v>
      </c>
      <c r="F47" t="s">
        <v>4</v>
      </c>
      <c r="G47" t="s">
        <v>219</v>
      </c>
      <c r="H47" t="s">
        <v>6</v>
      </c>
      <c r="J47" s="14">
        <v>99.53</v>
      </c>
      <c r="K47" s="1">
        <f t="shared" si="0"/>
        <v>-1901531.0599999998</v>
      </c>
    </row>
    <row r="48" spans="1:18" x14ac:dyDescent="0.25">
      <c r="A48" t="s">
        <v>305</v>
      </c>
      <c r="B48" s="2">
        <v>42788</v>
      </c>
      <c r="C48" t="s">
        <v>306</v>
      </c>
      <c r="D48">
        <v>2</v>
      </c>
      <c r="E48" t="s">
        <v>307</v>
      </c>
      <c r="F48" t="s">
        <v>4</v>
      </c>
      <c r="G48" t="s">
        <v>219</v>
      </c>
      <c r="H48" t="s">
        <v>6</v>
      </c>
      <c r="J48" s="14">
        <v>75.98</v>
      </c>
      <c r="K48" s="1">
        <f t="shared" si="0"/>
        <v>-1901607.0399999998</v>
      </c>
      <c r="L48" s="15" t="s">
        <v>356</v>
      </c>
    </row>
    <row r="49" spans="1:16" x14ac:dyDescent="0.25">
      <c r="A49" t="s">
        <v>308</v>
      </c>
      <c r="B49" s="2">
        <v>42790</v>
      </c>
      <c r="C49" t="s">
        <v>309</v>
      </c>
      <c r="D49">
        <v>2</v>
      </c>
      <c r="E49" t="s">
        <v>310</v>
      </c>
      <c r="F49" t="s">
        <v>4</v>
      </c>
      <c r="G49" t="s">
        <v>219</v>
      </c>
      <c r="H49" t="s">
        <v>6</v>
      </c>
      <c r="J49" s="13">
        <v>37793.699999999997</v>
      </c>
      <c r="K49" s="1">
        <f t="shared" si="0"/>
        <v>-1939400.7399999998</v>
      </c>
    </row>
    <row r="50" spans="1:16" x14ac:dyDescent="0.25">
      <c r="A50" t="s">
        <v>311</v>
      </c>
      <c r="B50" s="2">
        <v>42790</v>
      </c>
      <c r="C50" t="s">
        <v>312</v>
      </c>
      <c r="D50">
        <v>2</v>
      </c>
      <c r="E50" t="s">
        <v>313</v>
      </c>
      <c r="F50" t="s">
        <v>4</v>
      </c>
      <c r="G50" t="s">
        <v>219</v>
      </c>
      <c r="H50" t="s">
        <v>6</v>
      </c>
      <c r="J50" s="14">
        <v>11.48</v>
      </c>
      <c r="K50" s="1">
        <f t="shared" si="0"/>
        <v>-1939412.2199999997</v>
      </c>
    </row>
    <row r="51" spans="1:16" x14ac:dyDescent="0.25">
      <c r="A51" t="s">
        <v>94</v>
      </c>
      <c r="B51" s="2">
        <v>42790</v>
      </c>
      <c r="C51" t="s">
        <v>314</v>
      </c>
      <c r="D51">
        <v>2</v>
      </c>
      <c r="E51" t="s">
        <v>315</v>
      </c>
      <c r="F51" t="s">
        <v>4</v>
      </c>
      <c r="G51" t="s">
        <v>219</v>
      </c>
      <c r="H51" t="s">
        <v>6</v>
      </c>
      <c r="J51" s="14">
        <v>45.94</v>
      </c>
      <c r="K51" s="1">
        <f t="shared" si="0"/>
        <v>-1939458.1599999997</v>
      </c>
    </row>
    <row r="52" spans="1:16" x14ac:dyDescent="0.25">
      <c r="A52" t="s">
        <v>316</v>
      </c>
      <c r="B52" s="2">
        <v>42790</v>
      </c>
      <c r="C52" t="s">
        <v>317</v>
      </c>
      <c r="D52">
        <v>2</v>
      </c>
      <c r="E52" t="s">
        <v>318</v>
      </c>
      <c r="F52" t="s">
        <v>4</v>
      </c>
      <c r="G52" t="s">
        <v>12</v>
      </c>
      <c r="H52" t="s">
        <v>6</v>
      </c>
      <c r="J52" s="13">
        <v>5531.76</v>
      </c>
      <c r="K52" s="1">
        <f t="shared" si="0"/>
        <v>-1944989.9199999997</v>
      </c>
      <c r="M52" t="s">
        <v>354</v>
      </c>
      <c r="N52" t="s">
        <v>610</v>
      </c>
      <c r="O52" t="s">
        <v>611</v>
      </c>
      <c r="P52" t="s">
        <v>612</v>
      </c>
    </row>
    <row r="53" spans="1:16" x14ac:dyDescent="0.25">
      <c r="A53" t="s">
        <v>319</v>
      </c>
      <c r="B53" s="2">
        <v>42791</v>
      </c>
      <c r="C53" t="s">
        <v>320</v>
      </c>
      <c r="D53">
        <v>2</v>
      </c>
      <c r="E53" t="s">
        <v>321</v>
      </c>
      <c r="F53" t="s">
        <v>4</v>
      </c>
      <c r="G53" t="s">
        <v>219</v>
      </c>
      <c r="H53" t="s">
        <v>6</v>
      </c>
      <c r="J53" s="13">
        <v>40766.949999999997</v>
      </c>
      <c r="K53" s="1">
        <f t="shared" si="0"/>
        <v>-1985756.8699999996</v>
      </c>
    </row>
    <row r="54" spans="1:16" x14ac:dyDescent="0.25">
      <c r="A54" t="s">
        <v>322</v>
      </c>
      <c r="B54" s="2">
        <v>42791</v>
      </c>
      <c r="C54">
        <v>80799708</v>
      </c>
      <c r="D54">
        <v>2</v>
      </c>
      <c r="E54" t="s">
        <v>323</v>
      </c>
      <c r="F54" t="s">
        <v>4</v>
      </c>
      <c r="G54" t="s">
        <v>12</v>
      </c>
      <c r="H54" t="s">
        <v>6</v>
      </c>
      <c r="J54" s="13">
        <v>4614.6400000000003</v>
      </c>
      <c r="K54" s="1">
        <f t="shared" si="0"/>
        <v>-1990371.5099999995</v>
      </c>
      <c r="M54" t="s">
        <v>617</v>
      </c>
      <c r="N54">
        <v>80799708</v>
      </c>
      <c r="O54" t="s">
        <v>618</v>
      </c>
      <c r="P54" t="s">
        <v>600</v>
      </c>
    </row>
    <row r="55" spans="1:16" x14ac:dyDescent="0.25">
      <c r="A55" t="s">
        <v>324</v>
      </c>
      <c r="B55" s="2">
        <v>42791</v>
      </c>
      <c r="C55" t="s">
        <v>101</v>
      </c>
      <c r="D55">
        <v>1</v>
      </c>
      <c r="E55" t="s">
        <v>325</v>
      </c>
      <c r="F55" t="s">
        <v>326</v>
      </c>
      <c r="G55" t="s">
        <v>160</v>
      </c>
      <c r="H55" t="s">
        <v>327</v>
      </c>
      <c r="I55" s="14">
        <v>345.37</v>
      </c>
      <c r="K55" s="1">
        <f t="shared" si="0"/>
        <v>-1990026.1399999994</v>
      </c>
    </row>
    <row r="56" spans="1:16" x14ac:dyDescent="0.25">
      <c r="A56" t="s">
        <v>328</v>
      </c>
      <c r="B56" s="2">
        <v>42793</v>
      </c>
      <c r="C56" t="s">
        <v>329</v>
      </c>
      <c r="D56">
        <v>2</v>
      </c>
      <c r="E56" t="s">
        <v>330</v>
      </c>
      <c r="F56" t="s">
        <v>4</v>
      </c>
      <c r="G56" t="s">
        <v>219</v>
      </c>
      <c r="H56" t="s">
        <v>6</v>
      </c>
      <c r="J56" s="13">
        <v>36314.26</v>
      </c>
      <c r="K56" s="1">
        <f t="shared" si="0"/>
        <v>-2026340.3999999994</v>
      </c>
    </row>
    <row r="57" spans="1:16" x14ac:dyDescent="0.25">
      <c r="A57" t="s">
        <v>331</v>
      </c>
      <c r="B57" s="2">
        <v>42793</v>
      </c>
      <c r="C57" t="s">
        <v>332</v>
      </c>
      <c r="D57">
        <v>2</v>
      </c>
      <c r="E57" t="s">
        <v>333</v>
      </c>
      <c r="F57" t="s">
        <v>4</v>
      </c>
      <c r="G57" t="s">
        <v>219</v>
      </c>
      <c r="H57" t="s">
        <v>6</v>
      </c>
      <c r="J57" s="14">
        <v>71.2</v>
      </c>
      <c r="K57" s="1">
        <f t="shared" si="0"/>
        <v>-2026411.5999999994</v>
      </c>
    </row>
    <row r="58" spans="1:16" x14ac:dyDescent="0.25">
      <c r="A58" t="s">
        <v>334</v>
      </c>
      <c r="B58" s="2">
        <v>42794</v>
      </c>
      <c r="C58" t="s">
        <v>335</v>
      </c>
      <c r="D58">
        <v>2</v>
      </c>
      <c r="E58" t="s">
        <v>336</v>
      </c>
      <c r="F58" t="s">
        <v>4</v>
      </c>
      <c r="G58" t="s">
        <v>219</v>
      </c>
      <c r="H58" t="s">
        <v>6</v>
      </c>
      <c r="J58" s="13">
        <v>29074.36</v>
      </c>
      <c r="K58" s="1">
        <f t="shared" si="0"/>
        <v>-2055485.9599999995</v>
      </c>
    </row>
    <row r="59" spans="1:16" x14ac:dyDescent="0.25">
      <c r="A59" t="s">
        <v>337</v>
      </c>
      <c r="B59" s="2">
        <v>42794</v>
      </c>
      <c r="C59" t="s">
        <v>56</v>
      </c>
      <c r="D59">
        <v>1</v>
      </c>
      <c r="E59" t="s">
        <v>338</v>
      </c>
      <c r="F59" t="s">
        <v>58</v>
      </c>
      <c r="G59" t="s">
        <v>250</v>
      </c>
      <c r="H59" t="s">
        <v>339</v>
      </c>
      <c r="I59" s="13">
        <v>55651.49</v>
      </c>
      <c r="K59" s="1">
        <f t="shared" si="0"/>
        <v>-1999834.4699999995</v>
      </c>
    </row>
    <row r="60" spans="1:16" x14ac:dyDescent="0.25">
      <c r="A60" t="s">
        <v>340</v>
      </c>
      <c r="B60" s="2">
        <v>42794</v>
      </c>
      <c r="C60" t="s">
        <v>341</v>
      </c>
      <c r="D60">
        <v>1</v>
      </c>
      <c r="E60" t="s">
        <v>342</v>
      </c>
      <c r="F60" t="s">
        <v>343</v>
      </c>
      <c r="G60" t="s">
        <v>160</v>
      </c>
      <c r="H60" t="s">
        <v>60</v>
      </c>
      <c r="J60" s="13">
        <v>65719.539999999994</v>
      </c>
      <c r="K60" s="1">
        <f t="shared" si="0"/>
        <v>-2065554.0099999995</v>
      </c>
      <c r="L60" t="s">
        <v>598</v>
      </c>
    </row>
    <row r="61" spans="1:16" x14ac:dyDescent="0.25">
      <c r="A61" t="s">
        <v>344</v>
      </c>
      <c r="B61" s="2">
        <v>42794</v>
      </c>
      <c r="C61" t="s">
        <v>345</v>
      </c>
      <c r="D61">
        <v>1</v>
      </c>
      <c r="E61" t="s">
        <v>346</v>
      </c>
      <c r="F61" t="s">
        <v>347</v>
      </c>
      <c r="G61" t="s">
        <v>160</v>
      </c>
      <c r="H61" t="s">
        <v>348</v>
      </c>
      <c r="I61" s="16">
        <v>854128.67</v>
      </c>
      <c r="K61" s="1">
        <f t="shared" si="0"/>
        <v>-1211425.3399999994</v>
      </c>
    </row>
    <row r="62" spans="1:16" x14ac:dyDescent="0.25">
      <c r="H62" t="s">
        <v>166</v>
      </c>
      <c r="I62" s="1">
        <v>1176734.67</v>
      </c>
      <c r="J62" s="1">
        <v>1155264.3999999999</v>
      </c>
    </row>
    <row r="63" spans="1:16" x14ac:dyDescent="0.25">
      <c r="H63" t="s">
        <v>167</v>
      </c>
      <c r="K63" s="1">
        <f>+K61</f>
        <v>-1211425.3399999994</v>
      </c>
    </row>
    <row r="64" spans="1:16" x14ac:dyDescent="0.25">
      <c r="A64" t="s">
        <v>201</v>
      </c>
    </row>
    <row r="71" spans="5:5" x14ac:dyDescent="0.25">
      <c r="E71" t="s">
        <v>351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64"/>
  <sheetViews>
    <sheetView topLeftCell="A55" workbookViewId="0">
      <selection activeCell="L68" sqref="L68"/>
    </sheetView>
  </sheetViews>
  <sheetFormatPr baseColWidth="10" defaultRowHeight="15" x14ac:dyDescent="0.25"/>
  <cols>
    <col min="4" max="4" width="2" bestFit="1" customWidth="1"/>
    <col min="9" max="9" width="14" bestFit="1" customWidth="1"/>
    <col min="10" max="10" width="37.85546875" bestFit="1" customWidth="1"/>
    <col min="13" max="13" width="12.42578125" bestFit="1" customWidth="1"/>
  </cols>
  <sheetData>
    <row r="4" spans="1:17" x14ac:dyDescent="0.25">
      <c r="E4" s="8" t="s">
        <v>178</v>
      </c>
      <c r="F4" s="3"/>
    </row>
    <row r="5" spans="1:17" x14ac:dyDescent="0.25">
      <c r="E5" s="8" t="s">
        <v>179</v>
      </c>
      <c r="F5" s="3"/>
    </row>
    <row r="6" spans="1:17" x14ac:dyDescent="0.25">
      <c r="E6" s="8" t="s">
        <v>595</v>
      </c>
      <c r="F6" s="8">
        <v>2017</v>
      </c>
    </row>
    <row r="9" spans="1:17" x14ac:dyDescent="0.25">
      <c r="A9" s="4" t="s">
        <v>180</v>
      </c>
      <c r="B9" s="4" t="s">
        <v>181</v>
      </c>
      <c r="C9" s="4" t="s">
        <v>182</v>
      </c>
      <c r="D9" s="4" t="s">
        <v>183</v>
      </c>
      <c r="E9" s="4" t="s">
        <v>184</v>
      </c>
      <c r="F9" s="4" t="s">
        <v>185</v>
      </c>
      <c r="G9" s="4"/>
      <c r="H9" s="4"/>
      <c r="I9" s="4" t="s">
        <v>186</v>
      </c>
      <c r="J9" s="4" t="s">
        <v>187</v>
      </c>
      <c r="K9" s="4" t="s">
        <v>188</v>
      </c>
      <c r="L9" s="4" t="s">
        <v>189</v>
      </c>
      <c r="M9" s="4" t="s">
        <v>190</v>
      </c>
    </row>
    <row r="10" spans="1:17" x14ac:dyDescent="0.25">
      <c r="J10" t="s">
        <v>0</v>
      </c>
      <c r="M10" s="1">
        <f>+FEB!K63</f>
        <v>-1211425.3399999994</v>
      </c>
    </row>
    <row r="11" spans="1:17" x14ac:dyDescent="0.25">
      <c r="A11" t="s">
        <v>362</v>
      </c>
      <c r="B11" s="2">
        <v>42795</v>
      </c>
      <c r="C11" t="s">
        <v>363</v>
      </c>
      <c r="D11">
        <v>2</v>
      </c>
      <c r="E11" t="s">
        <v>364</v>
      </c>
      <c r="F11" t="s">
        <v>365</v>
      </c>
      <c r="G11" t="s">
        <v>366</v>
      </c>
      <c r="H11" t="s">
        <v>367</v>
      </c>
      <c r="I11" t="s">
        <v>219</v>
      </c>
      <c r="J11" t="s">
        <v>6</v>
      </c>
      <c r="L11" s="27">
        <v>22811.74</v>
      </c>
      <c r="M11" s="1">
        <f t="shared" ref="M11:M62" si="0">+M10+K11-L11</f>
        <v>-1234237.0799999994</v>
      </c>
    </row>
    <row r="12" spans="1:17" x14ac:dyDescent="0.25">
      <c r="A12" t="s">
        <v>368</v>
      </c>
      <c r="B12" s="2">
        <v>42795</v>
      </c>
      <c r="C12" t="s">
        <v>369</v>
      </c>
      <c r="D12">
        <v>2</v>
      </c>
      <c r="E12" t="s">
        <v>364</v>
      </c>
      <c r="F12" t="s">
        <v>370</v>
      </c>
      <c r="G12" t="s">
        <v>366</v>
      </c>
      <c r="H12" t="s">
        <v>367</v>
      </c>
      <c r="I12" t="s">
        <v>219</v>
      </c>
      <c r="J12" t="s">
        <v>6</v>
      </c>
      <c r="L12" s="27">
        <v>2678.07</v>
      </c>
      <c r="M12" s="1">
        <f t="shared" si="0"/>
        <v>-1236915.1499999994</v>
      </c>
    </row>
    <row r="13" spans="1:17" x14ac:dyDescent="0.25">
      <c r="A13" t="s">
        <v>207</v>
      </c>
      <c r="B13" s="2">
        <v>42795</v>
      </c>
      <c r="C13">
        <v>80801809</v>
      </c>
      <c r="D13">
        <v>2</v>
      </c>
      <c r="E13" t="s">
        <v>364</v>
      </c>
      <c r="F13" t="s">
        <v>371</v>
      </c>
      <c r="G13" t="s">
        <v>366</v>
      </c>
      <c r="H13" t="s">
        <v>367</v>
      </c>
      <c r="I13" t="s">
        <v>12</v>
      </c>
      <c r="J13" t="s">
        <v>6</v>
      </c>
      <c r="L13" s="27">
        <v>2854.76</v>
      </c>
      <c r="M13" s="1">
        <f t="shared" si="0"/>
        <v>-1239769.9099999995</v>
      </c>
      <c r="N13" t="s">
        <v>617</v>
      </c>
      <c r="O13">
        <v>80801809</v>
      </c>
      <c r="P13" t="s">
        <v>619</v>
      </c>
      <c r="Q13" t="s">
        <v>600</v>
      </c>
    </row>
    <row r="14" spans="1:17" x14ac:dyDescent="0.25">
      <c r="A14" t="s">
        <v>209</v>
      </c>
      <c r="B14" s="2">
        <v>42795</v>
      </c>
      <c r="C14">
        <v>93087434</v>
      </c>
      <c r="D14">
        <v>2</v>
      </c>
      <c r="E14" t="s">
        <v>364</v>
      </c>
      <c r="F14" t="s">
        <v>372</v>
      </c>
      <c r="G14" t="s">
        <v>366</v>
      </c>
      <c r="H14" t="s">
        <v>367</v>
      </c>
      <c r="I14" t="s">
        <v>12</v>
      </c>
      <c r="J14" t="s">
        <v>6</v>
      </c>
      <c r="L14" s="27">
        <v>66690.33</v>
      </c>
      <c r="M14" s="1">
        <f t="shared" si="0"/>
        <v>-1306460.2399999995</v>
      </c>
      <c r="N14" t="s">
        <v>352</v>
      </c>
      <c r="O14">
        <v>93087434</v>
      </c>
      <c r="P14" t="s">
        <v>616</v>
      </c>
      <c r="Q14" t="s">
        <v>600</v>
      </c>
    </row>
    <row r="15" spans="1:17" x14ac:dyDescent="0.25">
      <c r="A15" t="s">
        <v>373</v>
      </c>
      <c r="B15" s="2">
        <v>42796</v>
      </c>
      <c r="C15" t="s">
        <v>374</v>
      </c>
      <c r="D15">
        <v>2</v>
      </c>
      <c r="E15" t="s">
        <v>364</v>
      </c>
      <c r="F15" t="s">
        <v>375</v>
      </c>
      <c r="G15" t="s">
        <v>366</v>
      </c>
      <c r="H15" t="s">
        <v>367</v>
      </c>
      <c r="I15" t="s">
        <v>219</v>
      </c>
      <c r="J15" t="s">
        <v>6</v>
      </c>
      <c r="L15" s="27">
        <v>71588.649999999994</v>
      </c>
      <c r="M15" s="1">
        <f t="shared" si="0"/>
        <v>-1378048.8899999994</v>
      </c>
    </row>
    <row r="16" spans="1:17" x14ac:dyDescent="0.25">
      <c r="A16" t="s">
        <v>376</v>
      </c>
      <c r="B16" s="2">
        <v>42796</v>
      </c>
      <c r="C16" t="s">
        <v>377</v>
      </c>
      <c r="D16">
        <v>2</v>
      </c>
      <c r="E16" t="s">
        <v>364</v>
      </c>
      <c r="F16" t="s">
        <v>378</v>
      </c>
      <c r="G16" t="s">
        <v>366</v>
      </c>
      <c r="H16" t="s">
        <v>367</v>
      </c>
      <c r="I16" t="s">
        <v>219</v>
      </c>
      <c r="J16" t="s">
        <v>6</v>
      </c>
      <c r="L16" s="28">
        <v>85.16</v>
      </c>
      <c r="M16" s="1">
        <f t="shared" si="0"/>
        <v>-1378134.0499999993</v>
      </c>
    </row>
    <row r="17" spans="1:17" x14ac:dyDescent="0.25">
      <c r="A17" t="s">
        <v>379</v>
      </c>
      <c r="B17" s="2">
        <v>42797</v>
      </c>
      <c r="C17" t="s">
        <v>380</v>
      </c>
      <c r="D17">
        <v>2</v>
      </c>
      <c r="E17" t="s">
        <v>364</v>
      </c>
      <c r="F17" t="s">
        <v>381</v>
      </c>
      <c r="G17" t="s">
        <v>366</v>
      </c>
      <c r="H17" t="s">
        <v>367</v>
      </c>
      <c r="I17" t="s">
        <v>12</v>
      </c>
      <c r="J17" t="s">
        <v>6</v>
      </c>
      <c r="L17" s="13">
        <v>7210.27</v>
      </c>
      <c r="M17" s="1">
        <f t="shared" si="0"/>
        <v>-1385344.3199999994</v>
      </c>
      <c r="N17" t="s">
        <v>354</v>
      </c>
      <c r="O17" t="s">
        <v>613</v>
      </c>
      <c r="P17" t="s">
        <v>614</v>
      </c>
      <c r="Q17" t="s">
        <v>615</v>
      </c>
    </row>
    <row r="18" spans="1:17" x14ac:dyDescent="0.25">
      <c r="A18" t="s">
        <v>382</v>
      </c>
      <c r="B18" s="2">
        <v>42797</v>
      </c>
      <c r="C18" t="s">
        <v>383</v>
      </c>
      <c r="D18">
        <v>2</v>
      </c>
      <c r="E18" t="s">
        <v>364</v>
      </c>
      <c r="F18" t="s">
        <v>384</v>
      </c>
      <c r="G18" t="s">
        <v>366</v>
      </c>
      <c r="H18" t="s">
        <v>367</v>
      </c>
      <c r="I18" t="s">
        <v>219</v>
      </c>
      <c r="J18" t="s">
        <v>6</v>
      </c>
      <c r="L18" s="27">
        <v>119127.42</v>
      </c>
      <c r="M18" s="1">
        <f t="shared" si="0"/>
        <v>-1504471.7399999993</v>
      </c>
    </row>
    <row r="19" spans="1:17" x14ac:dyDescent="0.25">
      <c r="A19" t="s">
        <v>385</v>
      </c>
      <c r="B19" s="2">
        <v>42800</v>
      </c>
      <c r="C19" t="s">
        <v>291</v>
      </c>
      <c r="D19">
        <v>1</v>
      </c>
      <c r="E19" t="s">
        <v>386</v>
      </c>
      <c r="F19">
        <v>30430</v>
      </c>
      <c r="G19" t="s">
        <v>387</v>
      </c>
      <c r="I19" t="s">
        <v>250</v>
      </c>
      <c r="J19" t="s">
        <v>145</v>
      </c>
      <c r="K19" s="27">
        <v>93538.23</v>
      </c>
      <c r="M19" s="1">
        <f t="shared" si="0"/>
        <v>-1410933.5099999993</v>
      </c>
    </row>
    <row r="20" spans="1:17" x14ac:dyDescent="0.25">
      <c r="A20" t="s">
        <v>388</v>
      </c>
      <c r="B20" s="2">
        <v>42800</v>
      </c>
      <c r="C20" t="s">
        <v>389</v>
      </c>
      <c r="D20">
        <v>2</v>
      </c>
      <c r="E20" t="s">
        <v>364</v>
      </c>
      <c r="F20" t="s">
        <v>390</v>
      </c>
      <c r="G20" t="s">
        <v>366</v>
      </c>
      <c r="H20" t="s">
        <v>367</v>
      </c>
      <c r="I20" t="s">
        <v>219</v>
      </c>
      <c r="J20" t="s">
        <v>6</v>
      </c>
      <c r="L20" s="27">
        <v>37488.44</v>
      </c>
      <c r="M20" s="1">
        <f t="shared" si="0"/>
        <v>-1448421.9499999993</v>
      </c>
      <c r="N20" s="30">
        <v>25508.799999999999</v>
      </c>
    </row>
    <row r="21" spans="1:17" x14ac:dyDescent="0.25">
      <c r="A21" t="s">
        <v>391</v>
      </c>
      <c r="B21" s="2">
        <v>42801</v>
      </c>
      <c r="C21" t="s">
        <v>392</v>
      </c>
      <c r="D21">
        <v>2</v>
      </c>
      <c r="E21" t="s">
        <v>364</v>
      </c>
      <c r="F21" t="s">
        <v>393</v>
      </c>
      <c r="G21" t="s">
        <v>366</v>
      </c>
      <c r="H21" t="s">
        <v>367</v>
      </c>
      <c r="I21" t="s">
        <v>219</v>
      </c>
      <c r="J21" t="s">
        <v>6</v>
      </c>
      <c r="L21" s="27">
        <v>53551.69</v>
      </c>
      <c r="M21" s="1">
        <f t="shared" si="0"/>
        <v>-1501973.6399999992</v>
      </c>
    </row>
    <row r="22" spans="1:17" x14ac:dyDescent="0.25">
      <c r="A22" t="s">
        <v>394</v>
      </c>
      <c r="B22" s="2">
        <v>42801</v>
      </c>
      <c r="C22">
        <v>80806164</v>
      </c>
      <c r="D22">
        <v>2</v>
      </c>
      <c r="E22" t="s">
        <v>364</v>
      </c>
      <c r="F22" t="s">
        <v>395</v>
      </c>
      <c r="G22" t="s">
        <v>366</v>
      </c>
      <c r="H22" t="s">
        <v>367</v>
      </c>
      <c r="I22" t="s">
        <v>12</v>
      </c>
      <c r="J22" t="s">
        <v>6</v>
      </c>
      <c r="L22" s="29">
        <v>2200.1999999999998</v>
      </c>
      <c r="M22" s="1">
        <f t="shared" si="0"/>
        <v>-1504173.8399999992</v>
      </c>
      <c r="N22" t="s">
        <v>617</v>
      </c>
      <c r="O22">
        <v>80806164</v>
      </c>
      <c r="P22" t="s">
        <v>620</v>
      </c>
      <c r="Q22" t="s">
        <v>600</v>
      </c>
    </row>
    <row r="23" spans="1:17" x14ac:dyDescent="0.25">
      <c r="A23" t="s">
        <v>396</v>
      </c>
      <c r="B23" s="2">
        <v>42801</v>
      </c>
      <c r="C23">
        <v>93102727</v>
      </c>
      <c r="D23">
        <v>2</v>
      </c>
      <c r="E23" t="s">
        <v>364</v>
      </c>
      <c r="F23" t="s">
        <v>397</v>
      </c>
      <c r="G23" t="s">
        <v>366</v>
      </c>
      <c r="H23" t="s">
        <v>367</v>
      </c>
      <c r="I23" t="s">
        <v>12</v>
      </c>
      <c r="J23" t="s">
        <v>6</v>
      </c>
      <c r="L23" s="31">
        <v>25764.53</v>
      </c>
      <c r="M23" s="1">
        <f t="shared" si="0"/>
        <v>-1529938.3699999992</v>
      </c>
      <c r="Q23" t="s">
        <v>600</v>
      </c>
    </row>
    <row r="24" spans="1:17" x14ac:dyDescent="0.25">
      <c r="A24" t="s">
        <v>245</v>
      </c>
      <c r="B24" s="2">
        <v>42802</v>
      </c>
      <c r="C24" t="s">
        <v>398</v>
      </c>
      <c r="D24">
        <v>2</v>
      </c>
      <c r="E24" t="s">
        <v>364</v>
      </c>
      <c r="F24" t="s">
        <v>399</v>
      </c>
      <c r="G24" t="s">
        <v>366</v>
      </c>
      <c r="H24" t="s">
        <v>367</v>
      </c>
      <c r="I24" t="s">
        <v>219</v>
      </c>
      <c r="J24" t="s">
        <v>6</v>
      </c>
      <c r="L24" s="27">
        <v>16783.439999999999</v>
      </c>
      <c r="M24" s="1">
        <f t="shared" si="0"/>
        <v>-1546721.8099999991</v>
      </c>
    </row>
    <row r="25" spans="1:17" x14ac:dyDescent="0.25">
      <c r="A25" t="s">
        <v>400</v>
      </c>
      <c r="B25" s="2">
        <v>42803</v>
      </c>
      <c r="C25" t="s">
        <v>401</v>
      </c>
      <c r="D25">
        <v>2</v>
      </c>
      <c r="E25" t="s">
        <v>364</v>
      </c>
      <c r="F25" t="s">
        <v>402</v>
      </c>
      <c r="G25" t="s">
        <v>366</v>
      </c>
      <c r="H25" t="s">
        <v>367</v>
      </c>
      <c r="I25" t="s">
        <v>219</v>
      </c>
      <c r="J25" t="s">
        <v>6</v>
      </c>
      <c r="L25" s="27">
        <v>35545.97</v>
      </c>
      <c r="M25" s="1">
        <f t="shared" si="0"/>
        <v>-1582267.7799999991</v>
      </c>
    </row>
    <row r="26" spans="1:17" x14ac:dyDescent="0.25">
      <c r="A26" t="s">
        <v>403</v>
      </c>
      <c r="B26" s="2">
        <v>42804</v>
      </c>
      <c r="C26" t="s">
        <v>404</v>
      </c>
      <c r="D26">
        <v>2</v>
      </c>
      <c r="E26" t="s">
        <v>364</v>
      </c>
      <c r="F26" t="s">
        <v>405</v>
      </c>
      <c r="G26" t="s">
        <v>366</v>
      </c>
      <c r="H26" t="s">
        <v>367</v>
      </c>
      <c r="I26" t="s">
        <v>219</v>
      </c>
      <c r="J26" t="s">
        <v>6</v>
      </c>
      <c r="L26" s="27">
        <v>77364.509999999995</v>
      </c>
      <c r="M26" s="1">
        <f t="shared" si="0"/>
        <v>-1659632.2899999991</v>
      </c>
    </row>
    <row r="27" spans="1:17" x14ac:dyDescent="0.25">
      <c r="A27" t="s">
        <v>253</v>
      </c>
      <c r="B27" s="2">
        <v>42804</v>
      </c>
      <c r="C27">
        <v>80809274</v>
      </c>
      <c r="D27">
        <v>2</v>
      </c>
      <c r="E27" t="s">
        <v>364</v>
      </c>
      <c r="F27" t="s">
        <v>406</v>
      </c>
      <c r="G27" t="s">
        <v>366</v>
      </c>
      <c r="H27" t="s">
        <v>367</v>
      </c>
      <c r="I27" t="s">
        <v>12</v>
      </c>
      <c r="J27" t="s">
        <v>6</v>
      </c>
      <c r="L27" s="29">
        <v>3172.53</v>
      </c>
      <c r="M27" s="1">
        <f t="shared" si="0"/>
        <v>-1662804.8199999991</v>
      </c>
      <c r="N27" t="s">
        <v>617</v>
      </c>
      <c r="O27">
        <v>80809274</v>
      </c>
      <c r="P27" t="s">
        <v>622</v>
      </c>
      <c r="Q27" t="s">
        <v>600</v>
      </c>
    </row>
    <row r="28" spans="1:17" x14ac:dyDescent="0.25">
      <c r="A28" t="s">
        <v>407</v>
      </c>
      <c r="B28" s="2">
        <v>42805</v>
      </c>
      <c r="C28" t="s">
        <v>143</v>
      </c>
      <c r="D28">
        <v>1</v>
      </c>
      <c r="E28" t="s">
        <v>386</v>
      </c>
      <c r="F28">
        <v>30525</v>
      </c>
      <c r="G28" t="s">
        <v>387</v>
      </c>
      <c r="I28" t="s">
        <v>250</v>
      </c>
      <c r="J28" t="s">
        <v>145</v>
      </c>
      <c r="K28" s="27">
        <v>74025.95</v>
      </c>
      <c r="M28" s="1">
        <f t="shared" si="0"/>
        <v>-1588778.8699999992</v>
      </c>
    </row>
    <row r="29" spans="1:17" x14ac:dyDescent="0.25">
      <c r="A29" t="s">
        <v>408</v>
      </c>
      <c r="B29" s="2">
        <v>42807</v>
      </c>
      <c r="C29">
        <v>93104805</v>
      </c>
      <c r="D29">
        <v>2</v>
      </c>
      <c r="E29" t="s">
        <v>364</v>
      </c>
      <c r="F29" t="s">
        <v>409</v>
      </c>
      <c r="G29" t="s">
        <v>366</v>
      </c>
      <c r="H29" t="s">
        <v>367</v>
      </c>
      <c r="I29" t="s">
        <v>12</v>
      </c>
      <c r="J29" t="s">
        <v>6</v>
      </c>
      <c r="L29" s="31">
        <v>2000.3</v>
      </c>
      <c r="M29" s="1">
        <f t="shared" si="0"/>
        <v>-1590779.1699999992</v>
      </c>
      <c r="N29" t="s">
        <v>352</v>
      </c>
      <c r="O29">
        <v>93104805</v>
      </c>
      <c r="P29" t="s">
        <v>621</v>
      </c>
      <c r="Q29" t="s">
        <v>600</v>
      </c>
    </row>
    <row r="30" spans="1:17" x14ac:dyDescent="0.25">
      <c r="A30" t="s">
        <v>410</v>
      </c>
      <c r="B30" s="2">
        <v>42807</v>
      </c>
      <c r="C30" t="s">
        <v>411</v>
      </c>
      <c r="D30">
        <v>2</v>
      </c>
      <c r="E30" t="s">
        <v>364</v>
      </c>
      <c r="F30" t="s">
        <v>412</v>
      </c>
      <c r="G30" t="s">
        <v>366</v>
      </c>
      <c r="H30" t="s">
        <v>367</v>
      </c>
      <c r="I30" t="s">
        <v>219</v>
      </c>
      <c r="J30" t="s">
        <v>6</v>
      </c>
      <c r="L30" s="27">
        <v>107927.43</v>
      </c>
      <c r="M30" s="1">
        <f t="shared" si="0"/>
        <v>-1698706.5999999992</v>
      </c>
    </row>
    <row r="31" spans="1:17" x14ac:dyDescent="0.25">
      <c r="A31" t="s">
        <v>413</v>
      </c>
      <c r="B31" s="2">
        <v>42808</v>
      </c>
      <c r="C31" t="s">
        <v>414</v>
      </c>
      <c r="D31">
        <v>2</v>
      </c>
      <c r="E31" t="s">
        <v>364</v>
      </c>
      <c r="F31" t="s">
        <v>415</v>
      </c>
      <c r="G31" t="s">
        <v>366</v>
      </c>
      <c r="H31" t="s">
        <v>367</v>
      </c>
      <c r="I31" t="s">
        <v>219</v>
      </c>
      <c r="J31" t="s">
        <v>6</v>
      </c>
      <c r="L31" s="27">
        <v>66495.259999999995</v>
      </c>
      <c r="M31" s="1">
        <f t="shared" si="0"/>
        <v>-1765201.8599999992</v>
      </c>
    </row>
    <row r="32" spans="1:17" x14ac:dyDescent="0.25">
      <c r="A32" t="s">
        <v>416</v>
      </c>
      <c r="B32" s="2">
        <v>42809</v>
      </c>
      <c r="C32" t="s">
        <v>417</v>
      </c>
      <c r="D32">
        <v>2</v>
      </c>
      <c r="E32" t="s">
        <v>364</v>
      </c>
      <c r="F32" t="s">
        <v>418</v>
      </c>
      <c r="G32" t="s">
        <v>366</v>
      </c>
      <c r="H32" t="s">
        <v>367</v>
      </c>
      <c r="I32" t="s">
        <v>219</v>
      </c>
      <c r="J32" t="s">
        <v>6</v>
      </c>
      <c r="L32" s="27">
        <v>33860.46</v>
      </c>
      <c r="M32" s="1">
        <f t="shared" si="0"/>
        <v>-1799062.3199999991</v>
      </c>
    </row>
    <row r="33" spans="1:17" x14ac:dyDescent="0.25">
      <c r="A33" t="s">
        <v>419</v>
      </c>
      <c r="B33" s="2">
        <v>42809</v>
      </c>
      <c r="C33" t="s">
        <v>420</v>
      </c>
      <c r="D33">
        <v>2</v>
      </c>
      <c r="E33" t="s">
        <v>364</v>
      </c>
      <c r="F33" t="s">
        <v>421</v>
      </c>
      <c r="G33" t="s">
        <v>366</v>
      </c>
      <c r="H33" t="s">
        <v>367</v>
      </c>
      <c r="I33" t="s">
        <v>219</v>
      </c>
      <c r="J33" t="s">
        <v>6</v>
      </c>
      <c r="L33" s="27">
        <v>1177.68</v>
      </c>
      <c r="M33" s="1">
        <f t="shared" si="0"/>
        <v>-1800239.9999999991</v>
      </c>
    </row>
    <row r="34" spans="1:17" x14ac:dyDescent="0.25">
      <c r="A34" t="s">
        <v>422</v>
      </c>
      <c r="B34" s="2">
        <v>42810</v>
      </c>
      <c r="C34">
        <v>93120263</v>
      </c>
      <c r="D34">
        <v>2</v>
      </c>
      <c r="E34" t="s">
        <v>364</v>
      </c>
      <c r="F34" t="s">
        <v>423</v>
      </c>
      <c r="G34" t="s">
        <v>366</v>
      </c>
      <c r="H34" t="s">
        <v>367</v>
      </c>
      <c r="I34" t="s">
        <v>12</v>
      </c>
      <c r="J34" t="s">
        <v>6</v>
      </c>
      <c r="L34" s="31">
        <v>57209.83</v>
      </c>
      <c r="M34" s="1">
        <f t="shared" si="0"/>
        <v>-1857449.8299999991</v>
      </c>
      <c r="N34" t="s">
        <v>352</v>
      </c>
      <c r="O34">
        <v>93120263</v>
      </c>
      <c r="P34" t="s">
        <v>623</v>
      </c>
      <c r="Q34" t="s">
        <v>600</v>
      </c>
    </row>
    <row r="35" spans="1:17" x14ac:dyDescent="0.25">
      <c r="A35" t="s">
        <v>424</v>
      </c>
      <c r="B35" s="2">
        <v>42810</v>
      </c>
      <c r="C35" t="s">
        <v>425</v>
      </c>
      <c r="D35">
        <v>2</v>
      </c>
      <c r="E35" t="s">
        <v>364</v>
      </c>
      <c r="F35" t="s">
        <v>426</v>
      </c>
      <c r="G35" t="s">
        <v>366</v>
      </c>
      <c r="H35" t="s">
        <v>367</v>
      </c>
      <c r="I35" t="s">
        <v>12</v>
      </c>
      <c r="J35" t="s">
        <v>6</v>
      </c>
      <c r="L35" s="27">
        <v>36754.26</v>
      </c>
      <c r="M35" s="1">
        <f t="shared" si="0"/>
        <v>-1894204.0899999992</v>
      </c>
    </row>
    <row r="36" spans="1:17" x14ac:dyDescent="0.25">
      <c r="A36" t="s">
        <v>427</v>
      </c>
      <c r="B36" s="2">
        <v>42811</v>
      </c>
      <c r="C36" t="s">
        <v>428</v>
      </c>
      <c r="D36">
        <v>2</v>
      </c>
      <c r="E36" t="s">
        <v>364</v>
      </c>
      <c r="F36" t="s">
        <v>429</v>
      </c>
      <c r="G36" t="s">
        <v>366</v>
      </c>
      <c r="H36" t="s">
        <v>367</v>
      </c>
      <c r="I36" t="s">
        <v>12</v>
      </c>
      <c r="J36" t="s">
        <v>6</v>
      </c>
      <c r="L36" s="13">
        <v>16406.7</v>
      </c>
      <c r="M36" s="1">
        <f t="shared" si="0"/>
        <v>-1910610.7899999991</v>
      </c>
      <c r="N36" t="s">
        <v>354</v>
      </c>
      <c r="O36" t="s">
        <v>624</v>
      </c>
      <c r="P36" t="s">
        <v>625</v>
      </c>
      <c r="Q36" t="s">
        <v>626</v>
      </c>
    </row>
    <row r="37" spans="1:17" x14ac:dyDescent="0.25">
      <c r="A37" t="s">
        <v>430</v>
      </c>
      <c r="B37" s="2">
        <v>42811</v>
      </c>
      <c r="C37" t="s">
        <v>431</v>
      </c>
      <c r="D37">
        <v>2</v>
      </c>
      <c r="E37" t="s">
        <v>364</v>
      </c>
      <c r="F37" t="s">
        <v>432</v>
      </c>
      <c r="G37" t="s">
        <v>366</v>
      </c>
      <c r="H37" t="s">
        <v>367</v>
      </c>
      <c r="I37" t="s">
        <v>219</v>
      </c>
      <c r="J37" t="s">
        <v>6</v>
      </c>
      <c r="L37" s="27">
        <v>60585.59</v>
      </c>
      <c r="M37" s="1">
        <f t="shared" si="0"/>
        <v>-1971196.3799999992</v>
      </c>
    </row>
    <row r="38" spans="1:17" x14ac:dyDescent="0.25">
      <c r="A38" t="s">
        <v>433</v>
      </c>
      <c r="B38" s="2">
        <v>42811</v>
      </c>
      <c r="C38" t="s">
        <v>434</v>
      </c>
      <c r="D38">
        <v>2</v>
      </c>
      <c r="E38" t="s">
        <v>364</v>
      </c>
      <c r="F38" t="s">
        <v>435</v>
      </c>
      <c r="G38" t="s">
        <v>366</v>
      </c>
      <c r="H38" t="s">
        <v>367</v>
      </c>
      <c r="I38" t="s">
        <v>219</v>
      </c>
      <c r="J38" t="s">
        <v>6</v>
      </c>
      <c r="L38" s="27">
        <v>2005.49</v>
      </c>
      <c r="M38" s="1">
        <f t="shared" si="0"/>
        <v>-1973201.8699999992</v>
      </c>
    </row>
    <row r="39" spans="1:17" x14ac:dyDescent="0.25">
      <c r="A39" t="s">
        <v>436</v>
      </c>
      <c r="B39" s="2">
        <v>42812</v>
      </c>
      <c r="C39" t="s">
        <v>434</v>
      </c>
      <c r="D39">
        <v>2</v>
      </c>
      <c r="E39" t="s">
        <v>364</v>
      </c>
      <c r="F39" t="s">
        <v>435</v>
      </c>
      <c r="G39" t="s">
        <v>366</v>
      </c>
      <c r="H39" t="s">
        <v>367</v>
      </c>
      <c r="I39" t="s">
        <v>219</v>
      </c>
      <c r="J39" t="s">
        <v>8</v>
      </c>
      <c r="K39" s="27">
        <v>2005.49</v>
      </c>
      <c r="M39" s="1">
        <f t="shared" si="0"/>
        <v>-1971196.3799999992</v>
      </c>
    </row>
    <row r="40" spans="1:17" x14ac:dyDescent="0.25">
      <c r="A40" t="s">
        <v>437</v>
      </c>
      <c r="B40" s="2">
        <v>42812</v>
      </c>
      <c r="C40" t="s">
        <v>434</v>
      </c>
      <c r="D40">
        <v>2</v>
      </c>
      <c r="E40" t="s">
        <v>364</v>
      </c>
      <c r="F40" t="s">
        <v>438</v>
      </c>
      <c r="G40" t="s">
        <v>366</v>
      </c>
      <c r="H40" t="s">
        <v>367</v>
      </c>
      <c r="I40" t="s">
        <v>219</v>
      </c>
      <c r="J40" t="s">
        <v>6</v>
      </c>
      <c r="L40" s="27">
        <v>2005.49</v>
      </c>
      <c r="M40" s="1">
        <f t="shared" si="0"/>
        <v>-1973201.8699999992</v>
      </c>
    </row>
    <row r="41" spans="1:17" x14ac:dyDescent="0.25">
      <c r="A41" t="s">
        <v>439</v>
      </c>
      <c r="B41" s="2">
        <v>42815</v>
      </c>
      <c r="C41" t="s">
        <v>440</v>
      </c>
      <c r="D41">
        <v>2</v>
      </c>
      <c r="E41" t="s">
        <v>364</v>
      </c>
      <c r="F41" t="s">
        <v>441</v>
      </c>
      <c r="G41" t="s">
        <v>366</v>
      </c>
      <c r="H41" t="s">
        <v>367</v>
      </c>
      <c r="I41" t="s">
        <v>12</v>
      </c>
      <c r="J41" t="s">
        <v>6</v>
      </c>
      <c r="L41" s="27">
        <v>24797.7</v>
      </c>
      <c r="M41" s="1">
        <f t="shared" si="0"/>
        <v>-1997999.5699999991</v>
      </c>
    </row>
    <row r="42" spans="1:17" x14ac:dyDescent="0.25">
      <c r="A42" t="s">
        <v>442</v>
      </c>
      <c r="B42" s="2">
        <v>42815</v>
      </c>
      <c r="C42" t="s">
        <v>143</v>
      </c>
      <c r="D42">
        <v>1</v>
      </c>
      <c r="E42" t="s">
        <v>386</v>
      </c>
      <c r="F42">
        <v>30630</v>
      </c>
      <c r="G42" t="s">
        <v>387</v>
      </c>
      <c r="I42" t="s">
        <v>250</v>
      </c>
      <c r="J42" t="s">
        <v>145</v>
      </c>
      <c r="K42" s="27">
        <v>40697.96</v>
      </c>
      <c r="M42" s="1">
        <f t="shared" si="0"/>
        <v>-1957301.6099999992</v>
      </c>
    </row>
    <row r="43" spans="1:17" x14ac:dyDescent="0.25">
      <c r="A43" t="s">
        <v>443</v>
      </c>
      <c r="B43" s="2">
        <v>42816</v>
      </c>
      <c r="C43" t="s">
        <v>444</v>
      </c>
      <c r="D43">
        <v>2</v>
      </c>
      <c r="E43" t="s">
        <v>364</v>
      </c>
      <c r="F43" t="s">
        <v>445</v>
      </c>
      <c r="G43" t="s">
        <v>366</v>
      </c>
      <c r="H43" t="s">
        <v>367</v>
      </c>
      <c r="I43" t="s">
        <v>219</v>
      </c>
      <c r="J43" t="s">
        <v>6</v>
      </c>
      <c r="L43" s="27">
        <v>111374.29</v>
      </c>
      <c r="M43" s="1">
        <f t="shared" si="0"/>
        <v>-2068675.8999999992</v>
      </c>
    </row>
    <row r="44" spans="1:17" x14ac:dyDescent="0.25">
      <c r="A44" t="s">
        <v>446</v>
      </c>
      <c r="B44" s="2">
        <v>42817</v>
      </c>
      <c r="C44" t="s">
        <v>447</v>
      </c>
      <c r="D44">
        <v>2</v>
      </c>
      <c r="E44" t="s">
        <v>364</v>
      </c>
      <c r="F44" t="s">
        <v>448</v>
      </c>
      <c r="G44" t="s">
        <v>366</v>
      </c>
      <c r="H44" t="s">
        <v>367</v>
      </c>
      <c r="I44" t="s">
        <v>219</v>
      </c>
      <c r="J44" t="s">
        <v>6</v>
      </c>
      <c r="L44" s="27">
        <v>14999.38</v>
      </c>
      <c r="M44" s="1">
        <f t="shared" si="0"/>
        <v>-2083675.2799999991</v>
      </c>
    </row>
    <row r="45" spans="1:17" x14ac:dyDescent="0.25">
      <c r="A45" t="s">
        <v>797</v>
      </c>
      <c r="B45" s="2">
        <v>42817</v>
      </c>
      <c r="I45" t="s">
        <v>160</v>
      </c>
      <c r="J45" t="s">
        <v>6</v>
      </c>
      <c r="L45" s="27">
        <v>18749.11</v>
      </c>
      <c r="M45" s="1">
        <f t="shared" si="0"/>
        <v>-2102424.3899999992</v>
      </c>
    </row>
    <row r="46" spans="1:17" x14ac:dyDescent="0.25">
      <c r="A46" t="s">
        <v>449</v>
      </c>
      <c r="B46" s="2">
        <v>42818</v>
      </c>
      <c r="C46">
        <v>93130457</v>
      </c>
      <c r="D46">
        <v>2</v>
      </c>
      <c r="E46" t="s">
        <v>364</v>
      </c>
      <c r="F46" t="s">
        <v>450</v>
      </c>
      <c r="G46" t="s">
        <v>366</v>
      </c>
      <c r="H46" t="s">
        <v>367</v>
      </c>
      <c r="I46" t="s">
        <v>12</v>
      </c>
      <c r="J46" t="s">
        <v>6</v>
      </c>
      <c r="L46" s="31">
        <v>62747.76</v>
      </c>
      <c r="M46" s="1">
        <f t="shared" si="0"/>
        <v>-2165172.149999999</v>
      </c>
      <c r="N46" t="s">
        <v>352</v>
      </c>
      <c r="O46">
        <v>93130457</v>
      </c>
      <c r="P46" t="s">
        <v>627</v>
      </c>
      <c r="Q46" t="s">
        <v>600</v>
      </c>
    </row>
    <row r="47" spans="1:17" x14ac:dyDescent="0.25">
      <c r="A47" t="s">
        <v>451</v>
      </c>
      <c r="B47" s="2">
        <v>42818</v>
      </c>
      <c r="C47" t="s">
        <v>452</v>
      </c>
      <c r="D47">
        <v>2</v>
      </c>
      <c r="E47" t="s">
        <v>364</v>
      </c>
      <c r="F47" t="s">
        <v>453</v>
      </c>
      <c r="G47" t="s">
        <v>366</v>
      </c>
      <c r="H47" t="s">
        <v>367</v>
      </c>
      <c r="I47" t="s">
        <v>219</v>
      </c>
      <c r="J47" t="s">
        <v>6</v>
      </c>
      <c r="L47" s="27">
        <v>55623.76</v>
      </c>
      <c r="M47" s="1">
        <f t="shared" si="0"/>
        <v>-2220795.9099999988</v>
      </c>
    </row>
    <row r="48" spans="1:17" x14ac:dyDescent="0.25">
      <c r="A48" t="s">
        <v>454</v>
      </c>
      <c r="B48" s="2">
        <v>42818</v>
      </c>
      <c r="C48" t="s">
        <v>455</v>
      </c>
      <c r="D48">
        <v>1</v>
      </c>
      <c r="E48" t="s">
        <v>456</v>
      </c>
      <c r="F48">
        <v>32424</v>
      </c>
      <c r="G48" t="s">
        <v>457</v>
      </c>
      <c r="H48" t="s">
        <v>458</v>
      </c>
      <c r="I48" t="s">
        <v>459</v>
      </c>
      <c r="J48" t="s">
        <v>460</v>
      </c>
      <c r="K48" s="21">
        <v>0</v>
      </c>
      <c r="M48" s="1">
        <f t="shared" si="0"/>
        <v>-2220795.9099999988</v>
      </c>
    </row>
    <row r="49" spans="1:17" x14ac:dyDescent="0.25">
      <c r="A49" t="s">
        <v>461</v>
      </c>
      <c r="B49" s="2">
        <v>42821</v>
      </c>
      <c r="C49" t="s">
        <v>462</v>
      </c>
      <c r="D49">
        <v>2</v>
      </c>
      <c r="E49" t="s">
        <v>364</v>
      </c>
      <c r="F49" t="s">
        <v>463</v>
      </c>
      <c r="G49" t="s">
        <v>366</v>
      </c>
      <c r="H49" t="s">
        <v>367</v>
      </c>
      <c r="I49" t="s">
        <v>12</v>
      </c>
      <c r="J49" t="s">
        <v>6</v>
      </c>
      <c r="L49" s="27">
        <v>40873.760000000002</v>
      </c>
      <c r="M49" s="1">
        <f t="shared" si="0"/>
        <v>-2261669.6699999985</v>
      </c>
    </row>
    <row r="50" spans="1:17" x14ac:dyDescent="0.25">
      <c r="A50" t="s">
        <v>464</v>
      </c>
      <c r="B50" s="2">
        <v>42822</v>
      </c>
      <c r="C50" t="s">
        <v>143</v>
      </c>
      <c r="D50">
        <v>1</v>
      </c>
      <c r="E50" t="s">
        <v>386</v>
      </c>
      <c r="F50">
        <v>30728</v>
      </c>
      <c r="G50" t="s">
        <v>387</v>
      </c>
      <c r="I50" t="s">
        <v>250</v>
      </c>
      <c r="J50" t="s">
        <v>145</v>
      </c>
      <c r="K50" s="27">
        <v>52691.68</v>
      </c>
      <c r="M50" s="1">
        <f t="shared" si="0"/>
        <v>-2208977.9899999984</v>
      </c>
    </row>
    <row r="51" spans="1:17" x14ac:dyDescent="0.25">
      <c r="A51" t="s">
        <v>465</v>
      </c>
      <c r="B51" s="2">
        <v>42822</v>
      </c>
      <c r="C51" t="s">
        <v>466</v>
      </c>
      <c r="D51">
        <v>2</v>
      </c>
      <c r="E51" t="s">
        <v>364</v>
      </c>
      <c r="F51" t="s">
        <v>467</v>
      </c>
      <c r="G51" t="s">
        <v>366</v>
      </c>
      <c r="H51" t="s">
        <v>367</v>
      </c>
      <c r="I51" t="s">
        <v>12</v>
      </c>
      <c r="J51" t="s">
        <v>6</v>
      </c>
      <c r="L51" s="27">
        <v>2338.71</v>
      </c>
      <c r="M51" s="1">
        <f t="shared" si="0"/>
        <v>-2211316.6999999983</v>
      </c>
    </row>
    <row r="52" spans="1:17" x14ac:dyDescent="0.25">
      <c r="A52" t="s">
        <v>331</v>
      </c>
      <c r="B52" s="2">
        <v>42822</v>
      </c>
      <c r="C52" t="s">
        <v>468</v>
      </c>
      <c r="D52">
        <v>2</v>
      </c>
      <c r="E52" t="s">
        <v>364</v>
      </c>
      <c r="F52" t="s">
        <v>469</v>
      </c>
      <c r="G52" t="s">
        <v>366</v>
      </c>
      <c r="H52" t="s">
        <v>367</v>
      </c>
      <c r="I52" t="s">
        <v>219</v>
      </c>
      <c r="J52" t="s">
        <v>6</v>
      </c>
      <c r="L52" s="27">
        <v>23023.27</v>
      </c>
      <c r="M52" s="1">
        <f t="shared" si="0"/>
        <v>-2234339.9699999983</v>
      </c>
    </row>
    <row r="53" spans="1:17" x14ac:dyDescent="0.25">
      <c r="A53" t="s">
        <v>470</v>
      </c>
      <c r="B53" s="2" t="s">
        <v>351</v>
      </c>
      <c r="C53" t="s">
        <v>471</v>
      </c>
      <c r="D53">
        <v>2</v>
      </c>
      <c r="E53" t="s">
        <v>364</v>
      </c>
      <c r="F53" t="s">
        <v>472</v>
      </c>
      <c r="G53" t="s">
        <v>366</v>
      </c>
      <c r="H53" t="s">
        <v>367</v>
      </c>
      <c r="I53" t="s">
        <v>219</v>
      </c>
      <c r="J53" t="s">
        <v>6</v>
      </c>
      <c r="L53" s="28">
        <v>458.59</v>
      </c>
      <c r="M53" s="1">
        <f t="shared" si="0"/>
        <v>-2234798.5599999982</v>
      </c>
    </row>
    <row r="54" spans="1:17" x14ac:dyDescent="0.25">
      <c r="A54" t="s">
        <v>473</v>
      </c>
      <c r="B54" s="2">
        <v>42822</v>
      </c>
      <c r="C54" t="s">
        <v>474</v>
      </c>
      <c r="D54">
        <v>2</v>
      </c>
      <c r="E54" t="s">
        <v>364</v>
      </c>
      <c r="F54" t="s">
        <v>475</v>
      </c>
      <c r="G54" t="s">
        <v>366</v>
      </c>
      <c r="H54" t="s">
        <v>367</v>
      </c>
      <c r="I54" t="s">
        <v>219</v>
      </c>
      <c r="J54" t="s">
        <v>6</v>
      </c>
      <c r="L54" s="28">
        <v>458.59</v>
      </c>
      <c r="M54" s="1">
        <f t="shared" si="0"/>
        <v>-2235257.149999998</v>
      </c>
    </row>
    <row r="55" spans="1:17" x14ac:dyDescent="0.25">
      <c r="A55" t="s">
        <v>476</v>
      </c>
      <c r="B55" s="2">
        <v>42823</v>
      </c>
      <c r="C55">
        <v>8533</v>
      </c>
      <c r="D55">
        <v>2</v>
      </c>
      <c r="E55" t="s">
        <v>364</v>
      </c>
      <c r="F55" t="s">
        <v>477</v>
      </c>
      <c r="G55" t="s">
        <v>366</v>
      </c>
      <c r="H55" t="s">
        <v>367</v>
      </c>
      <c r="I55" t="s">
        <v>12</v>
      </c>
      <c r="J55" t="s">
        <v>6</v>
      </c>
      <c r="L55" s="13">
        <v>1937.2</v>
      </c>
      <c r="M55" s="1">
        <f t="shared" si="0"/>
        <v>-2237194.3499999982</v>
      </c>
      <c r="N55" t="s">
        <v>355</v>
      </c>
      <c r="O55">
        <v>8533</v>
      </c>
      <c r="P55" t="s">
        <v>628</v>
      </c>
      <c r="Q55" t="s">
        <v>615</v>
      </c>
    </row>
    <row r="56" spans="1:17" x14ac:dyDescent="0.25">
      <c r="A56" t="s">
        <v>478</v>
      </c>
      <c r="B56" s="2">
        <v>42823</v>
      </c>
      <c r="C56" t="s">
        <v>479</v>
      </c>
      <c r="D56">
        <v>2</v>
      </c>
      <c r="E56" t="s">
        <v>364</v>
      </c>
      <c r="F56" t="s">
        <v>480</v>
      </c>
      <c r="G56" t="s">
        <v>366</v>
      </c>
      <c r="H56" t="s">
        <v>367</v>
      </c>
      <c r="I56" t="s">
        <v>219</v>
      </c>
      <c r="J56" t="s">
        <v>6</v>
      </c>
      <c r="L56" s="27">
        <v>16215.92</v>
      </c>
      <c r="M56" s="1">
        <f t="shared" si="0"/>
        <v>-2253410.2699999982</v>
      </c>
    </row>
    <row r="57" spans="1:17" x14ac:dyDescent="0.25">
      <c r="A57" t="s">
        <v>481</v>
      </c>
      <c r="B57" s="2">
        <v>42824</v>
      </c>
      <c r="C57" t="s">
        <v>482</v>
      </c>
      <c r="D57">
        <v>2</v>
      </c>
      <c r="E57" t="s">
        <v>364</v>
      </c>
      <c r="F57" t="s">
        <v>483</v>
      </c>
      <c r="G57" t="s">
        <v>366</v>
      </c>
      <c r="H57" t="s">
        <v>367</v>
      </c>
      <c r="I57" t="s">
        <v>219</v>
      </c>
      <c r="J57" t="s">
        <v>6</v>
      </c>
      <c r="L57" s="27">
        <v>28482.52</v>
      </c>
      <c r="M57" s="1">
        <f t="shared" si="0"/>
        <v>-2281892.7899999982</v>
      </c>
    </row>
    <row r="58" spans="1:17" x14ac:dyDescent="0.25">
      <c r="A58" t="s">
        <v>484</v>
      </c>
      <c r="B58" s="2">
        <v>42824</v>
      </c>
      <c r="C58" t="s">
        <v>485</v>
      </c>
      <c r="D58">
        <v>1</v>
      </c>
      <c r="E58" t="s">
        <v>486</v>
      </c>
      <c r="F58">
        <v>32487</v>
      </c>
      <c r="G58" t="s">
        <v>457</v>
      </c>
      <c r="H58" t="s">
        <v>458</v>
      </c>
      <c r="I58" t="s">
        <v>487</v>
      </c>
      <c r="J58" t="s">
        <v>488</v>
      </c>
      <c r="K58" s="27">
        <v>1042910.24</v>
      </c>
      <c r="M58" s="1">
        <f t="shared" si="0"/>
        <v>-1238982.5499999982</v>
      </c>
    </row>
    <row r="59" spans="1:17" x14ac:dyDescent="0.25">
      <c r="A59" t="s">
        <v>489</v>
      </c>
      <c r="B59" s="2">
        <v>42825</v>
      </c>
      <c r="C59" t="s">
        <v>490</v>
      </c>
      <c r="D59">
        <v>2</v>
      </c>
      <c r="E59" t="s">
        <v>364</v>
      </c>
      <c r="F59" t="s">
        <v>491</v>
      </c>
      <c r="G59" t="s">
        <v>366</v>
      </c>
      <c r="H59" t="s">
        <v>367</v>
      </c>
      <c r="I59" t="s">
        <v>219</v>
      </c>
      <c r="J59" t="s">
        <v>6</v>
      </c>
      <c r="L59" s="27">
        <v>68884.490000000005</v>
      </c>
      <c r="M59" s="1">
        <f t="shared" si="0"/>
        <v>-1307867.0399999982</v>
      </c>
    </row>
    <row r="60" spans="1:17" x14ac:dyDescent="0.25">
      <c r="A60" t="s">
        <v>493</v>
      </c>
      <c r="B60" s="11">
        <v>42825</v>
      </c>
      <c r="C60">
        <v>25707</v>
      </c>
      <c r="F60" t="s">
        <v>494</v>
      </c>
      <c r="G60" t="s">
        <v>188</v>
      </c>
      <c r="I60" t="s">
        <v>160</v>
      </c>
      <c r="J60" t="s">
        <v>6</v>
      </c>
      <c r="L60" s="27">
        <v>2340.88</v>
      </c>
      <c r="M60" s="1">
        <f t="shared" si="0"/>
        <v>-1310207.9199999981</v>
      </c>
    </row>
    <row r="61" spans="1:17" x14ac:dyDescent="0.25">
      <c r="A61" t="s">
        <v>492</v>
      </c>
      <c r="B61" s="11">
        <v>42825</v>
      </c>
      <c r="C61">
        <v>25642</v>
      </c>
      <c r="F61">
        <v>15506</v>
      </c>
      <c r="G61" t="s">
        <v>366</v>
      </c>
      <c r="H61" t="s">
        <v>367</v>
      </c>
      <c r="I61" t="s">
        <v>160</v>
      </c>
      <c r="J61" t="s">
        <v>6</v>
      </c>
      <c r="L61" s="27">
        <v>57420</v>
      </c>
      <c r="M61" s="1">
        <f t="shared" si="0"/>
        <v>-1367627.9199999981</v>
      </c>
    </row>
    <row r="62" spans="1:17" x14ac:dyDescent="0.25">
      <c r="A62" t="s">
        <v>1416</v>
      </c>
      <c r="B62" s="11">
        <v>42825</v>
      </c>
      <c r="C62" t="s">
        <v>1417</v>
      </c>
      <c r="J62" t="s">
        <v>1418</v>
      </c>
      <c r="L62" s="27">
        <v>100457.60000000001</v>
      </c>
      <c r="M62" s="1">
        <f t="shared" si="0"/>
        <v>-1468085.5199999982</v>
      </c>
    </row>
    <row r="63" spans="1:17" x14ac:dyDescent="0.25">
      <c r="M63" s="1"/>
    </row>
    <row r="64" spans="1:17" x14ac:dyDescent="0.25">
      <c r="M64" s="1">
        <f>+M62</f>
        <v>-1468085.5199999982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53"/>
  <sheetViews>
    <sheetView topLeftCell="A43" workbookViewId="0">
      <selection activeCell="L53" sqref="L53"/>
    </sheetView>
  </sheetViews>
  <sheetFormatPr baseColWidth="10" defaultRowHeight="15" x14ac:dyDescent="0.25"/>
  <cols>
    <col min="4" max="4" width="2" bestFit="1" customWidth="1"/>
    <col min="9" max="9" width="37.42578125" bestFit="1" customWidth="1"/>
    <col min="12" max="12" width="17.140625" customWidth="1"/>
  </cols>
  <sheetData>
    <row r="4" spans="1:16" x14ac:dyDescent="0.25">
      <c r="E4" s="8" t="s">
        <v>178</v>
      </c>
      <c r="F4" s="3"/>
    </row>
    <row r="5" spans="1:16" x14ac:dyDescent="0.25">
      <c r="E5" s="8" t="s">
        <v>179</v>
      </c>
      <c r="F5" s="3"/>
    </row>
    <row r="6" spans="1:16" x14ac:dyDescent="0.25">
      <c r="E6" s="8" t="s">
        <v>596</v>
      </c>
      <c r="F6" s="8">
        <v>2017</v>
      </c>
    </row>
    <row r="9" spans="1:16" x14ac:dyDescent="0.25">
      <c r="A9" s="4" t="s">
        <v>180</v>
      </c>
      <c r="B9" s="4" t="s">
        <v>181</v>
      </c>
      <c r="C9" s="4" t="s">
        <v>182</v>
      </c>
      <c r="D9" s="4" t="s">
        <v>183</v>
      </c>
      <c r="E9" s="4" t="s">
        <v>184</v>
      </c>
      <c r="F9" s="4" t="s">
        <v>185</v>
      </c>
      <c r="G9" s="12"/>
      <c r="H9" s="4" t="s">
        <v>186</v>
      </c>
      <c r="I9" s="4" t="s">
        <v>187</v>
      </c>
      <c r="J9" s="4" t="s">
        <v>188</v>
      </c>
      <c r="K9" s="4" t="s">
        <v>189</v>
      </c>
      <c r="L9" s="4" t="s">
        <v>190</v>
      </c>
    </row>
    <row r="10" spans="1:16" x14ac:dyDescent="0.25">
      <c r="I10" t="s">
        <v>0</v>
      </c>
      <c r="L10" s="1">
        <f>+MAR!M64</f>
        <v>-1468085.5199999982</v>
      </c>
    </row>
    <row r="11" spans="1:16" x14ac:dyDescent="0.25">
      <c r="A11" t="s">
        <v>495</v>
      </c>
      <c r="B11" s="2">
        <v>42828</v>
      </c>
      <c r="C11">
        <v>80823508</v>
      </c>
      <c r="D11">
        <v>2</v>
      </c>
      <c r="E11" t="s">
        <v>364</v>
      </c>
      <c r="F11" t="s">
        <v>496</v>
      </c>
      <c r="G11" t="s">
        <v>4</v>
      </c>
      <c r="H11" t="s">
        <v>12</v>
      </c>
      <c r="I11" t="s">
        <v>6</v>
      </c>
      <c r="K11" s="13">
        <v>2307.3200000000002</v>
      </c>
      <c r="L11" s="1">
        <f>+L10+J11-K11</f>
        <v>-1470392.8399999982</v>
      </c>
      <c r="M11" t="s">
        <v>617</v>
      </c>
      <c r="N11">
        <v>80823508</v>
      </c>
      <c r="O11" t="s">
        <v>629</v>
      </c>
      <c r="P11" t="s">
        <v>615</v>
      </c>
    </row>
    <row r="12" spans="1:16" x14ac:dyDescent="0.25">
      <c r="A12" t="s">
        <v>497</v>
      </c>
      <c r="B12" s="2">
        <v>42828</v>
      </c>
      <c r="C12" t="s">
        <v>498</v>
      </c>
      <c r="D12">
        <v>2</v>
      </c>
      <c r="E12" t="s">
        <v>364</v>
      </c>
      <c r="F12" t="s">
        <v>499</v>
      </c>
      <c r="G12" t="s">
        <v>4</v>
      </c>
      <c r="H12" t="s">
        <v>12</v>
      </c>
      <c r="I12" t="s">
        <v>6</v>
      </c>
      <c r="K12" s="20">
        <v>10903.8</v>
      </c>
      <c r="L12" s="1">
        <f t="shared" ref="L12:L49" si="0">+L11+J12-K12</f>
        <v>-1481296.6399999983</v>
      </c>
      <c r="M12" t="s">
        <v>196</v>
      </c>
    </row>
    <row r="13" spans="1:16" x14ac:dyDescent="0.25">
      <c r="A13" t="s">
        <v>500</v>
      </c>
      <c r="B13" s="2">
        <v>42828</v>
      </c>
      <c r="C13" t="s">
        <v>143</v>
      </c>
      <c r="D13">
        <v>1</v>
      </c>
      <c r="E13" t="s">
        <v>386</v>
      </c>
      <c r="F13">
        <v>30840</v>
      </c>
      <c r="G13" t="s">
        <v>58</v>
      </c>
      <c r="H13" t="s">
        <v>250</v>
      </c>
      <c r="I13" t="s">
        <v>145</v>
      </c>
      <c r="J13" s="13">
        <v>64707.68</v>
      </c>
      <c r="L13" s="1">
        <f t="shared" si="0"/>
        <v>-1416588.9599999983</v>
      </c>
    </row>
    <row r="14" spans="1:16" x14ac:dyDescent="0.25">
      <c r="A14" t="s">
        <v>501</v>
      </c>
      <c r="B14" s="2">
        <v>42829</v>
      </c>
      <c r="C14" t="s">
        <v>502</v>
      </c>
      <c r="D14">
        <v>2</v>
      </c>
      <c r="E14" t="s">
        <v>364</v>
      </c>
      <c r="F14" t="s">
        <v>503</v>
      </c>
      <c r="G14" t="s">
        <v>4</v>
      </c>
      <c r="H14" t="s">
        <v>219</v>
      </c>
      <c r="I14" t="s">
        <v>6</v>
      </c>
      <c r="K14" s="13">
        <v>3994.9</v>
      </c>
      <c r="L14" s="1">
        <f t="shared" si="0"/>
        <v>-1420583.8599999982</v>
      </c>
    </row>
    <row r="15" spans="1:16" x14ac:dyDescent="0.25">
      <c r="A15" t="s">
        <v>504</v>
      </c>
      <c r="B15" s="2">
        <v>42829</v>
      </c>
      <c r="C15" t="s">
        <v>505</v>
      </c>
      <c r="D15">
        <v>2</v>
      </c>
      <c r="E15" t="s">
        <v>364</v>
      </c>
      <c r="F15" t="s">
        <v>506</v>
      </c>
      <c r="G15" t="s">
        <v>4</v>
      </c>
      <c r="H15" t="s">
        <v>219</v>
      </c>
      <c r="I15" t="s">
        <v>6</v>
      </c>
      <c r="K15" s="14">
        <v>736.89</v>
      </c>
      <c r="L15" s="1">
        <f t="shared" si="0"/>
        <v>-1421320.7499999981</v>
      </c>
    </row>
    <row r="16" spans="1:16" x14ac:dyDescent="0.25">
      <c r="A16" t="s">
        <v>507</v>
      </c>
      <c r="B16" s="2">
        <v>42829</v>
      </c>
      <c r="C16" t="s">
        <v>508</v>
      </c>
      <c r="D16">
        <v>2</v>
      </c>
      <c r="E16" t="s">
        <v>364</v>
      </c>
      <c r="F16" t="s">
        <v>509</v>
      </c>
      <c r="G16" t="s">
        <v>4</v>
      </c>
      <c r="H16" t="s">
        <v>219</v>
      </c>
      <c r="I16" t="s">
        <v>6</v>
      </c>
      <c r="K16" s="13">
        <v>92296.76</v>
      </c>
      <c r="L16" s="1">
        <f t="shared" si="0"/>
        <v>-1513617.5099999981</v>
      </c>
    </row>
    <row r="17" spans="1:13" x14ac:dyDescent="0.25">
      <c r="A17" t="s">
        <v>510</v>
      </c>
      <c r="B17" s="2">
        <v>42830</v>
      </c>
      <c r="C17">
        <v>93154007</v>
      </c>
      <c r="D17">
        <v>2</v>
      </c>
      <c r="E17" t="s">
        <v>364</v>
      </c>
      <c r="F17" t="s">
        <v>511</v>
      </c>
      <c r="G17" t="s">
        <v>4</v>
      </c>
      <c r="H17" t="s">
        <v>12</v>
      </c>
      <c r="I17" t="s">
        <v>6</v>
      </c>
      <c r="K17" s="13">
        <v>58161.05</v>
      </c>
      <c r="L17" s="1">
        <f t="shared" si="0"/>
        <v>-1571778.5599999982</v>
      </c>
    </row>
    <row r="18" spans="1:13" x14ac:dyDescent="0.25">
      <c r="A18" t="s">
        <v>512</v>
      </c>
      <c r="B18" s="2">
        <v>42830</v>
      </c>
      <c r="C18" t="s">
        <v>513</v>
      </c>
      <c r="D18">
        <v>2</v>
      </c>
      <c r="E18" t="s">
        <v>364</v>
      </c>
      <c r="F18" t="s">
        <v>514</v>
      </c>
      <c r="G18" t="s">
        <v>4</v>
      </c>
      <c r="H18" t="s">
        <v>219</v>
      </c>
      <c r="I18" t="s">
        <v>6</v>
      </c>
      <c r="K18" s="13">
        <v>81299.570000000007</v>
      </c>
      <c r="L18" s="1">
        <f t="shared" si="0"/>
        <v>-1653078.1299999983</v>
      </c>
    </row>
    <row r="19" spans="1:13" x14ac:dyDescent="0.25">
      <c r="A19" t="s">
        <v>515</v>
      </c>
      <c r="B19" s="2">
        <v>42830</v>
      </c>
      <c r="C19" t="s">
        <v>516</v>
      </c>
      <c r="D19">
        <v>2</v>
      </c>
      <c r="E19" t="s">
        <v>364</v>
      </c>
      <c r="F19" t="s">
        <v>517</v>
      </c>
      <c r="G19" t="s">
        <v>4</v>
      </c>
      <c r="H19" t="s">
        <v>12</v>
      </c>
      <c r="I19" t="s">
        <v>6</v>
      </c>
      <c r="K19" s="13">
        <v>6996.4</v>
      </c>
      <c r="L19" s="1">
        <f t="shared" si="0"/>
        <v>-1660074.5299999982</v>
      </c>
    </row>
    <row r="20" spans="1:13" x14ac:dyDescent="0.25">
      <c r="A20" t="s">
        <v>518</v>
      </c>
      <c r="B20" s="2">
        <v>42831</v>
      </c>
      <c r="C20" t="s">
        <v>519</v>
      </c>
      <c r="D20">
        <v>2</v>
      </c>
      <c r="E20" t="s">
        <v>364</v>
      </c>
      <c r="F20" t="s">
        <v>520</v>
      </c>
      <c r="G20" t="s">
        <v>4</v>
      </c>
      <c r="H20" t="s">
        <v>219</v>
      </c>
      <c r="I20" t="s">
        <v>6</v>
      </c>
      <c r="K20" s="13">
        <v>94122.48</v>
      </c>
      <c r="L20" s="1">
        <f t="shared" si="0"/>
        <v>-1754197.0099999981</v>
      </c>
    </row>
    <row r="21" spans="1:13" x14ac:dyDescent="0.25">
      <c r="A21" t="s">
        <v>521</v>
      </c>
      <c r="B21" s="2">
        <v>42832</v>
      </c>
      <c r="C21" t="s">
        <v>522</v>
      </c>
      <c r="D21">
        <v>2</v>
      </c>
      <c r="E21" t="s">
        <v>364</v>
      </c>
      <c r="F21" t="s">
        <v>523</v>
      </c>
      <c r="G21" t="s">
        <v>4</v>
      </c>
      <c r="H21" t="s">
        <v>219</v>
      </c>
      <c r="I21" t="s">
        <v>6</v>
      </c>
      <c r="K21" s="13">
        <v>37224.17</v>
      </c>
      <c r="L21" s="1">
        <f t="shared" si="0"/>
        <v>-1791421.1799999981</v>
      </c>
    </row>
    <row r="22" spans="1:13" x14ac:dyDescent="0.25">
      <c r="A22" t="s">
        <v>524</v>
      </c>
      <c r="B22" s="2">
        <v>42833</v>
      </c>
      <c r="C22" t="s">
        <v>525</v>
      </c>
      <c r="D22">
        <v>2</v>
      </c>
      <c r="E22" t="s">
        <v>364</v>
      </c>
      <c r="F22" t="s">
        <v>526</v>
      </c>
      <c r="G22" t="s">
        <v>4</v>
      </c>
      <c r="H22" t="s">
        <v>219</v>
      </c>
      <c r="I22" t="s">
        <v>6</v>
      </c>
      <c r="K22" s="13">
        <v>39195.480000000003</v>
      </c>
      <c r="L22" s="1">
        <f t="shared" si="0"/>
        <v>-1830616.6599999981</v>
      </c>
    </row>
    <row r="23" spans="1:13" x14ac:dyDescent="0.25">
      <c r="A23" t="s">
        <v>527</v>
      </c>
      <c r="B23" s="2">
        <v>42835</v>
      </c>
      <c r="C23">
        <v>93164651</v>
      </c>
      <c r="D23">
        <v>2</v>
      </c>
      <c r="E23" t="s">
        <v>364</v>
      </c>
      <c r="F23" t="s">
        <v>528</v>
      </c>
      <c r="G23" t="s">
        <v>4</v>
      </c>
      <c r="H23" t="s">
        <v>12</v>
      </c>
      <c r="I23" t="s">
        <v>6</v>
      </c>
      <c r="K23" s="13">
        <v>66398.84</v>
      </c>
      <c r="L23" s="1">
        <f t="shared" si="0"/>
        <v>-1897015.4999999981</v>
      </c>
    </row>
    <row r="24" spans="1:13" x14ac:dyDescent="0.25">
      <c r="A24" t="s">
        <v>529</v>
      </c>
      <c r="B24" s="2">
        <v>42835</v>
      </c>
      <c r="C24" t="s">
        <v>530</v>
      </c>
      <c r="D24">
        <v>2</v>
      </c>
      <c r="E24" t="s">
        <v>364</v>
      </c>
      <c r="F24" t="s">
        <v>531</v>
      </c>
      <c r="G24" t="s">
        <v>4</v>
      </c>
      <c r="H24" t="s">
        <v>12</v>
      </c>
      <c r="I24" t="s">
        <v>6</v>
      </c>
      <c r="K24" s="20">
        <v>3234.2</v>
      </c>
      <c r="L24" s="1">
        <f t="shared" si="0"/>
        <v>-1900249.6999999981</v>
      </c>
      <c r="M24" t="s">
        <v>196</v>
      </c>
    </row>
    <row r="25" spans="1:13" x14ac:dyDescent="0.25">
      <c r="A25" t="s">
        <v>532</v>
      </c>
      <c r="B25" s="2">
        <v>42836</v>
      </c>
      <c r="C25" t="s">
        <v>533</v>
      </c>
      <c r="D25">
        <v>2</v>
      </c>
      <c r="E25" t="s">
        <v>364</v>
      </c>
      <c r="F25" t="s">
        <v>534</v>
      </c>
      <c r="G25" t="s">
        <v>4</v>
      </c>
      <c r="H25" t="s">
        <v>219</v>
      </c>
      <c r="I25" t="s">
        <v>6</v>
      </c>
      <c r="K25" s="14">
        <v>483.84</v>
      </c>
      <c r="L25" s="1">
        <f t="shared" si="0"/>
        <v>-1900733.5399999982</v>
      </c>
    </row>
    <row r="26" spans="1:13" x14ac:dyDescent="0.25">
      <c r="A26" t="s">
        <v>535</v>
      </c>
      <c r="B26" s="2">
        <v>42836</v>
      </c>
      <c r="C26" t="s">
        <v>536</v>
      </c>
      <c r="D26">
        <v>2</v>
      </c>
      <c r="E26" t="s">
        <v>364</v>
      </c>
      <c r="F26" t="s">
        <v>537</v>
      </c>
      <c r="G26" t="s">
        <v>4</v>
      </c>
      <c r="H26" t="s">
        <v>219</v>
      </c>
      <c r="I26" t="s">
        <v>6</v>
      </c>
      <c r="K26" s="13">
        <v>43520.59</v>
      </c>
      <c r="L26" s="1">
        <f t="shared" si="0"/>
        <v>-1944254.1299999983</v>
      </c>
    </row>
    <row r="27" spans="1:13" x14ac:dyDescent="0.25">
      <c r="A27" t="s">
        <v>538</v>
      </c>
      <c r="B27" s="2">
        <v>42836</v>
      </c>
      <c r="C27" t="s">
        <v>539</v>
      </c>
      <c r="D27">
        <v>2</v>
      </c>
      <c r="E27" t="s">
        <v>364</v>
      </c>
      <c r="F27" t="s">
        <v>540</v>
      </c>
      <c r="G27" t="s">
        <v>4</v>
      </c>
      <c r="H27" t="s">
        <v>219</v>
      </c>
      <c r="I27" t="s">
        <v>6</v>
      </c>
      <c r="K27" s="14">
        <v>997.3</v>
      </c>
      <c r="L27" s="1">
        <f t="shared" si="0"/>
        <v>-1945251.4299999983</v>
      </c>
    </row>
    <row r="28" spans="1:13" x14ac:dyDescent="0.25">
      <c r="A28" t="s">
        <v>541</v>
      </c>
      <c r="B28" s="2">
        <v>42837</v>
      </c>
      <c r="C28" t="s">
        <v>542</v>
      </c>
      <c r="D28">
        <v>2</v>
      </c>
      <c r="E28" t="s">
        <v>364</v>
      </c>
      <c r="F28" t="s">
        <v>543</v>
      </c>
      <c r="G28" t="s">
        <v>4</v>
      </c>
      <c r="H28" t="s">
        <v>219</v>
      </c>
      <c r="I28" t="s">
        <v>6</v>
      </c>
      <c r="K28" s="13">
        <v>47089.54</v>
      </c>
      <c r="L28" s="1">
        <f t="shared" si="0"/>
        <v>-1992340.9699999983</v>
      </c>
    </row>
    <row r="29" spans="1:13" x14ac:dyDescent="0.25">
      <c r="A29" t="s">
        <v>544</v>
      </c>
      <c r="B29" s="2">
        <v>42838</v>
      </c>
      <c r="C29" t="s">
        <v>545</v>
      </c>
      <c r="D29">
        <v>2</v>
      </c>
      <c r="E29" t="s">
        <v>364</v>
      </c>
      <c r="F29" t="s">
        <v>546</v>
      </c>
      <c r="G29" t="s">
        <v>4</v>
      </c>
      <c r="H29" t="s">
        <v>219</v>
      </c>
      <c r="I29" t="s">
        <v>6</v>
      </c>
      <c r="K29" s="13">
        <v>17721.22</v>
      </c>
      <c r="L29" s="1">
        <f t="shared" si="0"/>
        <v>-2010062.1899999983</v>
      </c>
    </row>
    <row r="30" spans="1:13" x14ac:dyDescent="0.25">
      <c r="A30" t="s">
        <v>547</v>
      </c>
      <c r="B30" s="2">
        <v>42840</v>
      </c>
      <c r="C30" t="s">
        <v>143</v>
      </c>
      <c r="D30">
        <v>1</v>
      </c>
      <c r="E30" t="s">
        <v>386</v>
      </c>
      <c r="F30">
        <v>31004</v>
      </c>
      <c r="G30" t="s">
        <v>58</v>
      </c>
      <c r="H30" t="s">
        <v>250</v>
      </c>
      <c r="I30" t="s">
        <v>145</v>
      </c>
      <c r="J30" s="1">
        <v>11678.96</v>
      </c>
      <c r="L30" s="1">
        <f t="shared" si="0"/>
        <v>-1998383.2299999984</v>
      </c>
    </row>
    <row r="31" spans="1:13" x14ac:dyDescent="0.25">
      <c r="A31" t="s">
        <v>548</v>
      </c>
      <c r="B31" s="2">
        <v>42842</v>
      </c>
      <c r="C31" t="s">
        <v>549</v>
      </c>
      <c r="D31">
        <v>2</v>
      </c>
      <c r="E31" t="s">
        <v>364</v>
      </c>
      <c r="F31" t="s">
        <v>550</v>
      </c>
      <c r="G31" t="s">
        <v>4</v>
      </c>
      <c r="H31" t="s">
        <v>219</v>
      </c>
      <c r="I31" t="s">
        <v>6</v>
      </c>
      <c r="K31" s="13">
        <v>6232.1</v>
      </c>
      <c r="L31" s="1">
        <f t="shared" si="0"/>
        <v>-2004615.3299999984</v>
      </c>
    </row>
    <row r="32" spans="1:13" x14ac:dyDescent="0.25">
      <c r="A32" t="s">
        <v>551</v>
      </c>
      <c r="B32" s="2">
        <v>42843</v>
      </c>
      <c r="C32" t="s">
        <v>552</v>
      </c>
      <c r="D32">
        <v>2</v>
      </c>
      <c r="E32" t="s">
        <v>364</v>
      </c>
      <c r="F32" t="s">
        <v>553</v>
      </c>
      <c r="G32" t="s">
        <v>4</v>
      </c>
      <c r="H32" t="s">
        <v>219</v>
      </c>
      <c r="I32" t="s">
        <v>6</v>
      </c>
      <c r="K32" s="13">
        <v>62451.91</v>
      </c>
      <c r="L32" s="1">
        <f t="shared" si="0"/>
        <v>-2067067.2399999984</v>
      </c>
    </row>
    <row r="33" spans="1:13" x14ac:dyDescent="0.25">
      <c r="A33" t="s">
        <v>554</v>
      </c>
      <c r="B33" s="2">
        <v>42843</v>
      </c>
      <c r="C33" t="s">
        <v>143</v>
      </c>
      <c r="D33">
        <v>1</v>
      </c>
      <c r="E33" t="s">
        <v>386</v>
      </c>
      <c r="F33">
        <v>31025</v>
      </c>
      <c r="G33" t="s">
        <v>58</v>
      </c>
      <c r="H33" t="s">
        <v>250</v>
      </c>
      <c r="I33" t="s">
        <v>145</v>
      </c>
      <c r="J33" s="13">
        <v>64488.89</v>
      </c>
      <c r="L33" s="1">
        <f t="shared" si="0"/>
        <v>-2002578.3499999985</v>
      </c>
    </row>
    <row r="34" spans="1:13" x14ac:dyDescent="0.25">
      <c r="A34" t="s">
        <v>555</v>
      </c>
      <c r="B34" s="2">
        <v>42844</v>
      </c>
      <c r="C34" t="s">
        <v>556</v>
      </c>
      <c r="D34">
        <v>2</v>
      </c>
      <c r="E34" t="s">
        <v>364</v>
      </c>
      <c r="F34" t="s">
        <v>557</v>
      </c>
      <c r="G34" t="s">
        <v>4</v>
      </c>
      <c r="H34" t="s">
        <v>219</v>
      </c>
      <c r="I34" t="s">
        <v>6</v>
      </c>
      <c r="K34" s="13">
        <v>36428.06</v>
      </c>
      <c r="L34" s="1">
        <f t="shared" si="0"/>
        <v>-2039006.4099999985</v>
      </c>
    </row>
    <row r="35" spans="1:13" x14ac:dyDescent="0.25">
      <c r="A35" t="s">
        <v>558</v>
      </c>
      <c r="B35" s="2">
        <v>42844</v>
      </c>
      <c r="C35" t="s">
        <v>559</v>
      </c>
      <c r="D35">
        <v>2</v>
      </c>
      <c r="E35" t="s">
        <v>364</v>
      </c>
      <c r="F35" t="s">
        <v>560</v>
      </c>
      <c r="G35" t="s">
        <v>4</v>
      </c>
      <c r="H35" t="s">
        <v>12</v>
      </c>
      <c r="I35" t="s">
        <v>6</v>
      </c>
      <c r="K35" s="20">
        <v>13790.76</v>
      </c>
      <c r="L35" s="1">
        <f t="shared" si="0"/>
        <v>-2052797.1699999985</v>
      </c>
      <c r="M35" t="s">
        <v>196</v>
      </c>
    </row>
    <row r="36" spans="1:13" x14ac:dyDescent="0.25">
      <c r="A36" t="s">
        <v>561</v>
      </c>
      <c r="B36" s="2">
        <v>42845</v>
      </c>
      <c r="C36" t="s">
        <v>562</v>
      </c>
      <c r="D36">
        <v>2</v>
      </c>
      <c r="E36" t="s">
        <v>364</v>
      </c>
      <c r="F36" t="s">
        <v>563</v>
      </c>
      <c r="G36" t="s">
        <v>4</v>
      </c>
      <c r="H36" t="s">
        <v>219</v>
      </c>
      <c r="I36" t="s">
        <v>6</v>
      </c>
      <c r="K36" s="13">
        <v>24025.14</v>
      </c>
      <c r="L36" s="1">
        <f t="shared" si="0"/>
        <v>-2076822.3099999984</v>
      </c>
    </row>
    <row r="37" spans="1:13" x14ac:dyDescent="0.25">
      <c r="A37" t="s">
        <v>564</v>
      </c>
      <c r="B37" s="2">
        <v>42846</v>
      </c>
      <c r="C37">
        <v>93179991</v>
      </c>
      <c r="D37">
        <v>2</v>
      </c>
      <c r="E37" t="s">
        <v>364</v>
      </c>
      <c r="F37" t="s">
        <v>565</v>
      </c>
      <c r="G37" t="s">
        <v>4</v>
      </c>
      <c r="H37" t="s">
        <v>12</v>
      </c>
      <c r="I37" t="s">
        <v>6</v>
      </c>
      <c r="K37" s="20">
        <v>67120.52</v>
      </c>
      <c r="L37" s="1">
        <f t="shared" si="0"/>
        <v>-2143942.8299999982</v>
      </c>
      <c r="M37" t="s">
        <v>196</v>
      </c>
    </row>
    <row r="38" spans="1:13" x14ac:dyDescent="0.25">
      <c r="A38" t="s">
        <v>566</v>
      </c>
      <c r="B38" s="2">
        <v>42846</v>
      </c>
      <c r="C38" t="s">
        <v>567</v>
      </c>
      <c r="D38">
        <v>2</v>
      </c>
      <c r="E38" t="s">
        <v>364</v>
      </c>
      <c r="F38" t="s">
        <v>568</v>
      </c>
      <c r="G38" t="s">
        <v>4</v>
      </c>
      <c r="H38" t="s">
        <v>219</v>
      </c>
      <c r="I38" t="s">
        <v>6</v>
      </c>
      <c r="K38" s="13">
        <v>76997.63</v>
      </c>
      <c r="L38" s="1">
        <f t="shared" si="0"/>
        <v>-2220940.4599999981</v>
      </c>
    </row>
    <row r="39" spans="1:13" x14ac:dyDescent="0.25">
      <c r="A39" t="s">
        <v>569</v>
      </c>
      <c r="B39" s="2">
        <v>42847</v>
      </c>
      <c r="C39" t="s">
        <v>570</v>
      </c>
      <c r="D39">
        <v>2</v>
      </c>
      <c r="E39" t="s">
        <v>364</v>
      </c>
      <c r="F39" t="s">
        <v>571</v>
      </c>
      <c r="G39" t="s">
        <v>4</v>
      </c>
      <c r="H39" t="s">
        <v>219</v>
      </c>
      <c r="I39" t="s">
        <v>6</v>
      </c>
      <c r="K39" s="13">
        <v>67699.86</v>
      </c>
      <c r="L39" s="1">
        <f t="shared" si="0"/>
        <v>-2288640.319999998</v>
      </c>
    </row>
    <row r="40" spans="1:13" x14ac:dyDescent="0.25">
      <c r="A40" t="s">
        <v>572</v>
      </c>
      <c r="B40" s="2">
        <v>42849</v>
      </c>
      <c r="C40" t="s">
        <v>143</v>
      </c>
      <c r="D40">
        <v>1</v>
      </c>
      <c r="E40" t="s">
        <v>386</v>
      </c>
      <c r="F40">
        <v>31103</v>
      </c>
      <c r="G40" t="s">
        <v>58</v>
      </c>
      <c r="H40" t="s">
        <v>250</v>
      </c>
      <c r="I40" t="s">
        <v>145</v>
      </c>
      <c r="J40" s="13">
        <v>70394.91</v>
      </c>
      <c r="L40" s="1">
        <f t="shared" si="0"/>
        <v>-2218245.4099999978</v>
      </c>
    </row>
    <row r="41" spans="1:13" x14ac:dyDescent="0.25">
      <c r="A41" t="s">
        <v>573</v>
      </c>
      <c r="B41" s="2">
        <v>42850</v>
      </c>
      <c r="C41" t="s">
        <v>574</v>
      </c>
      <c r="D41">
        <v>2</v>
      </c>
      <c r="E41" t="s">
        <v>364</v>
      </c>
      <c r="F41" t="s">
        <v>575</v>
      </c>
      <c r="G41" t="s">
        <v>4</v>
      </c>
      <c r="H41" t="s">
        <v>219</v>
      </c>
      <c r="I41" t="s">
        <v>6</v>
      </c>
      <c r="K41" s="13">
        <v>26752.42</v>
      </c>
      <c r="L41" s="1">
        <f t="shared" si="0"/>
        <v>-2244997.8299999977</v>
      </c>
    </row>
    <row r="42" spans="1:13" x14ac:dyDescent="0.25">
      <c r="A42" t="s">
        <v>576</v>
      </c>
      <c r="B42" s="2">
        <v>42850</v>
      </c>
      <c r="C42">
        <v>80837758</v>
      </c>
      <c r="D42">
        <v>2</v>
      </c>
      <c r="E42" t="s">
        <v>364</v>
      </c>
      <c r="F42" t="s">
        <v>577</v>
      </c>
      <c r="G42" t="s">
        <v>4</v>
      </c>
      <c r="H42" t="s">
        <v>219</v>
      </c>
      <c r="I42" t="s">
        <v>6</v>
      </c>
      <c r="K42" s="20">
        <v>8461.09</v>
      </c>
      <c r="L42" s="1">
        <f t="shared" si="0"/>
        <v>-2253458.9199999976</v>
      </c>
      <c r="M42" t="s">
        <v>196</v>
      </c>
    </row>
    <row r="43" spans="1:13" x14ac:dyDescent="0.25">
      <c r="A43" t="s">
        <v>578</v>
      </c>
      <c r="B43" s="2">
        <v>42851</v>
      </c>
      <c r="C43" t="s">
        <v>579</v>
      </c>
      <c r="D43">
        <v>2</v>
      </c>
      <c r="E43" t="s">
        <v>364</v>
      </c>
      <c r="F43" t="s">
        <v>580</v>
      </c>
      <c r="G43" t="s">
        <v>4</v>
      </c>
      <c r="H43" t="s">
        <v>219</v>
      </c>
      <c r="I43" t="s">
        <v>6</v>
      </c>
      <c r="K43" s="13">
        <v>16870.150000000001</v>
      </c>
      <c r="L43" s="1">
        <f t="shared" si="0"/>
        <v>-2270329.0699999975</v>
      </c>
    </row>
    <row r="44" spans="1:13" x14ac:dyDescent="0.25">
      <c r="A44" t="s">
        <v>581</v>
      </c>
      <c r="B44" s="2">
        <v>42851</v>
      </c>
      <c r="C44" t="s">
        <v>582</v>
      </c>
      <c r="D44">
        <v>2</v>
      </c>
      <c r="E44" t="s">
        <v>364</v>
      </c>
      <c r="F44" t="s">
        <v>583</v>
      </c>
      <c r="G44" t="s">
        <v>4</v>
      </c>
      <c r="H44" t="s">
        <v>219</v>
      </c>
      <c r="I44" t="s">
        <v>6</v>
      </c>
      <c r="K44" s="13">
        <v>1064.1300000000001</v>
      </c>
      <c r="L44" s="1">
        <f t="shared" si="0"/>
        <v>-2271393.1999999974</v>
      </c>
    </row>
    <row r="45" spans="1:13" x14ac:dyDescent="0.25">
      <c r="A45" t="s">
        <v>584</v>
      </c>
      <c r="B45" s="2">
        <v>42852</v>
      </c>
      <c r="C45" t="s">
        <v>585</v>
      </c>
      <c r="D45">
        <v>2</v>
      </c>
      <c r="E45" t="s">
        <v>364</v>
      </c>
      <c r="F45" t="s">
        <v>586</v>
      </c>
      <c r="G45" t="s">
        <v>4</v>
      </c>
      <c r="H45" t="s">
        <v>219</v>
      </c>
      <c r="I45" t="s">
        <v>6</v>
      </c>
      <c r="K45" s="13">
        <v>30742.12</v>
      </c>
      <c r="L45" s="1">
        <f t="shared" si="0"/>
        <v>-2302135.3199999975</v>
      </c>
    </row>
    <row r="46" spans="1:13" x14ac:dyDescent="0.25">
      <c r="A46" t="s">
        <v>587</v>
      </c>
      <c r="B46" s="2">
        <v>42853</v>
      </c>
      <c r="C46" t="s">
        <v>588</v>
      </c>
      <c r="D46">
        <v>2</v>
      </c>
      <c r="E46" t="s">
        <v>364</v>
      </c>
      <c r="F46" t="s">
        <v>589</v>
      </c>
      <c r="G46" t="s">
        <v>4</v>
      </c>
      <c r="H46" t="s">
        <v>219</v>
      </c>
      <c r="I46" t="s">
        <v>6</v>
      </c>
      <c r="K46" s="13">
        <v>34715.050000000003</v>
      </c>
      <c r="L46" s="1">
        <f t="shared" si="0"/>
        <v>-2336850.3699999973</v>
      </c>
    </row>
    <row r="47" spans="1:13" x14ac:dyDescent="0.25">
      <c r="A47" t="s">
        <v>590</v>
      </c>
      <c r="B47" s="2">
        <v>42854</v>
      </c>
      <c r="C47" t="s">
        <v>591</v>
      </c>
      <c r="D47">
        <v>2</v>
      </c>
      <c r="E47" t="s">
        <v>364</v>
      </c>
      <c r="F47" t="s">
        <v>592</v>
      </c>
      <c r="G47" t="s">
        <v>4</v>
      </c>
      <c r="H47" t="s">
        <v>219</v>
      </c>
      <c r="I47" t="s">
        <v>6</v>
      </c>
      <c r="K47" s="13">
        <v>28319.61</v>
      </c>
      <c r="L47" s="1">
        <f t="shared" si="0"/>
        <v>-2365169.9799999972</v>
      </c>
      <c r="M47" t="s">
        <v>632</v>
      </c>
    </row>
    <row r="48" spans="1:13" x14ac:dyDescent="0.25">
      <c r="A48" t="s">
        <v>633</v>
      </c>
      <c r="B48" s="2">
        <v>42854</v>
      </c>
      <c r="C48" t="s">
        <v>634</v>
      </c>
      <c r="D48">
        <v>2</v>
      </c>
      <c r="E48" t="s">
        <v>364</v>
      </c>
      <c r="F48">
        <v>34</v>
      </c>
      <c r="G48" t="s">
        <v>635</v>
      </c>
      <c r="H48" t="s">
        <v>160</v>
      </c>
      <c r="I48" t="s">
        <v>6</v>
      </c>
      <c r="J48">
        <v>401.6</v>
      </c>
      <c r="K48" s="21"/>
      <c r="L48" s="1">
        <f t="shared" si="0"/>
        <v>-2364768.3799999971</v>
      </c>
      <c r="M48" t="s">
        <v>783</v>
      </c>
    </row>
    <row r="49" spans="1:12" x14ac:dyDescent="0.25">
      <c r="A49" t="s">
        <v>798</v>
      </c>
      <c r="B49" s="2">
        <v>42855</v>
      </c>
      <c r="H49" t="s">
        <v>160</v>
      </c>
      <c r="I49" t="s">
        <v>6</v>
      </c>
      <c r="K49" s="21">
        <v>23330.13</v>
      </c>
      <c r="L49" s="1">
        <f t="shared" si="0"/>
        <v>-2388098.509999997</v>
      </c>
    </row>
    <row r="50" spans="1:12" x14ac:dyDescent="0.25">
      <c r="I50" t="s">
        <v>166</v>
      </c>
      <c r="J50" t="s">
        <v>593</v>
      </c>
      <c r="K50" t="s">
        <v>594</v>
      </c>
    </row>
    <row r="51" spans="1:12" x14ac:dyDescent="0.25">
      <c r="I51" t="s">
        <v>167</v>
      </c>
      <c r="L51" s="1">
        <f>+L49</f>
        <v>-2388098.509999997</v>
      </c>
    </row>
    <row r="52" spans="1:12" x14ac:dyDescent="0.25">
      <c r="A52" t="s">
        <v>201</v>
      </c>
    </row>
    <row r="53" spans="1:12" x14ac:dyDescent="0.25">
      <c r="L53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80"/>
  <sheetViews>
    <sheetView topLeftCell="A76" workbookViewId="0">
      <selection activeCell="K83" sqref="K83"/>
    </sheetView>
  </sheetViews>
  <sheetFormatPr baseColWidth="10" defaultRowHeight="15" x14ac:dyDescent="0.25"/>
  <cols>
    <col min="4" max="4" width="3.140625" bestFit="1" customWidth="1"/>
    <col min="9" max="9" width="38.7109375" bestFit="1" customWidth="1"/>
    <col min="12" max="12" width="12.42578125" bestFit="1" customWidth="1"/>
  </cols>
  <sheetData>
    <row r="2" spans="1:13" x14ac:dyDescent="0.25">
      <c r="E2" s="8" t="s">
        <v>178</v>
      </c>
      <c r="F2" s="3"/>
    </row>
    <row r="3" spans="1:13" x14ac:dyDescent="0.25">
      <c r="E3" s="8" t="s">
        <v>179</v>
      </c>
      <c r="F3" s="3"/>
    </row>
    <row r="4" spans="1:13" x14ac:dyDescent="0.25">
      <c r="E4" s="8" t="s">
        <v>782</v>
      </c>
      <c r="F4" s="8">
        <v>2017</v>
      </c>
    </row>
    <row r="7" spans="1:13" x14ac:dyDescent="0.25">
      <c r="A7" s="4" t="s">
        <v>180</v>
      </c>
      <c r="B7" s="4" t="s">
        <v>181</v>
      </c>
      <c r="C7" s="4" t="s">
        <v>182</v>
      </c>
      <c r="D7" s="4" t="s">
        <v>183</v>
      </c>
      <c r="E7" s="4" t="s">
        <v>184</v>
      </c>
      <c r="F7" s="4" t="s">
        <v>185</v>
      </c>
      <c r="G7" s="12"/>
      <c r="H7" s="4" t="s">
        <v>186</v>
      </c>
      <c r="I7" s="4" t="s">
        <v>187</v>
      </c>
      <c r="J7" s="4" t="s">
        <v>188</v>
      </c>
      <c r="K7" s="4" t="s">
        <v>189</v>
      </c>
      <c r="L7" s="4" t="s">
        <v>190</v>
      </c>
    </row>
    <row r="8" spans="1:13" x14ac:dyDescent="0.25">
      <c r="I8" t="s">
        <v>0</v>
      </c>
      <c r="L8" s="1">
        <f>+ABR!L51</f>
        <v>-2388098.509999997</v>
      </c>
    </row>
    <row r="9" spans="1:13" x14ac:dyDescent="0.25">
      <c r="A9" t="s">
        <v>636</v>
      </c>
      <c r="B9" s="2">
        <v>42858</v>
      </c>
      <c r="C9" t="s">
        <v>637</v>
      </c>
      <c r="D9">
        <v>2</v>
      </c>
      <c r="E9" t="s">
        <v>364</v>
      </c>
      <c r="F9" t="s">
        <v>638</v>
      </c>
      <c r="G9" t="s">
        <v>4</v>
      </c>
      <c r="H9" t="s">
        <v>219</v>
      </c>
      <c r="I9" t="s">
        <v>6</v>
      </c>
      <c r="K9" s="32">
        <v>161936.85</v>
      </c>
      <c r="L9" s="1">
        <f>+L8+J9-K9</f>
        <v>-2550035.3599999971</v>
      </c>
    </row>
    <row r="10" spans="1:13" x14ac:dyDescent="0.25">
      <c r="A10" t="s">
        <v>373</v>
      </c>
      <c r="B10" s="2">
        <v>42858</v>
      </c>
      <c r="C10" t="s">
        <v>639</v>
      </c>
      <c r="D10">
        <v>2</v>
      </c>
      <c r="E10" t="s">
        <v>364</v>
      </c>
      <c r="F10" t="s">
        <v>640</v>
      </c>
      <c r="G10" t="s">
        <v>4</v>
      </c>
      <c r="H10" t="s">
        <v>12</v>
      </c>
      <c r="I10" t="s">
        <v>6</v>
      </c>
      <c r="K10" s="36">
        <v>2332.13</v>
      </c>
      <c r="L10" s="1">
        <f t="shared" ref="L10:L73" si="0">+L9+J10-K10</f>
        <v>-2552367.489999997</v>
      </c>
      <c r="M10" s="37">
        <v>13790.76</v>
      </c>
    </row>
    <row r="11" spans="1:13" x14ac:dyDescent="0.25">
      <c r="A11" t="s">
        <v>641</v>
      </c>
      <c r="B11" s="2">
        <v>42858</v>
      </c>
      <c r="C11" t="s">
        <v>642</v>
      </c>
      <c r="D11">
        <v>2</v>
      </c>
      <c r="E11" t="s">
        <v>364</v>
      </c>
      <c r="F11" t="s">
        <v>643</v>
      </c>
      <c r="G11" t="s">
        <v>4</v>
      </c>
      <c r="H11" t="s">
        <v>12</v>
      </c>
      <c r="I11" t="s">
        <v>6</v>
      </c>
      <c r="K11" s="34">
        <v>24932.25</v>
      </c>
      <c r="L11" s="1">
        <f t="shared" si="0"/>
        <v>-2577299.739999997</v>
      </c>
    </row>
    <row r="12" spans="1:13" x14ac:dyDescent="0.25">
      <c r="A12" t="s">
        <v>644</v>
      </c>
      <c r="B12" s="2">
        <v>42858</v>
      </c>
      <c r="C12">
        <v>93199991</v>
      </c>
      <c r="D12">
        <v>2</v>
      </c>
      <c r="E12" t="s">
        <v>364</v>
      </c>
      <c r="F12" t="s">
        <v>645</v>
      </c>
      <c r="G12" t="s">
        <v>4</v>
      </c>
      <c r="H12" t="s">
        <v>12</v>
      </c>
      <c r="I12" t="s">
        <v>6</v>
      </c>
      <c r="K12" s="36">
        <v>70922.7</v>
      </c>
      <c r="L12" s="1">
        <f t="shared" si="0"/>
        <v>-2648222.4399999972</v>
      </c>
    </row>
    <row r="13" spans="1:13" x14ac:dyDescent="0.25">
      <c r="A13" t="s">
        <v>646</v>
      </c>
      <c r="B13" s="2">
        <v>42859</v>
      </c>
      <c r="C13" t="s">
        <v>647</v>
      </c>
      <c r="D13">
        <v>2</v>
      </c>
      <c r="E13" t="s">
        <v>364</v>
      </c>
      <c r="F13" t="s">
        <v>648</v>
      </c>
      <c r="G13" t="s">
        <v>4</v>
      </c>
      <c r="H13" t="s">
        <v>219</v>
      </c>
      <c r="I13" t="s">
        <v>6</v>
      </c>
      <c r="K13" s="32">
        <v>27469.81</v>
      </c>
      <c r="L13" s="1">
        <f t="shared" si="0"/>
        <v>-2675692.2499999972</v>
      </c>
    </row>
    <row r="14" spans="1:13" x14ac:dyDescent="0.25">
      <c r="A14" t="s">
        <v>649</v>
      </c>
      <c r="B14" s="2">
        <v>42859</v>
      </c>
      <c r="C14" t="s">
        <v>650</v>
      </c>
      <c r="D14">
        <v>2</v>
      </c>
      <c r="E14" t="s">
        <v>364</v>
      </c>
      <c r="F14" t="s">
        <v>651</v>
      </c>
      <c r="G14" t="s">
        <v>4</v>
      </c>
      <c r="H14" t="s">
        <v>219</v>
      </c>
      <c r="I14" t="s">
        <v>6</v>
      </c>
      <c r="K14" s="33">
        <v>743.97</v>
      </c>
      <c r="L14" s="1">
        <f t="shared" si="0"/>
        <v>-2676436.2199999974</v>
      </c>
    </row>
    <row r="15" spans="1:13" x14ac:dyDescent="0.25">
      <c r="A15" t="s">
        <v>652</v>
      </c>
      <c r="B15" s="2">
        <v>42859</v>
      </c>
      <c r="C15">
        <v>8594</v>
      </c>
      <c r="D15">
        <v>2</v>
      </c>
      <c r="E15" t="s">
        <v>364</v>
      </c>
      <c r="F15" t="s">
        <v>653</v>
      </c>
      <c r="G15" t="s">
        <v>4</v>
      </c>
      <c r="H15" t="s">
        <v>12</v>
      </c>
      <c r="I15" t="s">
        <v>6</v>
      </c>
      <c r="K15" s="32">
        <v>1937.2</v>
      </c>
      <c r="L15" s="1">
        <f t="shared" si="0"/>
        <v>-2678373.4199999976</v>
      </c>
    </row>
    <row r="16" spans="1:13" x14ac:dyDescent="0.25">
      <c r="A16" t="s">
        <v>654</v>
      </c>
      <c r="B16" s="2">
        <v>42859</v>
      </c>
      <c r="C16">
        <v>8594</v>
      </c>
      <c r="D16">
        <v>2</v>
      </c>
      <c r="E16" t="s">
        <v>364</v>
      </c>
      <c r="F16" t="s">
        <v>653</v>
      </c>
      <c r="G16" t="s">
        <v>4</v>
      </c>
      <c r="H16" t="s">
        <v>12</v>
      </c>
      <c r="I16" t="s">
        <v>8</v>
      </c>
      <c r="J16" s="32">
        <v>1937.2</v>
      </c>
      <c r="L16" s="1">
        <f t="shared" si="0"/>
        <v>-2676436.2199999974</v>
      </c>
    </row>
    <row r="17" spans="1:16" x14ac:dyDescent="0.25">
      <c r="A17" t="s">
        <v>655</v>
      </c>
      <c r="B17" s="2">
        <v>42859</v>
      </c>
      <c r="C17">
        <v>8594</v>
      </c>
      <c r="D17">
        <v>2</v>
      </c>
      <c r="E17" t="s">
        <v>364</v>
      </c>
      <c r="F17" t="s">
        <v>656</v>
      </c>
      <c r="G17" t="s">
        <v>4</v>
      </c>
      <c r="H17" t="s">
        <v>12</v>
      </c>
      <c r="I17" t="s">
        <v>6</v>
      </c>
      <c r="K17" s="42">
        <v>1937.2</v>
      </c>
      <c r="L17" s="1">
        <f t="shared" si="0"/>
        <v>-2678373.4199999976</v>
      </c>
      <c r="M17" t="s">
        <v>198</v>
      </c>
    </row>
    <row r="18" spans="1:16" x14ac:dyDescent="0.25">
      <c r="A18" t="s">
        <v>657</v>
      </c>
      <c r="B18" s="2">
        <v>42859</v>
      </c>
      <c r="C18" t="s">
        <v>658</v>
      </c>
      <c r="D18">
        <v>2</v>
      </c>
      <c r="E18" t="s">
        <v>659</v>
      </c>
      <c r="F18">
        <v>33</v>
      </c>
      <c r="G18" t="s">
        <v>85</v>
      </c>
      <c r="H18" t="s">
        <v>12</v>
      </c>
      <c r="I18" t="s">
        <v>60</v>
      </c>
      <c r="J18" s="32">
        <v>1805.1</v>
      </c>
      <c r="L18" s="1">
        <f t="shared" si="0"/>
        <v>-2676568.3199999975</v>
      </c>
    </row>
    <row r="19" spans="1:16" x14ac:dyDescent="0.25">
      <c r="A19" t="s">
        <v>660</v>
      </c>
      <c r="B19" s="2">
        <v>42860</v>
      </c>
      <c r="C19" t="s">
        <v>661</v>
      </c>
      <c r="D19">
        <v>2</v>
      </c>
      <c r="E19" t="s">
        <v>364</v>
      </c>
      <c r="F19" t="s">
        <v>662</v>
      </c>
      <c r="G19" t="s">
        <v>4</v>
      </c>
      <c r="H19" t="s">
        <v>219</v>
      </c>
      <c r="I19" t="s">
        <v>6</v>
      </c>
      <c r="K19" s="32">
        <v>29579.59</v>
      </c>
      <c r="L19" s="1">
        <f t="shared" si="0"/>
        <v>-2706147.9099999974</v>
      </c>
    </row>
    <row r="20" spans="1:16" x14ac:dyDescent="0.25">
      <c r="A20" t="s">
        <v>663</v>
      </c>
      <c r="B20" s="2">
        <v>42860</v>
      </c>
      <c r="C20" t="s">
        <v>664</v>
      </c>
      <c r="D20">
        <v>2</v>
      </c>
      <c r="E20" t="s">
        <v>364</v>
      </c>
      <c r="F20" t="s">
        <v>665</v>
      </c>
      <c r="G20" t="s">
        <v>4</v>
      </c>
      <c r="H20" t="s">
        <v>219</v>
      </c>
      <c r="I20" t="s">
        <v>6</v>
      </c>
      <c r="K20" s="32">
        <v>1175.3800000000001</v>
      </c>
      <c r="L20" s="1">
        <f t="shared" si="0"/>
        <v>-2707323.2899999972</v>
      </c>
    </row>
    <row r="21" spans="1:16" x14ac:dyDescent="0.25">
      <c r="A21" t="s">
        <v>666</v>
      </c>
      <c r="B21" s="2">
        <v>42861</v>
      </c>
      <c r="C21" t="s">
        <v>667</v>
      </c>
      <c r="D21">
        <v>2</v>
      </c>
      <c r="E21" t="s">
        <v>364</v>
      </c>
      <c r="F21" t="s">
        <v>668</v>
      </c>
      <c r="G21" t="s">
        <v>4</v>
      </c>
      <c r="H21" t="s">
        <v>219</v>
      </c>
      <c r="I21" t="s">
        <v>6</v>
      </c>
      <c r="K21" s="32">
        <v>41245.31</v>
      </c>
      <c r="L21" s="1">
        <f t="shared" si="0"/>
        <v>-2748568.5999999973</v>
      </c>
    </row>
    <row r="22" spans="1:16" x14ac:dyDescent="0.25">
      <c r="A22" t="s">
        <v>669</v>
      </c>
      <c r="B22" s="2">
        <v>42861</v>
      </c>
      <c r="C22">
        <v>80846516</v>
      </c>
      <c r="D22">
        <v>2</v>
      </c>
      <c r="E22" t="s">
        <v>364</v>
      </c>
      <c r="F22" t="s">
        <v>670</v>
      </c>
      <c r="G22" t="s">
        <v>4</v>
      </c>
      <c r="H22" t="s">
        <v>12</v>
      </c>
      <c r="I22" t="s">
        <v>6</v>
      </c>
      <c r="K22" s="38">
        <v>5147.9399999999996</v>
      </c>
      <c r="L22" s="1">
        <f t="shared" si="0"/>
        <v>-2753716.5399999972</v>
      </c>
    </row>
    <row r="23" spans="1:16" x14ac:dyDescent="0.25">
      <c r="A23" t="s">
        <v>671</v>
      </c>
      <c r="B23" s="2">
        <v>42861</v>
      </c>
      <c r="C23" t="s">
        <v>672</v>
      </c>
      <c r="D23">
        <v>2</v>
      </c>
      <c r="E23" t="s">
        <v>364</v>
      </c>
      <c r="F23" t="s">
        <v>673</v>
      </c>
      <c r="G23" t="s">
        <v>4</v>
      </c>
      <c r="H23" t="s">
        <v>12</v>
      </c>
      <c r="I23" t="s">
        <v>6</v>
      </c>
      <c r="K23" s="34">
        <v>1740.73</v>
      </c>
      <c r="L23" s="1">
        <f t="shared" si="0"/>
        <v>-2755457.2699999972</v>
      </c>
    </row>
    <row r="24" spans="1:16" x14ac:dyDescent="0.25">
      <c r="A24" t="s">
        <v>674</v>
      </c>
      <c r="B24" s="2">
        <v>42864</v>
      </c>
      <c r="C24" t="s">
        <v>675</v>
      </c>
      <c r="D24">
        <v>2</v>
      </c>
      <c r="E24" t="s">
        <v>364</v>
      </c>
      <c r="F24" t="s">
        <v>676</v>
      </c>
      <c r="G24" t="s">
        <v>4</v>
      </c>
      <c r="H24" t="s">
        <v>219</v>
      </c>
      <c r="I24" t="s">
        <v>6</v>
      </c>
      <c r="K24" s="32">
        <v>58512.86</v>
      </c>
      <c r="L24" s="1">
        <f t="shared" si="0"/>
        <v>-2813970.1299999971</v>
      </c>
    </row>
    <row r="25" spans="1:16" x14ac:dyDescent="0.25">
      <c r="A25" t="s">
        <v>677</v>
      </c>
      <c r="B25" s="2">
        <v>42864</v>
      </c>
      <c r="C25" t="s">
        <v>678</v>
      </c>
      <c r="D25">
        <v>2</v>
      </c>
      <c r="E25" t="s">
        <v>364</v>
      </c>
      <c r="F25" t="s">
        <v>679</v>
      </c>
      <c r="G25" t="s">
        <v>4</v>
      </c>
      <c r="H25" t="s">
        <v>219</v>
      </c>
      <c r="I25" t="s">
        <v>6</v>
      </c>
      <c r="K25" s="32">
        <v>2990.29</v>
      </c>
      <c r="L25" s="1">
        <f t="shared" si="0"/>
        <v>-2816960.4199999971</v>
      </c>
    </row>
    <row r="26" spans="1:16" x14ac:dyDescent="0.25">
      <c r="A26" t="s">
        <v>680</v>
      </c>
      <c r="B26" s="2">
        <v>42864</v>
      </c>
      <c r="C26">
        <v>8602</v>
      </c>
      <c r="D26">
        <v>2</v>
      </c>
      <c r="E26" t="s">
        <v>364</v>
      </c>
      <c r="F26" t="s">
        <v>681</v>
      </c>
      <c r="G26" t="s">
        <v>4</v>
      </c>
      <c r="H26" t="s">
        <v>12</v>
      </c>
      <c r="I26" t="s">
        <v>6</v>
      </c>
      <c r="K26" s="42">
        <v>1937.2</v>
      </c>
      <c r="L26" s="1">
        <f t="shared" si="0"/>
        <v>-2818897.6199999973</v>
      </c>
      <c r="M26" t="s">
        <v>198</v>
      </c>
    </row>
    <row r="27" spans="1:16" x14ac:dyDescent="0.25">
      <c r="A27" t="s">
        <v>682</v>
      </c>
      <c r="B27" s="2">
        <v>42865</v>
      </c>
      <c r="C27" t="s">
        <v>683</v>
      </c>
      <c r="D27">
        <v>2</v>
      </c>
      <c r="E27" t="s">
        <v>364</v>
      </c>
      <c r="F27" t="s">
        <v>684</v>
      </c>
      <c r="G27" t="s">
        <v>4</v>
      </c>
      <c r="H27" t="s">
        <v>219</v>
      </c>
      <c r="I27" t="s">
        <v>6</v>
      </c>
      <c r="K27" s="32">
        <v>97431.11</v>
      </c>
      <c r="L27" s="1">
        <f t="shared" si="0"/>
        <v>-2916328.7299999972</v>
      </c>
    </row>
    <row r="28" spans="1:16" x14ac:dyDescent="0.25">
      <c r="A28" t="s">
        <v>685</v>
      </c>
      <c r="B28" s="2">
        <v>42866</v>
      </c>
      <c r="C28" t="s">
        <v>686</v>
      </c>
      <c r="D28">
        <v>2</v>
      </c>
      <c r="E28" t="s">
        <v>364</v>
      </c>
      <c r="F28" t="s">
        <v>687</v>
      </c>
      <c r="G28" t="s">
        <v>4</v>
      </c>
      <c r="H28" t="s">
        <v>219</v>
      </c>
      <c r="I28" t="s">
        <v>6</v>
      </c>
      <c r="K28" s="32">
        <v>14346.1</v>
      </c>
      <c r="L28" s="1">
        <f t="shared" si="0"/>
        <v>-2930674.8299999973</v>
      </c>
    </row>
    <row r="29" spans="1:16" x14ac:dyDescent="0.25">
      <c r="A29" t="s">
        <v>688</v>
      </c>
      <c r="B29" s="2">
        <v>42866</v>
      </c>
      <c r="C29">
        <v>93213381</v>
      </c>
      <c r="D29">
        <v>2</v>
      </c>
      <c r="E29" t="s">
        <v>364</v>
      </c>
      <c r="F29" t="s">
        <v>689</v>
      </c>
      <c r="G29" t="s">
        <v>4</v>
      </c>
      <c r="H29" t="s">
        <v>12</v>
      </c>
      <c r="I29" t="s">
        <v>6</v>
      </c>
      <c r="K29" s="21">
        <v>60809.68</v>
      </c>
      <c r="L29" s="1">
        <f t="shared" si="0"/>
        <v>-2991484.5099999974</v>
      </c>
      <c r="M29" s="39"/>
      <c r="N29" s="21"/>
      <c r="O29" s="18"/>
      <c r="P29" s="1">
        <f>+O29-N29</f>
        <v>0</v>
      </c>
    </row>
    <row r="30" spans="1:16" x14ac:dyDescent="0.25">
      <c r="A30" t="s">
        <v>690</v>
      </c>
      <c r="B30" s="2">
        <v>42867</v>
      </c>
      <c r="C30" t="s">
        <v>691</v>
      </c>
      <c r="D30">
        <v>2</v>
      </c>
      <c r="E30" t="s">
        <v>364</v>
      </c>
      <c r="F30" t="s">
        <v>692</v>
      </c>
      <c r="G30" t="s">
        <v>4</v>
      </c>
      <c r="H30" t="s">
        <v>219</v>
      </c>
      <c r="I30" t="s">
        <v>6</v>
      </c>
      <c r="K30" s="32">
        <v>15963.1</v>
      </c>
      <c r="L30" s="1">
        <f t="shared" si="0"/>
        <v>-3007447.6099999975</v>
      </c>
    </row>
    <row r="31" spans="1:16" x14ac:dyDescent="0.25">
      <c r="A31" t="s">
        <v>693</v>
      </c>
      <c r="B31" s="2">
        <v>42867</v>
      </c>
      <c r="C31" t="s">
        <v>694</v>
      </c>
      <c r="D31">
        <v>1</v>
      </c>
      <c r="E31" t="s">
        <v>486</v>
      </c>
      <c r="F31">
        <v>32982</v>
      </c>
      <c r="G31" t="s">
        <v>347</v>
      </c>
      <c r="H31" t="s">
        <v>160</v>
      </c>
      <c r="I31" t="s">
        <v>695</v>
      </c>
      <c r="J31" s="32">
        <v>1458980.08</v>
      </c>
      <c r="L31" s="1">
        <f t="shared" si="0"/>
        <v>-1548467.5299999975</v>
      </c>
    </row>
    <row r="32" spans="1:16" x14ac:dyDescent="0.25">
      <c r="A32" t="s">
        <v>696</v>
      </c>
      <c r="B32" s="2">
        <v>42868</v>
      </c>
      <c r="C32" t="s">
        <v>697</v>
      </c>
      <c r="D32">
        <v>2</v>
      </c>
      <c r="E32" t="s">
        <v>364</v>
      </c>
      <c r="F32" t="s">
        <v>698</v>
      </c>
      <c r="G32" t="s">
        <v>4</v>
      </c>
      <c r="H32" t="s">
        <v>219</v>
      </c>
      <c r="I32" t="s">
        <v>6</v>
      </c>
      <c r="K32" s="32">
        <v>55237.14</v>
      </c>
      <c r="L32" s="1">
        <f t="shared" si="0"/>
        <v>-1603704.6699999974</v>
      </c>
    </row>
    <row r="33" spans="1:12" x14ac:dyDescent="0.25">
      <c r="A33" t="s">
        <v>699</v>
      </c>
      <c r="B33" s="2">
        <v>42870</v>
      </c>
      <c r="C33">
        <v>93215305</v>
      </c>
      <c r="D33">
        <v>2</v>
      </c>
      <c r="E33" t="s">
        <v>364</v>
      </c>
      <c r="F33" t="s">
        <v>700</v>
      </c>
      <c r="G33" t="s">
        <v>4</v>
      </c>
      <c r="H33" t="s">
        <v>12</v>
      </c>
      <c r="I33" t="s">
        <v>6</v>
      </c>
      <c r="K33" s="35">
        <v>2484.7199999999998</v>
      </c>
      <c r="L33" s="1">
        <f t="shared" si="0"/>
        <v>-1606189.3899999973</v>
      </c>
    </row>
    <row r="34" spans="1:12" x14ac:dyDescent="0.25">
      <c r="A34" t="s">
        <v>701</v>
      </c>
      <c r="B34" s="2">
        <v>42871</v>
      </c>
      <c r="C34" t="s">
        <v>702</v>
      </c>
      <c r="D34">
        <v>2</v>
      </c>
      <c r="E34" t="s">
        <v>364</v>
      </c>
      <c r="F34" t="s">
        <v>703</v>
      </c>
      <c r="G34" t="s">
        <v>4</v>
      </c>
      <c r="H34" t="s">
        <v>219</v>
      </c>
      <c r="I34" t="s">
        <v>6</v>
      </c>
      <c r="K34" s="32">
        <v>54400.21</v>
      </c>
      <c r="L34" s="1">
        <f t="shared" si="0"/>
        <v>-1660589.5999999973</v>
      </c>
    </row>
    <row r="35" spans="1:12" x14ac:dyDescent="0.25">
      <c r="A35" t="s">
        <v>704</v>
      </c>
      <c r="B35" s="2">
        <v>42871</v>
      </c>
      <c r="C35" t="s">
        <v>705</v>
      </c>
      <c r="D35">
        <v>2</v>
      </c>
      <c r="E35" t="s">
        <v>364</v>
      </c>
      <c r="F35" t="s">
        <v>706</v>
      </c>
      <c r="G35" t="s">
        <v>4</v>
      </c>
      <c r="H35" t="s">
        <v>219</v>
      </c>
      <c r="I35" t="s">
        <v>6</v>
      </c>
      <c r="K35" s="32">
        <v>3930.36</v>
      </c>
      <c r="L35" s="1">
        <f t="shared" si="0"/>
        <v>-1664519.9599999974</v>
      </c>
    </row>
    <row r="36" spans="1:12" x14ac:dyDescent="0.25">
      <c r="A36" t="s">
        <v>707</v>
      </c>
      <c r="B36" s="2">
        <v>42871</v>
      </c>
      <c r="C36" t="s">
        <v>708</v>
      </c>
      <c r="D36">
        <v>2</v>
      </c>
      <c r="E36" t="s">
        <v>364</v>
      </c>
      <c r="F36" t="s">
        <v>709</v>
      </c>
      <c r="G36" t="s">
        <v>4</v>
      </c>
      <c r="H36" t="s">
        <v>219</v>
      </c>
      <c r="I36" t="s">
        <v>6</v>
      </c>
      <c r="K36" s="32">
        <v>10488.84</v>
      </c>
      <c r="L36" s="1">
        <f t="shared" si="0"/>
        <v>-1675008.7999999975</v>
      </c>
    </row>
    <row r="37" spans="1:12" x14ac:dyDescent="0.25">
      <c r="A37" t="s">
        <v>710</v>
      </c>
      <c r="B37" s="2">
        <v>42871</v>
      </c>
      <c r="C37" t="s">
        <v>702</v>
      </c>
      <c r="D37">
        <v>2</v>
      </c>
      <c r="E37" t="s">
        <v>364</v>
      </c>
      <c r="F37" t="s">
        <v>703</v>
      </c>
      <c r="G37" t="s">
        <v>4</v>
      </c>
      <c r="H37" t="s">
        <v>219</v>
      </c>
      <c r="I37" t="s">
        <v>8</v>
      </c>
      <c r="J37" s="32">
        <v>54400.21</v>
      </c>
      <c r="L37" s="1">
        <f t="shared" si="0"/>
        <v>-1620608.5899999975</v>
      </c>
    </row>
    <row r="38" spans="1:12" x14ac:dyDescent="0.25">
      <c r="A38" t="s">
        <v>711</v>
      </c>
      <c r="B38" s="2">
        <v>42871</v>
      </c>
      <c r="C38" t="s">
        <v>702</v>
      </c>
      <c r="D38">
        <v>2</v>
      </c>
      <c r="E38" t="s">
        <v>364</v>
      </c>
      <c r="F38" t="s">
        <v>712</v>
      </c>
      <c r="G38" t="s">
        <v>4</v>
      </c>
      <c r="H38" t="s">
        <v>219</v>
      </c>
      <c r="I38" t="s">
        <v>6</v>
      </c>
      <c r="K38" s="32">
        <v>54400.21</v>
      </c>
      <c r="L38" s="1">
        <f t="shared" si="0"/>
        <v>-1675008.7999999975</v>
      </c>
    </row>
    <row r="39" spans="1:12" x14ac:dyDescent="0.25">
      <c r="A39" t="s">
        <v>713</v>
      </c>
      <c r="B39" s="2">
        <v>42872</v>
      </c>
      <c r="C39" t="s">
        <v>714</v>
      </c>
      <c r="D39">
        <v>2</v>
      </c>
      <c r="E39" t="s">
        <v>364</v>
      </c>
      <c r="F39" t="s">
        <v>715</v>
      </c>
      <c r="G39" t="s">
        <v>4</v>
      </c>
      <c r="H39" t="s">
        <v>219</v>
      </c>
      <c r="I39" t="s">
        <v>6</v>
      </c>
      <c r="K39" s="32">
        <v>64252.76</v>
      </c>
      <c r="L39" s="1">
        <f t="shared" si="0"/>
        <v>-1739261.5599999975</v>
      </c>
    </row>
    <row r="40" spans="1:12" x14ac:dyDescent="0.25">
      <c r="A40" t="s">
        <v>551</v>
      </c>
      <c r="B40" s="2">
        <v>42872</v>
      </c>
      <c r="C40">
        <v>93222033</v>
      </c>
      <c r="D40">
        <v>2</v>
      </c>
      <c r="E40" t="s">
        <v>364</v>
      </c>
      <c r="F40" t="s">
        <v>716</v>
      </c>
      <c r="G40" t="s">
        <v>4</v>
      </c>
      <c r="H40" t="s">
        <v>12</v>
      </c>
      <c r="I40" t="s">
        <v>6</v>
      </c>
      <c r="K40" s="35">
        <v>67626.31</v>
      </c>
      <c r="L40" s="1">
        <f t="shared" si="0"/>
        <v>-1806887.8699999976</v>
      </c>
    </row>
    <row r="41" spans="1:12" x14ac:dyDescent="0.25">
      <c r="A41" t="s">
        <v>717</v>
      </c>
      <c r="B41" s="2">
        <v>42872</v>
      </c>
      <c r="C41" t="s">
        <v>291</v>
      </c>
      <c r="D41">
        <v>1</v>
      </c>
      <c r="E41" t="s">
        <v>386</v>
      </c>
      <c r="F41">
        <v>31436</v>
      </c>
      <c r="G41" t="s">
        <v>58</v>
      </c>
      <c r="H41" t="s">
        <v>250</v>
      </c>
      <c r="I41" t="s">
        <v>718</v>
      </c>
      <c r="J41" s="32">
        <v>37069.49</v>
      </c>
      <c r="L41" s="1">
        <f t="shared" si="0"/>
        <v>-1769818.3799999976</v>
      </c>
    </row>
    <row r="42" spans="1:12" x14ac:dyDescent="0.25">
      <c r="A42" t="s">
        <v>719</v>
      </c>
      <c r="B42" s="2">
        <v>42872</v>
      </c>
      <c r="C42" t="s">
        <v>291</v>
      </c>
      <c r="D42">
        <v>1</v>
      </c>
      <c r="E42" t="s">
        <v>386</v>
      </c>
      <c r="F42">
        <v>31437</v>
      </c>
      <c r="G42" t="s">
        <v>58</v>
      </c>
      <c r="H42" t="s">
        <v>250</v>
      </c>
      <c r="I42" t="s">
        <v>720</v>
      </c>
      <c r="J42" s="32">
        <v>90573.31</v>
      </c>
      <c r="L42" s="1">
        <f t="shared" si="0"/>
        <v>-1679245.0699999975</v>
      </c>
    </row>
    <row r="43" spans="1:12" x14ac:dyDescent="0.25">
      <c r="A43" t="s">
        <v>721</v>
      </c>
      <c r="B43" s="2">
        <v>42873</v>
      </c>
      <c r="C43" t="s">
        <v>722</v>
      </c>
      <c r="D43">
        <v>2</v>
      </c>
      <c r="E43" t="s">
        <v>364</v>
      </c>
      <c r="F43" t="s">
        <v>723</v>
      </c>
      <c r="G43" t="s">
        <v>4</v>
      </c>
      <c r="H43" t="s">
        <v>219</v>
      </c>
      <c r="I43" t="s">
        <v>6</v>
      </c>
      <c r="K43" s="32">
        <v>80352.05</v>
      </c>
      <c r="L43" s="1">
        <f t="shared" si="0"/>
        <v>-1759597.1199999976</v>
      </c>
    </row>
    <row r="44" spans="1:12" x14ac:dyDescent="0.25">
      <c r="A44" t="s">
        <v>724</v>
      </c>
      <c r="B44" s="2">
        <v>42874</v>
      </c>
      <c r="C44" t="s">
        <v>725</v>
      </c>
      <c r="D44">
        <v>2</v>
      </c>
      <c r="E44" t="s">
        <v>364</v>
      </c>
      <c r="F44" t="s">
        <v>726</v>
      </c>
      <c r="G44" t="s">
        <v>4</v>
      </c>
      <c r="H44" t="s">
        <v>219</v>
      </c>
      <c r="I44" t="s">
        <v>6</v>
      </c>
      <c r="K44" s="32">
        <v>111295.27</v>
      </c>
      <c r="L44" s="1">
        <f t="shared" si="0"/>
        <v>-1870892.3899999976</v>
      </c>
    </row>
    <row r="45" spans="1:12" x14ac:dyDescent="0.25">
      <c r="A45" t="s">
        <v>727</v>
      </c>
      <c r="B45" s="2">
        <v>42875</v>
      </c>
      <c r="C45" t="s">
        <v>728</v>
      </c>
      <c r="D45">
        <v>2</v>
      </c>
      <c r="E45" t="s">
        <v>364</v>
      </c>
      <c r="F45" t="s">
        <v>729</v>
      </c>
      <c r="G45" t="s">
        <v>4</v>
      </c>
      <c r="H45" t="s">
        <v>219</v>
      </c>
      <c r="I45" t="s">
        <v>6</v>
      </c>
      <c r="K45" s="32">
        <v>45688.7</v>
      </c>
      <c r="L45" s="1">
        <f t="shared" si="0"/>
        <v>-1916581.0899999975</v>
      </c>
    </row>
    <row r="46" spans="1:12" x14ac:dyDescent="0.25">
      <c r="A46" t="s">
        <v>730</v>
      </c>
      <c r="B46" s="2">
        <v>42878</v>
      </c>
      <c r="C46" t="s">
        <v>731</v>
      </c>
      <c r="D46">
        <v>2</v>
      </c>
      <c r="E46" t="s">
        <v>364</v>
      </c>
      <c r="F46" t="s">
        <v>732</v>
      </c>
      <c r="G46" t="s">
        <v>4</v>
      </c>
      <c r="H46" t="s">
        <v>219</v>
      </c>
      <c r="I46" t="s">
        <v>6</v>
      </c>
      <c r="K46" s="32">
        <v>35477.08</v>
      </c>
      <c r="L46" s="1">
        <f t="shared" si="0"/>
        <v>-1952058.1699999976</v>
      </c>
    </row>
    <row r="47" spans="1:12" x14ac:dyDescent="0.25">
      <c r="A47" t="s">
        <v>733</v>
      </c>
      <c r="B47" s="2">
        <v>42878</v>
      </c>
      <c r="C47" t="s">
        <v>734</v>
      </c>
      <c r="D47">
        <v>2</v>
      </c>
      <c r="E47" t="s">
        <v>364</v>
      </c>
      <c r="F47" t="s">
        <v>735</v>
      </c>
      <c r="G47" t="s">
        <v>4</v>
      </c>
      <c r="H47" t="s">
        <v>219</v>
      </c>
      <c r="I47" t="s">
        <v>6</v>
      </c>
      <c r="K47" s="32">
        <v>1076.54</v>
      </c>
      <c r="L47" s="1">
        <f t="shared" si="0"/>
        <v>-1953134.7099999976</v>
      </c>
    </row>
    <row r="48" spans="1:12" x14ac:dyDescent="0.25">
      <c r="A48" t="s">
        <v>799</v>
      </c>
      <c r="B48" s="2">
        <v>42878</v>
      </c>
      <c r="C48" t="s">
        <v>800</v>
      </c>
      <c r="D48">
        <v>1</v>
      </c>
      <c r="E48" t="s">
        <v>801</v>
      </c>
      <c r="F48" t="s">
        <v>802</v>
      </c>
      <c r="G48" t="s">
        <v>343</v>
      </c>
      <c r="H48" t="s">
        <v>160</v>
      </c>
      <c r="I48" t="s">
        <v>60</v>
      </c>
      <c r="K48" s="32">
        <v>25421.17</v>
      </c>
      <c r="L48" s="1">
        <f t="shared" si="0"/>
        <v>-1978555.8799999976</v>
      </c>
    </row>
    <row r="49" spans="1:13" x14ac:dyDescent="0.25">
      <c r="A49" t="s">
        <v>803</v>
      </c>
      <c r="B49" s="2">
        <v>42878</v>
      </c>
      <c r="C49" t="s">
        <v>804</v>
      </c>
      <c r="D49">
        <v>1</v>
      </c>
      <c r="E49" t="s">
        <v>801</v>
      </c>
      <c r="F49" t="s">
        <v>805</v>
      </c>
      <c r="G49" t="s">
        <v>343</v>
      </c>
      <c r="H49" t="s">
        <v>160</v>
      </c>
      <c r="I49" t="s">
        <v>60</v>
      </c>
      <c r="K49" s="32">
        <v>27786.2</v>
      </c>
      <c r="L49" s="1">
        <f t="shared" si="0"/>
        <v>-2006342.0799999975</v>
      </c>
    </row>
    <row r="50" spans="1:13" x14ac:dyDescent="0.25">
      <c r="A50" t="s">
        <v>806</v>
      </c>
      <c r="B50" s="2">
        <v>42878</v>
      </c>
      <c r="C50" t="s">
        <v>807</v>
      </c>
      <c r="D50">
        <v>1</v>
      </c>
      <c r="E50" t="s">
        <v>808</v>
      </c>
      <c r="F50" t="s">
        <v>809</v>
      </c>
      <c r="G50" t="s">
        <v>810</v>
      </c>
      <c r="H50" t="s">
        <v>160</v>
      </c>
      <c r="I50" t="s">
        <v>60</v>
      </c>
      <c r="K50" s="32">
        <v>11020</v>
      </c>
      <c r="L50" s="1">
        <f t="shared" si="0"/>
        <v>-2017362.0799999975</v>
      </c>
    </row>
    <row r="51" spans="1:13" x14ac:dyDescent="0.25">
      <c r="A51" t="s">
        <v>811</v>
      </c>
      <c r="B51" s="2">
        <v>42878</v>
      </c>
      <c r="C51" t="s">
        <v>812</v>
      </c>
      <c r="D51">
        <v>1</v>
      </c>
      <c r="E51" t="s">
        <v>808</v>
      </c>
      <c r="F51" t="s">
        <v>813</v>
      </c>
      <c r="G51" t="s">
        <v>810</v>
      </c>
      <c r="H51" t="s">
        <v>160</v>
      </c>
      <c r="I51" t="s">
        <v>60</v>
      </c>
      <c r="K51" s="32">
        <v>10440</v>
      </c>
      <c r="L51" s="1">
        <f t="shared" si="0"/>
        <v>-2027802.0799999975</v>
      </c>
    </row>
    <row r="52" spans="1:13" x14ac:dyDescent="0.25">
      <c r="A52" t="s">
        <v>814</v>
      </c>
      <c r="B52" s="2">
        <v>42878</v>
      </c>
      <c r="C52" t="s">
        <v>815</v>
      </c>
      <c r="D52">
        <v>1</v>
      </c>
      <c r="E52" t="s">
        <v>808</v>
      </c>
      <c r="F52" t="s">
        <v>816</v>
      </c>
      <c r="G52" t="s">
        <v>810</v>
      </c>
      <c r="H52" t="s">
        <v>160</v>
      </c>
      <c r="I52" t="s">
        <v>60</v>
      </c>
      <c r="K52" s="32">
        <v>6960</v>
      </c>
      <c r="L52" s="1">
        <f t="shared" si="0"/>
        <v>-2034762.0799999975</v>
      </c>
    </row>
    <row r="53" spans="1:13" x14ac:dyDescent="0.25">
      <c r="A53" t="s">
        <v>817</v>
      </c>
      <c r="B53" s="2">
        <v>42878</v>
      </c>
      <c r="C53" t="s">
        <v>818</v>
      </c>
      <c r="D53">
        <v>1</v>
      </c>
      <c r="E53" t="s">
        <v>808</v>
      </c>
      <c r="F53" t="s">
        <v>819</v>
      </c>
      <c r="G53" t="s">
        <v>810</v>
      </c>
      <c r="H53" t="s">
        <v>160</v>
      </c>
      <c r="I53" t="s">
        <v>60</v>
      </c>
      <c r="K53" s="32">
        <v>1160</v>
      </c>
      <c r="L53" s="1">
        <f t="shared" si="0"/>
        <v>-2035922.0799999975</v>
      </c>
    </row>
    <row r="54" spans="1:13" x14ac:dyDescent="0.25">
      <c r="A54" t="s">
        <v>820</v>
      </c>
      <c r="B54" s="2">
        <v>42878</v>
      </c>
      <c r="C54" t="s">
        <v>821</v>
      </c>
      <c r="D54">
        <v>2</v>
      </c>
      <c r="E54" t="s">
        <v>808</v>
      </c>
      <c r="F54" t="s">
        <v>822</v>
      </c>
      <c r="G54" t="s">
        <v>810</v>
      </c>
      <c r="H54" t="s">
        <v>160</v>
      </c>
      <c r="I54" t="s">
        <v>60</v>
      </c>
      <c r="K54" s="32">
        <v>6960</v>
      </c>
      <c r="L54" s="1">
        <f t="shared" si="0"/>
        <v>-2042882.0799999975</v>
      </c>
    </row>
    <row r="55" spans="1:13" x14ac:dyDescent="0.25">
      <c r="A55" t="s">
        <v>823</v>
      </c>
      <c r="B55" s="2">
        <v>42878</v>
      </c>
      <c r="C55" t="s">
        <v>824</v>
      </c>
      <c r="D55">
        <v>1</v>
      </c>
      <c r="E55" t="s">
        <v>801</v>
      </c>
      <c r="F55" t="s">
        <v>825</v>
      </c>
      <c r="G55" t="s">
        <v>343</v>
      </c>
      <c r="H55" t="s">
        <v>160</v>
      </c>
      <c r="I55" t="s">
        <v>60</v>
      </c>
      <c r="K55" s="32">
        <v>41802.17</v>
      </c>
      <c r="L55" s="1">
        <f t="shared" si="0"/>
        <v>-2084684.2499999974</v>
      </c>
    </row>
    <row r="56" spans="1:13" x14ac:dyDescent="0.25">
      <c r="A56" t="s">
        <v>736</v>
      </c>
      <c r="B56" s="2">
        <v>42879</v>
      </c>
      <c r="C56" t="s">
        <v>737</v>
      </c>
      <c r="D56">
        <v>2</v>
      </c>
      <c r="E56" t="s">
        <v>364</v>
      </c>
      <c r="F56" t="s">
        <v>738</v>
      </c>
      <c r="G56" t="s">
        <v>4</v>
      </c>
      <c r="H56" t="s">
        <v>219</v>
      </c>
      <c r="I56" t="s">
        <v>6</v>
      </c>
      <c r="K56" s="32">
        <v>96928.49</v>
      </c>
      <c r="L56" s="1">
        <f t="shared" si="0"/>
        <v>-2181612.7399999974</v>
      </c>
    </row>
    <row r="57" spans="1:13" x14ac:dyDescent="0.25">
      <c r="A57" t="s">
        <v>739</v>
      </c>
      <c r="B57" s="2">
        <v>42879</v>
      </c>
      <c r="C57" t="s">
        <v>740</v>
      </c>
      <c r="D57">
        <v>2</v>
      </c>
      <c r="E57" t="s">
        <v>364</v>
      </c>
      <c r="F57" t="s">
        <v>741</v>
      </c>
      <c r="G57" t="s">
        <v>4</v>
      </c>
      <c r="H57" t="s">
        <v>219</v>
      </c>
      <c r="I57" t="s">
        <v>6</v>
      </c>
      <c r="K57" s="32">
        <v>4016.2</v>
      </c>
      <c r="L57" s="1">
        <f t="shared" si="0"/>
        <v>-2185628.9399999976</v>
      </c>
    </row>
    <row r="58" spans="1:13" x14ac:dyDescent="0.25">
      <c r="A58" t="s">
        <v>742</v>
      </c>
      <c r="B58" s="2">
        <v>42880</v>
      </c>
      <c r="C58" t="s">
        <v>743</v>
      </c>
      <c r="D58">
        <v>2</v>
      </c>
      <c r="E58" t="s">
        <v>364</v>
      </c>
      <c r="F58" t="s">
        <v>744</v>
      </c>
      <c r="G58" t="s">
        <v>4</v>
      </c>
      <c r="H58" t="s">
        <v>219</v>
      </c>
      <c r="I58" t="s">
        <v>6</v>
      </c>
      <c r="K58" s="32">
        <v>50270.8</v>
      </c>
      <c r="L58" s="1">
        <f t="shared" si="0"/>
        <v>-2235899.7399999974</v>
      </c>
    </row>
    <row r="59" spans="1:13" x14ac:dyDescent="0.25">
      <c r="A59" t="s">
        <v>745</v>
      </c>
      <c r="B59" s="2">
        <v>42881</v>
      </c>
      <c r="C59" t="s">
        <v>746</v>
      </c>
      <c r="D59">
        <v>2</v>
      </c>
      <c r="E59" t="s">
        <v>364</v>
      </c>
      <c r="F59" t="s">
        <v>747</v>
      </c>
      <c r="G59" t="s">
        <v>4</v>
      </c>
      <c r="H59" t="s">
        <v>219</v>
      </c>
      <c r="I59" t="s">
        <v>6</v>
      </c>
      <c r="K59" s="32">
        <v>19167.099999999999</v>
      </c>
      <c r="L59" s="1">
        <f t="shared" si="0"/>
        <v>-2255066.8399999975</v>
      </c>
    </row>
    <row r="60" spans="1:13" x14ac:dyDescent="0.25">
      <c r="A60" t="s">
        <v>748</v>
      </c>
      <c r="B60" s="2">
        <v>42882</v>
      </c>
      <c r="C60" t="s">
        <v>749</v>
      </c>
      <c r="D60">
        <v>2</v>
      </c>
      <c r="E60" t="s">
        <v>364</v>
      </c>
      <c r="F60" t="s">
        <v>750</v>
      </c>
      <c r="G60" t="s">
        <v>4</v>
      </c>
      <c r="H60" t="s">
        <v>12</v>
      </c>
      <c r="I60" t="s">
        <v>6</v>
      </c>
      <c r="K60" s="38">
        <v>1171.5999999999999</v>
      </c>
      <c r="L60" s="1">
        <f t="shared" si="0"/>
        <v>-2256238.4399999976</v>
      </c>
      <c r="M60" t="s">
        <v>977</v>
      </c>
    </row>
    <row r="61" spans="1:13" x14ac:dyDescent="0.25">
      <c r="A61" t="s">
        <v>751</v>
      </c>
      <c r="B61" s="2">
        <v>42882</v>
      </c>
      <c r="C61" t="s">
        <v>752</v>
      </c>
      <c r="D61">
        <v>2</v>
      </c>
      <c r="E61" t="s">
        <v>364</v>
      </c>
      <c r="F61" t="s">
        <v>753</v>
      </c>
      <c r="G61" t="s">
        <v>4</v>
      </c>
      <c r="H61" t="s">
        <v>219</v>
      </c>
      <c r="I61" t="s">
        <v>6</v>
      </c>
      <c r="K61" s="32">
        <v>115604.36</v>
      </c>
      <c r="L61" s="1">
        <f t="shared" si="0"/>
        <v>-2371842.7999999975</v>
      </c>
    </row>
    <row r="62" spans="1:13" x14ac:dyDescent="0.25">
      <c r="A62" t="s">
        <v>754</v>
      </c>
      <c r="B62" s="2">
        <v>42884</v>
      </c>
      <c r="C62" t="s">
        <v>755</v>
      </c>
      <c r="D62">
        <v>2</v>
      </c>
      <c r="E62" t="s">
        <v>364</v>
      </c>
      <c r="F62" t="s">
        <v>756</v>
      </c>
      <c r="G62" t="s">
        <v>4</v>
      </c>
      <c r="H62" t="s">
        <v>12</v>
      </c>
      <c r="I62" t="s">
        <v>6</v>
      </c>
      <c r="K62" s="42">
        <v>1537.87</v>
      </c>
      <c r="L62" s="1">
        <f t="shared" si="0"/>
        <v>-2373380.6699999976</v>
      </c>
      <c r="M62" t="s">
        <v>196</v>
      </c>
    </row>
    <row r="63" spans="1:13" x14ac:dyDescent="0.25">
      <c r="A63" t="s">
        <v>757</v>
      </c>
      <c r="B63" s="2">
        <v>42884</v>
      </c>
      <c r="C63" t="s">
        <v>758</v>
      </c>
      <c r="D63">
        <v>2</v>
      </c>
      <c r="E63" t="s">
        <v>364</v>
      </c>
      <c r="F63" t="s">
        <v>759</v>
      </c>
      <c r="G63" t="s">
        <v>4</v>
      </c>
      <c r="H63" t="s">
        <v>12</v>
      </c>
      <c r="I63" t="s">
        <v>6</v>
      </c>
      <c r="K63" s="42">
        <v>12737.01</v>
      </c>
      <c r="L63" s="1">
        <f t="shared" si="0"/>
        <v>-2386117.6799999974</v>
      </c>
      <c r="M63" t="s">
        <v>196</v>
      </c>
    </row>
    <row r="64" spans="1:13" x14ac:dyDescent="0.25">
      <c r="A64" t="s">
        <v>760</v>
      </c>
      <c r="B64" s="2">
        <v>42884</v>
      </c>
      <c r="C64">
        <v>93241001</v>
      </c>
      <c r="D64">
        <v>2</v>
      </c>
      <c r="E64" t="s">
        <v>364</v>
      </c>
      <c r="F64" t="s">
        <v>761</v>
      </c>
      <c r="G64" t="s">
        <v>4</v>
      </c>
      <c r="H64" t="s">
        <v>12</v>
      </c>
      <c r="I64" t="s">
        <v>6</v>
      </c>
      <c r="K64" s="42">
        <v>60443.17</v>
      </c>
      <c r="L64" s="1">
        <f t="shared" si="0"/>
        <v>-2446560.8499999973</v>
      </c>
      <c r="M64" t="s">
        <v>197</v>
      </c>
    </row>
    <row r="65" spans="1:13" x14ac:dyDescent="0.25">
      <c r="A65" t="s">
        <v>762</v>
      </c>
      <c r="B65" s="2">
        <v>42884</v>
      </c>
      <c r="C65" t="s">
        <v>763</v>
      </c>
      <c r="D65">
        <v>2</v>
      </c>
      <c r="E65" t="s">
        <v>659</v>
      </c>
      <c r="F65">
        <v>35</v>
      </c>
      <c r="G65" t="s">
        <v>85</v>
      </c>
      <c r="H65" t="s">
        <v>12</v>
      </c>
      <c r="I65" t="s">
        <v>60</v>
      </c>
      <c r="J65" s="1">
        <v>1630.81</v>
      </c>
      <c r="L65" s="1">
        <f t="shared" si="0"/>
        <v>-2444930.0399999972</v>
      </c>
    </row>
    <row r="66" spans="1:13" x14ac:dyDescent="0.25">
      <c r="A66" t="s">
        <v>826</v>
      </c>
      <c r="B66" s="2">
        <v>42884</v>
      </c>
      <c r="C66" t="s">
        <v>827</v>
      </c>
      <c r="D66">
        <v>1</v>
      </c>
      <c r="E66" t="s">
        <v>808</v>
      </c>
      <c r="F66" t="s">
        <v>828</v>
      </c>
      <c r="G66" t="s">
        <v>810</v>
      </c>
      <c r="H66" t="s">
        <v>160</v>
      </c>
      <c r="I66" t="s">
        <v>60</v>
      </c>
      <c r="K66" s="32">
        <v>7534.41</v>
      </c>
      <c r="L66" s="1">
        <f t="shared" si="0"/>
        <v>-2452464.4499999974</v>
      </c>
    </row>
    <row r="67" spans="1:13" x14ac:dyDescent="0.25">
      <c r="A67" t="s">
        <v>829</v>
      </c>
      <c r="B67" s="2">
        <v>42884</v>
      </c>
      <c r="C67" t="s">
        <v>830</v>
      </c>
      <c r="D67">
        <v>1</v>
      </c>
      <c r="E67" t="s">
        <v>808</v>
      </c>
      <c r="F67" t="s">
        <v>831</v>
      </c>
      <c r="G67" t="s">
        <v>810</v>
      </c>
      <c r="H67" t="s">
        <v>160</v>
      </c>
      <c r="I67" t="s">
        <v>60</v>
      </c>
      <c r="K67" s="32">
        <v>2320</v>
      </c>
      <c r="L67" s="1">
        <f t="shared" si="0"/>
        <v>-2454784.4499999974</v>
      </c>
    </row>
    <row r="68" spans="1:13" x14ac:dyDescent="0.25">
      <c r="A68" t="s">
        <v>764</v>
      </c>
      <c r="B68" s="2">
        <v>42885</v>
      </c>
      <c r="C68" t="s">
        <v>765</v>
      </c>
      <c r="D68">
        <v>2</v>
      </c>
      <c r="E68" t="s">
        <v>364</v>
      </c>
      <c r="F68" t="s">
        <v>766</v>
      </c>
      <c r="G68" t="s">
        <v>4</v>
      </c>
      <c r="H68" t="s">
        <v>219</v>
      </c>
      <c r="I68" t="s">
        <v>6</v>
      </c>
      <c r="K68" s="32">
        <v>33748.730000000003</v>
      </c>
      <c r="L68" s="1">
        <f t="shared" si="0"/>
        <v>-2488533.1799999974</v>
      </c>
    </row>
    <row r="69" spans="1:13" x14ac:dyDescent="0.25">
      <c r="A69" t="s">
        <v>767</v>
      </c>
      <c r="B69" s="2">
        <v>42885</v>
      </c>
      <c r="C69" t="s">
        <v>768</v>
      </c>
      <c r="D69">
        <v>2</v>
      </c>
      <c r="E69" t="s">
        <v>364</v>
      </c>
      <c r="F69" t="s">
        <v>769</v>
      </c>
      <c r="G69" t="s">
        <v>4</v>
      </c>
      <c r="H69" t="s">
        <v>219</v>
      </c>
      <c r="I69" t="s">
        <v>6</v>
      </c>
      <c r="K69" s="32">
        <v>26401.18</v>
      </c>
      <c r="L69" s="1">
        <f t="shared" si="0"/>
        <v>-2514934.3599999975</v>
      </c>
    </row>
    <row r="70" spans="1:13" x14ac:dyDescent="0.25">
      <c r="A70" t="s">
        <v>770</v>
      </c>
      <c r="B70" s="2">
        <v>42885</v>
      </c>
      <c r="C70" t="s">
        <v>771</v>
      </c>
      <c r="D70">
        <v>2</v>
      </c>
      <c r="E70" t="s">
        <v>364</v>
      </c>
      <c r="F70" t="s">
        <v>772</v>
      </c>
      <c r="G70" t="s">
        <v>4</v>
      </c>
      <c r="H70" t="s">
        <v>219</v>
      </c>
      <c r="I70" t="s">
        <v>6</v>
      </c>
      <c r="K70" s="32">
        <v>4549.87</v>
      </c>
      <c r="L70" s="1">
        <f t="shared" si="0"/>
        <v>-2519484.2299999977</v>
      </c>
    </row>
    <row r="71" spans="1:13" x14ac:dyDescent="0.25">
      <c r="A71" t="s">
        <v>773</v>
      </c>
      <c r="B71" s="2">
        <v>42886</v>
      </c>
      <c r="C71" t="s">
        <v>774</v>
      </c>
      <c r="D71">
        <v>2</v>
      </c>
      <c r="E71" t="s">
        <v>364</v>
      </c>
      <c r="F71" t="s">
        <v>775</v>
      </c>
      <c r="G71" t="s">
        <v>4</v>
      </c>
      <c r="H71" t="s">
        <v>219</v>
      </c>
      <c r="I71" t="s">
        <v>6</v>
      </c>
      <c r="K71" s="32">
        <v>42677.15</v>
      </c>
      <c r="L71" s="1">
        <f t="shared" si="0"/>
        <v>-2562161.3799999976</v>
      </c>
    </row>
    <row r="72" spans="1:13" x14ac:dyDescent="0.25">
      <c r="A72" t="s">
        <v>776</v>
      </c>
      <c r="B72" s="2">
        <v>42886</v>
      </c>
      <c r="C72">
        <v>80859647</v>
      </c>
      <c r="D72">
        <v>2</v>
      </c>
      <c r="E72" t="s">
        <v>364</v>
      </c>
      <c r="F72" t="s">
        <v>777</v>
      </c>
      <c r="G72" t="s">
        <v>4</v>
      </c>
      <c r="H72" t="s">
        <v>12</v>
      </c>
      <c r="I72" t="s">
        <v>6</v>
      </c>
      <c r="K72" s="42">
        <v>19834.79</v>
      </c>
      <c r="L72" s="1">
        <f t="shared" si="0"/>
        <v>-2581996.1699999976</v>
      </c>
      <c r="M72" t="s">
        <v>980</v>
      </c>
    </row>
    <row r="73" spans="1:13" x14ac:dyDescent="0.25">
      <c r="A73" t="s">
        <v>832</v>
      </c>
      <c r="B73" s="2">
        <v>42886</v>
      </c>
      <c r="C73" t="s">
        <v>833</v>
      </c>
      <c r="D73">
        <v>1</v>
      </c>
      <c r="E73" t="s">
        <v>801</v>
      </c>
      <c r="F73" t="s">
        <v>834</v>
      </c>
      <c r="G73" t="s">
        <v>343</v>
      </c>
      <c r="H73" t="s">
        <v>160</v>
      </c>
      <c r="I73" t="s">
        <v>60</v>
      </c>
      <c r="K73" s="32">
        <v>23761.95</v>
      </c>
      <c r="L73" s="1">
        <f t="shared" si="0"/>
        <v>-2605758.1199999978</v>
      </c>
    </row>
    <row r="74" spans="1:13" x14ac:dyDescent="0.25">
      <c r="A74" t="s">
        <v>835</v>
      </c>
      <c r="B74" s="2">
        <v>42886</v>
      </c>
      <c r="C74" t="s">
        <v>836</v>
      </c>
      <c r="D74">
        <v>1</v>
      </c>
      <c r="E74" t="s">
        <v>808</v>
      </c>
      <c r="F74" t="s">
        <v>837</v>
      </c>
      <c r="G74" t="s">
        <v>810</v>
      </c>
      <c r="H74" t="s">
        <v>160</v>
      </c>
      <c r="I74" t="s">
        <v>60</v>
      </c>
      <c r="K74" s="32">
        <v>20880</v>
      </c>
      <c r="L74" s="1">
        <f t="shared" ref="L74:L77" si="1">+L73+J74-K74</f>
        <v>-2626638.1199999978</v>
      </c>
    </row>
    <row r="75" spans="1:13" x14ac:dyDescent="0.25">
      <c r="A75" t="s">
        <v>838</v>
      </c>
      <c r="B75" s="2">
        <v>42886</v>
      </c>
      <c r="C75" t="s">
        <v>839</v>
      </c>
      <c r="D75">
        <v>1</v>
      </c>
      <c r="E75" t="s">
        <v>456</v>
      </c>
      <c r="F75">
        <v>33477</v>
      </c>
      <c r="G75" t="s">
        <v>326</v>
      </c>
      <c r="H75" t="s">
        <v>160</v>
      </c>
      <c r="I75" t="s">
        <v>840</v>
      </c>
      <c r="J75" s="32">
        <v>6960</v>
      </c>
      <c r="L75" s="1">
        <f t="shared" si="1"/>
        <v>-2619678.1199999978</v>
      </c>
    </row>
    <row r="76" spans="1:13" x14ac:dyDescent="0.25">
      <c r="A76" t="s">
        <v>778</v>
      </c>
      <c r="B76" s="2">
        <v>42886</v>
      </c>
      <c r="C76" t="s">
        <v>779</v>
      </c>
      <c r="D76">
        <v>1</v>
      </c>
      <c r="E76" t="s">
        <v>486</v>
      </c>
      <c r="F76">
        <v>33108</v>
      </c>
      <c r="G76" t="s">
        <v>347</v>
      </c>
      <c r="H76" t="s">
        <v>160</v>
      </c>
      <c r="I76" t="s">
        <v>780</v>
      </c>
      <c r="J76" s="32">
        <v>834597.77</v>
      </c>
      <c r="L76" s="1">
        <f t="shared" si="1"/>
        <v>-1785080.3499999978</v>
      </c>
    </row>
    <row r="77" spans="1:13" x14ac:dyDescent="0.25">
      <c r="A77" t="s">
        <v>985</v>
      </c>
      <c r="B77" s="2">
        <v>42886</v>
      </c>
      <c r="C77" t="s">
        <v>986</v>
      </c>
      <c r="I77" t="s">
        <v>987</v>
      </c>
      <c r="J77" s="32">
        <v>36115.269999999997</v>
      </c>
      <c r="L77" s="1">
        <f t="shared" si="1"/>
        <v>-1748965.0799999977</v>
      </c>
    </row>
    <row r="78" spans="1:13" x14ac:dyDescent="0.25">
      <c r="I78" t="s">
        <v>166</v>
      </c>
      <c r="J78" s="1">
        <v>2487953.9700000002</v>
      </c>
      <c r="K78" s="1">
        <v>1884935.81</v>
      </c>
    </row>
    <row r="79" spans="1:13" x14ac:dyDescent="0.25">
      <c r="I79" t="s">
        <v>167</v>
      </c>
      <c r="L79" s="1">
        <f>+L77</f>
        <v>-1748965.0799999977</v>
      </c>
    </row>
    <row r="80" spans="1:13" x14ac:dyDescent="0.25">
      <c r="A80" t="s">
        <v>168</v>
      </c>
      <c r="B80" t="s">
        <v>169</v>
      </c>
      <c r="C80" t="s">
        <v>170</v>
      </c>
      <c r="D80" t="s">
        <v>171</v>
      </c>
      <c r="E80" t="s">
        <v>169</v>
      </c>
      <c r="F80" t="s">
        <v>781</v>
      </c>
      <c r="G80" t="s">
        <v>841</v>
      </c>
      <c r="H80" t="s">
        <v>169</v>
      </c>
      <c r="I80" t="s">
        <v>175</v>
      </c>
      <c r="J80" t="s">
        <v>176</v>
      </c>
      <c r="K80" t="s">
        <v>177</v>
      </c>
      <c r="L80" t="s">
        <v>176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3"/>
  <sheetViews>
    <sheetView topLeftCell="A49" workbookViewId="0">
      <selection activeCell="L67" sqref="L67"/>
    </sheetView>
  </sheetViews>
  <sheetFormatPr baseColWidth="10" defaultRowHeight="15" x14ac:dyDescent="0.25"/>
  <cols>
    <col min="4" max="4" width="3.140625" bestFit="1" customWidth="1"/>
    <col min="9" max="9" width="38" bestFit="1" customWidth="1"/>
    <col min="12" max="12" width="12.42578125" bestFit="1" customWidth="1"/>
  </cols>
  <sheetData>
    <row r="2" spans="1:14" x14ac:dyDescent="0.25">
      <c r="E2" s="8" t="s">
        <v>178</v>
      </c>
      <c r="F2" s="3"/>
    </row>
    <row r="3" spans="1:14" x14ac:dyDescent="0.25">
      <c r="E3" s="8" t="s">
        <v>179</v>
      </c>
      <c r="F3" s="3"/>
    </row>
    <row r="4" spans="1:14" x14ac:dyDescent="0.25">
      <c r="E4" s="8" t="s">
        <v>976</v>
      </c>
      <c r="F4" s="8">
        <v>2017</v>
      </c>
    </row>
    <row r="7" spans="1:14" x14ac:dyDescent="0.25">
      <c r="A7" s="4" t="s">
        <v>180</v>
      </c>
      <c r="B7" s="4" t="s">
        <v>181</v>
      </c>
      <c r="C7" s="4" t="s">
        <v>182</v>
      </c>
      <c r="D7" s="4" t="s">
        <v>183</v>
      </c>
      <c r="E7" s="4" t="s">
        <v>184</v>
      </c>
      <c r="F7" s="4" t="s">
        <v>185</v>
      </c>
      <c r="G7" s="12"/>
      <c r="H7" s="4" t="s">
        <v>186</v>
      </c>
      <c r="I7" s="4" t="s">
        <v>187</v>
      </c>
      <c r="J7" s="4" t="s">
        <v>188</v>
      </c>
      <c r="K7" s="4" t="s">
        <v>189</v>
      </c>
      <c r="L7" s="4" t="s">
        <v>190</v>
      </c>
    </row>
    <row r="8" spans="1:14" x14ac:dyDescent="0.25">
      <c r="I8" t="s">
        <v>0</v>
      </c>
      <c r="K8" s="18"/>
      <c r="L8" s="1">
        <f>+MAY!L79</f>
        <v>-1748965.0799999977</v>
      </c>
    </row>
    <row r="9" spans="1:14" x14ac:dyDescent="0.25">
      <c r="A9" t="s">
        <v>842</v>
      </c>
      <c r="B9" s="2">
        <v>42887</v>
      </c>
      <c r="C9" t="s">
        <v>843</v>
      </c>
      <c r="D9">
        <v>2</v>
      </c>
      <c r="E9" t="s">
        <v>364</v>
      </c>
      <c r="F9" t="s">
        <v>844</v>
      </c>
      <c r="G9" t="s">
        <v>4</v>
      </c>
      <c r="H9" t="s">
        <v>219</v>
      </c>
      <c r="I9" t="s">
        <v>6</v>
      </c>
      <c r="K9" s="41">
        <v>16164.16</v>
      </c>
      <c r="L9" s="1">
        <f>+L8+J9-K9</f>
        <v>-1765129.2399999977</v>
      </c>
    </row>
    <row r="10" spans="1:14" x14ac:dyDescent="0.25">
      <c r="A10" t="s">
        <v>845</v>
      </c>
      <c r="B10" s="2">
        <v>42888</v>
      </c>
      <c r="C10" t="s">
        <v>846</v>
      </c>
      <c r="D10">
        <v>2</v>
      </c>
      <c r="E10" t="s">
        <v>364</v>
      </c>
      <c r="F10" t="s">
        <v>847</v>
      </c>
      <c r="G10" t="s">
        <v>4</v>
      </c>
      <c r="H10" t="s">
        <v>219</v>
      </c>
      <c r="I10" t="s">
        <v>6</v>
      </c>
      <c r="K10" s="40">
        <v>103.04</v>
      </c>
      <c r="L10" s="1">
        <f t="shared" ref="L10:L60" si="0">+L9+J10-K10</f>
        <v>-1765232.2799999977</v>
      </c>
    </row>
    <row r="11" spans="1:14" x14ac:dyDescent="0.25">
      <c r="A11" t="s">
        <v>848</v>
      </c>
      <c r="B11" s="2">
        <v>42888</v>
      </c>
      <c r="C11" t="s">
        <v>849</v>
      </c>
      <c r="D11">
        <v>2</v>
      </c>
      <c r="E11" t="s">
        <v>364</v>
      </c>
      <c r="F11" t="s">
        <v>850</v>
      </c>
      <c r="G11" t="s">
        <v>4</v>
      </c>
      <c r="H11" t="s">
        <v>219</v>
      </c>
      <c r="I11" t="s">
        <v>6</v>
      </c>
      <c r="K11" s="41">
        <v>28630.97</v>
      </c>
      <c r="L11" s="1">
        <f t="shared" si="0"/>
        <v>-1793863.2499999977</v>
      </c>
    </row>
    <row r="12" spans="1:14" x14ac:dyDescent="0.25">
      <c r="A12" t="s">
        <v>851</v>
      </c>
      <c r="B12" s="2">
        <v>42889</v>
      </c>
      <c r="C12" t="s">
        <v>852</v>
      </c>
      <c r="D12">
        <v>2</v>
      </c>
      <c r="E12" t="s">
        <v>364</v>
      </c>
      <c r="F12" t="s">
        <v>853</v>
      </c>
      <c r="G12" t="s">
        <v>4</v>
      </c>
      <c r="H12" t="s">
        <v>219</v>
      </c>
      <c r="I12" t="s">
        <v>6</v>
      </c>
      <c r="K12" s="41">
        <v>41144.03</v>
      </c>
      <c r="L12" s="1">
        <f t="shared" si="0"/>
        <v>-1835007.2799999977</v>
      </c>
    </row>
    <row r="13" spans="1:14" x14ac:dyDescent="0.25">
      <c r="A13" t="s">
        <v>854</v>
      </c>
      <c r="B13" s="2">
        <v>42891</v>
      </c>
      <c r="C13" t="s">
        <v>855</v>
      </c>
      <c r="D13">
        <v>2</v>
      </c>
      <c r="E13" t="s">
        <v>364</v>
      </c>
      <c r="F13" t="s">
        <v>856</v>
      </c>
      <c r="G13" t="s">
        <v>4</v>
      </c>
      <c r="H13" t="s">
        <v>12</v>
      </c>
      <c r="I13" t="s">
        <v>6</v>
      </c>
      <c r="K13" s="43">
        <v>18685.63</v>
      </c>
      <c r="L13" s="1">
        <f t="shared" si="0"/>
        <v>-1853692.9099999976</v>
      </c>
      <c r="M13" t="s">
        <v>196</v>
      </c>
      <c r="N13" s="44"/>
    </row>
    <row r="14" spans="1:14" x14ac:dyDescent="0.25">
      <c r="A14" t="s">
        <v>857</v>
      </c>
      <c r="B14" s="2">
        <v>42892</v>
      </c>
      <c r="C14" t="s">
        <v>858</v>
      </c>
      <c r="D14">
        <v>2</v>
      </c>
      <c r="E14" t="s">
        <v>364</v>
      </c>
      <c r="F14" t="s">
        <v>859</v>
      </c>
      <c r="G14" t="s">
        <v>4</v>
      </c>
      <c r="H14" t="s">
        <v>219</v>
      </c>
      <c r="I14" t="s">
        <v>6</v>
      </c>
      <c r="K14" s="41">
        <v>136352.35999999999</v>
      </c>
      <c r="L14" s="1">
        <f t="shared" si="0"/>
        <v>-1990045.2699999977</v>
      </c>
    </row>
    <row r="15" spans="1:14" x14ac:dyDescent="0.25">
      <c r="A15" t="s">
        <v>20</v>
      </c>
      <c r="B15" s="2">
        <v>42893</v>
      </c>
      <c r="C15" t="s">
        <v>860</v>
      </c>
      <c r="D15">
        <v>2</v>
      </c>
      <c r="E15" t="s">
        <v>364</v>
      </c>
      <c r="F15" t="s">
        <v>861</v>
      </c>
      <c r="G15" t="s">
        <v>4</v>
      </c>
      <c r="H15" t="s">
        <v>219</v>
      </c>
      <c r="I15" t="s">
        <v>6</v>
      </c>
      <c r="K15" s="41">
        <v>85161.14</v>
      </c>
      <c r="L15" s="1">
        <f t="shared" si="0"/>
        <v>-2075206.4099999976</v>
      </c>
    </row>
    <row r="16" spans="1:14" x14ac:dyDescent="0.25">
      <c r="A16" t="s">
        <v>862</v>
      </c>
      <c r="B16" s="2">
        <v>42894</v>
      </c>
      <c r="C16">
        <v>93257720</v>
      </c>
      <c r="D16">
        <v>2</v>
      </c>
      <c r="E16" t="s">
        <v>364</v>
      </c>
      <c r="F16" t="s">
        <v>863</v>
      </c>
      <c r="G16" t="s">
        <v>4</v>
      </c>
      <c r="H16" t="s">
        <v>12</v>
      </c>
      <c r="I16" t="s">
        <v>6</v>
      </c>
      <c r="K16" s="41">
        <v>74292.11</v>
      </c>
      <c r="L16" s="1">
        <f t="shared" si="0"/>
        <v>-2149498.5199999977</v>
      </c>
    </row>
    <row r="17" spans="1:14" x14ac:dyDescent="0.25">
      <c r="A17" t="s">
        <v>864</v>
      </c>
      <c r="B17" s="2">
        <v>42894</v>
      </c>
      <c r="C17" t="s">
        <v>865</v>
      </c>
      <c r="D17">
        <v>2</v>
      </c>
      <c r="E17" t="s">
        <v>364</v>
      </c>
      <c r="F17" t="s">
        <v>866</v>
      </c>
      <c r="G17" t="s">
        <v>4</v>
      </c>
      <c r="H17" t="s">
        <v>219</v>
      </c>
      <c r="I17" t="s">
        <v>6</v>
      </c>
      <c r="K17" s="41">
        <v>52214.71</v>
      </c>
      <c r="L17" s="1">
        <f t="shared" si="0"/>
        <v>-2201713.2299999977</v>
      </c>
    </row>
    <row r="18" spans="1:14" x14ac:dyDescent="0.25">
      <c r="A18" t="s">
        <v>867</v>
      </c>
      <c r="B18" s="2">
        <v>42894</v>
      </c>
      <c r="C18" t="s">
        <v>868</v>
      </c>
      <c r="D18">
        <v>2</v>
      </c>
      <c r="E18" t="s">
        <v>364</v>
      </c>
      <c r="F18" t="s">
        <v>869</v>
      </c>
      <c r="G18" t="s">
        <v>4</v>
      </c>
      <c r="H18" t="s">
        <v>219</v>
      </c>
      <c r="I18" t="s">
        <v>6</v>
      </c>
      <c r="K18" s="41">
        <v>2427</v>
      </c>
      <c r="L18" s="1">
        <f t="shared" si="0"/>
        <v>-2204140.2299999977</v>
      </c>
    </row>
    <row r="19" spans="1:14" x14ac:dyDescent="0.25">
      <c r="A19" t="s">
        <v>870</v>
      </c>
      <c r="B19" s="2">
        <v>42895</v>
      </c>
      <c r="C19" t="s">
        <v>871</v>
      </c>
      <c r="D19">
        <v>2</v>
      </c>
      <c r="E19" t="s">
        <v>364</v>
      </c>
      <c r="F19" t="s">
        <v>872</v>
      </c>
      <c r="G19" t="s">
        <v>4</v>
      </c>
      <c r="H19" t="s">
        <v>219</v>
      </c>
      <c r="I19" t="s">
        <v>6</v>
      </c>
      <c r="K19" s="41">
        <v>64997.33</v>
      </c>
      <c r="L19" s="1">
        <f t="shared" si="0"/>
        <v>-2269137.5599999977</v>
      </c>
    </row>
    <row r="20" spans="1:14" x14ac:dyDescent="0.25">
      <c r="A20" t="s">
        <v>873</v>
      </c>
      <c r="B20" s="2">
        <v>42896</v>
      </c>
      <c r="C20" t="s">
        <v>874</v>
      </c>
      <c r="D20">
        <v>2</v>
      </c>
      <c r="E20" t="s">
        <v>364</v>
      </c>
      <c r="F20" t="s">
        <v>875</v>
      </c>
      <c r="G20" t="s">
        <v>4</v>
      </c>
      <c r="H20" t="s">
        <v>219</v>
      </c>
      <c r="I20" t="s">
        <v>6</v>
      </c>
      <c r="K20" s="41">
        <v>40994.79</v>
      </c>
      <c r="L20" s="1">
        <f t="shared" si="0"/>
        <v>-2310132.3499999978</v>
      </c>
    </row>
    <row r="21" spans="1:14" x14ac:dyDescent="0.25">
      <c r="A21" t="s">
        <v>876</v>
      </c>
      <c r="B21" s="2">
        <v>42898</v>
      </c>
      <c r="C21" t="s">
        <v>877</v>
      </c>
      <c r="D21">
        <v>2</v>
      </c>
      <c r="E21" t="s">
        <v>364</v>
      </c>
      <c r="F21" t="s">
        <v>878</v>
      </c>
      <c r="G21" t="s">
        <v>4</v>
      </c>
      <c r="H21" t="s">
        <v>12</v>
      </c>
      <c r="I21" t="s">
        <v>6</v>
      </c>
      <c r="K21" s="43">
        <v>7481.9</v>
      </c>
      <c r="L21" s="1">
        <f t="shared" si="0"/>
        <v>-2317614.2499999977</v>
      </c>
      <c r="M21" t="s">
        <v>196</v>
      </c>
      <c r="N21" s="44"/>
    </row>
    <row r="22" spans="1:14" x14ac:dyDescent="0.25">
      <c r="A22" t="s">
        <v>879</v>
      </c>
      <c r="B22" s="2">
        <v>42898</v>
      </c>
      <c r="C22" t="s">
        <v>143</v>
      </c>
      <c r="D22">
        <v>1</v>
      </c>
      <c r="E22" t="s">
        <v>386</v>
      </c>
      <c r="F22">
        <v>31808</v>
      </c>
      <c r="G22" t="s">
        <v>58</v>
      </c>
      <c r="H22" t="s">
        <v>880</v>
      </c>
      <c r="I22" t="s">
        <v>145</v>
      </c>
      <c r="J22" s="41">
        <v>50776.25</v>
      </c>
      <c r="L22" s="1">
        <f t="shared" si="0"/>
        <v>-2266837.9999999977</v>
      </c>
    </row>
    <row r="23" spans="1:14" x14ac:dyDescent="0.25">
      <c r="A23" t="s">
        <v>881</v>
      </c>
      <c r="B23" s="2">
        <v>42898</v>
      </c>
      <c r="C23" t="s">
        <v>143</v>
      </c>
      <c r="D23">
        <v>1</v>
      </c>
      <c r="E23" t="s">
        <v>386</v>
      </c>
      <c r="F23">
        <v>31813</v>
      </c>
      <c r="G23" t="s">
        <v>58</v>
      </c>
      <c r="H23" t="s">
        <v>250</v>
      </c>
      <c r="I23" t="s">
        <v>145</v>
      </c>
      <c r="J23" s="41">
        <v>55704.38</v>
      </c>
      <c r="L23" s="1">
        <f t="shared" si="0"/>
        <v>-2211133.6199999978</v>
      </c>
      <c r="M23" t="s">
        <v>979</v>
      </c>
    </row>
    <row r="24" spans="1:14" x14ac:dyDescent="0.25">
      <c r="A24" t="s">
        <v>882</v>
      </c>
      <c r="B24" s="2">
        <v>42899</v>
      </c>
      <c r="C24" t="s">
        <v>883</v>
      </c>
      <c r="D24">
        <v>2</v>
      </c>
      <c r="E24" t="s">
        <v>364</v>
      </c>
      <c r="F24" t="s">
        <v>884</v>
      </c>
      <c r="G24" t="s">
        <v>4</v>
      </c>
      <c r="H24" t="s">
        <v>219</v>
      </c>
      <c r="I24" t="s">
        <v>6</v>
      </c>
      <c r="K24" s="41">
        <v>183040.51</v>
      </c>
      <c r="L24" s="1">
        <f t="shared" si="0"/>
        <v>-2394174.129999998</v>
      </c>
    </row>
    <row r="25" spans="1:14" x14ac:dyDescent="0.25">
      <c r="A25" t="s">
        <v>885</v>
      </c>
      <c r="B25" s="2">
        <v>42899</v>
      </c>
      <c r="C25" t="s">
        <v>886</v>
      </c>
      <c r="D25">
        <v>2</v>
      </c>
      <c r="E25" t="s">
        <v>887</v>
      </c>
      <c r="F25" t="s">
        <v>888</v>
      </c>
      <c r="G25" t="s">
        <v>889</v>
      </c>
      <c r="H25" t="s">
        <v>12</v>
      </c>
      <c r="I25" t="s">
        <v>60</v>
      </c>
      <c r="K25" s="38">
        <v>2340.88</v>
      </c>
      <c r="L25" s="1">
        <f t="shared" si="0"/>
        <v>-2396515.0099999979</v>
      </c>
      <c r="M25" t="s">
        <v>977</v>
      </c>
    </row>
    <row r="26" spans="1:14" x14ac:dyDescent="0.25">
      <c r="A26" t="s">
        <v>890</v>
      </c>
      <c r="B26" s="2">
        <v>42899</v>
      </c>
      <c r="C26" t="s">
        <v>143</v>
      </c>
      <c r="D26">
        <v>1</v>
      </c>
      <c r="E26" t="s">
        <v>386</v>
      </c>
      <c r="F26">
        <v>31827</v>
      </c>
      <c r="G26" t="s">
        <v>58</v>
      </c>
      <c r="H26" t="s">
        <v>880</v>
      </c>
      <c r="I26" t="s">
        <v>145</v>
      </c>
      <c r="J26" s="41">
        <v>86591.85</v>
      </c>
      <c r="L26" s="1">
        <f t="shared" si="0"/>
        <v>-2309923.1599999978</v>
      </c>
    </row>
    <row r="27" spans="1:14" x14ac:dyDescent="0.25">
      <c r="A27" t="s">
        <v>981</v>
      </c>
      <c r="B27" s="2">
        <v>42899</v>
      </c>
      <c r="C27" t="s">
        <v>143</v>
      </c>
      <c r="F27">
        <v>31836</v>
      </c>
      <c r="G27" t="s">
        <v>58</v>
      </c>
      <c r="H27" t="s">
        <v>880</v>
      </c>
      <c r="I27" t="s">
        <v>145</v>
      </c>
      <c r="J27" s="41">
        <v>199751.18</v>
      </c>
      <c r="L27" s="1">
        <f t="shared" si="0"/>
        <v>-2110171.9799999977</v>
      </c>
    </row>
    <row r="28" spans="1:14" x14ac:dyDescent="0.25">
      <c r="A28" t="s">
        <v>891</v>
      </c>
      <c r="B28" s="2">
        <v>42900</v>
      </c>
      <c r="C28" t="s">
        <v>892</v>
      </c>
      <c r="D28">
        <v>2</v>
      </c>
      <c r="E28" t="s">
        <v>364</v>
      </c>
      <c r="F28" t="s">
        <v>893</v>
      </c>
      <c r="G28" t="s">
        <v>4</v>
      </c>
      <c r="H28" t="s">
        <v>219</v>
      </c>
      <c r="I28" t="s">
        <v>6</v>
      </c>
      <c r="K28" s="41">
        <v>17241.509999999998</v>
      </c>
      <c r="L28" s="1">
        <f t="shared" si="0"/>
        <v>-2127413.4899999974</v>
      </c>
    </row>
    <row r="29" spans="1:14" x14ac:dyDescent="0.25">
      <c r="A29" t="s">
        <v>894</v>
      </c>
      <c r="B29" s="2">
        <v>42901</v>
      </c>
      <c r="C29" t="s">
        <v>895</v>
      </c>
      <c r="D29">
        <v>2</v>
      </c>
      <c r="E29" t="s">
        <v>364</v>
      </c>
      <c r="F29" t="s">
        <v>896</v>
      </c>
      <c r="G29" t="s">
        <v>4</v>
      </c>
      <c r="H29" t="s">
        <v>219</v>
      </c>
      <c r="I29" t="s">
        <v>6</v>
      </c>
      <c r="K29" s="41">
        <v>84021.91</v>
      </c>
      <c r="L29" s="1">
        <f t="shared" si="0"/>
        <v>-2211435.3999999976</v>
      </c>
    </row>
    <row r="30" spans="1:14" x14ac:dyDescent="0.25">
      <c r="A30" t="s">
        <v>897</v>
      </c>
      <c r="B30" s="2">
        <v>42902</v>
      </c>
      <c r="C30" t="s">
        <v>898</v>
      </c>
      <c r="D30">
        <v>2</v>
      </c>
      <c r="E30" t="s">
        <v>364</v>
      </c>
      <c r="F30" t="s">
        <v>899</v>
      </c>
      <c r="G30" t="s">
        <v>4</v>
      </c>
      <c r="H30" t="s">
        <v>219</v>
      </c>
      <c r="I30" t="s">
        <v>6</v>
      </c>
      <c r="K30" s="41">
        <v>83826.39</v>
      </c>
      <c r="L30" s="1">
        <f t="shared" si="0"/>
        <v>-2295261.7899999977</v>
      </c>
    </row>
    <row r="31" spans="1:14" x14ac:dyDescent="0.25">
      <c r="A31" t="s">
        <v>900</v>
      </c>
      <c r="B31" s="2">
        <v>42902</v>
      </c>
      <c r="C31">
        <v>93274457</v>
      </c>
      <c r="D31">
        <v>2</v>
      </c>
      <c r="E31" t="s">
        <v>364</v>
      </c>
      <c r="F31" t="s">
        <v>901</v>
      </c>
      <c r="G31" t="s">
        <v>4</v>
      </c>
      <c r="H31" t="s">
        <v>12</v>
      </c>
      <c r="I31" t="s">
        <v>6</v>
      </c>
      <c r="K31" s="41">
        <v>66407.05</v>
      </c>
      <c r="L31" s="1">
        <f t="shared" si="0"/>
        <v>-2361668.8399999975</v>
      </c>
    </row>
    <row r="32" spans="1:14" x14ac:dyDescent="0.25">
      <c r="A32" t="s">
        <v>902</v>
      </c>
      <c r="B32" s="2">
        <v>42903</v>
      </c>
      <c r="C32" t="s">
        <v>903</v>
      </c>
      <c r="D32">
        <v>2</v>
      </c>
      <c r="E32" t="s">
        <v>364</v>
      </c>
      <c r="F32" t="s">
        <v>904</v>
      </c>
      <c r="G32" t="s">
        <v>4</v>
      </c>
      <c r="H32" t="s">
        <v>219</v>
      </c>
      <c r="I32" t="s">
        <v>6</v>
      </c>
      <c r="K32" s="41">
        <v>28709.74</v>
      </c>
      <c r="L32" s="1">
        <f t="shared" si="0"/>
        <v>-2390378.5799999977</v>
      </c>
    </row>
    <row r="33" spans="1:13" x14ac:dyDescent="0.25">
      <c r="A33" t="s">
        <v>905</v>
      </c>
      <c r="B33" s="2">
        <v>42905</v>
      </c>
      <c r="C33" t="s">
        <v>143</v>
      </c>
      <c r="D33">
        <v>1</v>
      </c>
      <c r="E33" t="s">
        <v>386</v>
      </c>
      <c r="F33">
        <v>31917</v>
      </c>
      <c r="G33" t="s">
        <v>58</v>
      </c>
      <c r="H33" t="s">
        <v>880</v>
      </c>
      <c r="I33" t="s">
        <v>720</v>
      </c>
      <c r="J33" s="41">
        <v>44382.87</v>
      </c>
      <c r="L33" s="1">
        <f t="shared" si="0"/>
        <v>-2345995.7099999976</v>
      </c>
      <c r="M33" t="s">
        <v>979</v>
      </c>
    </row>
    <row r="34" spans="1:13" x14ac:dyDescent="0.25">
      <c r="A34" t="s">
        <v>906</v>
      </c>
      <c r="B34" s="2">
        <v>42906</v>
      </c>
      <c r="C34" t="s">
        <v>907</v>
      </c>
      <c r="D34">
        <v>2</v>
      </c>
      <c r="E34" t="s">
        <v>364</v>
      </c>
      <c r="F34" t="s">
        <v>908</v>
      </c>
      <c r="G34" t="s">
        <v>4</v>
      </c>
      <c r="H34" t="s">
        <v>12</v>
      </c>
      <c r="I34" t="s">
        <v>6</v>
      </c>
      <c r="K34" s="49">
        <v>6055.18</v>
      </c>
      <c r="L34" s="1">
        <f t="shared" si="0"/>
        <v>-2352050.8899999978</v>
      </c>
      <c r="M34" t="s">
        <v>196</v>
      </c>
    </row>
    <row r="35" spans="1:13" x14ac:dyDescent="0.25">
      <c r="A35" t="s">
        <v>909</v>
      </c>
      <c r="B35" s="2">
        <v>42906</v>
      </c>
      <c r="C35" t="s">
        <v>910</v>
      </c>
      <c r="D35">
        <v>2</v>
      </c>
      <c r="E35" t="s">
        <v>364</v>
      </c>
      <c r="F35" t="s">
        <v>911</v>
      </c>
      <c r="G35" t="s">
        <v>4</v>
      </c>
      <c r="H35" t="s">
        <v>219</v>
      </c>
      <c r="I35" t="s">
        <v>6</v>
      </c>
      <c r="K35" s="41">
        <v>107521.93</v>
      </c>
      <c r="L35" s="1">
        <f t="shared" si="0"/>
        <v>-2459572.819999998</v>
      </c>
    </row>
    <row r="36" spans="1:13" x14ac:dyDescent="0.25">
      <c r="A36" t="s">
        <v>912</v>
      </c>
      <c r="B36" s="2">
        <v>42907</v>
      </c>
      <c r="C36" t="s">
        <v>913</v>
      </c>
      <c r="D36">
        <v>2</v>
      </c>
      <c r="E36" t="s">
        <v>364</v>
      </c>
      <c r="F36" t="s">
        <v>914</v>
      </c>
      <c r="G36" t="s">
        <v>4</v>
      </c>
      <c r="H36" t="s">
        <v>219</v>
      </c>
      <c r="I36" t="s">
        <v>6</v>
      </c>
      <c r="K36" s="41">
        <v>30137.52</v>
      </c>
      <c r="L36" s="1">
        <f t="shared" si="0"/>
        <v>-2489710.339999998</v>
      </c>
    </row>
    <row r="37" spans="1:13" x14ac:dyDescent="0.25">
      <c r="A37" t="s">
        <v>915</v>
      </c>
      <c r="B37" s="2">
        <v>42907</v>
      </c>
      <c r="C37" t="s">
        <v>916</v>
      </c>
      <c r="D37">
        <v>2</v>
      </c>
      <c r="E37" t="s">
        <v>364</v>
      </c>
      <c r="F37" t="s">
        <v>917</v>
      </c>
      <c r="G37" t="s">
        <v>4</v>
      </c>
      <c r="H37" t="s">
        <v>219</v>
      </c>
      <c r="I37" t="s">
        <v>6</v>
      </c>
      <c r="K37" s="41">
        <v>3268.83</v>
      </c>
      <c r="L37" s="1">
        <f t="shared" si="0"/>
        <v>-2492979.1699999981</v>
      </c>
    </row>
    <row r="38" spans="1:13" x14ac:dyDescent="0.25">
      <c r="A38" t="s">
        <v>918</v>
      </c>
      <c r="B38" s="2">
        <v>42908</v>
      </c>
      <c r="C38" t="s">
        <v>919</v>
      </c>
      <c r="D38">
        <v>2</v>
      </c>
      <c r="E38" t="s">
        <v>364</v>
      </c>
      <c r="F38" t="s">
        <v>920</v>
      </c>
      <c r="G38" t="s">
        <v>4</v>
      </c>
      <c r="H38" t="s">
        <v>219</v>
      </c>
      <c r="I38" t="s">
        <v>6</v>
      </c>
      <c r="K38" s="41">
        <v>35875.81</v>
      </c>
      <c r="L38" s="1">
        <f t="shared" si="0"/>
        <v>-2528854.9799999981</v>
      </c>
    </row>
    <row r="39" spans="1:13" x14ac:dyDescent="0.25">
      <c r="A39" t="s">
        <v>921</v>
      </c>
      <c r="B39" s="2">
        <v>42908</v>
      </c>
      <c r="C39" t="s">
        <v>143</v>
      </c>
      <c r="D39">
        <v>1</v>
      </c>
      <c r="E39" t="s">
        <v>386</v>
      </c>
      <c r="F39">
        <v>31962</v>
      </c>
      <c r="G39" t="s">
        <v>58</v>
      </c>
      <c r="H39" t="s">
        <v>250</v>
      </c>
      <c r="I39" t="s">
        <v>145</v>
      </c>
      <c r="J39" s="41">
        <v>85201.25</v>
      </c>
      <c r="L39" s="1">
        <f t="shared" si="0"/>
        <v>-2443653.7299999981</v>
      </c>
    </row>
    <row r="40" spans="1:13" x14ac:dyDescent="0.25">
      <c r="A40" t="s">
        <v>922</v>
      </c>
      <c r="B40" s="2">
        <v>42909</v>
      </c>
      <c r="C40" t="s">
        <v>923</v>
      </c>
      <c r="D40">
        <v>2</v>
      </c>
      <c r="E40" t="s">
        <v>364</v>
      </c>
      <c r="F40" t="s">
        <v>924</v>
      </c>
      <c r="G40" t="s">
        <v>4</v>
      </c>
      <c r="H40" t="s">
        <v>219</v>
      </c>
      <c r="I40" t="s">
        <v>6</v>
      </c>
      <c r="K40" s="41">
        <v>90658.52</v>
      </c>
      <c r="L40" s="1">
        <f t="shared" si="0"/>
        <v>-2534312.2499999981</v>
      </c>
    </row>
    <row r="41" spans="1:13" x14ac:dyDescent="0.25">
      <c r="A41" t="s">
        <v>925</v>
      </c>
      <c r="B41" s="2">
        <v>42909</v>
      </c>
      <c r="C41" t="s">
        <v>926</v>
      </c>
      <c r="D41">
        <v>2</v>
      </c>
      <c r="E41" t="s">
        <v>364</v>
      </c>
      <c r="F41" t="s">
        <v>927</v>
      </c>
      <c r="G41" t="s">
        <v>4</v>
      </c>
      <c r="H41" t="s">
        <v>219</v>
      </c>
      <c r="I41" t="s">
        <v>6</v>
      </c>
      <c r="K41" s="41">
        <v>1630.81</v>
      </c>
      <c r="L41" s="1">
        <f t="shared" si="0"/>
        <v>-2535943.0599999982</v>
      </c>
    </row>
    <row r="42" spans="1:13" x14ac:dyDescent="0.25">
      <c r="A42" t="s">
        <v>928</v>
      </c>
      <c r="B42" s="2">
        <v>42909</v>
      </c>
      <c r="C42" t="s">
        <v>929</v>
      </c>
      <c r="D42">
        <v>2</v>
      </c>
      <c r="E42" t="s">
        <v>887</v>
      </c>
      <c r="F42" t="s">
        <v>930</v>
      </c>
      <c r="G42" t="s">
        <v>889</v>
      </c>
      <c r="H42" t="s">
        <v>12</v>
      </c>
      <c r="I42" t="s">
        <v>60</v>
      </c>
      <c r="K42" s="42">
        <v>2340.88</v>
      </c>
      <c r="L42" s="1">
        <f t="shared" si="0"/>
        <v>-2538283.9399999981</v>
      </c>
      <c r="M42" t="s">
        <v>977</v>
      </c>
    </row>
    <row r="43" spans="1:13" x14ac:dyDescent="0.25">
      <c r="A43" t="s">
        <v>931</v>
      </c>
      <c r="B43" s="2">
        <v>42910</v>
      </c>
      <c r="C43" t="s">
        <v>932</v>
      </c>
      <c r="D43">
        <v>2</v>
      </c>
      <c r="E43" t="s">
        <v>364</v>
      </c>
      <c r="F43" t="s">
        <v>933</v>
      </c>
      <c r="G43" t="s">
        <v>4</v>
      </c>
      <c r="H43" t="s">
        <v>219</v>
      </c>
      <c r="I43" t="s">
        <v>6</v>
      </c>
      <c r="K43" s="41">
        <v>35341.58</v>
      </c>
      <c r="L43" s="1">
        <f t="shared" si="0"/>
        <v>-2573625.5199999982</v>
      </c>
    </row>
    <row r="44" spans="1:13" x14ac:dyDescent="0.25">
      <c r="A44" t="s">
        <v>934</v>
      </c>
      <c r="B44" s="2">
        <v>42912</v>
      </c>
      <c r="C44" t="s">
        <v>291</v>
      </c>
      <c r="D44">
        <v>1</v>
      </c>
      <c r="E44" t="s">
        <v>386</v>
      </c>
      <c r="F44">
        <v>32014</v>
      </c>
      <c r="G44" t="s">
        <v>58</v>
      </c>
      <c r="H44" t="s">
        <v>880</v>
      </c>
      <c r="I44" t="s">
        <v>935</v>
      </c>
      <c r="J44" s="41">
        <v>2291.42</v>
      </c>
      <c r="L44" s="1">
        <f t="shared" si="0"/>
        <v>-2571334.0999999982</v>
      </c>
    </row>
    <row r="45" spans="1:13" x14ac:dyDescent="0.25">
      <c r="A45" t="s">
        <v>936</v>
      </c>
      <c r="B45" s="2">
        <v>42913</v>
      </c>
      <c r="C45" t="s">
        <v>937</v>
      </c>
      <c r="D45">
        <v>2</v>
      </c>
      <c r="E45" t="s">
        <v>364</v>
      </c>
      <c r="F45" t="s">
        <v>938</v>
      </c>
      <c r="G45" t="s">
        <v>4</v>
      </c>
      <c r="H45" t="s">
        <v>12</v>
      </c>
      <c r="I45" t="s">
        <v>6</v>
      </c>
      <c r="K45" s="41">
        <v>98438.66</v>
      </c>
      <c r="L45" s="1">
        <f t="shared" si="0"/>
        <v>-2669772.7599999984</v>
      </c>
    </row>
    <row r="46" spans="1:13" x14ac:dyDescent="0.25">
      <c r="A46" t="s">
        <v>939</v>
      </c>
      <c r="B46" s="2">
        <v>42913</v>
      </c>
      <c r="C46">
        <v>93294643</v>
      </c>
      <c r="D46">
        <v>2</v>
      </c>
      <c r="E46" t="s">
        <v>364</v>
      </c>
      <c r="F46" t="s">
        <v>940</v>
      </c>
      <c r="G46" t="s">
        <v>4</v>
      </c>
      <c r="H46" t="s">
        <v>12</v>
      </c>
      <c r="I46" t="s">
        <v>6</v>
      </c>
      <c r="K46" s="48">
        <v>56545.57</v>
      </c>
      <c r="L46" s="1">
        <f t="shared" si="0"/>
        <v>-2726318.3299999982</v>
      </c>
      <c r="M46" t="s">
        <v>197</v>
      </c>
    </row>
    <row r="47" spans="1:13" x14ac:dyDescent="0.25">
      <c r="A47" t="s">
        <v>941</v>
      </c>
      <c r="B47" s="2">
        <v>42914</v>
      </c>
      <c r="C47" t="s">
        <v>942</v>
      </c>
      <c r="D47">
        <v>2</v>
      </c>
      <c r="E47" t="s">
        <v>364</v>
      </c>
      <c r="F47" t="s">
        <v>943</v>
      </c>
      <c r="G47" t="s">
        <v>4</v>
      </c>
      <c r="H47" t="s">
        <v>12</v>
      </c>
      <c r="I47" t="s">
        <v>6</v>
      </c>
      <c r="K47" s="49">
        <v>4471.07</v>
      </c>
      <c r="L47" s="1">
        <f t="shared" si="0"/>
        <v>-2730789.399999998</v>
      </c>
      <c r="M47" t="s">
        <v>196</v>
      </c>
    </row>
    <row r="48" spans="1:13" x14ac:dyDescent="0.25">
      <c r="A48" t="s">
        <v>337</v>
      </c>
      <c r="B48" s="2">
        <v>42914</v>
      </c>
      <c r="C48" t="s">
        <v>944</v>
      </c>
      <c r="D48">
        <v>2</v>
      </c>
      <c r="E48" t="s">
        <v>364</v>
      </c>
      <c r="F48" t="s">
        <v>945</v>
      </c>
      <c r="G48" t="s">
        <v>4</v>
      </c>
      <c r="H48" t="s">
        <v>219</v>
      </c>
      <c r="I48" t="s">
        <v>6</v>
      </c>
      <c r="K48" s="41">
        <v>44349.84</v>
      </c>
      <c r="L48" s="1">
        <f t="shared" si="0"/>
        <v>-2775139.2399999979</v>
      </c>
    </row>
    <row r="49" spans="1:13" x14ac:dyDescent="0.25">
      <c r="A49" t="s">
        <v>946</v>
      </c>
      <c r="B49" s="2">
        <v>42914</v>
      </c>
      <c r="C49" t="s">
        <v>947</v>
      </c>
      <c r="D49">
        <v>1</v>
      </c>
      <c r="E49" t="s">
        <v>486</v>
      </c>
      <c r="F49">
        <v>33592</v>
      </c>
      <c r="G49" t="s">
        <v>347</v>
      </c>
      <c r="H49" t="s">
        <v>160</v>
      </c>
      <c r="I49" t="s">
        <v>948</v>
      </c>
      <c r="J49" s="41">
        <v>1371040.31</v>
      </c>
      <c r="L49" s="1">
        <f t="shared" si="0"/>
        <v>-1404098.9299999978</v>
      </c>
    </row>
    <row r="50" spans="1:13" x14ac:dyDescent="0.25">
      <c r="A50" t="s">
        <v>949</v>
      </c>
      <c r="B50" s="2">
        <v>42915</v>
      </c>
      <c r="C50" t="s">
        <v>950</v>
      </c>
      <c r="D50">
        <v>2</v>
      </c>
      <c r="E50" t="s">
        <v>364</v>
      </c>
      <c r="F50" t="s">
        <v>951</v>
      </c>
      <c r="G50" t="s">
        <v>4</v>
      </c>
      <c r="H50" t="s">
        <v>219</v>
      </c>
      <c r="I50" t="s">
        <v>6</v>
      </c>
      <c r="K50" s="41">
        <v>40820.19</v>
      </c>
      <c r="L50" s="1">
        <f t="shared" si="0"/>
        <v>-1444919.1199999978</v>
      </c>
    </row>
    <row r="51" spans="1:13" x14ac:dyDescent="0.25">
      <c r="A51" t="s">
        <v>952</v>
      </c>
      <c r="B51" s="2">
        <v>42915</v>
      </c>
      <c r="C51" t="s">
        <v>953</v>
      </c>
      <c r="D51">
        <v>2</v>
      </c>
      <c r="E51" t="s">
        <v>364</v>
      </c>
      <c r="F51" t="s">
        <v>954</v>
      </c>
      <c r="G51" t="s">
        <v>4</v>
      </c>
      <c r="H51" t="s">
        <v>219</v>
      </c>
      <c r="I51" t="s">
        <v>6</v>
      </c>
      <c r="K51" s="40">
        <v>369.37</v>
      </c>
      <c r="L51" s="1">
        <f t="shared" si="0"/>
        <v>-1445288.4899999979</v>
      </c>
    </row>
    <row r="52" spans="1:13" x14ac:dyDescent="0.25">
      <c r="A52" t="s">
        <v>955</v>
      </c>
      <c r="B52" s="2">
        <v>42916</v>
      </c>
      <c r="C52" t="s">
        <v>956</v>
      </c>
      <c r="D52">
        <v>2</v>
      </c>
      <c r="E52" t="s">
        <v>364</v>
      </c>
      <c r="F52" t="s">
        <v>957</v>
      </c>
      <c r="G52" t="s">
        <v>4</v>
      </c>
      <c r="H52" t="s">
        <v>219</v>
      </c>
      <c r="I52" t="s">
        <v>6</v>
      </c>
      <c r="K52" s="41">
        <v>120177.13</v>
      </c>
      <c r="L52" s="1">
        <f t="shared" si="0"/>
        <v>-1565465.6199999978</v>
      </c>
      <c r="M52" t="s">
        <v>978</v>
      </c>
    </row>
    <row r="53" spans="1:13" x14ac:dyDescent="0.25">
      <c r="A53" t="s">
        <v>958</v>
      </c>
      <c r="B53" s="2">
        <v>42916</v>
      </c>
      <c r="C53" t="s">
        <v>959</v>
      </c>
      <c r="D53">
        <v>2</v>
      </c>
      <c r="E53" t="s">
        <v>364</v>
      </c>
      <c r="F53" t="s">
        <v>960</v>
      </c>
      <c r="G53" t="s">
        <v>4</v>
      </c>
      <c r="H53" t="s">
        <v>219</v>
      </c>
      <c r="I53" t="s">
        <v>6</v>
      </c>
      <c r="K53" s="40">
        <v>97.65</v>
      </c>
      <c r="L53" s="1">
        <f t="shared" si="0"/>
        <v>-1565563.2699999977</v>
      </c>
    </row>
    <row r="54" spans="1:13" x14ac:dyDescent="0.25">
      <c r="A54" t="s">
        <v>961</v>
      </c>
      <c r="B54" s="2">
        <v>42916</v>
      </c>
      <c r="C54" t="s">
        <v>962</v>
      </c>
      <c r="D54">
        <v>1</v>
      </c>
      <c r="E54" t="s">
        <v>808</v>
      </c>
      <c r="F54" t="s">
        <v>963</v>
      </c>
      <c r="G54" t="s">
        <v>810</v>
      </c>
      <c r="H54" t="s">
        <v>160</v>
      </c>
      <c r="I54" t="s">
        <v>60</v>
      </c>
      <c r="K54" s="41">
        <v>30740</v>
      </c>
      <c r="L54" s="1">
        <f t="shared" si="0"/>
        <v>-1596303.2699999977</v>
      </c>
    </row>
    <row r="55" spans="1:13" x14ac:dyDescent="0.25">
      <c r="A55" t="s">
        <v>964</v>
      </c>
      <c r="B55" s="2">
        <v>42916</v>
      </c>
      <c r="C55" t="s">
        <v>965</v>
      </c>
      <c r="D55">
        <v>1</v>
      </c>
      <c r="E55" t="s">
        <v>808</v>
      </c>
      <c r="F55" t="s">
        <v>966</v>
      </c>
      <c r="G55" t="s">
        <v>810</v>
      </c>
      <c r="H55" t="s">
        <v>160</v>
      </c>
      <c r="I55" t="s">
        <v>60</v>
      </c>
      <c r="K55" s="41">
        <v>7277.52</v>
      </c>
      <c r="L55" s="1">
        <f t="shared" si="0"/>
        <v>-1603580.7899999977</v>
      </c>
    </row>
    <row r="56" spans="1:13" x14ac:dyDescent="0.25">
      <c r="A56" t="s">
        <v>967</v>
      </c>
      <c r="B56" s="2">
        <v>42916</v>
      </c>
      <c r="C56" t="s">
        <v>968</v>
      </c>
      <c r="D56">
        <v>1</v>
      </c>
      <c r="E56" t="s">
        <v>808</v>
      </c>
      <c r="F56" t="s">
        <v>969</v>
      </c>
      <c r="G56" t="s">
        <v>810</v>
      </c>
      <c r="H56" t="s">
        <v>160</v>
      </c>
      <c r="I56" t="s">
        <v>60</v>
      </c>
      <c r="K56" s="41">
        <v>7656</v>
      </c>
      <c r="L56" s="1">
        <f t="shared" si="0"/>
        <v>-1611236.7899999977</v>
      </c>
    </row>
    <row r="57" spans="1:13" x14ac:dyDescent="0.25">
      <c r="A57" t="s">
        <v>970</v>
      </c>
      <c r="B57" s="2">
        <v>42916</v>
      </c>
      <c r="C57" t="s">
        <v>971</v>
      </c>
      <c r="D57">
        <v>1</v>
      </c>
      <c r="E57" t="s">
        <v>801</v>
      </c>
      <c r="F57" t="s">
        <v>972</v>
      </c>
      <c r="G57" t="s">
        <v>343</v>
      </c>
      <c r="H57" t="s">
        <v>160</v>
      </c>
      <c r="I57" t="s">
        <v>60</v>
      </c>
      <c r="K57" s="41">
        <v>29831.33</v>
      </c>
      <c r="L57" s="1">
        <f t="shared" si="0"/>
        <v>-1641068.1199999978</v>
      </c>
    </row>
    <row r="58" spans="1:13" x14ac:dyDescent="0.25">
      <c r="A58" t="s">
        <v>973</v>
      </c>
      <c r="B58" s="2">
        <v>42916</v>
      </c>
      <c r="C58" t="s">
        <v>101</v>
      </c>
      <c r="D58">
        <v>1</v>
      </c>
      <c r="E58" t="s">
        <v>456</v>
      </c>
      <c r="F58">
        <v>33732</v>
      </c>
      <c r="G58" t="s">
        <v>326</v>
      </c>
      <c r="H58" t="s">
        <v>160</v>
      </c>
      <c r="I58" t="s">
        <v>974</v>
      </c>
      <c r="J58">
        <v>224.61</v>
      </c>
      <c r="L58" s="1">
        <f t="shared" si="0"/>
        <v>-1640843.5099999977</v>
      </c>
    </row>
    <row r="59" spans="1:13" x14ac:dyDescent="0.25">
      <c r="A59" t="s">
        <v>975</v>
      </c>
      <c r="B59" s="2">
        <v>42916</v>
      </c>
      <c r="C59" t="s">
        <v>101</v>
      </c>
      <c r="D59">
        <v>1</v>
      </c>
      <c r="E59" t="s">
        <v>456</v>
      </c>
      <c r="F59">
        <v>33733</v>
      </c>
      <c r="G59" t="s">
        <v>326</v>
      </c>
      <c r="H59" t="s">
        <v>160</v>
      </c>
      <c r="I59" t="s">
        <v>327</v>
      </c>
      <c r="J59" s="40">
        <v>605.41999999999996</v>
      </c>
      <c r="L59" s="1">
        <f t="shared" si="0"/>
        <v>-1640238.0899999978</v>
      </c>
    </row>
    <row r="60" spans="1:13" x14ac:dyDescent="0.25">
      <c r="A60" t="s">
        <v>982</v>
      </c>
      <c r="B60" s="2">
        <v>42916</v>
      </c>
      <c r="C60" t="s">
        <v>983</v>
      </c>
      <c r="F60" t="s">
        <v>984</v>
      </c>
      <c r="G60" t="s">
        <v>810</v>
      </c>
      <c r="H60" t="s">
        <v>160</v>
      </c>
      <c r="I60" t="s">
        <v>60</v>
      </c>
      <c r="K60" s="41">
        <v>10045.58</v>
      </c>
      <c r="L60" s="1">
        <f t="shared" si="0"/>
        <v>-1650283.6699999978</v>
      </c>
    </row>
    <row r="61" spans="1:13" x14ac:dyDescent="0.25">
      <c r="I61" t="s">
        <v>166</v>
      </c>
      <c r="J61" s="1">
        <v>1696818.36</v>
      </c>
      <c r="K61" s="1">
        <v>1787842.55</v>
      </c>
    </row>
    <row r="62" spans="1:13" x14ac:dyDescent="0.25">
      <c r="I62" t="s">
        <v>167</v>
      </c>
      <c r="L62" s="1">
        <f>+L60</f>
        <v>-1650283.6699999978</v>
      </c>
    </row>
    <row r="63" spans="1:13" x14ac:dyDescent="0.25">
      <c r="A63" t="s">
        <v>168</v>
      </c>
      <c r="B63" t="s">
        <v>169</v>
      </c>
      <c r="C63" t="s">
        <v>170</v>
      </c>
      <c r="D63" t="s">
        <v>171</v>
      </c>
      <c r="E63" t="s">
        <v>169</v>
      </c>
      <c r="F63" t="s">
        <v>781</v>
      </c>
      <c r="G63" t="s">
        <v>841</v>
      </c>
      <c r="H63" t="s">
        <v>169</v>
      </c>
      <c r="I63" t="s">
        <v>175</v>
      </c>
      <c r="J63" t="s">
        <v>176</v>
      </c>
      <c r="K63" t="s">
        <v>177</v>
      </c>
      <c r="L63" t="s">
        <v>176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4"/>
  <sheetViews>
    <sheetView topLeftCell="A52" workbookViewId="0">
      <selection activeCell="G65" sqref="G65"/>
    </sheetView>
  </sheetViews>
  <sheetFormatPr baseColWidth="10" defaultRowHeight="15" x14ac:dyDescent="0.25"/>
  <cols>
    <col min="4" max="4" width="3.140625" bestFit="1" customWidth="1"/>
    <col min="9" max="9" width="38" bestFit="1" customWidth="1"/>
    <col min="10" max="10" width="11.7109375" bestFit="1" customWidth="1"/>
    <col min="12" max="12" width="12.42578125" bestFit="1" customWidth="1"/>
    <col min="13" max="13" width="11.7109375" bestFit="1" customWidth="1"/>
  </cols>
  <sheetData>
    <row r="2" spans="1:14" x14ac:dyDescent="0.25">
      <c r="E2" s="8" t="s">
        <v>178</v>
      </c>
      <c r="F2" s="3"/>
    </row>
    <row r="3" spans="1:14" x14ac:dyDescent="0.25">
      <c r="E3" s="8" t="s">
        <v>179</v>
      </c>
      <c r="F3" s="3"/>
    </row>
    <row r="4" spans="1:14" x14ac:dyDescent="0.25">
      <c r="E4" s="8" t="s">
        <v>1116</v>
      </c>
      <c r="F4" s="8">
        <v>2017</v>
      </c>
    </row>
    <row r="7" spans="1:14" x14ac:dyDescent="0.25">
      <c r="A7" s="4" t="s">
        <v>180</v>
      </c>
      <c r="B7" s="4" t="s">
        <v>181</v>
      </c>
      <c r="C7" s="4" t="s">
        <v>182</v>
      </c>
      <c r="D7" s="4" t="s">
        <v>183</v>
      </c>
      <c r="E7" s="4" t="s">
        <v>184</v>
      </c>
      <c r="F7" s="4" t="s">
        <v>185</v>
      </c>
      <c r="G7" s="12"/>
      <c r="H7" s="4" t="s">
        <v>186</v>
      </c>
      <c r="I7" s="4" t="s">
        <v>187</v>
      </c>
      <c r="J7" s="4" t="s">
        <v>188</v>
      </c>
      <c r="K7" s="4" t="s">
        <v>189</v>
      </c>
      <c r="L7" s="4" t="s">
        <v>190</v>
      </c>
    </row>
    <row r="8" spans="1:14" x14ac:dyDescent="0.25">
      <c r="I8" t="s">
        <v>0</v>
      </c>
      <c r="L8" s="1">
        <f>+JUN!L62</f>
        <v>-1650283.6699999978</v>
      </c>
    </row>
    <row r="9" spans="1:14" x14ac:dyDescent="0.25">
      <c r="A9" t="s">
        <v>988</v>
      </c>
      <c r="B9" s="2">
        <v>42917</v>
      </c>
      <c r="C9" t="s">
        <v>989</v>
      </c>
      <c r="D9">
        <v>2</v>
      </c>
      <c r="E9" t="s">
        <v>364</v>
      </c>
      <c r="F9" t="s">
        <v>990</v>
      </c>
      <c r="G9" t="s">
        <v>4</v>
      </c>
      <c r="H9" t="s">
        <v>219</v>
      </c>
      <c r="I9" t="s">
        <v>6</v>
      </c>
      <c r="K9" s="41">
        <v>58609.55</v>
      </c>
      <c r="L9" s="1">
        <f>+L8+J9-K9</f>
        <v>-1708893.2199999979</v>
      </c>
    </row>
    <row r="10" spans="1:14" x14ac:dyDescent="0.25">
      <c r="A10" t="s">
        <v>991</v>
      </c>
      <c r="B10" s="2">
        <v>42919</v>
      </c>
      <c r="C10" t="s">
        <v>143</v>
      </c>
      <c r="D10">
        <v>1</v>
      </c>
      <c r="E10" t="s">
        <v>386</v>
      </c>
      <c r="F10">
        <v>32137</v>
      </c>
      <c r="G10" t="s">
        <v>58</v>
      </c>
      <c r="H10" t="s">
        <v>250</v>
      </c>
      <c r="I10" t="s">
        <v>145</v>
      </c>
      <c r="J10" s="41">
        <v>65944.42</v>
      </c>
      <c r="L10" s="1">
        <f t="shared" ref="L10:L61" si="0">+L9+J10-K10</f>
        <v>-1642948.799999998</v>
      </c>
    </row>
    <row r="11" spans="1:14" x14ac:dyDescent="0.25">
      <c r="A11" t="s">
        <v>992</v>
      </c>
      <c r="B11" s="2">
        <v>42919</v>
      </c>
      <c r="C11">
        <v>93308680</v>
      </c>
      <c r="D11">
        <v>2</v>
      </c>
      <c r="E11" t="s">
        <v>364</v>
      </c>
      <c r="F11" t="s">
        <v>993</v>
      </c>
      <c r="G11" t="s">
        <v>4</v>
      </c>
      <c r="H11" t="s">
        <v>12</v>
      </c>
      <c r="I11" t="s">
        <v>6</v>
      </c>
      <c r="K11" s="43">
        <v>98583.3</v>
      </c>
      <c r="L11" s="1">
        <f t="shared" si="0"/>
        <v>-1741532.099999998</v>
      </c>
      <c r="M11" t="s">
        <v>352</v>
      </c>
      <c r="N11" t="s">
        <v>1208</v>
      </c>
    </row>
    <row r="12" spans="1:14" x14ac:dyDescent="0.25">
      <c r="A12" t="s">
        <v>994</v>
      </c>
      <c r="B12" s="2">
        <v>42920</v>
      </c>
      <c r="C12" t="s">
        <v>995</v>
      </c>
      <c r="D12">
        <v>2</v>
      </c>
      <c r="E12" t="s">
        <v>364</v>
      </c>
      <c r="F12" t="s">
        <v>996</v>
      </c>
      <c r="G12" t="s">
        <v>4</v>
      </c>
      <c r="H12" t="s">
        <v>219</v>
      </c>
      <c r="I12" t="s">
        <v>6</v>
      </c>
      <c r="K12" s="41">
        <v>104293.73</v>
      </c>
      <c r="L12" s="1">
        <f t="shared" si="0"/>
        <v>-1845825.829999998</v>
      </c>
    </row>
    <row r="13" spans="1:14" x14ac:dyDescent="0.25">
      <c r="A13" t="s">
        <v>646</v>
      </c>
      <c r="B13" s="2">
        <v>42921</v>
      </c>
      <c r="C13" t="s">
        <v>997</v>
      </c>
      <c r="D13">
        <v>2</v>
      </c>
      <c r="E13" t="s">
        <v>364</v>
      </c>
      <c r="F13" t="s">
        <v>998</v>
      </c>
      <c r="G13" t="s">
        <v>4</v>
      </c>
      <c r="H13" t="s">
        <v>219</v>
      </c>
      <c r="I13" t="s">
        <v>6</v>
      </c>
      <c r="K13" s="41">
        <v>25730.89</v>
      </c>
      <c r="L13" s="1">
        <f t="shared" si="0"/>
        <v>-1871556.7199999979</v>
      </c>
    </row>
    <row r="14" spans="1:14" x14ac:dyDescent="0.25">
      <c r="A14" t="s">
        <v>649</v>
      </c>
      <c r="B14" s="2">
        <v>42921</v>
      </c>
      <c r="C14" t="s">
        <v>999</v>
      </c>
      <c r="D14">
        <v>2</v>
      </c>
      <c r="E14" t="s">
        <v>364</v>
      </c>
      <c r="F14" t="s">
        <v>1000</v>
      </c>
      <c r="G14" t="s">
        <v>4</v>
      </c>
      <c r="H14" t="s">
        <v>219</v>
      </c>
      <c r="I14" t="s">
        <v>6</v>
      </c>
      <c r="K14" s="40">
        <v>194.69</v>
      </c>
      <c r="L14" s="1">
        <f t="shared" si="0"/>
        <v>-1871751.4099999978</v>
      </c>
    </row>
    <row r="15" spans="1:14" x14ac:dyDescent="0.25">
      <c r="A15" t="s">
        <v>1001</v>
      </c>
      <c r="B15" s="2">
        <v>42922</v>
      </c>
      <c r="C15" t="s">
        <v>1002</v>
      </c>
      <c r="D15">
        <v>2</v>
      </c>
      <c r="E15" t="s">
        <v>364</v>
      </c>
      <c r="F15" t="s">
        <v>1003</v>
      </c>
      <c r="G15" t="s">
        <v>4</v>
      </c>
      <c r="H15" t="s">
        <v>219</v>
      </c>
      <c r="I15" t="s">
        <v>6</v>
      </c>
      <c r="K15" s="41">
        <v>88175.79</v>
      </c>
      <c r="L15" s="1">
        <f t="shared" si="0"/>
        <v>-1959927.1999999979</v>
      </c>
    </row>
    <row r="16" spans="1:14" x14ac:dyDescent="0.25">
      <c r="A16" t="s">
        <v>1004</v>
      </c>
      <c r="B16" s="2">
        <v>42922</v>
      </c>
      <c r="C16" t="s">
        <v>1005</v>
      </c>
      <c r="D16">
        <v>2</v>
      </c>
      <c r="E16" t="s">
        <v>364</v>
      </c>
      <c r="F16" t="s">
        <v>1006</v>
      </c>
      <c r="G16" t="s">
        <v>4</v>
      </c>
      <c r="H16" t="s">
        <v>219</v>
      </c>
      <c r="I16" t="s">
        <v>6</v>
      </c>
      <c r="K16" s="41">
        <v>2020.6</v>
      </c>
      <c r="L16" s="1">
        <f t="shared" si="0"/>
        <v>-1961947.799999998</v>
      </c>
    </row>
    <row r="17" spans="1:14" x14ac:dyDescent="0.25">
      <c r="A17" t="s">
        <v>1007</v>
      </c>
      <c r="B17" s="2">
        <v>42922</v>
      </c>
      <c r="C17">
        <v>8723</v>
      </c>
      <c r="D17">
        <v>2</v>
      </c>
      <c r="E17" t="s">
        <v>364</v>
      </c>
      <c r="F17" t="s">
        <v>1008</v>
      </c>
      <c r="G17" t="s">
        <v>4</v>
      </c>
      <c r="H17" t="s">
        <v>12</v>
      </c>
      <c r="I17" t="s">
        <v>6</v>
      </c>
      <c r="K17" s="42">
        <v>3874.4</v>
      </c>
      <c r="L17" s="1">
        <f t="shared" si="0"/>
        <v>-1965822.1999999979</v>
      </c>
      <c r="M17" t="s">
        <v>355</v>
      </c>
      <c r="N17" t="s">
        <v>1276</v>
      </c>
    </row>
    <row r="18" spans="1:14" x14ac:dyDescent="0.25">
      <c r="A18" t="s">
        <v>666</v>
      </c>
      <c r="B18" s="2">
        <v>42923</v>
      </c>
      <c r="C18" t="s">
        <v>1009</v>
      </c>
      <c r="D18">
        <v>2</v>
      </c>
      <c r="E18" t="s">
        <v>364</v>
      </c>
      <c r="F18" t="s">
        <v>1010</v>
      </c>
      <c r="G18" t="s">
        <v>4</v>
      </c>
      <c r="H18" t="s">
        <v>219</v>
      </c>
      <c r="I18" t="s">
        <v>6</v>
      </c>
      <c r="K18" s="41">
        <v>37788.75</v>
      </c>
      <c r="L18" s="1">
        <f t="shared" si="0"/>
        <v>-2003610.9499999979</v>
      </c>
    </row>
    <row r="19" spans="1:14" x14ac:dyDescent="0.25">
      <c r="A19" t="s">
        <v>1011</v>
      </c>
      <c r="B19" s="2">
        <v>42923</v>
      </c>
      <c r="C19" t="s">
        <v>1012</v>
      </c>
      <c r="D19">
        <v>2</v>
      </c>
      <c r="E19" t="s">
        <v>364</v>
      </c>
      <c r="F19" t="s">
        <v>1013</v>
      </c>
      <c r="G19" t="s">
        <v>4</v>
      </c>
      <c r="H19" t="s">
        <v>12</v>
      </c>
      <c r="I19" t="s">
        <v>6</v>
      </c>
      <c r="K19" s="45">
        <v>16941.900000000001</v>
      </c>
      <c r="L19" s="1">
        <f t="shared" si="0"/>
        <v>-2020552.8499999978</v>
      </c>
    </row>
    <row r="20" spans="1:14" x14ac:dyDescent="0.25">
      <c r="A20" t="s">
        <v>1014</v>
      </c>
      <c r="B20" s="2">
        <v>42923</v>
      </c>
      <c r="C20" t="s">
        <v>1015</v>
      </c>
      <c r="D20">
        <v>2</v>
      </c>
      <c r="E20" t="s">
        <v>364</v>
      </c>
      <c r="F20" t="s">
        <v>1016</v>
      </c>
      <c r="G20" t="s">
        <v>4</v>
      </c>
      <c r="H20" t="s">
        <v>12</v>
      </c>
      <c r="I20" t="s">
        <v>6</v>
      </c>
      <c r="K20" s="45">
        <v>27927.88</v>
      </c>
      <c r="L20" s="1">
        <f t="shared" si="0"/>
        <v>-2048480.7299999977</v>
      </c>
    </row>
    <row r="21" spans="1:14" x14ac:dyDescent="0.25">
      <c r="A21" t="s">
        <v>1017</v>
      </c>
      <c r="B21" s="2">
        <v>42924</v>
      </c>
      <c r="C21" t="s">
        <v>1018</v>
      </c>
      <c r="D21">
        <v>2</v>
      </c>
      <c r="E21" t="s">
        <v>364</v>
      </c>
      <c r="F21" t="s">
        <v>1019</v>
      </c>
      <c r="G21" t="s">
        <v>4</v>
      </c>
      <c r="H21" t="s">
        <v>219</v>
      </c>
      <c r="I21" t="s">
        <v>6</v>
      </c>
      <c r="K21" s="41">
        <v>36338.53</v>
      </c>
      <c r="L21" s="1">
        <f t="shared" si="0"/>
        <v>-2084819.2599999977</v>
      </c>
    </row>
    <row r="22" spans="1:14" x14ac:dyDescent="0.25">
      <c r="A22" t="s">
        <v>1020</v>
      </c>
      <c r="B22" s="2">
        <v>42924</v>
      </c>
      <c r="C22" t="s">
        <v>101</v>
      </c>
      <c r="D22">
        <v>1</v>
      </c>
      <c r="E22" t="s">
        <v>456</v>
      </c>
      <c r="F22">
        <v>33734</v>
      </c>
      <c r="G22" t="s">
        <v>326</v>
      </c>
      <c r="H22" t="s">
        <v>160</v>
      </c>
      <c r="I22" t="s">
        <v>1021</v>
      </c>
      <c r="J22" s="40">
        <v>51.74</v>
      </c>
      <c r="L22" s="1">
        <f t="shared" si="0"/>
        <v>-2084767.5199999977</v>
      </c>
    </row>
    <row r="23" spans="1:14" x14ac:dyDescent="0.25">
      <c r="A23" t="s">
        <v>876</v>
      </c>
      <c r="B23" s="2">
        <v>42927</v>
      </c>
      <c r="C23" t="s">
        <v>1022</v>
      </c>
      <c r="D23">
        <v>2</v>
      </c>
      <c r="E23" t="s">
        <v>364</v>
      </c>
      <c r="F23" t="s">
        <v>1023</v>
      </c>
      <c r="G23" t="s">
        <v>4</v>
      </c>
      <c r="H23" t="s">
        <v>219</v>
      </c>
      <c r="I23" t="s">
        <v>6</v>
      </c>
      <c r="K23" s="41">
        <v>146402.43</v>
      </c>
      <c r="L23" s="1">
        <f t="shared" si="0"/>
        <v>-2231169.9499999979</v>
      </c>
      <c r="M23">
        <v>141736.22</v>
      </c>
      <c r="N23" s="47">
        <f>+K23-M23</f>
        <v>4666.2099999999919</v>
      </c>
    </row>
    <row r="24" spans="1:14" x14ac:dyDescent="0.25">
      <c r="A24" t="s">
        <v>1024</v>
      </c>
      <c r="B24" s="2">
        <v>42927</v>
      </c>
      <c r="C24" t="s">
        <v>143</v>
      </c>
      <c r="D24">
        <v>1</v>
      </c>
      <c r="E24" t="s">
        <v>386</v>
      </c>
      <c r="F24">
        <v>32274</v>
      </c>
      <c r="G24" t="s">
        <v>58</v>
      </c>
      <c r="H24" t="s">
        <v>250</v>
      </c>
      <c r="I24" t="s">
        <v>145</v>
      </c>
      <c r="J24" s="41">
        <v>143761.54999999999</v>
      </c>
      <c r="L24" s="1">
        <f t="shared" si="0"/>
        <v>-2087408.3999999978</v>
      </c>
    </row>
    <row r="25" spans="1:14" x14ac:dyDescent="0.25">
      <c r="A25" t="s">
        <v>1025</v>
      </c>
      <c r="B25" s="2">
        <v>42928</v>
      </c>
      <c r="C25" t="s">
        <v>1026</v>
      </c>
      <c r="D25">
        <v>2</v>
      </c>
      <c r="E25" t="s">
        <v>364</v>
      </c>
      <c r="F25" t="s">
        <v>1027</v>
      </c>
      <c r="G25" t="s">
        <v>4</v>
      </c>
      <c r="H25" t="s">
        <v>219</v>
      </c>
      <c r="I25" t="s">
        <v>6</v>
      </c>
      <c r="K25" s="41">
        <v>57405.51</v>
      </c>
      <c r="L25" s="1">
        <f t="shared" si="0"/>
        <v>-2144813.9099999978</v>
      </c>
    </row>
    <row r="26" spans="1:14" x14ac:dyDescent="0.25">
      <c r="A26" t="s">
        <v>1028</v>
      </c>
      <c r="B26" s="2">
        <v>42928</v>
      </c>
      <c r="C26" t="s">
        <v>1029</v>
      </c>
      <c r="D26">
        <v>2</v>
      </c>
      <c r="E26" t="s">
        <v>364</v>
      </c>
      <c r="F26" t="s">
        <v>1030</v>
      </c>
      <c r="G26" t="s">
        <v>4</v>
      </c>
      <c r="H26" t="s">
        <v>219</v>
      </c>
      <c r="I26" t="s">
        <v>6</v>
      </c>
      <c r="K26" s="40">
        <v>837.81</v>
      </c>
      <c r="L26" s="1">
        <f t="shared" si="0"/>
        <v>-2145651.7199999979</v>
      </c>
    </row>
    <row r="27" spans="1:14" x14ac:dyDescent="0.25">
      <c r="A27" t="s">
        <v>882</v>
      </c>
      <c r="B27" s="2">
        <v>42928</v>
      </c>
      <c r="C27">
        <v>80888101</v>
      </c>
      <c r="D27">
        <v>2</v>
      </c>
      <c r="E27" t="s">
        <v>364</v>
      </c>
      <c r="F27" t="s">
        <v>1031</v>
      </c>
      <c r="G27" t="s">
        <v>4</v>
      </c>
      <c r="H27" t="s">
        <v>12</v>
      </c>
      <c r="I27" t="s">
        <v>6</v>
      </c>
      <c r="K27" s="42">
        <v>3164.57</v>
      </c>
      <c r="L27" s="1">
        <f t="shared" si="0"/>
        <v>-2148816.2899999977</v>
      </c>
      <c r="M27" t="s">
        <v>617</v>
      </c>
      <c r="N27" t="s">
        <v>1414</v>
      </c>
    </row>
    <row r="28" spans="1:14" x14ac:dyDescent="0.25">
      <c r="A28" t="s">
        <v>1032</v>
      </c>
      <c r="B28" s="2">
        <v>42928</v>
      </c>
      <c r="C28">
        <v>93321506</v>
      </c>
      <c r="D28">
        <v>2</v>
      </c>
      <c r="E28" t="s">
        <v>364</v>
      </c>
      <c r="F28" t="s">
        <v>1033</v>
      </c>
      <c r="G28" t="s">
        <v>4</v>
      </c>
      <c r="H28" t="s">
        <v>12</v>
      </c>
      <c r="I28" t="s">
        <v>6</v>
      </c>
      <c r="K28" s="45">
        <v>31414.52</v>
      </c>
      <c r="L28" s="1">
        <f t="shared" si="0"/>
        <v>-2180230.8099999977</v>
      </c>
    </row>
    <row r="29" spans="1:14" x14ac:dyDescent="0.25">
      <c r="A29" t="s">
        <v>1034</v>
      </c>
      <c r="B29" s="2">
        <v>42929</v>
      </c>
      <c r="C29" t="s">
        <v>1035</v>
      </c>
      <c r="D29">
        <v>2</v>
      </c>
      <c r="E29" t="s">
        <v>364</v>
      </c>
      <c r="F29" t="s">
        <v>1036</v>
      </c>
      <c r="G29" t="s">
        <v>4</v>
      </c>
      <c r="H29" t="s">
        <v>219</v>
      </c>
      <c r="I29" t="s">
        <v>6</v>
      </c>
      <c r="K29" s="41">
        <v>103841.84</v>
      </c>
      <c r="L29" s="1">
        <f t="shared" si="0"/>
        <v>-2284072.6499999976</v>
      </c>
    </row>
    <row r="30" spans="1:14" x14ac:dyDescent="0.25">
      <c r="A30" t="s">
        <v>1037</v>
      </c>
      <c r="B30" s="2">
        <v>42930</v>
      </c>
      <c r="C30" t="s">
        <v>1038</v>
      </c>
      <c r="D30">
        <v>2</v>
      </c>
      <c r="E30" t="s">
        <v>364</v>
      </c>
      <c r="F30" t="s">
        <v>1039</v>
      </c>
      <c r="G30" t="s">
        <v>4</v>
      </c>
      <c r="H30" t="s">
        <v>219</v>
      </c>
      <c r="I30" t="s">
        <v>6</v>
      </c>
      <c r="K30" s="41">
        <v>65423.92</v>
      </c>
      <c r="L30" s="1">
        <f t="shared" si="0"/>
        <v>-2349496.5699999975</v>
      </c>
    </row>
    <row r="31" spans="1:14" x14ac:dyDescent="0.25">
      <c r="A31" t="s">
        <v>1040</v>
      </c>
      <c r="B31" s="2">
        <v>42930</v>
      </c>
      <c r="C31">
        <v>93326534</v>
      </c>
      <c r="D31">
        <v>2</v>
      </c>
      <c r="E31" t="s">
        <v>364</v>
      </c>
      <c r="F31" t="s">
        <v>1041</v>
      </c>
      <c r="G31" t="s">
        <v>4</v>
      </c>
      <c r="H31" t="s">
        <v>12</v>
      </c>
      <c r="I31" t="s">
        <v>6</v>
      </c>
      <c r="K31" s="43">
        <v>53847.199999999997</v>
      </c>
      <c r="L31" s="1">
        <f t="shared" si="0"/>
        <v>-2403343.7699999977</v>
      </c>
      <c r="M31" t="s">
        <v>352</v>
      </c>
    </row>
    <row r="32" spans="1:14" x14ac:dyDescent="0.25">
      <c r="A32" t="s">
        <v>1042</v>
      </c>
      <c r="B32" s="2">
        <v>42931</v>
      </c>
      <c r="C32" t="s">
        <v>1043</v>
      </c>
      <c r="D32">
        <v>2</v>
      </c>
      <c r="E32" t="s">
        <v>364</v>
      </c>
      <c r="F32" t="s">
        <v>1044</v>
      </c>
      <c r="G32" t="s">
        <v>4</v>
      </c>
      <c r="H32" t="s">
        <v>219</v>
      </c>
      <c r="I32" t="s">
        <v>6</v>
      </c>
      <c r="K32" s="41">
        <v>64922.89</v>
      </c>
      <c r="L32" s="1">
        <f t="shared" si="0"/>
        <v>-2468266.6599999978</v>
      </c>
    </row>
    <row r="33" spans="1:14" x14ac:dyDescent="0.25">
      <c r="A33" t="s">
        <v>1045</v>
      </c>
      <c r="B33" s="2">
        <v>42931</v>
      </c>
      <c r="C33" t="s">
        <v>1046</v>
      </c>
      <c r="D33">
        <v>2</v>
      </c>
      <c r="E33" t="s">
        <v>364</v>
      </c>
      <c r="F33" t="s">
        <v>1047</v>
      </c>
      <c r="G33" t="s">
        <v>4</v>
      </c>
      <c r="H33" t="s">
        <v>219</v>
      </c>
      <c r="I33" t="s">
        <v>6</v>
      </c>
      <c r="K33" s="41">
        <v>3897.34</v>
      </c>
      <c r="L33" s="1">
        <f t="shared" si="0"/>
        <v>-2472163.9999999977</v>
      </c>
    </row>
    <row r="34" spans="1:14" x14ac:dyDescent="0.25">
      <c r="A34" t="s">
        <v>1048</v>
      </c>
      <c r="B34" s="2">
        <v>42934</v>
      </c>
      <c r="C34" t="s">
        <v>1049</v>
      </c>
      <c r="D34">
        <v>2</v>
      </c>
      <c r="E34" t="s">
        <v>364</v>
      </c>
      <c r="F34" t="s">
        <v>1050</v>
      </c>
      <c r="G34" t="s">
        <v>4</v>
      </c>
      <c r="H34" t="s">
        <v>219</v>
      </c>
      <c r="I34" t="s">
        <v>6</v>
      </c>
      <c r="K34" s="40">
        <v>146.47</v>
      </c>
      <c r="L34" s="1">
        <f t="shared" si="0"/>
        <v>-2472310.4699999979</v>
      </c>
    </row>
    <row r="35" spans="1:14" x14ac:dyDescent="0.25">
      <c r="A35" t="s">
        <v>1051</v>
      </c>
      <c r="B35" s="2">
        <v>42934</v>
      </c>
      <c r="C35" t="s">
        <v>1052</v>
      </c>
      <c r="D35">
        <v>2</v>
      </c>
      <c r="E35" t="s">
        <v>364</v>
      </c>
      <c r="F35" t="s">
        <v>1053</v>
      </c>
      <c r="G35" t="s">
        <v>4</v>
      </c>
      <c r="H35" t="s">
        <v>219</v>
      </c>
      <c r="I35" t="s">
        <v>6</v>
      </c>
      <c r="K35" s="41">
        <v>27340.19</v>
      </c>
      <c r="L35" s="1">
        <f t="shared" si="0"/>
        <v>-2499650.6599999978</v>
      </c>
    </row>
    <row r="36" spans="1:14" x14ac:dyDescent="0.25">
      <c r="A36" t="s">
        <v>1054</v>
      </c>
      <c r="B36" s="2">
        <v>42934</v>
      </c>
      <c r="C36" t="s">
        <v>1052</v>
      </c>
      <c r="D36">
        <v>2</v>
      </c>
      <c r="E36" t="s">
        <v>364</v>
      </c>
      <c r="F36" t="s">
        <v>1053</v>
      </c>
      <c r="G36" t="s">
        <v>4</v>
      </c>
      <c r="H36" t="s">
        <v>219</v>
      </c>
      <c r="I36" t="s">
        <v>8</v>
      </c>
      <c r="J36" s="41">
        <v>27340.19</v>
      </c>
      <c r="L36" s="1">
        <f t="shared" si="0"/>
        <v>-2472310.4699999979</v>
      </c>
    </row>
    <row r="37" spans="1:14" x14ac:dyDescent="0.25">
      <c r="A37" t="s">
        <v>1055</v>
      </c>
      <c r="B37" s="2">
        <v>42934</v>
      </c>
      <c r="C37" t="s">
        <v>1052</v>
      </c>
      <c r="D37">
        <v>2</v>
      </c>
      <c r="E37" t="s">
        <v>364</v>
      </c>
      <c r="F37" t="s">
        <v>1056</v>
      </c>
      <c r="G37" t="s">
        <v>4</v>
      </c>
      <c r="H37" t="s">
        <v>219</v>
      </c>
      <c r="I37" t="s">
        <v>6</v>
      </c>
      <c r="K37" s="41">
        <v>27340.19</v>
      </c>
      <c r="L37" s="1">
        <f t="shared" si="0"/>
        <v>-2499650.6599999978</v>
      </c>
    </row>
    <row r="38" spans="1:14" x14ac:dyDescent="0.25">
      <c r="A38" t="s">
        <v>1057</v>
      </c>
      <c r="B38" s="2">
        <v>42935</v>
      </c>
      <c r="C38" t="s">
        <v>1058</v>
      </c>
      <c r="D38">
        <v>2</v>
      </c>
      <c r="E38" t="s">
        <v>364</v>
      </c>
      <c r="F38" t="s">
        <v>1059</v>
      </c>
      <c r="G38" t="s">
        <v>4</v>
      </c>
      <c r="H38" t="s">
        <v>219</v>
      </c>
      <c r="I38" t="s">
        <v>6</v>
      </c>
      <c r="K38" s="41">
        <v>35404.339999999997</v>
      </c>
      <c r="L38" s="1">
        <f t="shared" si="0"/>
        <v>-2535054.9999999977</v>
      </c>
    </row>
    <row r="39" spans="1:14" x14ac:dyDescent="0.25">
      <c r="A39" t="s">
        <v>1060</v>
      </c>
      <c r="B39" s="2">
        <v>42936</v>
      </c>
      <c r="C39" t="s">
        <v>1061</v>
      </c>
      <c r="D39">
        <v>2</v>
      </c>
      <c r="E39" t="s">
        <v>364</v>
      </c>
      <c r="F39" t="s">
        <v>1062</v>
      </c>
      <c r="G39" t="s">
        <v>4</v>
      </c>
      <c r="H39" t="s">
        <v>219</v>
      </c>
      <c r="I39" t="s">
        <v>6</v>
      </c>
      <c r="K39" s="41">
        <v>72135.259999999995</v>
      </c>
      <c r="L39" s="1">
        <f t="shared" si="0"/>
        <v>-2607190.2599999974</v>
      </c>
    </row>
    <row r="40" spans="1:14" x14ac:dyDescent="0.25">
      <c r="A40" t="s">
        <v>1063</v>
      </c>
      <c r="B40" s="2">
        <v>42937</v>
      </c>
      <c r="C40" t="s">
        <v>1064</v>
      </c>
      <c r="D40">
        <v>2</v>
      </c>
      <c r="E40" t="s">
        <v>364</v>
      </c>
      <c r="F40" t="s">
        <v>1065</v>
      </c>
      <c r="G40" t="s">
        <v>4</v>
      </c>
      <c r="H40" t="s">
        <v>219</v>
      </c>
      <c r="I40" t="s">
        <v>6</v>
      </c>
      <c r="K40" s="41">
        <v>91709.26</v>
      </c>
      <c r="L40" s="1">
        <f t="shared" si="0"/>
        <v>-2698899.5199999972</v>
      </c>
    </row>
    <row r="41" spans="1:14" x14ac:dyDescent="0.25">
      <c r="A41" t="s">
        <v>1066</v>
      </c>
      <c r="B41" s="2">
        <v>42937</v>
      </c>
      <c r="C41" t="s">
        <v>1067</v>
      </c>
      <c r="D41">
        <v>2</v>
      </c>
      <c r="E41" t="s">
        <v>364</v>
      </c>
      <c r="F41" t="s">
        <v>1068</v>
      </c>
      <c r="G41" t="s">
        <v>4</v>
      </c>
      <c r="H41" t="s">
        <v>219</v>
      </c>
      <c r="I41" t="s">
        <v>6</v>
      </c>
      <c r="K41" s="40">
        <v>100.64</v>
      </c>
      <c r="L41" s="1">
        <f t="shared" si="0"/>
        <v>-2699000.1599999974</v>
      </c>
    </row>
    <row r="42" spans="1:14" x14ac:dyDescent="0.25">
      <c r="A42" t="s">
        <v>88</v>
      </c>
      <c r="B42" s="2">
        <v>42938</v>
      </c>
      <c r="C42" t="s">
        <v>1069</v>
      </c>
      <c r="D42">
        <v>2</v>
      </c>
      <c r="E42" t="s">
        <v>364</v>
      </c>
      <c r="F42" t="s">
        <v>1070</v>
      </c>
      <c r="G42" t="s">
        <v>4</v>
      </c>
      <c r="H42" t="s">
        <v>219</v>
      </c>
      <c r="I42" t="s">
        <v>6</v>
      </c>
      <c r="K42" s="41">
        <v>40736.019999999997</v>
      </c>
      <c r="L42" s="1">
        <f t="shared" si="0"/>
        <v>-2739736.1799999974</v>
      </c>
    </row>
    <row r="43" spans="1:14" x14ac:dyDescent="0.25">
      <c r="A43" t="s">
        <v>91</v>
      </c>
      <c r="B43" s="2">
        <v>42938</v>
      </c>
      <c r="C43" t="s">
        <v>1071</v>
      </c>
      <c r="D43">
        <v>2</v>
      </c>
      <c r="E43" t="s">
        <v>364</v>
      </c>
      <c r="F43" t="s">
        <v>1072</v>
      </c>
      <c r="G43" t="s">
        <v>4</v>
      </c>
      <c r="H43" t="s">
        <v>219</v>
      </c>
      <c r="I43" t="s">
        <v>6</v>
      </c>
      <c r="K43" s="41">
        <v>2593.3000000000002</v>
      </c>
      <c r="L43" s="1">
        <f t="shared" si="0"/>
        <v>-2742329.4799999972</v>
      </c>
    </row>
    <row r="44" spans="1:14" x14ac:dyDescent="0.25">
      <c r="A44" t="s">
        <v>1073</v>
      </c>
      <c r="B44" s="2">
        <v>42938</v>
      </c>
      <c r="C44" t="s">
        <v>1074</v>
      </c>
      <c r="D44">
        <v>2</v>
      </c>
      <c r="E44" t="s">
        <v>364</v>
      </c>
      <c r="F44" t="s">
        <v>1075</v>
      </c>
      <c r="G44" t="s">
        <v>4</v>
      </c>
      <c r="H44" t="s">
        <v>12</v>
      </c>
      <c r="I44" s="46" t="s">
        <v>6</v>
      </c>
      <c r="K44" s="41">
        <v>12395.44</v>
      </c>
      <c r="L44" s="1">
        <f t="shared" si="0"/>
        <v>-2754724.9199999971</v>
      </c>
    </row>
    <row r="45" spans="1:14" x14ac:dyDescent="0.25">
      <c r="A45" t="s">
        <v>1076</v>
      </c>
      <c r="B45" s="2">
        <v>42940</v>
      </c>
      <c r="C45">
        <v>93341851</v>
      </c>
      <c r="D45">
        <v>2</v>
      </c>
      <c r="E45" t="s">
        <v>364</v>
      </c>
      <c r="F45" t="s">
        <v>1077</v>
      </c>
      <c r="G45" t="s">
        <v>4</v>
      </c>
      <c r="H45" t="s">
        <v>12</v>
      </c>
      <c r="I45" t="s">
        <v>6</v>
      </c>
      <c r="K45" s="42">
        <v>64751.29</v>
      </c>
      <c r="L45" s="1">
        <f t="shared" si="0"/>
        <v>-2819476.2099999972</v>
      </c>
      <c r="M45" t="s">
        <v>352</v>
      </c>
      <c r="N45" t="s">
        <v>1276</v>
      </c>
    </row>
    <row r="46" spans="1:14" x14ac:dyDescent="0.25">
      <c r="A46" t="s">
        <v>1078</v>
      </c>
      <c r="B46" s="2">
        <v>42940</v>
      </c>
      <c r="C46" t="s">
        <v>291</v>
      </c>
      <c r="D46">
        <v>1</v>
      </c>
      <c r="E46" t="s">
        <v>386</v>
      </c>
      <c r="F46">
        <v>32451</v>
      </c>
      <c r="G46" t="s">
        <v>58</v>
      </c>
      <c r="H46" t="s">
        <v>880</v>
      </c>
      <c r="I46" t="s">
        <v>145</v>
      </c>
      <c r="J46" s="41">
        <v>33733.11</v>
      </c>
      <c r="L46" s="1">
        <f t="shared" si="0"/>
        <v>-2785743.0999999973</v>
      </c>
    </row>
    <row r="47" spans="1:14" x14ac:dyDescent="0.25">
      <c r="A47" t="s">
        <v>1079</v>
      </c>
      <c r="B47" s="2">
        <v>42941</v>
      </c>
      <c r="C47" t="s">
        <v>1080</v>
      </c>
      <c r="D47">
        <v>2</v>
      </c>
      <c r="E47" t="s">
        <v>364</v>
      </c>
      <c r="F47" t="s">
        <v>1081</v>
      </c>
      <c r="G47" t="s">
        <v>4</v>
      </c>
      <c r="H47" t="s">
        <v>219</v>
      </c>
      <c r="I47" t="s">
        <v>6</v>
      </c>
      <c r="K47" s="41">
        <v>71642.23</v>
      </c>
      <c r="L47" s="1">
        <f t="shared" si="0"/>
        <v>-2857385.3299999973</v>
      </c>
    </row>
    <row r="48" spans="1:14" x14ac:dyDescent="0.25">
      <c r="A48" t="s">
        <v>319</v>
      </c>
      <c r="B48" s="2">
        <v>42941</v>
      </c>
      <c r="C48" t="s">
        <v>1082</v>
      </c>
      <c r="D48">
        <v>2</v>
      </c>
      <c r="E48" t="s">
        <v>364</v>
      </c>
      <c r="F48" t="s">
        <v>1083</v>
      </c>
      <c r="G48" t="s">
        <v>4</v>
      </c>
      <c r="H48" t="s">
        <v>219</v>
      </c>
      <c r="I48" t="s">
        <v>6</v>
      </c>
      <c r="K48" s="40">
        <v>76.430000000000007</v>
      </c>
      <c r="L48" s="1">
        <f t="shared" si="0"/>
        <v>-2857461.7599999974</v>
      </c>
    </row>
    <row r="49" spans="1:14" x14ac:dyDescent="0.25">
      <c r="A49" t="s">
        <v>1084</v>
      </c>
      <c r="B49" s="2">
        <v>42941</v>
      </c>
      <c r="C49" t="s">
        <v>1085</v>
      </c>
      <c r="D49">
        <v>2</v>
      </c>
      <c r="E49" t="s">
        <v>364</v>
      </c>
      <c r="F49" t="s">
        <v>1086</v>
      </c>
      <c r="G49" t="s">
        <v>4</v>
      </c>
      <c r="H49" t="s">
        <v>219</v>
      </c>
      <c r="I49" t="s">
        <v>6</v>
      </c>
      <c r="K49" s="40">
        <v>923.45</v>
      </c>
      <c r="L49" s="1">
        <f t="shared" si="0"/>
        <v>-2858385.2099999976</v>
      </c>
    </row>
    <row r="50" spans="1:14" x14ac:dyDescent="0.25">
      <c r="A50" t="s">
        <v>1087</v>
      </c>
      <c r="B50" s="2">
        <v>42942</v>
      </c>
      <c r="C50" t="s">
        <v>1088</v>
      </c>
      <c r="D50">
        <v>2</v>
      </c>
      <c r="E50" t="s">
        <v>364</v>
      </c>
      <c r="F50" t="s">
        <v>1089</v>
      </c>
      <c r="G50" t="s">
        <v>4</v>
      </c>
      <c r="H50" t="s">
        <v>219</v>
      </c>
      <c r="I50" t="s">
        <v>6</v>
      </c>
      <c r="K50" s="41">
        <v>112669.69</v>
      </c>
      <c r="L50" s="1">
        <f t="shared" si="0"/>
        <v>-2971054.8999999976</v>
      </c>
    </row>
    <row r="51" spans="1:14" x14ac:dyDescent="0.25">
      <c r="A51" t="s">
        <v>1090</v>
      </c>
      <c r="B51" s="2">
        <v>42943</v>
      </c>
      <c r="C51" t="s">
        <v>1091</v>
      </c>
      <c r="D51">
        <v>2</v>
      </c>
      <c r="E51" t="s">
        <v>364</v>
      </c>
      <c r="F51" t="s">
        <v>1092</v>
      </c>
      <c r="G51" t="s">
        <v>4</v>
      </c>
      <c r="H51" t="s">
        <v>219</v>
      </c>
      <c r="I51" t="s">
        <v>6</v>
      </c>
      <c r="K51" s="41">
        <v>30294.62</v>
      </c>
      <c r="L51" s="1">
        <f t="shared" si="0"/>
        <v>-3001349.5199999977</v>
      </c>
    </row>
    <row r="52" spans="1:14" x14ac:dyDescent="0.25">
      <c r="A52" t="s">
        <v>1419</v>
      </c>
      <c r="B52" s="2">
        <v>42943</v>
      </c>
      <c r="C52" t="s">
        <v>1094</v>
      </c>
      <c r="I52" t="s">
        <v>6</v>
      </c>
      <c r="K52" s="41">
        <v>205699.95</v>
      </c>
      <c r="L52" s="1">
        <f t="shared" si="0"/>
        <v>-3207049.4699999979</v>
      </c>
    </row>
    <row r="53" spans="1:14" x14ac:dyDescent="0.25">
      <c r="A53" t="s">
        <v>1093</v>
      </c>
      <c r="B53" s="2">
        <v>42943</v>
      </c>
      <c r="C53" t="s">
        <v>1094</v>
      </c>
      <c r="D53">
        <v>1</v>
      </c>
      <c r="E53" t="s">
        <v>486</v>
      </c>
      <c r="F53">
        <v>33946</v>
      </c>
      <c r="G53" t="s">
        <v>347</v>
      </c>
      <c r="H53" t="s">
        <v>160</v>
      </c>
      <c r="J53" s="41">
        <v>1621219.44</v>
      </c>
      <c r="L53" s="1">
        <f t="shared" si="0"/>
        <v>-1585830.0299999979</v>
      </c>
      <c r="M53" s="1">
        <f>+J53-K52</f>
        <v>1415519.49</v>
      </c>
    </row>
    <row r="54" spans="1:14" x14ac:dyDescent="0.25">
      <c r="A54" t="s">
        <v>1095</v>
      </c>
      <c r="B54" s="2">
        <v>42944</v>
      </c>
      <c r="C54" t="s">
        <v>1096</v>
      </c>
      <c r="D54">
        <v>2</v>
      </c>
      <c r="E54" t="s">
        <v>364</v>
      </c>
      <c r="F54" t="s">
        <v>1097</v>
      </c>
      <c r="G54" t="s">
        <v>4</v>
      </c>
      <c r="H54" t="s">
        <v>219</v>
      </c>
      <c r="I54" t="s">
        <v>6</v>
      </c>
      <c r="K54" s="41">
        <v>31286.94</v>
      </c>
      <c r="L54" s="1">
        <f t="shared" si="0"/>
        <v>-1617116.9699999979</v>
      </c>
    </row>
    <row r="55" spans="1:14" x14ac:dyDescent="0.25">
      <c r="A55" t="s">
        <v>1098</v>
      </c>
      <c r="B55" s="2">
        <v>42945</v>
      </c>
      <c r="C55" t="s">
        <v>1099</v>
      </c>
      <c r="D55">
        <v>2</v>
      </c>
      <c r="E55" t="s">
        <v>364</v>
      </c>
      <c r="F55" t="s">
        <v>1100</v>
      </c>
      <c r="G55" t="s">
        <v>4</v>
      </c>
      <c r="H55" t="s">
        <v>219</v>
      </c>
      <c r="I55" t="s">
        <v>6</v>
      </c>
      <c r="K55" s="41">
        <v>92575.83</v>
      </c>
      <c r="L55" s="1">
        <f t="shared" si="0"/>
        <v>-1709692.799999998</v>
      </c>
    </row>
    <row r="56" spans="1:14" x14ac:dyDescent="0.25">
      <c r="A56" t="s">
        <v>1101</v>
      </c>
      <c r="B56" s="2">
        <v>42947</v>
      </c>
      <c r="C56" t="s">
        <v>1102</v>
      </c>
      <c r="D56">
        <v>2</v>
      </c>
      <c r="E56" t="s">
        <v>364</v>
      </c>
      <c r="F56" t="s">
        <v>1103</v>
      </c>
      <c r="G56" t="s">
        <v>4</v>
      </c>
      <c r="H56" t="s">
        <v>12</v>
      </c>
      <c r="I56" t="s">
        <v>6</v>
      </c>
      <c r="K56" s="42">
        <v>9273.4599999999991</v>
      </c>
      <c r="L56" s="1">
        <f t="shared" si="0"/>
        <v>-1718966.2599999979</v>
      </c>
      <c r="M56" t="s">
        <v>196</v>
      </c>
      <c r="N56" t="s">
        <v>1277</v>
      </c>
    </row>
    <row r="57" spans="1:14" x14ac:dyDescent="0.25">
      <c r="A57" t="s">
        <v>1104</v>
      </c>
      <c r="B57" s="2">
        <v>42947</v>
      </c>
      <c r="C57" t="s">
        <v>143</v>
      </c>
      <c r="D57">
        <v>2</v>
      </c>
      <c r="E57" t="s">
        <v>1105</v>
      </c>
      <c r="F57">
        <v>839</v>
      </c>
      <c r="G57" t="s">
        <v>58</v>
      </c>
      <c r="H57" t="s">
        <v>1106</v>
      </c>
      <c r="I57" t="s">
        <v>60</v>
      </c>
      <c r="J57" s="41">
        <v>126078.39</v>
      </c>
      <c r="L57" s="1">
        <f t="shared" si="0"/>
        <v>-1592887.869999998</v>
      </c>
    </row>
    <row r="58" spans="1:14" x14ac:dyDescent="0.25">
      <c r="A58" t="s">
        <v>1107</v>
      </c>
      <c r="B58" s="2">
        <v>42947</v>
      </c>
      <c r="C58" t="s">
        <v>1108</v>
      </c>
      <c r="D58">
        <v>1</v>
      </c>
      <c r="E58" t="s">
        <v>808</v>
      </c>
      <c r="F58" t="s">
        <v>1109</v>
      </c>
      <c r="G58" t="s">
        <v>810</v>
      </c>
      <c r="H58" t="s">
        <v>160</v>
      </c>
      <c r="I58" t="s">
        <v>60</v>
      </c>
      <c r="K58" s="41">
        <v>6960</v>
      </c>
      <c r="L58" s="1">
        <f t="shared" si="0"/>
        <v>-1599847.869999998</v>
      </c>
    </row>
    <row r="59" spans="1:14" x14ac:dyDescent="0.25">
      <c r="A59" t="s">
        <v>1110</v>
      </c>
      <c r="B59" s="2">
        <v>42947</v>
      </c>
      <c r="C59" t="s">
        <v>1111</v>
      </c>
      <c r="D59">
        <v>1</v>
      </c>
      <c r="E59" t="s">
        <v>808</v>
      </c>
      <c r="F59" t="s">
        <v>1112</v>
      </c>
      <c r="G59" t="s">
        <v>810</v>
      </c>
      <c r="H59" t="s">
        <v>160</v>
      </c>
      <c r="I59" t="s">
        <v>60</v>
      </c>
      <c r="K59" s="41">
        <v>7162.68</v>
      </c>
      <c r="L59" s="1">
        <f t="shared" si="0"/>
        <v>-1607010.549999998</v>
      </c>
    </row>
    <row r="60" spans="1:14" x14ac:dyDescent="0.25">
      <c r="A60" t="s">
        <v>1113</v>
      </c>
      <c r="B60" s="2">
        <v>42947</v>
      </c>
      <c r="C60" t="s">
        <v>1114</v>
      </c>
      <c r="D60">
        <v>1</v>
      </c>
      <c r="E60" t="s">
        <v>808</v>
      </c>
      <c r="F60" t="s">
        <v>1115</v>
      </c>
      <c r="G60" t="s">
        <v>810</v>
      </c>
      <c r="H60" t="s">
        <v>160</v>
      </c>
      <c r="I60" t="s">
        <v>60</v>
      </c>
      <c r="K60" s="41">
        <v>8932</v>
      </c>
      <c r="L60" s="1">
        <f t="shared" si="0"/>
        <v>-1615942.549999998</v>
      </c>
    </row>
    <row r="61" spans="1:14" x14ac:dyDescent="0.25">
      <c r="A61" t="s">
        <v>1420</v>
      </c>
      <c r="B61" s="2">
        <v>42947</v>
      </c>
      <c r="C61" t="s">
        <v>788</v>
      </c>
      <c r="I61" t="s">
        <v>1421</v>
      </c>
      <c r="J61">
        <v>17610.02</v>
      </c>
      <c r="K61" s="41"/>
      <c r="L61" s="1">
        <f t="shared" si="0"/>
        <v>-1598332.5299999979</v>
      </c>
    </row>
    <row r="62" spans="1:14" x14ac:dyDescent="0.25">
      <c r="I62" t="s">
        <v>166</v>
      </c>
      <c r="J62" s="1">
        <v>1812428.89</v>
      </c>
      <c r="K62" s="1">
        <v>1777922.1</v>
      </c>
    </row>
    <row r="63" spans="1:14" x14ac:dyDescent="0.25">
      <c r="I63" t="s">
        <v>167</v>
      </c>
      <c r="L63" s="1">
        <f>+L61</f>
        <v>-1598332.5299999979</v>
      </c>
    </row>
    <row r="64" spans="1:14" x14ac:dyDescent="0.25">
      <c r="A64" t="s">
        <v>168</v>
      </c>
      <c r="B64" t="s">
        <v>169</v>
      </c>
      <c r="C64" t="s">
        <v>170</v>
      </c>
      <c r="D64" t="s">
        <v>171</v>
      </c>
      <c r="E64" t="s">
        <v>169</v>
      </c>
      <c r="F64" t="s">
        <v>781</v>
      </c>
      <c r="G64" t="s">
        <v>841</v>
      </c>
      <c r="H64" t="s">
        <v>169</v>
      </c>
      <c r="I64" t="s">
        <v>175</v>
      </c>
      <c r="J64" t="s">
        <v>176</v>
      </c>
      <c r="K64" t="s">
        <v>177</v>
      </c>
      <c r="L64" t="s">
        <v>176</v>
      </c>
    </row>
  </sheetData>
  <autoFilter ref="A8:L64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9"/>
  <sheetViews>
    <sheetView workbookViewId="0">
      <selection activeCell="H19" sqref="H19"/>
    </sheetView>
  </sheetViews>
  <sheetFormatPr baseColWidth="10" defaultRowHeight="15" x14ac:dyDescent="0.25"/>
  <cols>
    <col min="4" max="4" width="2" bestFit="1" customWidth="1"/>
    <col min="5" max="5" width="16.5703125" bestFit="1" customWidth="1"/>
    <col min="8" max="8" width="38" bestFit="1" customWidth="1"/>
    <col min="11" max="11" width="12.42578125" bestFit="1" customWidth="1"/>
  </cols>
  <sheetData>
    <row r="2" spans="1:13" x14ac:dyDescent="0.25">
      <c r="E2" s="8" t="s">
        <v>178</v>
      </c>
      <c r="F2" s="3"/>
    </row>
    <row r="3" spans="1:13" x14ac:dyDescent="0.25">
      <c r="E3" s="8" t="s">
        <v>179</v>
      </c>
      <c r="F3" s="3"/>
    </row>
    <row r="4" spans="1:13" x14ac:dyDescent="0.25">
      <c r="E4" s="8" t="s">
        <v>1412</v>
      </c>
      <c r="F4" s="8">
        <v>2017</v>
      </c>
    </row>
    <row r="7" spans="1:13" x14ac:dyDescent="0.25">
      <c r="A7" s="4" t="s">
        <v>180</v>
      </c>
      <c r="B7" s="4" t="s">
        <v>181</v>
      </c>
      <c r="C7" s="4" t="s">
        <v>182</v>
      </c>
      <c r="D7" s="4" t="s">
        <v>183</v>
      </c>
      <c r="E7" s="4" t="s">
        <v>184</v>
      </c>
      <c r="F7" s="4" t="s">
        <v>185</v>
      </c>
      <c r="G7" s="4" t="s">
        <v>186</v>
      </c>
      <c r="H7" s="4" t="s">
        <v>187</v>
      </c>
      <c r="I7" s="4" t="s">
        <v>188</v>
      </c>
      <c r="J7" s="4" t="s">
        <v>189</v>
      </c>
      <c r="K7" s="4" t="s">
        <v>190</v>
      </c>
      <c r="L7" s="4"/>
    </row>
    <row r="8" spans="1:13" x14ac:dyDescent="0.25">
      <c r="H8" t="s">
        <v>0</v>
      </c>
      <c r="K8" s="1">
        <f>+JUL!L63</f>
        <v>-1598332.5299999979</v>
      </c>
    </row>
    <row r="9" spans="1:13" x14ac:dyDescent="0.25">
      <c r="A9" t="s">
        <v>1117</v>
      </c>
      <c r="B9" s="2">
        <v>42948</v>
      </c>
      <c r="C9" t="s">
        <v>1118</v>
      </c>
      <c r="D9">
        <v>2</v>
      </c>
      <c r="E9" t="s">
        <v>1119</v>
      </c>
      <c r="F9" t="s">
        <v>4</v>
      </c>
      <c r="G9" t="s">
        <v>219</v>
      </c>
      <c r="H9" t="s">
        <v>6</v>
      </c>
      <c r="J9" s="42">
        <v>37902.519999999997</v>
      </c>
      <c r="K9" s="1">
        <f>+K8+I9-J9</f>
        <v>-1636235.049999998</v>
      </c>
    </row>
    <row r="10" spans="1:13" x14ac:dyDescent="0.25">
      <c r="A10" t="s">
        <v>1120</v>
      </c>
      <c r="B10" s="2">
        <v>42949</v>
      </c>
      <c r="C10" t="s">
        <v>1121</v>
      </c>
      <c r="D10">
        <v>2</v>
      </c>
      <c r="E10" t="s">
        <v>1122</v>
      </c>
      <c r="F10" t="s">
        <v>4</v>
      </c>
      <c r="G10" t="s">
        <v>219</v>
      </c>
      <c r="H10" t="s">
        <v>6</v>
      </c>
      <c r="J10" s="42">
        <v>61604.28</v>
      </c>
      <c r="K10" s="1">
        <f t="shared" ref="K10:K66" si="0">+K9+I10-J10</f>
        <v>-1697839.329999998</v>
      </c>
    </row>
    <row r="11" spans="1:13" x14ac:dyDescent="0.25">
      <c r="A11" t="s">
        <v>1123</v>
      </c>
      <c r="B11" s="2">
        <v>42950</v>
      </c>
      <c r="C11">
        <v>93363155</v>
      </c>
      <c r="D11">
        <v>2</v>
      </c>
      <c r="E11" t="s">
        <v>1124</v>
      </c>
      <c r="F11" t="s">
        <v>4</v>
      </c>
      <c r="G11" t="s">
        <v>12</v>
      </c>
      <c r="H11" t="s">
        <v>6</v>
      </c>
      <c r="J11" s="42">
        <v>78759.199999999997</v>
      </c>
      <c r="K11" s="1">
        <f t="shared" si="0"/>
        <v>-1776598.5299999979</v>
      </c>
    </row>
    <row r="12" spans="1:13" x14ac:dyDescent="0.25">
      <c r="A12" t="s">
        <v>1125</v>
      </c>
      <c r="B12" s="2">
        <v>42950</v>
      </c>
      <c r="C12" t="s">
        <v>1126</v>
      </c>
      <c r="D12">
        <v>2</v>
      </c>
      <c r="E12" t="s">
        <v>1127</v>
      </c>
      <c r="F12" t="s">
        <v>4</v>
      </c>
      <c r="G12" t="s">
        <v>219</v>
      </c>
      <c r="H12" t="s">
        <v>6</v>
      </c>
      <c r="J12" s="52">
        <v>145541.15</v>
      </c>
      <c r="K12" s="1">
        <f t="shared" si="0"/>
        <v>-1922139.6799999978</v>
      </c>
      <c r="L12" s="15"/>
      <c r="M12" s="1"/>
    </row>
    <row r="13" spans="1:13" x14ac:dyDescent="0.25">
      <c r="A13" t="s">
        <v>1128</v>
      </c>
      <c r="B13" s="2">
        <v>42951</v>
      </c>
      <c r="C13" t="s">
        <v>1129</v>
      </c>
      <c r="D13">
        <v>2</v>
      </c>
      <c r="E13" t="s">
        <v>1130</v>
      </c>
      <c r="F13" t="s">
        <v>4</v>
      </c>
      <c r="G13" t="s">
        <v>219</v>
      </c>
      <c r="H13" t="s">
        <v>6</v>
      </c>
      <c r="J13" s="42">
        <v>38635.760000000002</v>
      </c>
      <c r="K13" s="1">
        <f t="shared" si="0"/>
        <v>-1960775.4399999978</v>
      </c>
    </row>
    <row r="14" spans="1:13" x14ac:dyDescent="0.25">
      <c r="A14" t="s">
        <v>1131</v>
      </c>
      <c r="B14" s="2">
        <v>42951</v>
      </c>
      <c r="C14" t="s">
        <v>1132</v>
      </c>
      <c r="D14">
        <v>2</v>
      </c>
      <c r="E14" t="s">
        <v>1133</v>
      </c>
      <c r="F14" t="s">
        <v>4</v>
      </c>
      <c r="G14" t="s">
        <v>219</v>
      </c>
      <c r="H14" t="s">
        <v>6</v>
      </c>
      <c r="J14" s="50">
        <v>20.010000000000002</v>
      </c>
      <c r="K14" s="1">
        <f t="shared" si="0"/>
        <v>-1960795.4499999979</v>
      </c>
    </row>
    <row r="15" spans="1:13" x14ac:dyDescent="0.25">
      <c r="A15" t="s">
        <v>1134</v>
      </c>
      <c r="B15" s="2">
        <v>42952</v>
      </c>
      <c r="C15" t="s">
        <v>1135</v>
      </c>
      <c r="D15">
        <v>2</v>
      </c>
      <c r="E15" t="s">
        <v>1136</v>
      </c>
      <c r="F15" t="s">
        <v>4</v>
      </c>
      <c r="G15" t="s">
        <v>219</v>
      </c>
      <c r="H15" t="s">
        <v>6</v>
      </c>
      <c r="J15" s="42">
        <v>31874.27</v>
      </c>
      <c r="K15" s="1">
        <f t="shared" si="0"/>
        <v>-1992669.7199999979</v>
      </c>
    </row>
    <row r="16" spans="1:13" x14ac:dyDescent="0.25">
      <c r="A16" t="s">
        <v>1137</v>
      </c>
      <c r="B16" s="2">
        <v>42952</v>
      </c>
      <c r="C16" t="s">
        <v>1135</v>
      </c>
      <c r="D16">
        <v>2</v>
      </c>
      <c r="E16" t="s">
        <v>1136</v>
      </c>
      <c r="F16" t="s">
        <v>4</v>
      </c>
      <c r="G16" t="s">
        <v>219</v>
      </c>
      <c r="H16" t="s">
        <v>8</v>
      </c>
      <c r="I16" s="42">
        <v>31874.27</v>
      </c>
      <c r="K16" s="1">
        <f t="shared" si="0"/>
        <v>-1960795.4499999979</v>
      </c>
    </row>
    <row r="17" spans="1:12" x14ac:dyDescent="0.25">
      <c r="A17" t="s">
        <v>1138</v>
      </c>
      <c r="B17" s="2">
        <v>42952</v>
      </c>
      <c r="C17" t="s">
        <v>1135</v>
      </c>
      <c r="D17">
        <v>2</v>
      </c>
      <c r="E17" t="s">
        <v>1139</v>
      </c>
      <c r="F17" t="s">
        <v>4</v>
      </c>
      <c r="G17" t="s">
        <v>219</v>
      </c>
      <c r="H17" t="s">
        <v>6</v>
      </c>
      <c r="J17" s="42">
        <v>31874.27</v>
      </c>
      <c r="K17" s="1">
        <f t="shared" si="0"/>
        <v>-1992669.7199999979</v>
      </c>
    </row>
    <row r="18" spans="1:12" x14ac:dyDescent="0.25">
      <c r="A18" t="s">
        <v>1140</v>
      </c>
      <c r="B18" s="2">
        <v>42954</v>
      </c>
      <c r="C18" t="s">
        <v>143</v>
      </c>
      <c r="D18">
        <v>1</v>
      </c>
      <c r="E18" t="s">
        <v>1141</v>
      </c>
      <c r="F18" t="s">
        <v>58</v>
      </c>
      <c r="G18" t="s">
        <v>1142</v>
      </c>
      <c r="H18" t="s">
        <v>60</v>
      </c>
      <c r="I18" s="42">
        <v>94181.19</v>
      </c>
      <c r="K18" s="1">
        <f t="shared" si="0"/>
        <v>-1898488.5299999979</v>
      </c>
    </row>
    <row r="19" spans="1:12" x14ac:dyDescent="0.25">
      <c r="A19" t="s">
        <v>1143</v>
      </c>
      <c r="B19" s="2">
        <v>42955</v>
      </c>
      <c r="C19" t="s">
        <v>1144</v>
      </c>
      <c r="D19">
        <v>2</v>
      </c>
      <c r="E19" t="s">
        <v>1145</v>
      </c>
      <c r="F19" t="s">
        <v>4</v>
      </c>
      <c r="G19" t="s">
        <v>219</v>
      </c>
      <c r="H19" t="s">
        <v>6</v>
      </c>
      <c r="J19" s="42">
        <v>103495.07</v>
      </c>
      <c r="K19" s="1">
        <f t="shared" si="0"/>
        <v>-2001983.599999998</v>
      </c>
    </row>
    <row r="20" spans="1:12" x14ac:dyDescent="0.25">
      <c r="A20" t="s">
        <v>1146</v>
      </c>
      <c r="B20" s="2">
        <v>42956</v>
      </c>
      <c r="C20" t="s">
        <v>1147</v>
      </c>
      <c r="D20">
        <v>2</v>
      </c>
      <c r="E20" t="s">
        <v>1148</v>
      </c>
      <c r="F20" t="s">
        <v>4</v>
      </c>
      <c r="G20" t="s">
        <v>219</v>
      </c>
      <c r="H20" t="s">
        <v>6</v>
      </c>
      <c r="J20" s="42">
        <v>1726.25</v>
      </c>
      <c r="K20" s="1">
        <f t="shared" si="0"/>
        <v>-2003709.849999998</v>
      </c>
    </row>
    <row r="21" spans="1:12" x14ac:dyDescent="0.25">
      <c r="A21" t="s">
        <v>1149</v>
      </c>
      <c r="B21" s="2">
        <v>42956</v>
      </c>
      <c r="C21" t="s">
        <v>1150</v>
      </c>
      <c r="D21">
        <v>2</v>
      </c>
      <c r="E21" t="s">
        <v>1151</v>
      </c>
      <c r="F21" t="s">
        <v>4</v>
      </c>
      <c r="G21" t="s">
        <v>219</v>
      </c>
      <c r="H21" t="s">
        <v>6</v>
      </c>
      <c r="J21" s="42">
        <v>42080.76</v>
      </c>
      <c r="K21" s="1">
        <f t="shared" si="0"/>
        <v>-2045790.609999998</v>
      </c>
    </row>
    <row r="22" spans="1:12" x14ac:dyDescent="0.25">
      <c r="A22" t="s">
        <v>1152</v>
      </c>
      <c r="B22" s="2">
        <v>42957</v>
      </c>
      <c r="C22" t="s">
        <v>1153</v>
      </c>
      <c r="D22">
        <v>2</v>
      </c>
      <c r="E22" t="s">
        <v>1154</v>
      </c>
      <c r="F22" t="s">
        <v>4</v>
      </c>
      <c r="G22" t="s">
        <v>12</v>
      </c>
      <c r="H22" t="s">
        <v>6</v>
      </c>
      <c r="J22" s="42">
        <v>12534.15</v>
      </c>
      <c r="K22" s="1">
        <f t="shared" si="0"/>
        <v>-2058324.7599999979</v>
      </c>
    </row>
    <row r="23" spans="1:12" x14ac:dyDescent="0.25">
      <c r="A23" t="s">
        <v>1155</v>
      </c>
      <c r="B23" s="2">
        <v>42957</v>
      </c>
      <c r="C23" t="s">
        <v>1156</v>
      </c>
      <c r="D23">
        <v>2</v>
      </c>
      <c r="E23" t="s">
        <v>1157</v>
      </c>
      <c r="F23" t="s">
        <v>4</v>
      </c>
      <c r="G23" t="s">
        <v>219</v>
      </c>
      <c r="H23" t="s">
        <v>6</v>
      </c>
      <c r="J23" s="42">
        <v>58994.12</v>
      </c>
      <c r="K23" s="1">
        <f t="shared" si="0"/>
        <v>-2117318.879999998</v>
      </c>
    </row>
    <row r="24" spans="1:12" x14ac:dyDescent="0.25">
      <c r="A24" t="s">
        <v>902</v>
      </c>
      <c r="B24" s="2">
        <v>42957</v>
      </c>
      <c r="C24" t="s">
        <v>101</v>
      </c>
      <c r="D24">
        <v>1</v>
      </c>
      <c r="E24" t="s">
        <v>1158</v>
      </c>
      <c r="F24" t="s">
        <v>326</v>
      </c>
      <c r="G24" t="s">
        <v>160</v>
      </c>
      <c r="H24" t="s">
        <v>1159</v>
      </c>
      <c r="I24" s="50">
        <v>425.64</v>
      </c>
      <c r="K24" s="1">
        <f t="shared" si="0"/>
        <v>-2116893.2399999979</v>
      </c>
    </row>
    <row r="25" spans="1:12" x14ac:dyDescent="0.25">
      <c r="A25" t="s">
        <v>1160</v>
      </c>
      <c r="B25" s="2">
        <v>42957</v>
      </c>
      <c r="C25" t="s">
        <v>101</v>
      </c>
      <c r="D25">
        <v>1</v>
      </c>
      <c r="E25" t="s">
        <v>1161</v>
      </c>
      <c r="F25" t="s">
        <v>326</v>
      </c>
      <c r="G25" t="s">
        <v>160</v>
      </c>
      <c r="H25" t="s">
        <v>1159</v>
      </c>
      <c r="I25">
        <v>9</v>
      </c>
      <c r="K25" s="1">
        <f t="shared" si="0"/>
        <v>-2116884.2399999979</v>
      </c>
    </row>
    <row r="26" spans="1:12" x14ac:dyDescent="0.25">
      <c r="A26" t="s">
        <v>1162</v>
      </c>
      <c r="B26" s="2">
        <v>42958</v>
      </c>
      <c r="C26" t="s">
        <v>1163</v>
      </c>
      <c r="D26">
        <v>2</v>
      </c>
      <c r="E26" t="s">
        <v>1164</v>
      </c>
      <c r="F26" t="s">
        <v>4</v>
      </c>
      <c r="G26" t="s">
        <v>219</v>
      </c>
      <c r="H26" t="s">
        <v>6</v>
      </c>
      <c r="J26" s="42">
        <v>31915.22</v>
      </c>
      <c r="K26" s="1">
        <f t="shared" si="0"/>
        <v>-2148799.4599999981</v>
      </c>
    </row>
    <row r="27" spans="1:12" x14ac:dyDescent="0.25">
      <c r="A27" t="s">
        <v>1165</v>
      </c>
      <c r="B27" s="2">
        <v>42959</v>
      </c>
      <c r="C27" t="s">
        <v>1166</v>
      </c>
      <c r="D27">
        <v>2</v>
      </c>
      <c r="E27" t="s">
        <v>1167</v>
      </c>
      <c r="F27" t="s">
        <v>4</v>
      </c>
      <c r="G27" t="s">
        <v>12</v>
      </c>
      <c r="H27" t="s">
        <v>6</v>
      </c>
      <c r="J27" s="42">
        <v>33520.69</v>
      </c>
      <c r="K27" s="1">
        <f t="shared" si="0"/>
        <v>-2182320.149999998</v>
      </c>
    </row>
    <row r="28" spans="1:12" x14ac:dyDescent="0.25">
      <c r="A28" t="s">
        <v>1168</v>
      </c>
      <c r="B28" s="2">
        <v>42961</v>
      </c>
      <c r="C28">
        <v>93379159</v>
      </c>
      <c r="D28">
        <v>2</v>
      </c>
      <c r="E28" t="s">
        <v>1169</v>
      </c>
      <c r="F28" t="s">
        <v>4</v>
      </c>
      <c r="G28" t="s">
        <v>12</v>
      </c>
      <c r="H28" t="s">
        <v>6</v>
      </c>
      <c r="J28" s="42">
        <v>70609.179999999993</v>
      </c>
      <c r="K28" s="1">
        <f t="shared" si="0"/>
        <v>-2252929.3299999982</v>
      </c>
    </row>
    <row r="29" spans="1:12" x14ac:dyDescent="0.25">
      <c r="A29" t="s">
        <v>1170</v>
      </c>
      <c r="B29" s="2">
        <v>42961</v>
      </c>
      <c r="C29">
        <v>93379159</v>
      </c>
      <c r="D29">
        <v>2</v>
      </c>
      <c r="E29" t="s">
        <v>1169</v>
      </c>
      <c r="F29" t="s">
        <v>4</v>
      </c>
      <c r="G29" t="s">
        <v>12</v>
      </c>
      <c r="H29" t="s">
        <v>8</v>
      </c>
      <c r="I29" s="42">
        <v>70609.179999999993</v>
      </c>
      <c r="K29" s="1">
        <f t="shared" si="0"/>
        <v>-2182320.149999998</v>
      </c>
    </row>
    <row r="30" spans="1:12" x14ac:dyDescent="0.25">
      <c r="A30" t="s">
        <v>1171</v>
      </c>
      <c r="B30" s="2">
        <v>42961</v>
      </c>
      <c r="C30">
        <v>93379159</v>
      </c>
      <c r="D30">
        <v>2</v>
      </c>
      <c r="E30" t="s">
        <v>1172</v>
      </c>
      <c r="F30" t="s">
        <v>4</v>
      </c>
      <c r="G30" t="s">
        <v>12</v>
      </c>
      <c r="H30" t="s">
        <v>6</v>
      </c>
      <c r="J30" s="42">
        <v>70609.179999999993</v>
      </c>
      <c r="K30" s="1">
        <f t="shared" si="0"/>
        <v>-2252929.3299999982</v>
      </c>
    </row>
    <row r="31" spans="1:12" x14ac:dyDescent="0.25">
      <c r="A31" t="s">
        <v>1173</v>
      </c>
      <c r="B31" s="2">
        <v>42961</v>
      </c>
      <c r="C31" t="s">
        <v>1174</v>
      </c>
      <c r="D31">
        <v>1</v>
      </c>
      <c r="E31" t="s">
        <v>1175</v>
      </c>
      <c r="F31" t="s">
        <v>58</v>
      </c>
      <c r="G31" t="s">
        <v>1106</v>
      </c>
      <c r="H31" t="s">
        <v>60</v>
      </c>
      <c r="I31" s="42">
        <v>62234.16</v>
      </c>
      <c r="K31" s="1">
        <f t="shared" si="0"/>
        <v>-2190695.1699999981</v>
      </c>
    </row>
    <row r="32" spans="1:12" x14ac:dyDescent="0.25">
      <c r="A32" t="s">
        <v>1176</v>
      </c>
      <c r="B32" s="2">
        <v>42962</v>
      </c>
      <c r="C32" t="s">
        <v>1177</v>
      </c>
      <c r="D32">
        <v>2</v>
      </c>
      <c r="E32" t="s">
        <v>1178</v>
      </c>
      <c r="F32" t="s">
        <v>4</v>
      </c>
      <c r="G32" t="s">
        <v>219</v>
      </c>
      <c r="H32" t="s">
        <v>6</v>
      </c>
      <c r="J32" s="42">
        <v>113092.6</v>
      </c>
      <c r="K32" s="1">
        <f t="shared" si="0"/>
        <v>-2303787.7699999982</v>
      </c>
      <c r="L32" t="s">
        <v>1275</v>
      </c>
    </row>
    <row r="33" spans="1:12" x14ac:dyDescent="0.25">
      <c r="A33" t="s">
        <v>1179</v>
      </c>
      <c r="B33" s="2">
        <v>42962</v>
      </c>
      <c r="C33" t="s">
        <v>1180</v>
      </c>
      <c r="D33">
        <v>2</v>
      </c>
      <c r="E33" t="s">
        <v>1181</v>
      </c>
      <c r="F33" t="s">
        <v>4</v>
      </c>
      <c r="G33" t="s">
        <v>219</v>
      </c>
      <c r="H33" t="s">
        <v>6</v>
      </c>
      <c r="J33" s="42">
        <v>1569.18</v>
      </c>
      <c r="K33" s="1">
        <f t="shared" si="0"/>
        <v>-2305356.9499999983</v>
      </c>
    </row>
    <row r="34" spans="1:12" x14ac:dyDescent="0.25">
      <c r="A34" t="s">
        <v>1182</v>
      </c>
      <c r="B34" s="2">
        <v>42962</v>
      </c>
      <c r="C34" t="s">
        <v>1183</v>
      </c>
      <c r="D34">
        <v>2</v>
      </c>
      <c r="E34" t="s">
        <v>1184</v>
      </c>
      <c r="F34" t="s">
        <v>4</v>
      </c>
      <c r="G34" t="s">
        <v>219</v>
      </c>
      <c r="H34" t="s">
        <v>6</v>
      </c>
      <c r="J34" s="50">
        <v>441.41</v>
      </c>
      <c r="K34" s="1">
        <f t="shared" si="0"/>
        <v>-2305798.3599999985</v>
      </c>
    </row>
    <row r="35" spans="1:12" x14ac:dyDescent="0.25">
      <c r="A35" t="s">
        <v>1185</v>
      </c>
      <c r="B35" s="2">
        <v>42962</v>
      </c>
      <c r="C35" t="s">
        <v>1186</v>
      </c>
      <c r="D35">
        <v>2</v>
      </c>
      <c r="E35" t="s">
        <v>1187</v>
      </c>
      <c r="F35" t="s">
        <v>4</v>
      </c>
      <c r="G35" t="s">
        <v>219</v>
      </c>
      <c r="H35" t="s">
        <v>6</v>
      </c>
      <c r="J35" s="50">
        <v>932.47</v>
      </c>
      <c r="K35" s="1">
        <f t="shared" si="0"/>
        <v>-2306730.8299999987</v>
      </c>
      <c r="L35" t="s">
        <v>1275</v>
      </c>
    </row>
    <row r="36" spans="1:12" x14ac:dyDescent="0.25">
      <c r="A36" t="s">
        <v>1188</v>
      </c>
      <c r="B36" s="2">
        <v>42962</v>
      </c>
      <c r="C36">
        <v>80905470</v>
      </c>
      <c r="D36">
        <v>2</v>
      </c>
      <c r="E36" t="s">
        <v>1189</v>
      </c>
      <c r="F36" t="s">
        <v>4</v>
      </c>
      <c r="G36" t="s">
        <v>12</v>
      </c>
      <c r="H36" t="s">
        <v>6</v>
      </c>
      <c r="J36" s="42">
        <v>11043.2</v>
      </c>
      <c r="K36" s="1">
        <f t="shared" si="0"/>
        <v>-2317774.0299999989</v>
      </c>
    </row>
    <row r="37" spans="1:12" x14ac:dyDescent="0.25">
      <c r="A37" t="s">
        <v>1190</v>
      </c>
      <c r="B37" s="2">
        <v>42963</v>
      </c>
      <c r="C37" t="s">
        <v>1191</v>
      </c>
      <c r="D37">
        <v>2</v>
      </c>
      <c r="E37" t="s">
        <v>1192</v>
      </c>
      <c r="F37" t="s">
        <v>4</v>
      </c>
      <c r="G37" t="s">
        <v>219</v>
      </c>
      <c r="H37" t="s">
        <v>6</v>
      </c>
      <c r="J37" s="42">
        <v>20057.28</v>
      </c>
      <c r="K37" s="1">
        <f t="shared" si="0"/>
        <v>-2337831.3099999987</v>
      </c>
    </row>
    <row r="38" spans="1:12" x14ac:dyDescent="0.25">
      <c r="A38" t="s">
        <v>1193</v>
      </c>
      <c r="B38" s="2">
        <v>42964</v>
      </c>
      <c r="C38" t="s">
        <v>1194</v>
      </c>
      <c r="D38">
        <v>2</v>
      </c>
      <c r="E38" t="s">
        <v>1195</v>
      </c>
      <c r="F38" t="s">
        <v>4</v>
      </c>
      <c r="G38" t="s">
        <v>219</v>
      </c>
      <c r="H38" t="s">
        <v>6</v>
      </c>
      <c r="J38" s="42">
        <v>26373.49</v>
      </c>
      <c r="K38" s="1">
        <f t="shared" si="0"/>
        <v>-2364204.7999999989</v>
      </c>
    </row>
    <row r="39" spans="1:12" x14ac:dyDescent="0.25">
      <c r="A39" t="s">
        <v>1196</v>
      </c>
      <c r="B39" s="2">
        <v>42965</v>
      </c>
      <c r="C39" t="s">
        <v>1197</v>
      </c>
      <c r="D39">
        <v>2</v>
      </c>
      <c r="E39" t="s">
        <v>1198</v>
      </c>
      <c r="F39" t="s">
        <v>4</v>
      </c>
      <c r="G39" t="s">
        <v>219</v>
      </c>
      <c r="H39" t="s">
        <v>6</v>
      </c>
      <c r="J39" s="42">
        <v>67144.77</v>
      </c>
      <c r="K39" s="1">
        <f t="shared" si="0"/>
        <v>-2431349.5699999989</v>
      </c>
    </row>
    <row r="40" spans="1:12" x14ac:dyDescent="0.25">
      <c r="A40" t="s">
        <v>1199</v>
      </c>
      <c r="B40" s="2">
        <v>42965</v>
      </c>
      <c r="C40" t="s">
        <v>1200</v>
      </c>
      <c r="D40">
        <v>2</v>
      </c>
      <c r="E40" t="s">
        <v>1201</v>
      </c>
      <c r="F40" t="s">
        <v>4</v>
      </c>
      <c r="G40" t="s">
        <v>219</v>
      </c>
      <c r="H40" t="s">
        <v>6</v>
      </c>
      <c r="J40" s="42">
        <v>1561.58</v>
      </c>
      <c r="K40" s="1">
        <f t="shared" si="0"/>
        <v>-2432911.149999999</v>
      </c>
    </row>
    <row r="41" spans="1:12" x14ac:dyDescent="0.25">
      <c r="A41" t="s">
        <v>1202</v>
      </c>
      <c r="B41" s="2">
        <v>42965</v>
      </c>
      <c r="C41" t="s">
        <v>1203</v>
      </c>
      <c r="D41">
        <v>2</v>
      </c>
      <c r="E41" t="s">
        <v>1204</v>
      </c>
      <c r="F41" t="s">
        <v>4</v>
      </c>
      <c r="G41" t="s">
        <v>12</v>
      </c>
      <c r="H41" t="s">
        <v>6</v>
      </c>
      <c r="J41" s="42">
        <v>19967.580000000002</v>
      </c>
      <c r="K41" s="1">
        <f t="shared" si="0"/>
        <v>-2452878.7299999991</v>
      </c>
    </row>
    <row r="42" spans="1:12" x14ac:dyDescent="0.25">
      <c r="A42" t="s">
        <v>1205</v>
      </c>
      <c r="B42" s="2">
        <v>42966</v>
      </c>
      <c r="C42" t="s">
        <v>1206</v>
      </c>
      <c r="D42">
        <v>2</v>
      </c>
      <c r="E42" t="s">
        <v>1207</v>
      </c>
      <c r="F42" t="s">
        <v>4</v>
      </c>
      <c r="G42" t="s">
        <v>219</v>
      </c>
      <c r="H42" t="s">
        <v>6</v>
      </c>
      <c r="J42" s="42">
        <v>40733.39</v>
      </c>
      <c r="K42" s="1">
        <f t="shared" si="0"/>
        <v>-2493612.1199999992</v>
      </c>
    </row>
    <row r="43" spans="1:12" x14ac:dyDescent="0.25">
      <c r="A43" t="s">
        <v>1209</v>
      </c>
      <c r="B43" s="2">
        <v>42969</v>
      </c>
      <c r="C43" t="s">
        <v>1210</v>
      </c>
      <c r="D43">
        <v>2</v>
      </c>
      <c r="E43" t="s">
        <v>1211</v>
      </c>
      <c r="F43" t="s">
        <v>4</v>
      </c>
      <c r="G43" t="s">
        <v>219</v>
      </c>
      <c r="H43" t="s">
        <v>6</v>
      </c>
      <c r="J43" s="42">
        <v>98403.97</v>
      </c>
      <c r="K43" s="1">
        <f t="shared" si="0"/>
        <v>-2592016.0899999994</v>
      </c>
      <c r="L43" t="s">
        <v>1275</v>
      </c>
    </row>
    <row r="44" spans="1:12" x14ac:dyDescent="0.25">
      <c r="A44" t="s">
        <v>1212</v>
      </c>
      <c r="B44" s="2">
        <v>42969</v>
      </c>
      <c r="C44" t="s">
        <v>1213</v>
      </c>
      <c r="D44">
        <v>2</v>
      </c>
      <c r="E44" t="s">
        <v>1214</v>
      </c>
      <c r="F44" t="s">
        <v>4</v>
      </c>
      <c r="G44" t="s">
        <v>219</v>
      </c>
      <c r="H44" t="s">
        <v>6</v>
      </c>
      <c r="J44" s="50">
        <v>814.2</v>
      </c>
      <c r="K44" s="1">
        <f t="shared" si="0"/>
        <v>-2592830.2899999996</v>
      </c>
      <c r="L44" t="s">
        <v>1275</v>
      </c>
    </row>
    <row r="45" spans="1:12" x14ac:dyDescent="0.25">
      <c r="A45" t="s">
        <v>1215</v>
      </c>
      <c r="B45" s="2">
        <v>42969</v>
      </c>
      <c r="C45" t="s">
        <v>1216</v>
      </c>
      <c r="D45">
        <v>2</v>
      </c>
      <c r="E45" t="s">
        <v>1217</v>
      </c>
      <c r="F45" t="s">
        <v>4</v>
      </c>
      <c r="G45" t="s">
        <v>219</v>
      </c>
      <c r="H45" t="s">
        <v>6</v>
      </c>
      <c r="J45" s="50">
        <v>209.3</v>
      </c>
      <c r="K45" s="1">
        <f t="shared" si="0"/>
        <v>-2593039.5899999994</v>
      </c>
      <c r="L45" t="s">
        <v>1275</v>
      </c>
    </row>
    <row r="46" spans="1:12" x14ac:dyDescent="0.25">
      <c r="A46" t="s">
        <v>1218</v>
      </c>
      <c r="B46" s="2">
        <v>42970</v>
      </c>
      <c r="C46" t="s">
        <v>1219</v>
      </c>
      <c r="D46">
        <v>2</v>
      </c>
      <c r="E46" t="s">
        <v>1220</v>
      </c>
      <c r="F46" t="s">
        <v>4</v>
      </c>
      <c r="G46" t="s">
        <v>219</v>
      </c>
      <c r="H46" t="s">
        <v>6</v>
      </c>
      <c r="J46" s="42">
        <v>75813.73</v>
      </c>
      <c r="K46" s="1">
        <f t="shared" si="0"/>
        <v>-2668853.3199999994</v>
      </c>
      <c r="L46" t="s">
        <v>1275</v>
      </c>
    </row>
    <row r="47" spans="1:12" x14ac:dyDescent="0.25">
      <c r="A47" t="s">
        <v>1221</v>
      </c>
      <c r="B47" s="2">
        <v>42970</v>
      </c>
      <c r="C47">
        <v>93395814</v>
      </c>
      <c r="D47">
        <v>2</v>
      </c>
      <c r="E47" t="s">
        <v>1222</v>
      </c>
      <c r="F47" t="s">
        <v>4</v>
      </c>
      <c r="G47" t="s">
        <v>12</v>
      </c>
      <c r="H47" t="s">
        <v>6</v>
      </c>
      <c r="J47" s="42">
        <v>60632.71</v>
      </c>
      <c r="K47" s="1">
        <f t="shared" si="0"/>
        <v>-2729486.0299999993</v>
      </c>
      <c r="L47" t="s">
        <v>1414</v>
      </c>
    </row>
    <row r="48" spans="1:12" x14ac:dyDescent="0.25">
      <c r="A48" t="s">
        <v>1223</v>
      </c>
      <c r="B48" s="2">
        <v>42970</v>
      </c>
      <c r="C48">
        <v>80909936</v>
      </c>
      <c r="D48">
        <v>2</v>
      </c>
      <c r="E48" t="s">
        <v>1224</v>
      </c>
      <c r="F48" t="s">
        <v>4</v>
      </c>
      <c r="G48" t="s">
        <v>12</v>
      </c>
      <c r="H48" t="s">
        <v>6</v>
      </c>
      <c r="J48" s="42">
        <v>19834.79</v>
      </c>
      <c r="K48" s="1">
        <f t="shared" si="0"/>
        <v>-2749320.8199999994</v>
      </c>
      <c r="L48" t="s">
        <v>1414</v>
      </c>
    </row>
    <row r="49" spans="1:12" x14ac:dyDescent="0.25">
      <c r="A49" t="s">
        <v>1225</v>
      </c>
      <c r="B49" s="2">
        <v>42971</v>
      </c>
      <c r="C49" t="s">
        <v>1226</v>
      </c>
      <c r="D49">
        <v>2</v>
      </c>
      <c r="E49" t="s">
        <v>1227</v>
      </c>
      <c r="F49" t="s">
        <v>4</v>
      </c>
      <c r="G49" t="s">
        <v>219</v>
      </c>
      <c r="H49" t="s">
        <v>6</v>
      </c>
      <c r="J49" s="42">
        <v>50335.45</v>
      </c>
      <c r="K49" s="1">
        <f t="shared" si="0"/>
        <v>-2799656.2699999996</v>
      </c>
    </row>
    <row r="50" spans="1:12" x14ac:dyDescent="0.25">
      <c r="A50" t="s">
        <v>1228</v>
      </c>
      <c r="B50" s="2">
        <v>42971</v>
      </c>
      <c r="C50" t="s">
        <v>1229</v>
      </c>
      <c r="D50">
        <v>2</v>
      </c>
      <c r="E50" t="s">
        <v>1230</v>
      </c>
      <c r="F50" t="s">
        <v>4</v>
      </c>
      <c r="G50" t="s">
        <v>219</v>
      </c>
      <c r="H50" t="s">
        <v>6</v>
      </c>
      <c r="J50" s="50">
        <v>368.38</v>
      </c>
      <c r="K50" s="1">
        <f t="shared" si="0"/>
        <v>-2800024.6499999994</v>
      </c>
      <c r="L50" t="s">
        <v>1275</v>
      </c>
    </row>
    <row r="51" spans="1:12" x14ac:dyDescent="0.25">
      <c r="A51" t="s">
        <v>1231</v>
      </c>
      <c r="B51" s="2">
        <v>42971</v>
      </c>
      <c r="C51" t="s">
        <v>1232</v>
      </c>
      <c r="D51">
        <v>2</v>
      </c>
      <c r="E51" t="s">
        <v>1233</v>
      </c>
      <c r="F51" t="s">
        <v>4</v>
      </c>
      <c r="G51" t="s">
        <v>219</v>
      </c>
      <c r="H51" t="s">
        <v>6</v>
      </c>
      <c r="J51" s="42">
        <v>1726.25</v>
      </c>
      <c r="K51" s="1">
        <f t="shared" si="0"/>
        <v>-2801750.8999999994</v>
      </c>
    </row>
    <row r="52" spans="1:12" x14ac:dyDescent="0.25">
      <c r="A52" t="s">
        <v>1234</v>
      </c>
      <c r="B52" s="2">
        <v>42972</v>
      </c>
      <c r="C52" t="s">
        <v>1235</v>
      </c>
      <c r="D52">
        <v>2</v>
      </c>
      <c r="E52" t="s">
        <v>1236</v>
      </c>
      <c r="F52" t="s">
        <v>4</v>
      </c>
      <c r="G52" t="s">
        <v>219</v>
      </c>
      <c r="H52" t="s">
        <v>6</v>
      </c>
      <c r="J52" s="42">
        <v>51456.15</v>
      </c>
      <c r="K52" s="1">
        <f t="shared" si="0"/>
        <v>-2853207.0499999993</v>
      </c>
    </row>
    <row r="53" spans="1:12" x14ac:dyDescent="0.25">
      <c r="A53" t="s">
        <v>1237</v>
      </c>
      <c r="B53" s="2">
        <v>42972</v>
      </c>
      <c r="C53" t="s">
        <v>1238</v>
      </c>
      <c r="D53">
        <v>2</v>
      </c>
      <c r="E53" t="s">
        <v>1239</v>
      </c>
      <c r="F53" t="s">
        <v>4</v>
      </c>
      <c r="G53" t="s">
        <v>219</v>
      </c>
      <c r="H53" t="s">
        <v>6</v>
      </c>
      <c r="J53" s="42">
        <v>3799.09</v>
      </c>
      <c r="K53" s="1">
        <f t="shared" si="0"/>
        <v>-2857006.1399999992</v>
      </c>
      <c r="L53" t="s">
        <v>1275</v>
      </c>
    </row>
    <row r="54" spans="1:12" x14ac:dyDescent="0.25">
      <c r="A54" t="s">
        <v>1240</v>
      </c>
      <c r="B54" s="2">
        <v>42973</v>
      </c>
      <c r="C54" t="s">
        <v>1241</v>
      </c>
      <c r="D54">
        <v>2</v>
      </c>
      <c r="E54" t="s">
        <v>1242</v>
      </c>
      <c r="F54" t="s">
        <v>4</v>
      </c>
      <c r="G54" t="s">
        <v>219</v>
      </c>
      <c r="H54" t="s">
        <v>6</v>
      </c>
      <c r="J54" s="42">
        <v>29868.78</v>
      </c>
      <c r="K54" s="1">
        <f t="shared" si="0"/>
        <v>-2886874.919999999</v>
      </c>
    </row>
    <row r="55" spans="1:12" x14ac:dyDescent="0.25">
      <c r="A55" t="s">
        <v>1243</v>
      </c>
      <c r="B55" s="2">
        <v>42975</v>
      </c>
      <c r="C55" t="s">
        <v>1244</v>
      </c>
      <c r="D55">
        <v>2</v>
      </c>
      <c r="E55" t="s">
        <v>1245</v>
      </c>
      <c r="F55" t="s">
        <v>4</v>
      </c>
      <c r="G55" t="s">
        <v>12</v>
      </c>
      <c r="H55" t="s">
        <v>6</v>
      </c>
      <c r="J55" s="42">
        <v>12017.88</v>
      </c>
      <c r="K55" s="1">
        <f t="shared" si="0"/>
        <v>-2898892.7999999989</v>
      </c>
      <c r="L55" t="s">
        <v>1415</v>
      </c>
    </row>
    <row r="56" spans="1:12" x14ac:dyDescent="0.25">
      <c r="A56" t="s">
        <v>1246</v>
      </c>
      <c r="B56" s="2">
        <v>42976</v>
      </c>
      <c r="C56" t="s">
        <v>1247</v>
      </c>
      <c r="D56">
        <v>2</v>
      </c>
      <c r="E56" t="s">
        <v>1248</v>
      </c>
      <c r="F56" t="s">
        <v>4</v>
      </c>
      <c r="G56" t="s">
        <v>12</v>
      </c>
      <c r="H56" t="s">
        <v>6</v>
      </c>
      <c r="J56" s="42">
        <v>72214.11</v>
      </c>
      <c r="K56" s="1">
        <f t="shared" si="0"/>
        <v>-2971106.9099999988</v>
      </c>
    </row>
    <row r="57" spans="1:12" x14ac:dyDescent="0.25">
      <c r="A57" t="s">
        <v>1249</v>
      </c>
      <c r="B57" s="2">
        <v>42977</v>
      </c>
      <c r="C57" t="s">
        <v>1250</v>
      </c>
      <c r="D57">
        <v>2</v>
      </c>
      <c r="E57" t="s">
        <v>1251</v>
      </c>
      <c r="F57" t="s">
        <v>4</v>
      </c>
      <c r="G57" t="s">
        <v>219</v>
      </c>
      <c r="H57" t="s">
        <v>6</v>
      </c>
      <c r="J57" s="42">
        <v>25878.2</v>
      </c>
      <c r="K57" s="1">
        <f t="shared" si="0"/>
        <v>-2996985.1099999989</v>
      </c>
    </row>
    <row r="58" spans="1:12" x14ac:dyDescent="0.25">
      <c r="A58" t="s">
        <v>1252</v>
      </c>
      <c r="B58" s="2">
        <v>42977</v>
      </c>
      <c r="C58" t="s">
        <v>1253</v>
      </c>
      <c r="D58">
        <v>2</v>
      </c>
      <c r="E58" t="s">
        <v>1254</v>
      </c>
      <c r="F58" t="s">
        <v>4</v>
      </c>
      <c r="G58" t="s">
        <v>219</v>
      </c>
      <c r="H58" t="s">
        <v>6</v>
      </c>
      <c r="J58" s="42">
        <v>1569.18</v>
      </c>
      <c r="K58" s="1">
        <f t="shared" si="0"/>
        <v>-2998554.2899999991</v>
      </c>
      <c r="L58" t="s">
        <v>1275</v>
      </c>
    </row>
    <row r="59" spans="1:12" x14ac:dyDescent="0.25">
      <c r="A59" t="s">
        <v>1278</v>
      </c>
      <c r="B59" s="2">
        <v>42978</v>
      </c>
      <c r="C59" t="s">
        <v>1279</v>
      </c>
      <c r="H59" t="s">
        <v>6</v>
      </c>
      <c r="J59" s="42">
        <v>167524.14000000001</v>
      </c>
      <c r="K59" s="1">
        <f t="shared" si="0"/>
        <v>-3166078.4299999992</v>
      </c>
    </row>
    <row r="60" spans="1:12" x14ac:dyDescent="0.25">
      <c r="A60" t="s">
        <v>1255</v>
      </c>
      <c r="B60" s="2">
        <v>42978</v>
      </c>
      <c r="C60" t="s">
        <v>1256</v>
      </c>
      <c r="D60">
        <v>2</v>
      </c>
      <c r="E60" t="s">
        <v>1257</v>
      </c>
      <c r="F60" t="s">
        <v>4</v>
      </c>
      <c r="G60" t="s">
        <v>219</v>
      </c>
      <c r="H60" t="s">
        <v>6</v>
      </c>
      <c r="J60" s="42">
        <v>31135.87</v>
      </c>
      <c r="K60" s="1">
        <f t="shared" si="0"/>
        <v>-3197214.2999999993</v>
      </c>
    </row>
    <row r="61" spans="1:12" x14ac:dyDescent="0.25">
      <c r="A61" t="s">
        <v>1258</v>
      </c>
      <c r="B61" s="2">
        <v>42978</v>
      </c>
      <c r="C61" t="s">
        <v>1259</v>
      </c>
      <c r="D61">
        <v>1</v>
      </c>
      <c r="E61" t="s">
        <v>1260</v>
      </c>
      <c r="F61" t="s">
        <v>810</v>
      </c>
      <c r="G61" t="s">
        <v>160</v>
      </c>
      <c r="H61" t="s">
        <v>60</v>
      </c>
      <c r="J61" s="42">
        <v>7124.99</v>
      </c>
      <c r="K61" s="1">
        <f t="shared" si="0"/>
        <v>-3204339.2899999996</v>
      </c>
    </row>
    <row r="62" spans="1:12" x14ac:dyDescent="0.25">
      <c r="A62" t="s">
        <v>1261</v>
      </c>
      <c r="B62" s="2">
        <v>42978</v>
      </c>
      <c r="C62" t="s">
        <v>1259</v>
      </c>
      <c r="D62">
        <v>1</v>
      </c>
      <c r="E62" t="s">
        <v>1262</v>
      </c>
      <c r="F62" t="s">
        <v>810</v>
      </c>
      <c r="G62" t="s">
        <v>160</v>
      </c>
      <c r="H62" t="s">
        <v>60</v>
      </c>
      <c r="J62" s="1">
        <v>0</v>
      </c>
      <c r="K62" s="1">
        <f t="shared" si="0"/>
        <v>-3204339.2899999996</v>
      </c>
    </row>
    <row r="63" spans="1:12" x14ac:dyDescent="0.25">
      <c r="A63" t="s">
        <v>1263</v>
      </c>
      <c r="B63" s="2">
        <v>42978</v>
      </c>
      <c r="C63" t="s">
        <v>1264</v>
      </c>
      <c r="D63">
        <v>1</v>
      </c>
      <c r="E63" t="s">
        <v>1265</v>
      </c>
      <c r="F63" t="s">
        <v>810</v>
      </c>
      <c r="G63" t="s">
        <v>160</v>
      </c>
      <c r="H63" t="s">
        <v>60</v>
      </c>
      <c r="J63" s="42">
        <v>49880</v>
      </c>
      <c r="K63" s="1">
        <f t="shared" si="0"/>
        <v>-3254219.2899999996</v>
      </c>
    </row>
    <row r="64" spans="1:12" x14ac:dyDescent="0.25">
      <c r="A64" t="s">
        <v>1266</v>
      </c>
      <c r="B64" s="2">
        <v>42978</v>
      </c>
      <c r="C64" t="s">
        <v>1267</v>
      </c>
      <c r="D64">
        <v>1</v>
      </c>
      <c r="E64" t="s">
        <v>1268</v>
      </c>
      <c r="F64" t="s">
        <v>810</v>
      </c>
      <c r="G64" t="s">
        <v>160</v>
      </c>
      <c r="H64" t="s">
        <v>60</v>
      </c>
      <c r="J64" s="42">
        <v>1276</v>
      </c>
      <c r="K64" s="1">
        <f t="shared" si="0"/>
        <v>-3255495.2899999996</v>
      </c>
    </row>
    <row r="65" spans="1:11" x14ac:dyDescent="0.25">
      <c r="A65" t="s">
        <v>1269</v>
      </c>
      <c r="B65" s="2">
        <v>42978</v>
      </c>
      <c r="C65" t="s">
        <v>1270</v>
      </c>
      <c r="D65">
        <v>1</v>
      </c>
      <c r="E65" t="s">
        <v>1271</v>
      </c>
      <c r="F65" t="s">
        <v>343</v>
      </c>
      <c r="G65" t="s">
        <v>160</v>
      </c>
      <c r="H65" t="s">
        <v>60</v>
      </c>
      <c r="J65" s="42">
        <v>60209.08</v>
      </c>
      <c r="K65" s="1">
        <f t="shared" si="0"/>
        <v>-3315704.3699999996</v>
      </c>
    </row>
    <row r="66" spans="1:11" x14ac:dyDescent="0.25">
      <c r="A66" t="s">
        <v>1272</v>
      </c>
      <c r="B66" s="2">
        <v>42978</v>
      </c>
      <c r="C66" t="s">
        <v>1273</v>
      </c>
      <c r="D66">
        <v>1</v>
      </c>
      <c r="E66" t="s">
        <v>1274</v>
      </c>
      <c r="F66" t="s">
        <v>347</v>
      </c>
      <c r="G66" t="s">
        <v>160</v>
      </c>
      <c r="I66" s="1">
        <v>1536832.43</v>
      </c>
      <c r="K66" s="1">
        <f t="shared" si="0"/>
        <v>-1778871.9399999997</v>
      </c>
    </row>
    <row r="67" spans="1:11" x14ac:dyDescent="0.25">
      <c r="H67" t="s">
        <v>166</v>
      </c>
      <c r="I67" s="1">
        <v>1796165.87</v>
      </c>
      <c r="J67" s="1">
        <v>1816650.35</v>
      </c>
    </row>
    <row r="68" spans="1:11" x14ac:dyDescent="0.25">
      <c r="H68" t="s">
        <v>167</v>
      </c>
      <c r="K68" s="1">
        <f>+K66</f>
        <v>-1778871.9399999997</v>
      </c>
    </row>
    <row r="69" spans="1:11" x14ac:dyDescent="0.25">
      <c r="A69" t="s">
        <v>201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4"/>
  <sheetViews>
    <sheetView topLeftCell="A19" workbookViewId="0">
      <selection activeCell="H63" sqref="H63"/>
    </sheetView>
  </sheetViews>
  <sheetFormatPr baseColWidth="10" defaultRowHeight="15" x14ac:dyDescent="0.25"/>
  <cols>
    <col min="4" max="4" width="3.140625" bestFit="1" customWidth="1"/>
    <col min="5" max="5" width="16.5703125" bestFit="1" customWidth="1"/>
    <col min="8" max="8" width="38" bestFit="1" customWidth="1"/>
    <col min="11" max="11" width="12.42578125" bestFit="1" customWidth="1"/>
  </cols>
  <sheetData>
    <row r="2" spans="1:12" x14ac:dyDescent="0.25">
      <c r="E2" s="8" t="s">
        <v>178</v>
      </c>
      <c r="F2" s="3"/>
    </row>
    <row r="3" spans="1:12" x14ac:dyDescent="0.25">
      <c r="E3" s="8" t="s">
        <v>179</v>
      </c>
      <c r="F3" s="3"/>
    </row>
    <row r="4" spans="1:12" x14ac:dyDescent="0.25">
      <c r="E4" s="8" t="s">
        <v>1413</v>
      </c>
      <c r="F4" s="8">
        <v>2017</v>
      </c>
    </row>
    <row r="7" spans="1:12" x14ac:dyDescent="0.25">
      <c r="A7" s="4" t="s">
        <v>180</v>
      </c>
      <c r="B7" s="4" t="s">
        <v>181</v>
      </c>
      <c r="C7" s="4" t="s">
        <v>182</v>
      </c>
      <c r="D7" s="4" t="s">
        <v>183</v>
      </c>
      <c r="E7" s="4" t="s">
        <v>184</v>
      </c>
      <c r="F7" s="4" t="s">
        <v>185</v>
      </c>
      <c r="G7" s="4" t="s">
        <v>186</v>
      </c>
      <c r="H7" s="4" t="s">
        <v>187</v>
      </c>
      <c r="I7" s="4" t="s">
        <v>188</v>
      </c>
      <c r="J7" s="4" t="s">
        <v>189</v>
      </c>
      <c r="K7" s="4" t="s">
        <v>190</v>
      </c>
      <c r="L7" s="4"/>
    </row>
    <row r="8" spans="1:12" x14ac:dyDescent="0.25">
      <c r="H8" t="s">
        <v>0</v>
      </c>
      <c r="K8" s="1">
        <f>+AGO!K68</f>
        <v>-1778871.9399999997</v>
      </c>
    </row>
    <row r="9" spans="1:12" x14ac:dyDescent="0.25">
      <c r="A9" t="s">
        <v>1117</v>
      </c>
      <c r="B9" s="2">
        <v>42979</v>
      </c>
      <c r="C9" t="s">
        <v>1280</v>
      </c>
      <c r="D9">
        <v>2</v>
      </c>
      <c r="E9" t="s">
        <v>1281</v>
      </c>
      <c r="F9" t="s">
        <v>4</v>
      </c>
      <c r="G9" t="s">
        <v>219</v>
      </c>
      <c r="H9" t="s">
        <v>6</v>
      </c>
      <c r="J9" s="16">
        <v>1408.3</v>
      </c>
      <c r="K9" s="1">
        <f>+K8+I9-J9</f>
        <v>-1780280.2399999998</v>
      </c>
    </row>
    <row r="10" spans="1:12" x14ac:dyDescent="0.25">
      <c r="A10" t="s">
        <v>1282</v>
      </c>
      <c r="B10" s="2">
        <v>42979</v>
      </c>
      <c r="C10" t="s">
        <v>1283</v>
      </c>
      <c r="D10">
        <v>2</v>
      </c>
      <c r="E10" t="s">
        <v>1284</v>
      </c>
      <c r="F10" t="s">
        <v>4</v>
      </c>
      <c r="G10" t="s">
        <v>219</v>
      </c>
      <c r="H10" t="s">
        <v>6</v>
      </c>
      <c r="J10" s="16">
        <v>78129.83</v>
      </c>
      <c r="K10" s="1">
        <f t="shared" ref="K10:K58" si="0">+K9+I10-J10</f>
        <v>-1858410.0699999998</v>
      </c>
    </row>
    <row r="11" spans="1:12" x14ac:dyDescent="0.25">
      <c r="A11" t="s">
        <v>1285</v>
      </c>
      <c r="B11" s="2">
        <v>42979</v>
      </c>
      <c r="C11" t="s">
        <v>1286</v>
      </c>
      <c r="D11">
        <v>2</v>
      </c>
      <c r="E11" t="s">
        <v>1287</v>
      </c>
      <c r="F11" t="s">
        <v>85</v>
      </c>
      <c r="G11" t="s">
        <v>12</v>
      </c>
      <c r="H11" t="s">
        <v>60</v>
      </c>
      <c r="I11" s="50">
        <v>766.18</v>
      </c>
      <c r="K11" s="1">
        <f t="shared" si="0"/>
        <v>-1857643.89</v>
      </c>
    </row>
    <row r="12" spans="1:12" x14ac:dyDescent="0.25">
      <c r="A12" t="s">
        <v>1288</v>
      </c>
      <c r="B12" s="2">
        <v>42980</v>
      </c>
      <c r="C12" t="s">
        <v>1289</v>
      </c>
      <c r="D12">
        <v>2</v>
      </c>
      <c r="E12" t="s">
        <v>1290</v>
      </c>
      <c r="F12" t="s">
        <v>4</v>
      </c>
      <c r="G12" t="s">
        <v>219</v>
      </c>
      <c r="H12" t="s">
        <v>6</v>
      </c>
      <c r="J12" s="16">
        <v>65847.710000000006</v>
      </c>
      <c r="K12" s="1">
        <f t="shared" si="0"/>
        <v>-1923491.5999999999</v>
      </c>
    </row>
    <row r="13" spans="1:12" x14ac:dyDescent="0.25">
      <c r="A13" t="s">
        <v>1291</v>
      </c>
      <c r="B13" s="2">
        <v>42982</v>
      </c>
      <c r="C13">
        <v>93416595</v>
      </c>
      <c r="D13">
        <v>2</v>
      </c>
      <c r="E13" t="s">
        <v>1292</v>
      </c>
      <c r="F13" t="s">
        <v>4</v>
      </c>
      <c r="G13" t="s">
        <v>12</v>
      </c>
      <c r="H13" t="s">
        <v>6</v>
      </c>
      <c r="J13" s="16">
        <v>90484.92</v>
      </c>
      <c r="K13" s="1">
        <f t="shared" si="0"/>
        <v>-2013976.5199999998</v>
      </c>
    </row>
    <row r="14" spans="1:12" x14ac:dyDescent="0.25">
      <c r="A14" t="s">
        <v>641</v>
      </c>
      <c r="B14" s="2">
        <v>42982</v>
      </c>
      <c r="C14" t="s">
        <v>291</v>
      </c>
      <c r="D14">
        <v>1</v>
      </c>
      <c r="E14" t="s">
        <v>1293</v>
      </c>
      <c r="F14" t="s">
        <v>58</v>
      </c>
      <c r="G14" t="s">
        <v>1106</v>
      </c>
      <c r="H14" t="s">
        <v>1294</v>
      </c>
      <c r="I14" s="42">
        <v>24854.42</v>
      </c>
      <c r="K14" s="1">
        <f t="shared" si="0"/>
        <v>-1989122.0999999999</v>
      </c>
    </row>
    <row r="15" spans="1:12" x14ac:dyDescent="0.25">
      <c r="A15" t="s">
        <v>1295</v>
      </c>
      <c r="B15" s="2">
        <v>42983</v>
      </c>
      <c r="C15" t="s">
        <v>1296</v>
      </c>
      <c r="D15">
        <v>2</v>
      </c>
      <c r="E15" t="s">
        <v>1297</v>
      </c>
      <c r="F15" t="s">
        <v>4</v>
      </c>
      <c r="G15" t="s">
        <v>219</v>
      </c>
      <c r="H15" t="s">
        <v>6</v>
      </c>
      <c r="J15" s="16">
        <v>75216.86</v>
      </c>
      <c r="K15" s="1">
        <f t="shared" si="0"/>
        <v>-2064338.96</v>
      </c>
    </row>
    <row r="16" spans="1:12" x14ac:dyDescent="0.25">
      <c r="A16" t="s">
        <v>15</v>
      </c>
      <c r="B16" s="2">
        <v>42983</v>
      </c>
      <c r="C16" t="s">
        <v>1298</v>
      </c>
      <c r="D16">
        <v>2</v>
      </c>
      <c r="E16" t="s">
        <v>1299</v>
      </c>
      <c r="F16" t="s">
        <v>4</v>
      </c>
      <c r="G16" t="s">
        <v>219</v>
      </c>
      <c r="H16" t="s">
        <v>6</v>
      </c>
      <c r="J16" s="16">
        <v>2317.75</v>
      </c>
      <c r="K16" s="1">
        <f t="shared" si="0"/>
        <v>-2066656.71</v>
      </c>
    </row>
    <row r="17" spans="1:11" x14ac:dyDescent="0.25">
      <c r="A17" t="s">
        <v>1300</v>
      </c>
      <c r="B17" s="2">
        <v>42984</v>
      </c>
      <c r="C17" t="s">
        <v>1301</v>
      </c>
      <c r="D17">
        <v>2</v>
      </c>
      <c r="E17" t="s">
        <v>1302</v>
      </c>
      <c r="F17" t="s">
        <v>4</v>
      </c>
      <c r="G17" t="s">
        <v>219</v>
      </c>
      <c r="H17" t="s">
        <v>6</v>
      </c>
      <c r="J17" s="16">
        <v>35674.720000000001</v>
      </c>
      <c r="K17" s="1">
        <f t="shared" si="0"/>
        <v>-2102331.4300000002</v>
      </c>
    </row>
    <row r="18" spans="1:11" x14ac:dyDescent="0.25">
      <c r="A18" t="s">
        <v>1303</v>
      </c>
      <c r="B18" s="2">
        <v>42984</v>
      </c>
      <c r="C18" t="s">
        <v>1259</v>
      </c>
      <c r="D18">
        <v>1</v>
      </c>
      <c r="E18" t="s">
        <v>1260</v>
      </c>
      <c r="F18" t="s">
        <v>810</v>
      </c>
      <c r="G18" t="s">
        <v>160</v>
      </c>
      <c r="H18" t="s">
        <v>1304</v>
      </c>
      <c r="I18" s="1">
        <v>7124.99</v>
      </c>
      <c r="K18" s="1">
        <f t="shared" si="0"/>
        <v>-2095206.4400000002</v>
      </c>
    </row>
    <row r="19" spans="1:11" x14ac:dyDescent="0.25">
      <c r="A19" t="s">
        <v>1305</v>
      </c>
      <c r="B19" s="2">
        <v>42985</v>
      </c>
      <c r="C19" t="s">
        <v>1306</v>
      </c>
      <c r="D19">
        <v>2</v>
      </c>
      <c r="E19" t="s">
        <v>1307</v>
      </c>
      <c r="F19" t="s">
        <v>4</v>
      </c>
      <c r="G19" t="s">
        <v>219</v>
      </c>
      <c r="H19" t="s">
        <v>6</v>
      </c>
      <c r="J19" s="16">
        <v>28096.51</v>
      </c>
      <c r="K19" s="1">
        <f t="shared" si="0"/>
        <v>-2123302.9500000002</v>
      </c>
    </row>
    <row r="20" spans="1:11" x14ac:dyDescent="0.25">
      <c r="A20" t="s">
        <v>1308</v>
      </c>
      <c r="B20" s="2">
        <v>42986</v>
      </c>
      <c r="C20" t="s">
        <v>1309</v>
      </c>
      <c r="D20">
        <v>2</v>
      </c>
      <c r="E20" t="s">
        <v>1310</v>
      </c>
      <c r="F20" t="s">
        <v>4</v>
      </c>
      <c r="G20" t="s">
        <v>219</v>
      </c>
      <c r="H20" t="s">
        <v>6</v>
      </c>
      <c r="J20" s="16">
        <v>149271.82</v>
      </c>
      <c r="K20" s="1">
        <f t="shared" si="0"/>
        <v>-2272574.77</v>
      </c>
    </row>
    <row r="21" spans="1:11" x14ac:dyDescent="0.25">
      <c r="A21" t="s">
        <v>1311</v>
      </c>
      <c r="B21" s="2">
        <v>42987</v>
      </c>
      <c r="C21" t="s">
        <v>143</v>
      </c>
      <c r="D21">
        <v>1</v>
      </c>
      <c r="E21" t="s">
        <v>1312</v>
      </c>
      <c r="F21" t="s">
        <v>58</v>
      </c>
      <c r="G21" t="s">
        <v>1142</v>
      </c>
      <c r="H21" t="s">
        <v>145</v>
      </c>
      <c r="I21" s="42">
        <v>26902.880000000001</v>
      </c>
      <c r="K21" s="1">
        <f t="shared" si="0"/>
        <v>-2245671.89</v>
      </c>
    </row>
    <row r="22" spans="1:11" x14ac:dyDescent="0.25">
      <c r="A22" t="s">
        <v>1313</v>
      </c>
      <c r="B22" s="2">
        <v>42989</v>
      </c>
      <c r="C22" t="s">
        <v>1314</v>
      </c>
      <c r="D22">
        <v>2</v>
      </c>
      <c r="E22" t="s">
        <v>1315</v>
      </c>
      <c r="F22" t="s">
        <v>4</v>
      </c>
      <c r="G22" t="s">
        <v>12</v>
      </c>
      <c r="H22" t="s">
        <v>6</v>
      </c>
      <c r="J22" s="56">
        <v>1171.5999999999999</v>
      </c>
      <c r="K22" s="1">
        <f t="shared" si="0"/>
        <v>-2246843.4900000002</v>
      </c>
    </row>
    <row r="23" spans="1:11" x14ac:dyDescent="0.25">
      <c r="A23" t="s">
        <v>1316</v>
      </c>
      <c r="B23" s="2">
        <v>42989</v>
      </c>
      <c r="C23" t="s">
        <v>1317</v>
      </c>
      <c r="D23">
        <v>2</v>
      </c>
      <c r="E23" t="s">
        <v>1318</v>
      </c>
      <c r="F23" t="s">
        <v>4</v>
      </c>
      <c r="G23" t="s">
        <v>12</v>
      </c>
      <c r="H23" t="s">
        <v>6</v>
      </c>
      <c r="J23" s="16">
        <v>9365.93</v>
      </c>
      <c r="K23" s="1">
        <f t="shared" si="0"/>
        <v>-2256209.4200000004</v>
      </c>
    </row>
    <row r="24" spans="1:11" x14ac:dyDescent="0.25">
      <c r="A24" t="s">
        <v>1319</v>
      </c>
      <c r="B24" s="2">
        <v>42989</v>
      </c>
      <c r="C24" t="s">
        <v>1320</v>
      </c>
      <c r="D24">
        <v>2</v>
      </c>
      <c r="E24" t="s">
        <v>1321</v>
      </c>
      <c r="F24" t="s">
        <v>4</v>
      </c>
      <c r="G24" t="s">
        <v>12</v>
      </c>
      <c r="H24" t="s">
        <v>6</v>
      </c>
      <c r="J24" s="16">
        <v>26836.57</v>
      </c>
      <c r="K24" s="1">
        <f t="shared" si="0"/>
        <v>-2283045.9900000002</v>
      </c>
    </row>
    <row r="25" spans="1:11" x14ac:dyDescent="0.25">
      <c r="A25" t="s">
        <v>1322</v>
      </c>
      <c r="B25" s="2">
        <v>42990</v>
      </c>
      <c r="C25" t="s">
        <v>1323</v>
      </c>
      <c r="D25">
        <v>2</v>
      </c>
      <c r="E25" t="s">
        <v>1324</v>
      </c>
      <c r="F25" t="s">
        <v>4</v>
      </c>
      <c r="G25" t="s">
        <v>219</v>
      </c>
      <c r="H25" t="s">
        <v>6</v>
      </c>
      <c r="J25" s="16">
        <v>92121.7</v>
      </c>
      <c r="K25" s="1">
        <f t="shared" si="0"/>
        <v>-2375167.6900000004</v>
      </c>
    </row>
    <row r="26" spans="1:11" x14ac:dyDescent="0.25">
      <c r="A26" t="s">
        <v>1325</v>
      </c>
      <c r="B26" s="2">
        <v>42990</v>
      </c>
      <c r="C26" t="s">
        <v>143</v>
      </c>
      <c r="D26">
        <v>1</v>
      </c>
      <c r="E26" t="s">
        <v>1326</v>
      </c>
      <c r="F26" t="s">
        <v>58</v>
      </c>
      <c r="G26" t="s">
        <v>1142</v>
      </c>
      <c r="H26" t="s">
        <v>145</v>
      </c>
      <c r="I26" s="42">
        <v>26888.37</v>
      </c>
      <c r="K26" s="1">
        <f t="shared" si="0"/>
        <v>-2348279.3200000003</v>
      </c>
    </row>
    <row r="27" spans="1:11" x14ac:dyDescent="0.25">
      <c r="A27" t="s">
        <v>1327</v>
      </c>
      <c r="B27" s="2">
        <v>42990</v>
      </c>
      <c r="C27">
        <v>8846</v>
      </c>
      <c r="D27">
        <v>2</v>
      </c>
      <c r="E27" t="s">
        <v>1328</v>
      </c>
      <c r="F27" t="s">
        <v>4</v>
      </c>
      <c r="G27" t="s">
        <v>12</v>
      </c>
      <c r="H27" t="s">
        <v>6</v>
      </c>
      <c r="J27" s="53">
        <v>5568</v>
      </c>
      <c r="K27" s="1">
        <f t="shared" si="0"/>
        <v>-2353847.3200000003</v>
      </c>
    </row>
    <row r="28" spans="1:11" x14ac:dyDescent="0.25">
      <c r="A28" t="s">
        <v>1329</v>
      </c>
      <c r="B28" s="2">
        <v>42991</v>
      </c>
      <c r="C28" t="s">
        <v>1330</v>
      </c>
      <c r="D28">
        <v>2</v>
      </c>
      <c r="E28" t="s">
        <v>1331</v>
      </c>
      <c r="F28" t="s">
        <v>4</v>
      </c>
      <c r="G28" t="s">
        <v>219</v>
      </c>
      <c r="H28" t="s">
        <v>6</v>
      </c>
      <c r="J28" s="42">
        <v>30692.16</v>
      </c>
      <c r="K28" s="1">
        <f t="shared" si="0"/>
        <v>-2384539.4800000004</v>
      </c>
    </row>
    <row r="29" spans="1:11" x14ac:dyDescent="0.25">
      <c r="A29" t="s">
        <v>1332</v>
      </c>
      <c r="B29" s="2">
        <v>42991</v>
      </c>
      <c r="C29" t="s">
        <v>1330</v>
      </c>
      <c r="D29">
        <v>2</v>
      </c>
      <c r="E29" t="s">
        <v>1331</v>
      </c>
      <c r="F29" t="s">
        <v>4</v>
      </c>
      <c r="G29" t="s">
        <v>219</v>
      </c>
      <c r="H29" t="s">
        <v>8</v>
      </c>
      <c r="I29" s="42">
        <v>30692.16</v>
      </c>
      <c r="K29" s="1">
        <f t="shared" si="0"/>
        <v>-2353847.3200000003</v>
      </c>
    </row>
    <row r="30" spans="1:11" x14ac:dyDescent="0.25">
      <c r="A30" t="s">
        <v>267</v>
      </c>
      <c r="B30" s="2">
        <v>42991</v>
      </c>
      <c r="C30" t="s">
        <v>1330</v>
      </c>
      <c r="D30">
        <v>2</v>
      </c>
      <c r="E30" t="s">
        <v>1333</v>
      </c>
      <c r="F30" t="s">
        <v>4</v>
      </c>
      <c r="G30" t="s">
        <v>219</v>
      </c>
      <c r="H30" t="s">
        <v>6</v>
      </c>
      <c r="J30" s="16">
        <v>30692.16</v>
      </c>
      <c r="K30" s="1">
        <f t="shared" si="0"/>
        <v>-2384539.4800000004</v>
      </c>
    </row>
    <row r="31" spans="1:11" x14ac:dyDescent="0.25">
      <c r="A31" t="s">
        <v>1334</v>
      </c>
      <c r="B31" s="2">
        <v>42992</v>
      </c>
      <c r="C31" t="s">
        <v>1335</v>
      </c>
      <c r="D31">
        <v>2</v>
      </c>
      <c r="E31" t="s">
        <v>1336</v>
      </c>
      <c r="F31" t="s">
        <v>4</v>
      </c>
      <c r="G31" t="s">
        <v>219</v>
      </c>
      <c r="H31" t="s">
        <v>6</v>
      </c>
      <c r="J31" s="16">
        <v>59479.58</v>
      </c>
      <c r="K31" s="1">
        <f t="shared" si="0"/>
        <v>-2444019.0600000005</v>
      </c>
    </row>
    <row r="32" spans="1:11" x14ac:dyDescent="0.25">
      <c r="A32" t="s">
        <v>1337</v>
      </c>
      <c r="B32" s="2">
        <v>42992</v>
      </c>
      <c r="C32">
        <v>93433788</v>
      </c>
      <c r="D32">
        <v>2</v>
      </c>
      <c r="E32" t="s">
        <v>1338</v>
      </c>
      <c r="F32" t="s">
        <v>4</v>
      </c>
      <c r="G32" t="s">
        <v>12</v>
      </c>
      <c r="H32" t="s">
        <v>6</v>
      </c>
      <c r="J32" s="56">
        <v>72941.19</v>
      </c>
      <c r="K32" s="1">
        <f t="shared" si="0"/>
        <v>-2516960.2500000005</v>
      </c>
    </row>
    <row r="33" spans="1:11" x14ac:dyDescent="0.25">
      <c r="A33" t="s">
        <v>1339</v>
      </c>
      <c r="B33" s="2">
        <v>42993</v>
      </c>
      <c r="C33" t="s">
        <v>1340</v>
      </c>
      <c r="D33">
        <v>2</v>
      </c>
      <c r="E33" t="s">
        <v>1341</v>
      </c>
      <c r="F33" t="s">
        <v>4</v>
      </c>
      <c r="G33" t="s">
        <v>219</v>
      </c>
      <c r="H33" t="s">
        <v>6</v>
      </c>
      <c r="J33" s="16">
        <v>50342.82</v>
      </c>
      <c r="K33" s="1">
        <f t="shared" si="0"/>
        <v>-2567303.0700000003</v>
      </c>
    </row>
    <row r="34" spans="1:11" x14ac:dyDescent="0.25">
      <c r="A34" t="s">
        <v>1342</v>
      </c>
      <c r="B34" s="2">
        <v>42996</v>
      </c>
      <c r="C34" t="s">
        <v>1343</v>
      </c>
      <c r="D34">
        <v>2</v>
      </c>
      <c r="E34" t="s">
        <v>1344</v>
      </c>
      <c r="F34" t="s">
        <v>4</v>
      </c>
      <c r="G34" t="s">
        <v>219</v>
      </c>
      <c r="H34" t="s">
        <v>6</v>
      </c>
      <c r="J34" s="16">
        <v>47657.35</v>
      </c>
      <c r="K34" s="1">
        <f t="shared" si="0"/>
        <v>-2614960.4200000004</v>
      </c>
    </row>
    <row r="35" spans="1:11" x14ac:dyDescent="0.25">
      <c r="A35" t="s">
        <v>1345</v>
      </c>
      <c r="B35" s="2">
        <v>42997</v>
      </c>
      <c r="C35" t="s">
        <v>1346</v>
      </c>
      <c r="D35">
        <v>2</v>
      </c>
      <c r="E35" t="s">
        <v>1347</v>
      </c>
      <c r="F35" t="s">
        <v>4</v>
      </c>
      <c r="G35" t="s">
        <v>12</v>
      </c>
      <c r="H35" t="s">
        <v>6</v>
      </c>
      <c r="J35" s="55">
        <v>1790.47</v>
      </c>
      <c r="K35" s="1">
        <f t="shared" si="0"/>
        <v>-2616750.8900000006</v>
      </c>
    </row>
    <row r="36" spans="1:11" x14ac:dyDescent="0.25">
      <c r="A36" t="s">
        <v>1348</v>
      </c>
      <c r="B36" s="2">
        <v>42997</v>
      </c>
      <c r="C36" t="s">
        <v>1349</v>
      </c>
      <c r="D36">
        <v>2</v>
      </c>
      <c r="E36" t="s">
        <v>1350</v>
      </c>
      <c r="F36" t="s">
        <v>4</v>
      </c>
      <c r="G36" t="s">
        <v>219</v>
      </c>
      <c r="H36" t="s">
        <v>6</v>
      </c>
      <c r="J36" s="16">
        <v>33836.78</v>
      </c>
      <c r="K36" s="1">
        <f t="shared" si="0"/>
        <v>-2650587.6700000004</v>
      </c>
    </row>
    <row r="37" spans="1:11" x14ac:dyDescent="0.25">
      <c r="A37" t="s">
        <v>1351</v>
      </c>
      <c r="B37" s="2">
        <v>42997</v>
      </c>
      <c r="C37" t="s">
        <v>1352</v>
      </c>
      <c r="D37">
        <v>2</v>
      </c>
      <c r="E37" t="s">
        <v>1353</v>
      </c>
      <c r="F37" t="s">
        <v>4</v>
      </c>
      <c r="G37" t="s">
        <v>219</v>
      </c>
      <c r="H37" t="s">
        <v>6</v>
      </c>
      <c r="J37" s="16">
        <v>6730.35</v>
      </c>
      <c r="K37" s="1">
        <f t="shared" si="0"/>
        <v>-2657318.0200000005</v>
      </c>
    </row>
    <row r="38" spans="1:11" x14ac:dyDescent="0.25">
      <c r="A38" t="s">
        <v>1354</v>
      </c>
      <c r="B38" s="2">
        <v>42997</v>
      </c>
      <c r="C38" t="s">
        <v>1355</v>
      </c>
      <c r="D38">
        <v>2</v>
      </c>
      <c r="E38" t="s">
        <v>1356</v>
      </c>
      <c r="F38" t="s">
        <v>4</v>
      </c>
      <c r="G38" t="s">
        <v>12</v>
      </c>
      <c r="H38" t="s">
        <v>6</v>
      </c>
      <c r="J38" s="55">
        <v>9319.7000000000007</v>
      </c>
      <c r="K38" s="1">
        <f t="shared" si="0"/>
        <v>-2666637.7200000007</v>
      </c>
    </row>
    <row r="39" spans="1:11" x14ac:dyDescent="0.25">
      <c r="A39" t="s">
        <v>1357</v>
      </c>
      <c r="B39" s="2">
        <v>42998</v>
      </c>
      <c r="C39" t="s">
        <v>1358</v>
      </c>
      <c r="D39">
        <v>2</v>
      </c>
      <c r="E39" t="s">
        <v>1359</v>
      </c>
      <c r="F39" t="s">
        <v>4</v>
      </c>
      <c r="G39" t="s">
        <v>219</v>
      </c>
      <c r="H39" t="s">
        <v>6</v>
      </c>
      <c r="J39" s="54">
        <v>108</v>
      </c>
      <c r="K39" s="1">
        <f t="shared" si="0"/>
        <v>-2666745.7200000007</v>
      </c>
    </row>
    <row r="40" spans="1:11" x14ac:dyDescent="0.25">
      <c r="A40" t="s">
        <v>1360</v>
      </c>
      <c r="B40" s="2">
        <v>42999</v>
      </c>
      <c r="C40" t="s">
        <v>1361</v>
      </c>
      <c r="D40">
        <v>2</v>
      </c>
      <c r="E40" t="s">
        <v>1362</v>
      </c>
      <c r="F40" t="s">
        <v>4</v>
      </c>
      <c r="G40" t="s">
        <v>219</v>
      </c>
      <c r="H40" t="s">
        <v>6</v>
      </c>
      <c r="J40" s="16">
        <v>63987.53</v>
      </c>
      <c r="K40" s="1">
        <f t="shared" si="0"/>
        <v>-2730733.2500000005</v>
      </c>
    </row>
    <row r="41" spans="1:11" x14ac:dyDescent="0.25">
      <c r="A41" t="s">
        <v>1363</v>
      </c>
      <c r="B41" s="2">
        <v>43000</v>
      </c>
      <c r="C41" t="s">
        <v>1364</v>
      </c>
      <c r="D41">
        <v>2</v>
      </c>
      <c r="E41" t="s">
        <v>1365</v>
      </c>
      <c r="F41" t="s">
        <v>4</v>
      </c>
      <c r="G41" t="s">
        <v>219</v>
      </c>
      <c r="H41" t="s">
        <v>6</v>
      </c>
      <c r="J41" s="16">
        <v>117531.55</v>
      </c>
      <c r="K41" s="1">
        <f t="shared" si="0"/>
        <v>-2848264.8000000003</v>
      </c>
    </row>
    <row r="42" spans="1:11" x14ac:dyDescent="0.25">
      <c r="A42" t="s">
        <v>1366</v>
      </c>
      <c r="B42" s="2">
        <v>43000</v>
      </c>
      <c r="C42">
        <v>80927473</v>
      </c>
      <c r="D42">
        <v>2</v>
      </c>
      <c r="E42" t="s">
        <v>1367</v>
      </c>
      <c r="F42" t="s">
        <v>4</v>
      </c>
      <c r="G42" t="s">
        <v>12</v>
      </c>
      <c r="H42" t="s">
        <v>6</v>
      </c>
      <c r="J42" s="16">
        <v>3323.7</v>
      </c>
      <c r="K42" s="1">
        <f t="shared" si="0"/>
        <v>-2851588.5000000005</v>
      </c>
    </row>
    <row r="43" spans="1:11" x14ac:dyDescent="0.25">
      <c r="A43" t="s">
        <v>1368</v>
      </c>
      <c r="B43" s="2">
        <v>43000</v>
      </c>
      <c r="C43">
        <v>93449728</v>
      </c>
      <c r="D43">
        <v>2</v>
      </c>
      <c r="E43" t="s">
        <v>1369</v>
      </c>
      <c r="F43" t="s">
        <v>4</v>
      </c>
      <c r="G43" t="s">
        <v>12</v>
      </c>
      <c r="H43" t="s">
        <v>6</v>
      </c>
      <c r="J43" s="16">
        <v>59912.56</v>
      </c>
      <c r="K43" s="1">
        <f t="shared" si="0"/>
        <v>-2911501.0600000005</v>
      </c>
    </row>
    <row r="44" spans="1:11" x14ac:dyDescent="0.25">
      <c r="A44" t="s">
        <v>1370</v>
      </c>
      <c r="B44" s="2">
        <v>43001</v>
      </c>
      <c r="C44" t="s">
        <v>1371</v>
      </c>
      <c r="D44">
        <v>2</v>
      </c>
      <c r="E44" t="s">
        <v>1372</v>
      </c>
      <c r="F44" t="s">
        <v>4</v>
      </c>
      <c r="G44" t="s">
        <v>219</v>
      </c>
      <c r="H44" t="s">
        <v>6</v>
      </c>
      <c r="J44" s="16">
        <v>43750.080000000002</v>
      </c>
      <c r="K44" s="1">
        <f t="shared" si="0"/>
        <v>-2955251.1400000006</v>
      </c>
    </row>
    <row r="45" spans="1:11" x14ac:dyDescent="0.25">
      <c r="A45" t="s">
        <v>1373</v>
      </c>
      <c r="B45" s="2">
        <v>43003</v>
      </c>
      <c r="C45" t="s">
        <v>291</v>
      </c>
      <c r="D45">
        <v>1</v>
      </c>
      <c r="E45" t="s">
        <v>1374</v>
      </c>
      <c r="F45" t="s">
        <v>58</v>
      </c>
      <c r="G45" t="s">
        <v>1106</v>
      </c>
      <c r="H45" t="s">
        <v>60</v>
      </c>
      <c r="I45" s="42">
        <v>103358.13</v>
      </c>
      <c r="K45" s="1">
        <f t="shared" si="0"/>
        <v>-2851893.0100000007</v>
      </c>
    </row>
    <row r="46" spans="1:11" x14ac:dyDescent="0.25">
      <c r="A46" t="s">
        <v>581</v>
      </c>
      <c r="B46" s="2">
        <v>43003</v>
      </c>
      <c r="C46" t="s">
        <v>291</v>
      </c>
      <c r="D46">
        <v>1</v>
      </c>
      <c r="E46" t="s">
        <v>1375</v>
      </c>
      <c r="F46" t="s">
        <v>58</v>
      </c>
      <c r="G46" t="s">
        <v>1106</v>
      </c>
      <c r="H46" t="s">
        <v>60</v>
      </c>
      <c r="I46" s="42">
        <v>57306.91</v>
      </c>
      <c r="K46" s="1">
        <f t="shared" si="0"/>
        <v>-2794586.1000000006</v>
      </c>
    </row>
    <row r="47" spans="1:11" x14ac:dyDescent="0.25">
      <c r="A47" t="s">
        <v>1376</v>
      </c>
      <c r="B47" s="2">
        <v>43004</v>
      </c>
      <c r="C47" t="s">
        <v>1377</v>
      </c>
      <c r="D47">
        <v>2</v>
      </c>
      <c r="E47" t="s">
        <v>1378</v>
      </c>
      <c r="F47" t="s">
        <v>4</v>
      </c>
      <c r="G47" t="s">
        <v>219</v>
      </c>
      <c r="H47" t="s">
        <v>6</v>
      </c>
      <c r="J47" s="16">
        <v>31116.97</v>
      </c>
      <c r="K47" s="1">
        <f t="shared" si="0"/>
        <v>-2825703.0700000008</v>
      </c>
    </row>
    <row r="48" spans="1:11" x14ac:dyDescent="0.25">
      <c r="A48" t="s">
        <v>1379</v>
      </c>
      <c r="B48" s="2">
        <v>43005</v>
      </c>
      <c r="C48" t="s">
        <v>1380</v>
      </c>
      <c r="D48">
        <v>2</v>
      </c>
      <c r="E48" t="s">
        <v>1381</v>
      </c>
      <c r="F48" t="s">
        <v>4</v>
      </c>
      <c r="G48" t="s">
        <v>219</v>
      </c>
      <c r="H48" t="s">
        <v>6</v>
      </c>
      <c r="J48" s="16">
        <v>42888.98</v>
      </c>
      <c r="K48" s="1">
        <f t="shared" si="0"/>
        <v>-2868592.0500000007</v>
      </c>
    </row>
    <row r="49" spans="1:13" x14ac:dyDescent="0.25">
      <c r="A49" t="s">
        <v>1382</v>
      </c>
      <c r="B49" s="2">
        <v>43005</v>
      </c>
      <c r="C49" t="s">
        <v>1383</v>
      </c>
      <c r="D49">
        <v>2</v>
      </c>
      <c r="E49" t="s">
        <v>1384</v>
      </c>
      <c r="F49" t="s">
        <v>4</v>
      </c>
      <c r="G49" t="s">
        <v>12</v>
      </c>
      <c r="H49" t="s">
        <v>6</v>
      </c>
      <c r="J49" s="36">
        <v>14454.67</v>
      </c>
      <c r="K49" s="1">
        <f t="shared" si="0"/>
        <v>-2883046.7200000007</v>
      </c>
      <c r="M49" t="s">
        <v>1873</v>
      </c>
    </row>
    <row r="50" spans="1:13" x14ac:dyDescent="0.25">
      <c r="A50" t="s">
        <v>1385</v>
      </c>
      <c r="B50" s="2">
        <v>43005</v>
      </c>
      <c r="C50" t="s">
        <v>1386</v>
      </c>
      <c r="D50">
        <v>2</v>
      </c>
      <c r="E50" t="s">
        <v>1387</v>
      </c>
      <c r="F50" t="s">
        <v>4</v>
      </c>
      <c r="G50" t="s">
        <v>12</v>
      </c>
      <c r="H50" t="s">
        <v>6</v>
      </c>
      <c r="J50" s="60">
        <v>1553.99</v>
      </c>
      <c r="K50" s="1">
        <f t="shared" si="0"/>
        <v>-2884600.7100000009</v>
      </c>
    </row>
    <row r="51" spans="1:13" x14ac:dyDescent="0.25">
      <c r="A51" t="s">
        <v>1388</v>
      </c>
      <c r="B51" s="2">
        <v>43005</v>
      </c>
      <c r="C51" t="s">
        <v>1389</v>
      </c>
      <c r="D51">
        <v>2</v>
      </c>
      <c r="E51" t="s">
        <v>1390</v>
      </c>
      <c r="F51" t="s">
        <v>4</v>
      </c>
      <c r="G51" t="s">
        <v>12</v>
      </c>
      <c r="H51" t="s">
        <v>6</v>
      </c>
      <c r="J51" s="51">
        <v>1171.5999999999999</v>
      </c>
      <c r="K51" s="1">
        <f t="shared" si="0"/>
        <v>-2885772.310000001</v>
      </c>
      <c r="L51" t="s">
        <v>597</v>
      </c>
    </row>
    <row r="52" spans="1:13" x14ac:dyDescent="0.25">
      <c r="A52" t="s">
        <v>1391</v>
      </c>
      <c r="B52" s="2">
        <v>43006</v>
      </c>
      <c r="C52" t="s">
        <v>1392</v>
      </c>
      <c r="D52">
        <v>2</v>
      </c>
      <c r="E52" t="s">
        <v>1393</v>
      </c>
      <c r="F52" t="s">
        <v>4</v>
      </c>
      <c r="G52" t="s">
        <v>219</v>
      </c>
      <c r="H52" t="s">
        <v>6</v>
      </c>
      <c r="J52" s="16">
        <v>66585.97</v>
      </c>
      <c r="K52" s="1">
        <f t="shared" si="0"/>
        <v>-2952358.2800000012</v>
      </c>
    </row>
    <row r="53" spans="1:13" x14ac:dyDescent="0.25">
      <c r="A53" t="s">
        <v>1394</v>
      </c>
      <c r="B53" s="2">
        <v>43007</v>
      </c>
      <c r="C53" t="s">
        <v>1395</v>
      </c>
      <c r="D53">
        <v>2</v>
      </c>
      <c r="E53" t="s">
        <v>1396</v>
      </c>
      <c r="F53" t="s">
        <v>4</v>
      </c>
      <c r="G53" t="s">
        <v>219</v>
      </c>
      <c r="H53" t="s">
        <v>6</v>
      </c>
      <c r="J53" s="36">
        <v>82557.279999999999</v>
      </c>
      <c r="K53" s="1">
        <f t="shared" si="0"/>
        <v>-3034915.560000001</v>
      </c>
      <c r="L53" t="s">
        <v>1721</v>
      </c>
    </row>
    <row r="54" spans="1:13" x14ac:dyDescent="0.25">
      <c r="A54" t="s">
        <v>1397</v>
      </c>
      <c r="B54" s="2">
        <v>43007</v>
      </c>
      <c r="C54" t="s">
        <v>1398</v>
      </c>
      <c r="D54">
        <v>1</v>
      </c>
      <c r="E54" t="s">
        <v>1399</v>
      </c>
      <c r="F54" t="s">
        <v>347</v>
      </c>
      <c r="G54" t="s">
        <v>160</v>
      </c>
      <c r="I54" s="42">
        <v>1675590.87</v>
      </c>
      <c r="K54" s="1">
        <f t="shared" si="0"/>
        <v>-1359324.6900000009</v>
      </c>
    </row>
    <row r="55" spans="1:13" x14ac:dyDescent="0.25">
      <c r="A55" t="s">
        <v>1400</v>
      </c>
      <c r="B55" s="2">
        <v>43008</v>
      </c>
      <c r="C55" t="s">
        <v>1401</v>
      </c>
      <c r="D55">
        <v>2</v>
      </c>
      <c r="E55" t="s">
        <v>1402</v>
      </c>
      <c r="F55" t="s">
        <v>4</v>
      </c>
      <c r="G55" t="s">
        <v>219</v>
      </c>
      <c r="H55" t="s">
        <v>6</v>
      </c>
      <c r="J55" s="36">
        <v>27640.27</v>
      </c>
      <c r="K55" s="1">
        <f t="shared" si="0"/>
        <v>-1386964.9600000009</v>
      </c>
    </row>
    <row r="56" spans="1:13" x14ac:dyDescent="0.25">
      <c r="A56" t="s">
        <v>1403</v>
      </c>
      <c r="B56" s="2">
        <v>43008</v>
      </c>
      <c r="C56" t="s">
        <v>1404</v>
      </c>
      <c r="D56">
        <v>1</v>
      </c>
      <c r="E56" t="s">
        <v>1405</v>
      </c>
      <c r="F56" t="s">
        <v>810</v>
      </c>
      <c r="G56" t="s">
        <v>160</v>
      </c>
      <c r="H56" t="s">
        <v>60</v>
      </c>
      <c r="J56" s="1">
        <v>7656</v>
      </c>
      <c r="K56" s="1">
        <f t="shared" si="0"/>
        <v>-1394620.9600000009</v>
      </c>
    </row>
    <row r="57" spans="1:13" x14ac:dyDescent="0.25">
      <c r="A57" t="s">
        <v>1406</v>
      </c>
      <c r="B57" s="2">
        <v>43008</v>
      </c>
      <c r="C57" t="s">
        <v>1407</v>
      </c>
      <c r="D57">
        <v>1</v>
      </c>
      <c r="E57" t="s">
        <v>1408</v>
      </c>
      <c r="F57" t="s">
        <v>810</v>
      </c>
      <c r="G57" t="s">
        <v>160</v>
      </c>
      <c r="H57" t="s">
        <v>60</v>
      </c>
      <c r="J57" s="1">
        <v>8584</v>
      </c>
      <c r="K57" s="1">
        <f t="shared" si="0"/>
        <v>-1403204.9600000009</v>
      </c>
    </row>
    <row r="58" spans="1:13" x14ac:dyDescent="0.25">
      <c r="A58" t="s">
        <v>1409</v>
      </c>
      <c r="B58" s="2">
        <v>43008</v>
      </c>
      <c r="C58" t="s">
        <v>1410</v>
      </c>
      <c r="D58">
        <v>1</v>
      </c>
      <c r="E58" t="s">
        <v>1411</v>
      </c>
      <c r="F58" t="s">
        <v>810</v>
      </c>
      <c r="G58" t="s">
        <v>160</v>
      </c>
      <c r="H58" t="s">
        <v>60</v>
      </c>
      <c r="J58" s="1">
        <v>7145.48</v>
      </c>
      <c r="K58" s="1">
        <f t="shared" si="0"/>
        <v>-1410350.4400000009</v>
      </c>
    </row>
    <row r="59" spans="1:13" x14ac:dyDescent="0.25">
      <c r="H59" t="s">
        <v>166</v>
      </c>
      <c r="I59" s="1">
        <v>1953484.91</v>
      </c>
      <c r="J59" s="1">
        <v>1584174.26</v>
      </c>
    </row>
    <row r="60" spans="1:13" x14ac:dyDescent="0.25">
      <c r="H60" t="s">
        <v>167</v>
      </c>
      <c r="K60" s="1">
        <f>+K58</f>
        <v>-1410350.4400000009</v>
      </c>
    </row>
    <row r="61" spans="1:13" x14ac:dyDescent="0.25">
      <c r="A61" t="s">
        <v>168</v>
      </c>
      <c r="B61" t="s">
        <v>169</v>
      </c>
      <c r="C61" t="s">
        <v>170</v>
      </c>
      <c r="D61" t="s">
        <v>171</v>
      </c>
      <c r="E61" t="s">
        <v>172</v>
      </c>
      <c r="F61" t="s">
        <v>841</v>
      </c>
      <c r="G61" t="s">
        <v>169</v>
      </c>
      <c r="H61" t="s">
        <v>175</v>
      </c>
      <c r="I61" t="s">
        <v>176</v>
      </c>
      <c r="J61" t="s">
        <v>177</v>
      </c>
      <c r="K61" t="s">
        <v>176</v>
      </c>
    </row>
    <row r="64" spans="1:13" x14ac:dyDescent="0.25">
      <c r="K64" s="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dcterms:created xsi:type="dcterms:W3CDTF">2017-02-22T22:27:35Z</dcterms:created>
  <dcterms:modified xsi:type="dcterms:W3CDTF">2018-02-28T19:00:48Z</dcterms:modified>
</cp:coreProperties>
</file>