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9440" windowHeight="7935" activeTab="3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9" r:id="rId8"/>
    <sheet name="SEP" sheetId="10" r:id="rId9"/>
    <sheet name="OCT" sheetId="11" r:id="rId10"/>
    <sheet name="NOV" sheetId="13" r:id="rId11"/>
    <sheet name="DIC" sheetId="14" r:id="rId12"/>
    <sheet name="Hoja2" sheetId="15" r:id="rId13"/>
  </sheets>
  <definedNames>
    <definedName name="_xlnm._FilterDatabase" localSheetId="3" hidden="1">ABR!$A$2:$O$50</definedName>
    <definedName name="_xlnm._FilterDatabase" localSheetId="11" hidden="1">DIC!$A$2:$Q$71</definedName>
    <definedName name="_xlnm._FilterDatabase" localSheetId="6" hidden="1">JUL!$A$1:$Q$30</definedName>
    <definedName name="_xlnm._FilterDatabase" localSheetId="5" hidden="1">JUN!$A$1:$Q$52</definedName>
    <definedName name="_xlnm._FilterDatabase" localSheetId="2" hidden="1">MAR!$A$2:$N$37</definedName>
    <definedName name="_xlnm._FilterDatabase" localSheetId="10" hidden="1">NOV!$A$2:$R$58</definedName>
    <definedName name="_xlnm._FilterDatabase" localSheetId="8" hidden="1">SEP!$A$1:$Q$49</definedName>
  </definedNames>
  <calcPr calcId="144525"/>
</workbook>
</file>

<file path=xl/calcChain.xml><?xml version="1.0" encoding="utf-8"?>
<calcChain xmlns="http://schemas.openxmlformats.org/spreadsheetml/2006/main">
  <c r="F38" i="15" l="1"/>
  <c r="F28" i="15"/>
  <c r="F17" i="15"/>
  <c r="F42" i="15"/>
  <c r="F30" i="15"/>
  <c r="F31" i="15"/>
  <c r="F32" i="15"/>
  <c r="F33" i="15"/>
  <c r="F34" i="15"/>
  <c r="F35" i="15"/>
  <c r="F36" i="15"/>
  <c r="F39" i="15"/>
  <c r="F40" i="15"/>
  <c r="F41" i="15"/>
  <c r="F20" i="15"/>
  <c r="F21" i="15"/>
  <c r="F22" i="15"/>
  <c r="F23" i="15"/>
  <c r="F24" i="15"/>
  <c r="F25" i="15"/>
  <c r="F26" i="15"/>
  <c r="F29" i="15"/>
  <c r="F14" i="15"/>
  <c r="F15" i="15"/>
  <c r="F18" i="15"/>
  <c r="F19" i="15"/>
  <c r="F5" i="15"/>
  <c r="F6" i="15"/>
  <c r="F7" i="15"/>
  <c r="F8" i="15"/>
  <c r="F9" i="15"/>
  <c r="F10" i="15"/>
  <c r="F11" i="15"/>
  <c r="F12" i="15"/>
  <c r="F13" i="15"/>
  <c r="F4" i="15"/>
  <c r="I67" i="13" l="1"/>
  <c r="I66" i="13"/>
  <c r="I53" i="11" l="1"/>
  <c r="I52" i="11"/>
  <c r="I57" i="10" l="1"/>
  <c r="I56" i="10"/>
  <c r="I45" i="9" l="1"/>
  <c r="I44" i="9"/>
  <c r="I57" i="6" l="1"/>
  <c r="I56" i="6"/>
  <c r="K5" i="1" l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</calcChain>
</file>

<file path=xl/sharedStrings.xml><?xml version="1.0" encoding="utf-8"?>
<sst xmlns="http://schemas.openxmlformats.org/spreadsheetml/2006/main" count="1497" uniqueCount="886">
  <si>
    <t>Fecha Operación</t>
  </si>
  <si>
    <t>Fecha Valor</t>
  </si>
  <si>
    <t>Referencia</t>
  </si>
  <si>
    <t>Descripción</t>
  </si>
  <si>
    <t>Cod. Transac</t>
  </si>
  <si>
    <t>Sucursal</t>
  </si>
  <si>
    <t>Depósitos</t>
  </si>
  <si>
    <t>Retiros</t>
  </si>
  <si>
    <t>Saldo</t>
  </si>
  <si>
    <t>Mov</t>
  </si>
  <si>
    <t>CHEQ CA0001109</t>
  </si>
  <si>
    <t>ACE050912 GZ0</t>
  </si>
  <si>
    <t>HSBC059440</t>
  </si>
  <si>
    <t>SPEI RECIBIDO DEL BANCO 0021 HSBC, DEL CLIENTE JOSE JAVIER BARRON MONTEJANO, DE LA CLABE 021180040554340395 CON RFC BAMJ420405EC1, CONCEPTO: COMPRA DE VEHICULO, REFERENCIA: 0000001 CVE RAST: HSBC059440</t>
  </si>
  <si>
    <t>RF-37271              01/01</t>
  </si>
  <si>
    <t>DEPOSITO DE CUENTA DE TERCEROS</t>
  </si>
  <si>
    <t>DE LA CUENTA 0290279094, ALECSA HICE 2</t>
  </si>
  <si>
    <t>RF-37290-RF37291     03/01</t>
  </si>
  <si>
    <t>DEP.PAGO MULTIPLE</t>
  </si>
  <si>
    <t>RF-37337              04/01</t>
  </si>
  <si>
    <t>DE LA CUENTA 0157713404, MANTTO CAMIONETA HYACE</t>
  </si>
  <si>
    <t>AS-48397             04/01</t>
  </si>
  <si>
    <t>DEP.EFECTIVO</t>
  </si>
  <si>
    <t>RF-37352              05/01</t>
  </si>
  <si>
    <t>2017010540014 TCT0000493397320</t>
  </si>
  <si>
    <t>SPEI RECIBIDO DEL BANCO 0014 SANTANDER, DEL CLIENTE INTEGRA PROYECTOS RUBRICA SA DE CV, DE LA CLABE 014225655040072162 CON RFC IPR130920BF7, CONCEPTO: FACTURA, REFERENCIA: 9339732 CVE RAST: 2017010540014 TCT0000493397320</t>
  </si>
  <si>
    <t>AS-48704             13/01</t>
  </si>
  <si>
    <t>DE LA CUENTA 0252504888, ABONO A CUENTA</t>
  </si>
  <si>
    <t xml:space="preserve">AS-48492             </t>
  </si>
  <si>
    <t>DE LA CUENTA 0548153121, MTTO. HIACE STD3756</t>
  </si>
  <si>
    <t>AS-48665             12/01</t>
  </si>
  <si>
    <t>RF-37421              10/01</t>
  </si>
  <si>
    <t>CHEQ CA0001111</t>
  </si>
  <si>
    <t>RF-37432               11/01</t>
  </si>
  <si>
    <t>DE LA CUENTA 0268158488, Servicio Vehiculos</t>
  </si>
  <si>
    <t>AS-48599               10/01</t>
  </si>
  <si>
    <t>DEPOSITO CHQ.BANORTE 0000764</t>
  </si>
  <si>
    <t>DEPOSITO DE LA CUENTA : 0135349623</t>
  </si>
  <si>
    <t>RF-37431               11/01</t>
  </si>
  <si>
    <t>CHEQ CA0001112</t>
  </si>
  <si>
    <t>RF-37497               13/01</t>
  </si>
  <si>
    <t>DEPOSITO CHQ.BANORTE 0003987</t>
  </si>
  <si>
    <t>DEPOSITO DE LA CUENTA : 0520739295</t>
  </si>
  <si>
    <t>RF-37540 26/01</t>
  </si>
  <si>
    <t>CHEQ CA0001113</t>
  </si>
  <si>
    <t>DE LA CUENTA 0548153121, Pago mtto STG4109</t>
  </si>
  <si>
    <t>AS-49256  27/01</t>
  </si>
  <si>
    <t>DEPOSITO CHQ.BANORTE 0161325</t>
  </si>
  <si>
    <t>DEPOSITO DE LA CUENTA : 0101553180</t>
  </si>
  <si>
    <t>RF-37664  23/01</t>
  </si>
  <si>
    <t>RF-37744  25/01</t>
  </si>
  <si>
    <t>CHEQ CA0001117</t>
  </si>
  <si>
    <t>DE LA CUENTA 0215203597, ENGANCHE FACTURA 10304</t>
  </si>
  <si>
    <t>RF-37723  25/01</t>
  </si>
  <si>
    <t>DE LA CUENTA 0548153121, PAGO DE MTTO SSG4292</t>
  </si>
  <si>
    <t>AS-49246  27/01</t>
  </si>
  <si>
    <t>CHEQ CA0001118</t>
  </si>
  <si>
    <t>DE LA CUENTA 0627602627, ENGANCHE TOYOTA 2017</t>
  </si>
  <si>
    <t>CONFIRMADO 01/02</t>
  </si>
  <si>
    <t>CORREC.CARGO</t>
  </si>
  <si>
    <t>DEVOLUCION CHEQUE CAMARA 0001118 CAUSA 04, FIRMA INCORRECTA</t>
  </si>
  <si>
    <t>CHEQ CA0001119</t>
  </si>
  <si>
    <t>CHEQ CA0001120</t>
  </si>
  <si>
    <t>DE LA CUENTA 0268158488, Mantenimiento Corolla</t>
  </si>
  <si>
    <t>LIQ.INT.BRUTOS LIQ 2017-01-31</t>
  </si>
  <si>
    <t>I.S.R. LIQ 2017-01-31</t>
  </si>
  <si>
    <t>COM.CHQ.EXPED. LIQ 2017-01-31</t>
  </si>
  <si>
    <t>I.V.A. LIQ 2017-01-31</t>
  </si>
  <si>
    <t>X3</t>
  </si>
  <si>
    <t>E</t>
  </si>
  <si>
    <t>DEPOSITO CHQ.BANORTE 0016131</t>
  </si>
  <si>
    <t>DEPOSITO DE LA CUENTA : 0828793416</t>
  </si>
  <si>
    <t>AS-49433  01/02</t>
  </si>
  <si>
    <t>DE LA CUENTA 0548153121, Pago mtto WN73519</t>
  </si>
  <si>
    <t>AS-49443  02/02</t>
  </si>
  <si>
    <t>DE LA CUENTA 0016821734, 15TOYOTASERVPRYUS</t>
  </si>
  <si>
    <t>AS-49426  01/02</t>
  </si>
  <si>
    <t>DE LA CUENTA 0548153121, Pago mtto WN42354</t>
  </si>
  <si>
    <t>AS-49444  02/02</t>
  </si>
  <si>
    <t>DEP.EFECTIVO 371663</t>
  </si>
  <si>
    <t>RF-38265    22/02</t>
  </si>
  <si>
    <t>DE LA CUENTA 0548153121, pago de mtto STB7828</t>
  </si>
  <si>
    <t>AS-49533  07/02</t>
  </si>
  <si>
    <t>DE LA CUENTA 0548153121, Pago de mtto STL9854</t>
  </si>
  <si>
    <t>AS-49499  04/02</t>
  </si>
  <si>
    <t>RF-37987  04/02</t>
  </si>
  <si>
    <t>DE LA CUENTA 0507599409, Sienna Vehiculo</t>
  </si>
  <si>
    <t>RF-38016  08/02</t>
  </si>
  <si>
    <t>CHEQ CA0001121</t>
  </si>
  <si>
    <t>SPEI RECIBIDO DEL BANCO 0044 SCOTIABANK, DEL CLIENTE LARA OROZCO CLAUDIA ANGELICA, DE LA CLABE 044240248000534222 CON RFC ND, CONCEPTO: PAGO JOSE LUIS ALVAREZ, REFERENCIA: 0021545 CVE RAST: 3921133741</t>
  </si>
  <si>
    <t>RF-38026  08/02</t>
  </si>
  <si>
    <t>DEPOSITO CHQ.BANORTE 0000020</t>
  </si>
  <si>
    <t>DEPOSITO DE LA CUENTA : 0422490458</t>
  </si>
  <si>
    <t>AS-49586  08/02</t>
  </si>
  <si>
    <t>CHEQ CA0001122</t>
  </si>
  <si>
    <t>CHEQUE 0001124</t>
  </si>
  <si>
    <t>0100217 = REFERENCIA CTA/CLABE: 012680001501490393, NTF SPEI, BCO:012 BENEFICIARIO:ALECSA CELAYA S DE RL DE CV, TRASPASO ENTRE CUENTAS, CVE RASTREO: 0568AN8C201702100420281250 RFC:, IVA: 000000000000.00 BBVA BANCOMER</t>
  </si>
  <si>
    <t>COMISION ORDEN DE PAGO SPEI</t>
  </si>
  <si>
    <t>REFERENCIA: 0100217</t>
  </si>
  <si>
    <t>I.V.A. ORDEN DE PAGO SPEI</t>
  </si>
  <si>
    <t>DE LA CUENTA 0865724826, OrdenServicio72844</t>
  </si>
  <si>
    <t>AS-49697     13/02</t>
  </si>
  <si>
    <t>RF-38120     14/02</t>
  </si>
  <si>
    <t>DE LA CUENTA 0015113124, Tagmex Toyota Hilux 2017 Chasis</t>
  </si>
  <si>
    <t>RF-38132     14/02</t>
  </si>
  <si>
    <t>TRASPASO</t>
  </si>
  <si>
    <t>AS-49832     17/02</t>
  </si>
  <si>
    <t>RF-38157            16/02</t>
  </si>
  <si>
    <t>CHEQ CA0001125</t>
  </si>
  <si>
    <t>SPEI RECIBIDO DEL BANCO 0132 BMULTIVA, DEL CLIENTE EDGAR LARENAS ALQUICIRA, DE LA CLABE 132180000067146096 CON RFC LAAE791231GV7, CONCEPTO: Highlander 16 Negra, REFERENCIA: 9047766 CVE RAST: 17047869047766</t>
  </si>
  <si>
    <t>RF-38180       17/02</t>
  </si>
  <si>
    <t>RF-38179       17/02</t>
  </si>
  <si>
    <t>AS-49826      16/02</t>
  </si>
  <si>
    <t>RF-38191       17/02</t>
  </si>
  <si>
    <t>SPEI RECIBIDO DEL BANCO 0132 BMULTIVA, DEL CLIENTE EDGAR LARENAS ALQUICIRA, DE LA CLABE 132180000067146096 CON RFC LAAE791231GV7, CONCEPTO: Tapetes, REFERENCIA: 3490480 CVE RAST: 17048593490480</t>
  </si>
  <si>
    <t>RF-38189          17/02</t>
  </si>
  <si>
    <t>CHEQ CA0001126</t>
  </si>
  <si>
    <t>CHEQ CA0001127</t>
  </si>
  <si>
    <t>DE LA CUENTA 0015113124, Tagmex Redilas Pickup Hilux</t>
  </si>
  <si>
    <t>RF-38338  24/02</t>
  </si>
  <si>
    <t>CONFIRMADO CLIENTE ENOJADO</t>
  </si>
  <si>
    <t>DE LA CUENTA 0268158488, Mantenimiento</t>
  </si>
  <si>
    <t>AS-50242-3  24/02</t>
  </si>
  <si>
    <t>DE LA CUENTA 0496294114, Pago parcia Enganche avanza Hendy Lovera</t>
  </si>
  <si>
    <t>DE LA CUENTA 0846495198, DEPOSITO 2 ENGANCHE AVANZA HENDY LOVERA</t>
  </si>
  <si>
    <t>DEPOSITO CHQ.BANORTE 0001432</t>
  </si>
  <si>
    <t>DEPOSITO DE LA CUENTA : 0634079188</t>
  </si>
  <si>
    <t>CONFIRMADO 28/02</t>
  </si>
  <si>
    <t>DEPOSITO CHQ.BANORTE 0001016</t>
  </si>
  <si>
    <t>DEPOSITO DE LA CUENTA : 0280544225</t>
  </si>
  <si>
    <t>LIQ.INT.BRUTOS LIQ 2017-02-28</t>
  </si>
  <si>
    <t>I.S.R. LIQ 2017-02-28</t>
  </si>
  <si>
    <t>COM.CHQ.EXPED. LIQ 2017-02-28</t>
  </si>
  <si>
    <t>I.V.A. LIQ 2017-02-28</t>
  </si>
  <si>
    <t>DE LA CUENTA 0281702639, MATTO DE UNIDAD ORDEN 73662</t>
  </si>
  <si>
    <t>AS-50450  03/03</t>
  </si>
  <si>
    <t>DE LA CUENTA 0252504888, PAGO A CUENTA</t>
  </si>
  <si>
    <t>AS--50467  03/03</t>
  </si>
  <si>
    <t>CHEQ CA0001128</t>
  </si>
  <si>
    <t>DE LA CUENTA 0548153121, Pago de factura mttoSTB7828</t>
  </si>
  <si>
    <t>DE LA CUENTA 0899434661, MINERVA VILLAGOMEZ PIZANO_ANTICIPO AUTO</t>
  </si>
  <si>
    <t>RF-38680 11/03</t>
  </si>
  <si>
    <t>DE LA CUENTA 0899434661, ENGANCHE MINERVA VILLAGOMEZ PIZANO</t>
  </si>
  <si>
    <t>RF-38714 13/03</t>
  </si>
  <si>
    <t>CHEQ CA0001129</t>
  </si>
  <si>
    <t>DEPOSITO CHQ.BANORTE 0011998</t>
  </si>
  <si>
    <t>DEPOSITO DE LA CUENTA : 0133072969</t>
  </si>
  <si>
    <t>RF-38774 16/03</t>
  </si>
  <si>
    <t>RF-38802  17/03</t>
  </si>
  <si>
    <t>SPEI RECIBIDO DEL BANCO 0012 BBVA BANCOMER, DEL CLIENTE CONTRUCCIONES INDUSTRIALES TAPIA SA DE C, DE LA CLABE 012180001934795602 CON RFC CIT970206HB6, CONCEPTO: PAGO FACTURA, REFERENCIA: 0170317 CVE RAST: 002601001703170000295432</t>
  </si>
  <si>
    <t>CONFIRMADO 23/03</t>
  </si>
  <si>
    <t>CHEQ CA0001130</t>
  </si>
  <si>
    <t>DEPOSITO CHQ.BANORTE 0001663</t>
  </si>
  <si>
    <t>DEPOSITO DE LA CUENTA : 0867333893</t>
  </si>
  <si>
    <t>AS-50986  17/03</t>
  </si>
  <si>
    <t>ABONO CTE CRED AUTO 083999494</t>
  </si>
  <si>
    <t>RF-38868  22/03</t>
  </si>
  <si>
    <t>DE LA CUENTA 0683461651, ENVIO ANTICIPO HIACE TOYOTA CELAYA</t>
  </si>
  <si>
    <t>RF-38897  22/03</t>
  </si>
  <si>
    <t>CHEQ CA0001131</t>
  </si>
  <si>
    <t>DE LA CUENTA 0683461651, SALDO TOTAL HIACE TOYOTA CELAYA</t>
  </si>
  <si>
    <t>RF-38901 31/03</t>
  </si>
  <si>
    <t>RR-38921  23/03</t>
  </si>
  <si>
    <t>BB53421008323</t>
  </si>
  <si>
    <t>SPEI RECIBIDO DEL BANCO 0030 BAJIO, DEL CLIENTE GLOBAL CONTAINERS SA DE CV, DE LA CLABE 030215312207401010 CON RFC GCO080424SE3, CONCEPTO: PAGO GLOBAL CONTAINERS, REFERENCIA: 5342100 CVE RAST: BB53421008323</t>
  </si>
  <si>
    <t>RF-38916  23/03</t>
  </si>
  <si>
    <t>CHEQ CA0001132</t>
  </si>
  <si>
    <t>CONFIRMADO 27/03</t>
  </si>
  <si>
    <t>DEPOSITO CHQ.BANORTE 0003341</t>
  </si>
  <si>
    <t>DEPOSITO DE LA CUENTA : 0801025722</t>
  </si>
  <si>
    <t>CONFIRMADO 28/03</t>
  </si>
  <si>
    <t>DEPOSITO CHQ.BANORTE 0003342</t>
  </si>
  <si>
    <t>CHEQ CA0001133</t>
  </si>
  <si>
    <t>DEPOSITO CHQ.BANORTE 0000197</t>
  </si>
  <si>
    <t>DEPOSITO DE LA CUENTA : 0858616624</t>
  </si>
  <si>
    <t>DEPOSITO CHQ.BANORTE 0003343</t>
  </si>
  <si>
    <t>RF-39004  28/03</t>
  </si>
  <si>
    <t>CHEQ CA0001134</t>
  </si>
  <si>
    <t>DEPOSITO CHQ.BANORTE 0003346</t>
  </si>
  <si>
    <t>036INBU3003201725624997</t>
  </si>
  <si>
    <t>SPEI RECIBIDO DEL BANCO 0036 INBURSA, DEL CLIENTE EQUIPOS COMERCIALES PARA OFICINAS SA DE, DE LA CLABE 036215500282533586 CON RFC ECO020912BE2, CONCEPTO: Apartado de auto March 2012, REFERENCIA: 3003173 CVE RAST: 036INBU3003201725624997</t>
  </si>
  <si>
    <t>CONFIRMADO 31/03</t>
  </si>
  <si>
    <t>LIQ.INT.BRUTOS LIQ 2017-03-31</t>
  </si>
  <si>
    <t>I.S.R. LIQ 2017-03-31</t>
  </si>
  <si>
    <t>COM.CHQ.EXPED. LIQ 2017-03-31</t>
  </si>
  <si>
    <t>I.V.A. LIQ 2017-03-31</t>
  </si>
  <si>
    <t>CHEQ CA0001135</t>
  </si>
  <si>
    <t>DE LA CUENTA 0058044962, MTTO YARIS TECNO TROQUELES</t>
  </si>
  <si>
    <t>AS-51466  01/04</t>
  </si>
  <si>
    <t>DEPOSITO CHQ.BANORTE 0001671</t>
  </si>
  <si>
    <t>RF-39195  05/04</t>
  </si>
  <si>
    <t>BB8812013529</t>
  </si>
  <si>
    <t>SPEI RECIBIDO DEL BANCO 0030 BAJIO, DEL CLIENTE GLOBAL CONTAINERS SA DE CV, DE LA CLABE 030215312207401010 CON RFC GCO080424SE3, CONCEPTO: PAGO GLOBAL CONTAINERS, REFERENCIA: 8812013 CVE RAST: BB8812013529</t>
  </si>
  <si>
    <t>RF-51702  07/04</t>
  </si>
  <si>
    <t>2017040640014 TCT0000480818040</t>
  </si>
  <si>
    <t>SPEI RECIBIDO DEL BANCO 0014 SANTANDER, DEL CLIENTE INTEGRA PROYECTOS RUBRICA SA DE CV, DE LA CLABE 014225655040072162 CON RFC IPR130920BF7, CONCEPTO: FACTURA, REFERENCIA: 8081804 CVE RAST: 2017040640014 TCT0000480818040</t>
  </si>
  <si>
    <t>AS-51660 06/04</t>
  </si>
  <si>
    <t>CHEQ CA0001136</t>
  </si>
  <si>
    <t>RF-39236  07/04</t>
  </si>
  <si>
    <t>DE LA CUENTA 0485815953, Prius Base Rojo Combinado</t>
  </si>
  <si>
    <t>RF-39242  07/04</t>
  </si>
  <si>
    <t>DE LA CUENTA 0485815953, Liquidacion Prius Base</t>
  </si>
  <si>
    <t>RF-39283  10/04</t>
  </si>
  <si>
    <t>CHEQ CA0001137</t>
  </si>
  <si>
    <t>RF-39294   11/04</t>
  </si>
  <si>
    <t>DEPOSITO CHQ.BANORTE 0000001</t>
  </si>
  <si>
    <t>DEPOSITO DE LA CUENTA : 0305642033</t>
  </si>
  <si>
    <t>RF-39301  11/04</t>
  </si>
  <si>
    <t>DEPOSITO CHQ.BANORTE 0000002</t>
  </si>
  <si>
    <t>RF-30962  11/04</t>
  </si>
  <si>
    <t>CHEQ CA0001138</t>
  </si>
  <si>
    <t>DE LA CUENTA 0622123855, pago de servicio</t>
  </si>
  <si>
    <t>CHEQUE 0001139</t>
  </si>
  <si>
    <t>1204201 = REFERENCIA CTA/CLABE: 012680001501490393, NTF SPEI, BCO:012 BENEFICIARIO:ALECSA CELAYA S DE RL DE CV, TRASPASO CUENTAS, CVE RASTREO: 0568AN8E201704120440509396 RFC:, IVA: 000000000000.00 BBVA BANCOMER</t>
  </si>
  <si>
    <t>REFERENCIA: 1204201</t>
  </si>
  <si>
    <t>036INBU1804201725942567</t>
  </si>
  <si>
    <t>SPEI RECIBIDO DEL BANCO 0036 INBURSA, DEL CLIENTE EQUIPOS COMERCIALES PARA OFICINAS SA DE, DE LA CLABE 036215500282533586 CON RFC ECO020912BE2, CONCEPTO: Pago Anticipo march, REFERENCIA: 1804173 CVE RAST: 036INBU1804201725942567</t>
  </si>
  <si>
    <t>RF-39421  19/04</t>
  </si>
  <si>
    <t>DEPOSITO CHQ.BANORTE 0017174</t>
  </si>
  <si>
    <t>AS-52186   22/04</t>
  </si>
  <si>
    <t>DE LA CUENTA 0268158488, Refacciones</t>
  </si>
  <si>
    <t>AR-14377  22/04</t>
  </si>
  <si>
    <t>CHEQ CA0001140</t>
  </si>
  <si>
    <t>RF-39519  24/04</t>
  </si>
  <si>
    <t>HSBC040826</t>
  </si>
  <si>
    <t>SPEI RECIBIDO DEL BANCO 0021 HSBC, DEL CLIENTE NORMA GABRIELA CRUZ LOPEZ, DE LA CLABE 021215064441926498 CON RFC CULN781205PX8, CONCEPTO: deposito jetta 2016, REFERENCIA: 0000001 CVE RAST: HSBC040826</t>
  </si>
  <si>
    <t>RF-39540  25/04</t>
  </si>
  <si>
    <t>DESIRE</t>
  </si>
  <si>
    <t>170425010338837354I</t>
  </si>
  <si>
    <t>SPEI RECIBIDO DEL BANCO 0127 AZTECA, DEL CLIENTE ESTEBAN ANGEL DIAZ, DE LA CLABE 127215013646039909 CON RFC AEDE780323833, CONCEPTO: ADQUISICION VEHICULO YARIS 2017, REFERENCIA: 5306677 CVE RAST: 170425010338837354I</t>
  </si>
  <si>
    <t>RF-39539  25/04</t>
  </si>
  <si>
    <t>DE LA CUENTA 0170337993, factura</t>
  </si>
  <si>
    <t>RF-39563  26/04</t>
  </si>
  <si>
    <t>DE LA CUENTA 0472637940, anticipo de pago</t>
  </si>
  <si>
    <t>RF-39570  26/4</t>
  </si>
  <si>
    <t>RF-39568  26/04</t>
  </si>
  <si>
    <t>CHEQ CA0001141</t>
  </si>
  <si>
    <t>DE LA CUENTA 0241511273, TOYOTA YARIS SEDAN 2017 AUTOMATICO</t>
  </si>
  <si>
    <t>CONFIRMADO 27/04</t>
  </si>
  <si>
    <t>DEPOSITO CHQ.BANORTE 0000794</t>
  </si>
  <si>
    <t>AS-52268  25/04</t>
  </si>
  <si>
    <t>DE LA CUENTA 0472637940, camioneta toyota</t>
  </si>
  <si>
    <t>DE LA CUENTA 0224051428, FACT SEGUROS Y COMISION</t>
  </si>
  <si>
    <t>SPEI RECIBIDO DEL BANCO 0002 BANAMEX, DEL CLIENTE VICTOR ALVAREZ ARIAS NDT, DE LA CLABE 002685028950650248 CON RFC AAAV820818FV6, CONCEPTO: HILUX2017, REFERENCIA: 0201701 CVE RAST: 085901922044311778</t>
  </si>
  <si>
    <t>CHEQ CA0001142</t>
  </si>
  <si>
    <t>DE LA CUENTA 0416802603, PAGO</t>
  </si>
  <si>
    <t>SPEI RECIBIDO DEL BANCO 0002 BANAMEX, DEL CLIENTE VICTOR ALVAREZ ARIAS NDT, DE LA CLABE 002685028950650248 CON RFC AAAV820818FV6, CONCEPTO: HILUXCHASIS, REFERENCIA: 0000255 CVE RAST: 085900542344311872</t>
  </si>
  <si>
    <t>DE LA CUENTA 0666009061, Pago de Servicio highlander 2014</t>
  </si>
  <si>
    <t>CONFIRMADO 28/04</t>
  </si>
  <si>
    <t>DEPOSITO DE LA CUENTA : 0470095201</t>
  </si>
  <si>
    <t>CONFITMADO 28/04</t>
  </si>
  <si>
    <t>LIQ.INT.BRUTOS LIQ 2017-04-30</t>
  </si>
  <si>
    <t>I.S.R. LIQ 2017-04-30</t>
  </si>
  <si>
    <t>COM.CHQ.EXPED. LIQ 2017-04-30</t>
  </si>
  <si>
    <t>I.V.A. LIQ 2017-04-30</t>
  </si>
  <si>
    <t>C</t>
  </si>
  <si>
    <t>CLIENTE</t>
  </si>
  <si>
    <t>INVENTARIO</t>
  </si>
  <si>
    <t>POLIZA</t>
  </si>
  <si>
    <t>DEPOSITO CHQ.BANORTE 0000339</t>
  </si>
  <si>
    <t>RF-39711  02/05</t>
  </si>
  <si>
    <t>CHEQ CA0001143</t>
  </si>
  <si>
    <t>DEPOSITO CHQ.BANORTE 0003102</t>
  </si>
  <si>
    <t>DEPOSITO DE LA CUENTA : 0525357797</t>
  </si>
  <si>
    <t>AS-52612</t>
  </si>
  <si>
    <t>XQUADRA</t>
  </si>
  <si>
    <t>CHQ.LOC.434749</t>
  </si>
  <si>
    <t>BCO :0021 CTA. 0001901111111 NO.CHEQUE 0002434749</t>
  </si>
  <si>
    <t>RF-39773 05/05</t>
  </si>
  <si>
    <t>GALVAN VALDEZ MARIA DEL CARMEN</t>
  </si>
  <si>
    <t>0063U/17</t>
  </si>
  <si>
    <t xml:space="preserve">AS-52606 </t>
  </si>
  <si>
    <t>AGROQUIMICOS</t>
  </si>
  <si>
    <t>DEPOSITO CHQ.BANORTE 0003224</t>
  </si>
  <si>
    <t>DEPOSITO DE LA CUENTA : 0612259193</t>
  </si>
  <si>
    <t>RF-39852  09/05</t>
  </si>
  <si>
    <t>0699N/17</t>
  </si>
  <si>
    <t>DEPOSITO CHQ.BANORTE 0000047</t>
  </si>
  <si>
    <t>DEPOSITO DE LA CUENTA : 0802784508</t>
  </si>
  <si>
    <t>RF-39782 05/05</t>
  </si>
  <si>
    <t>VEGA BARRENTO LADISLAO</t>
  </si>
  <si>
    <t>1195N/17</t>
  </si>
  <si>
    <t>RF-39780 05/05</t>
  </si>
  <si>
    <t>ORTIZ DIAZ SACRAMENTO PORFIRIO</t>
  </si>
  <si>
    <t>0101U/17</t>
  </si>
  <si>
    <t>DEPOSITO CHQ.BANORTE 0319394</t>
  </si>
  <si>
    <t>DEPOSITO DE LA CUENTA : 0179700200</t>
  </si>
  <si>
    <t>DE LA CUENTA 0548153121, rectificacion de discos y brillo prius STL9854</t>
  </si>
  <si>
    <t>AS-52711  10/05</t>
  </si>
  <si>
    <t>CHEQ CA0001144</t>
  </si>
  <si>
    <t>DE LA CUENTA 0268158488, Mantenimiento Hiace</t>
  </si>
  <si>
    <t>CONFIRMADO 06/05</t>
  </si>
  <si>
    <t>CHEQ CA0001145</t>
  </si>
  <si>
    <t>SPEI RECIBIDO DEL BANCO 0002 BANAMEX, DEL CLIENTE VICTOR ALVAREZ ARIAS NDT, DE LA CLABE 002685028950650248 CON RFC AAAV820818FV6, CONCEPTO: SEGURO HILUX CHASIS, REFERENCIA: 0002730 CVE RAST: 085900140934312979</t>
  </si>
  <si>
    <t>RF-39831  09/05</t>
  </si>
  <si>
    <t>1167N/17</t>
  </si>
  <si>
    <t>SPEI RECIBIDO DEL BANCO 0002 BANAMEX, DEL CLIENTE VICTOR ALVAREZ ARIAS NDT, DE LA CLABE 002685028950650248 CON RFC AAAV820818FV6, CONCEPTO: SEGURO HILUX CABINA DOBLE, REFERENCIA: 0002731 CVE RAST: 085900142694312972</t>
  </si>
  <si>
    <t>RF-39832  09/05</t>
  </si>
  <si>
    <t>0240N/17</t>
  </si>
  <si>
    <t>RF-39846  09/05</t>
  </si>
  <si>
    <t>0089U/17</t>
  </si>
  <si>
    <t>BNET01001705090001624631</t>
  </si>
  <si>
    <t>SPEI RECIBIDO DEL BANCO 0012 BBVA BANCOMER, DEL CLIENTE PATRICIA OTILIA BLACKALLER SAUCEDO, DE LA CLABE 012215004580421959 CON RFC BASP750414GC5, CONCEPTO: ENGANCHE TOYOTA HIAC, REFERENCIA: 0505050 CVE RAST: BNET01001705090001624631</t>
  </si>
  <si>
    <t>RF-39850  09/05</t>
  </si>
  <si>
    <t>0795N/17</t>
  </si>
  <si>
    <t>CHEQ CA0001146</t>
  </si>
  <si>
    <t>RF-36903  12/05</t>
  </si>
  <si>
    <t>DE LA CUENTA 0548153121, Pago de mtto hiace STD3756</t>
  </si>
  <si>
    <t>AS-52796  12/05</t>
  </si>
  <si>
    <t>S-76284</t>
  </si>
  <si>
    <t>DE LA CUENTA 0058044962, YARIS TECNOTROQUELES</t>
  </si>
  <si>
    <t>AS 52913 16/05</t>
  </si>
  <si>
    <t>TECNO TROQUELES</t>
  </si>
  <si>
    <t>RF-39930  15/05</t>
  </si>
  <si>
    <t>0098U/17</t>
  </si>
  <si>
    <t>BNET01001705150001565597</t>
  </si>
  <si>
    <t>SPEI RECIBIDO DEL BANCO 0012 BBVA BANCOMER, DEL CLIENTE PATRICIA OTILIA BLACKALLER SAUCEDO, DE LA CLABE 012215004580421959 CON RFC BASP750414GC5, CONCEPTO: ENGANCHE HIACE 2 PATY BLACKALLER, REFERENCIA: 0201705 CVE RAST: BNET01001705150001565597</t>
  </si>
  <si>
    <t>RF-39938 15/05</t>
  </si>
  <si>
    <t>BLACKALLER SAUCEDO PATRICIO</t>
  </si>
  <si>
    <t>0004N/18</t>
  </si>
  <si>
    <t>CUENTAS POR PAGAR - SAP</t>
  </si>
  <si>
    <t>VARIAS</t>
  </si>
  <si>
    <t>RF-39949, 39948, 39947, 39946, 39941, 39940, 39939 15/05</t>
  </si>
  <si>
    <t>ARRENDADORA Y FACTOR BANORTE</t>
  </si>
  <si>
    <t>CHEQ CA0001147</t>
  </si>
  <si>
    <t>CHEQ CA0001149</t>
  </si>
  <si>
    <t>RF-40003 17/05</t>
  </si>
  <si>
    <t>MARTINEZ SANCHEZ LUIS RODOLFO</t>
  </si>
  <si>
    <t>1165N/17</t>
  </si>
  <si>
    <t>RF-40001 17/05</t>
  </si>
  <si>
    <t>DEPOSITO CHQ. IXE 0001419</t>
  </si>
  <si>
    <t>DEPOSITO DE LA CUENTA : 0014616610</t>
  </si>
  <si>
    <t>CONFIRMADO 23/05</t>
  </si>
  <si>
    <t>S-76659</t>
  </si>
  <si>
    <t>DE LA CUENTA 0548153121, Pago mtto prius</t>
  </si>
  <si>
    <t>AS-52990  18/05</t>
  </si>
  <si>
    <t>S-76456</t>
  </si>
  <si>
    <t>DE LA CUENTA 0414934050, Pago Unidad Camry C111</t>
  </si>
  <si>
    <t>RF-40006  18/05</t>
  </si>
  <si>
    <t>0685N/17</t>
  </si>
  <si>
    <t>BB68031003980</t>
  </si>
  <si>
    <t>SPEI RECIBIDO DEL BANCO 0030 BAJIO, DEL CLIENTE GLOBAL CONTAINERS SA DE CV, DE LA CLABE 030215312207401010 CON RFC GCO080424SE3, CONCEPTO: PAGO COTIZACION ALARMA, REFERENCIA: 6803100 CVE RAST: BB68031003980</t>
  </si>
  <si>
    <t>AR-14612 24/05</t>
  </si>
  <si>
    <t>GLOBAL CONTAINERS</t>
  </si>
  <si>
    <t>RF-40014  18/05</t>
  </si>
  <si>
    <t>0087U/17</t>
  </si>
  <si>
    <t>CHEQ CA0001150</t>
  </si>
  <si>
    <t>MBAN01001705190003051929</t>
  </si>
  <si>
    <t>SPEI RECIBIDO DEL BANCO 0012 BBVA BANCOMER, DEL CLIENTE PATRICIA OTILIA BLACKALLER SAUCEDO, DE LA CLABE 012215004580421959 CON RFC BASP750414GC5, CONCEPTO: ENGANCHE HIACE2 PATY BLACKALLER, REFERENCIA: 0190517 CVE RAST: MBAN01001705190003051929</t>
  </si>
  <si>
    <t>RF-40045  19/04</t>
  </si>
  <si>
    <t>CHEQ CA0001151</t>
  </si>
  <si>
    <t>1152N/17</t>
  </si>
  <si>
    <t>DE LA CUENTA 0681936052, Enganche Malibu Flavio Cortes</t>
  </si>
  <si>
    <t>RF-40195  29/05</t>
  </si>
  <si>
    <t>FT1714406213</t>
  </si>
  <si>
    <t>SPEI RECIBIDO DEL BANCO 0143 CIBANCO, DEL CLIENTE JOSE TREJO ZUNIGA, DE LA CLABE 143180000005117652 CON RFC TEZJ770319RP5, CONCEPTO: Servicio Tacoma de Jose Trejo Zuniga, REFERENCIA: 0240517 CVE RAST: FT1714406213</t>
  </si>
  <si>
    <t>AS-53178  24/05</t>
  </si>
  <si>
    <t>CHEQ CA0001152</t>
  </si>
  <si>
    <t>2017052640014SNET0000492324420</t>
  </si>
  <si>
    <t>SPEI RECIBIDO DEL BANCO 0014 SANTANDER, DEL CLIENTE LUIS MANUEL RODRIGUEZ GARCIA, DE LA CLABE 014233565407501510 CON RFC ROGL7102216K5, CONCEPTO: PAGO AUTO TOYOTA CELAYA, REFERENCIA: 2326852 CVE RAST: 2017052640014SNET0000492324420</t>
  </si>
  <si>
    <t>RF-40169  26/05</t>
  </si>
  <si>
    <t>DE LA CUENTA: 0505716556, pago de camioneta</t>
  </si>
  <si>
    <t>RF-40236  30/05</t>
  </si>
  <si>
    <t>CHEQ CA0001153</t>
  </si>
  <si>
    <t>BB67767003979</t>
  </si>
  <si>
    <t>SPEI RECIBIDO DEL BANCO 0030 BAJIO, DEL CLIENTE UNIDAD AGRICOLA COMERCIAL SP, DE LA CLABE 030222900006751586 CON RFC UAC070620MB3, CONCEPTO: PAGO SERVICIO AUTOMOTRIZ, REFERENCIA: 0170530 CVE RAST: BB67767003979</t>
  </si>
  <si>
    <t>AS-53362  30/05</t>
  </si>
  <si>
    <t>DE LA CUENTA: 0505716556, pago camioneta amarok</t>
  </si>
  <si>
    <t>RF-40237  30/05</t>
  </si>
  <si>
    <t>2017053040014 TCT0000457983520</t>
  </si>
  <si>
    <t>SPEI RECIBIDO DEL BANCO 0014 SANTANDER, DEL CLIENTE INGENIERIA CONSULTIVA EN CONSTRUCCION SA, DE LA CLABE 014240655044166282 CON RFC ND, CONCEPTO: PAGO DE SERVICIO YARIS R 2016, REFERENCIA: 5798352 CVE RAST: 2017053040014 TCT0000457983520</t>
  </si>
  <si>
    <t>AS-53402  30/05</t>
  </si>
  <si>
    <t>DE LA CUENTA 0018204406, Orden de Servicio FROB AGROPRODUCTOS</t>
  </si>
  <si>
    <t>AS-53460  31/05</t>
  </si>
  <si>
    <t>LIQ.INT.BRUTOS LIQ 2017-05-31</t>
  </si>
  <si>
    <t>I.S.R. LIQ 2017-05-31</t>
  </si>
  <si>
    <t>COM.CHQ.EXPED. LIQ 2017-05-31</t>
  </si>
  <si>
    <t>I.V.A. LIQ 2017-05-31</t>
  </si>
  <si>
    <t>A</t>
  </si>
  <si>
    <t>B</t>
  </si>
  <si>
    <t>RF-40311 01/06</t>
  </si>
  <si>
    <t>1218N/17</t>
  </si>
  <si>
    <t>DE LA CUENTA 0672600007, PAGO HILUX MARCO ANTONIO VEGA</t>
  </si>
  <si>
    <t>RF-40336  03/06</t>
  </si>
  <si>
    <t>DE LA CUENTA 0672600007, pago adicional cubierta caja</t>
  </si>
  <si>
    <t>RF-40339  03/06</t>
  </si>
  <si>
    <t>RF-40364  05/06</t>
  </si>
  <si>
    <t>1426N/17</t>
  </si>
  <si>
    <t>CHEQUE 0001154</t>
  </si>
  <si>
    <t>0050617 = REFERENCIA CTA/CLABE: 012680001501490393, NTF SPEI, BCO:012 BENEFICIARIO:ALECSA CELAYA S DE RL DE CV, TRASPASO ENTRE CUENTA, CVE RASTREO: 0568AN8D201706050457716233 RFC:, IVA: 000000000000.00 BBVA BANCOMER</t>
  </si>
  <si>
    <t>REFERENCIA: 0050617</t>
  </si>
  <si>
    <t>036OFIC0606201726842340</t>
  </si>
  <si>
    <t>SPEI RECIBIDO DEL BANCO 0036 INBURSA, DEL CLIENTE SERGIO ROBERTO HERNANDEZ CORREA, DE LA CLABE 036240500379302611 CON RFC HECS770121A77, CONCEPTO: Transferencia electronica, REFERENCIA: 0170606 CVE RAST: 036OFIC0606201726842340</t>
  </si>
  <si>
    <t>RF-40377  06/06</t>
  </si>
  <si>
    <t>CHEQ CA0001156</t>
  </si>
  <si>
    <t>DE LA CUENTA 0252504888, ABONO A FACTURA</t>
  </si>
  <si>
    <t>AS-53769  10/06</t>
  </si>
  <si>
    <t>DE LA CUENTA 0562027262, Pago Romelia Medina</t>
  </si>
  <si>
    <t>RF-404888  12/06</t>
  </si>
  <si>
    <t>DEPOSITO CHQ.BANORTE 0001267</t>
  </si>
  <si>
    <t>DEPOSITO DE LA CUENTA : 0515628939</t>
  </si>
  <si>
    <t>AS-53706  09/06</t>
  </si>
  <si>
    <t>CHQ.LOC.000050</t>
  </si>
  <si>
    <t>BCO :0030 CTA. 0090000289970 NO.CHEQUE 0000000050</t>
  </si>
  <si>
    <t>RF-40525  14/06</t>
  </si>
  <si>
    <t>DE LA CUENTA 0629670031, Mantto Yaris 2017</t>
  </si>
  <si>
    <t>AS-53873  13/06</t>
  </si>
  <si>
    <t>CHEQ CA0001157</t>
  </si>
  <si>
    <t>CHEQUE 0001158</t>
  </si>
  <si>
    <t>0140617 = REFERENCIA CTA/CLABE: 012680001501490393, NTF SPEI, BCO:012 BENEFICIARIO:ALECSA CELAYA S DE RL DE CV, TRASPASO CUENTAS, CVE RASTREO: 0568AN8C201706140460444007 RFC:, IVA: 000000000000.00 BBVA BANCOMER</t>
  </si>
  <si>
    <t>REFERENCIA: 0140617</t>
  </si>
  <si>
    <t>ABONO CTE CRED AUTO 084191160</t>
  </si>
  <si>
    <t>RF-40527  14/06</t>
  </si>
  <si>
    <t>RF-40597  19/06</t>
  </si>
  <si>
    <t>CHEQ CA0001160</t>
  </si>
  <si>
    <t>0083U/17</t>
  </si>
  <si>
    <t>CHEQUE 0001161</t>
  </si>
  <si>
    <t>0200617 = REFERENCIA CTA/CLABE: 012680001501490393, NTF SPEI, BCO:012 BENEFICIARIO:ALECSA CELAYA S DE RL DE CV, TRASPASO DE CUENTA, CVE RASTREO: 0568AN8E201706200462338688 RFC:, IVA: 000000000000.00 BBVA BANCOMER</t>
  </si>
  <si>
    <t>REFERENCIA: 0200617</t>
  </si>
  <si>
    <t>DE LA CUENTA 0584914085, pago chapa corolla</t>
  </si>
  <si>
    <t>CONFIRMADO 20/06</t>
  </si>
  <si>
    <t>SPEI RECIBIDO DEL BANCO 0062 AFIRME, DEL CLIENTE CONSTRUCTORA UAGS SA DE CV, DE LA CLABE 062730001611222979 CON RFC CUA1607117X2, CONCEPTO: PAGO SEGURO, REFERENCIA: 0000001 CVE RAST: 8007284225014040842412052001</t>
  </si>
  <si>
    <t>RFF-40694  22/06</t>
  </si>
  <si>
    <t>1273N/17</t>
  </si>
  <si>
    <t>SPEI RECIBIDO DEL BANCO 0062 AFIRME, DEL CLIENTE CONSTRUCTORA UAGS SA DE CV, DE LA CLABE 062730001611222979 CON RFC CUA1607117X2, CONCEPTO: PAGO SEGURO, REFERENCIA: 0000001 CVE RAST: 8007205225014041052412052001</t>
  </si>
  <si>
    <t>RF-40693  22/06</t>
  </si>
  <si>
    <t>SPEI RECIBIDO DEL BANCO 0062 AFIRME, DEL CLIENTE CONSTRUCTORA UAGS SA DE CV, DE LA CLABE 062730001611222979 CON RFC CUA1607117X2, CONCEPTO: PAGO CAMIONETA, REFERENCIA: 0000001 CVE RAST: 8007274225014040742412052001</t>
  </si>
  <si>
    <t>RF-40692  22/06</t>
  </si>
  <si>
    <t>DE LA CUENTA 0464666833, ANTICIPO</t>
  </si>
  <si>
    <t>RF-40708  23/06</t>
  </si>
  <si>
    <t>DE LA CUENTA 0402756419, enganche Hiace</t>
  </si>
  <si>
    <t>RF-40717  23/06</t>
  </si>
  <si>
    <t>CHEQ CA0001163</t>
  </si>
  <si>
    <t>AS-54232  24/06</t>
  </si>
  <si>
    <t>S-77898</t>
  </si>
  <si>
    <t>CHEQUE 0001164</t>
  </si>
  <si>
    <t>0260617 = REFERENCIA CTA/CLABE: 012680001501490393, NTF SPEI, BCO:012 BENEFICIARIO:ALECSA CELAYA S DE RL DE CV, TRASPASO CUENTAS, CVE RASTREO: 0568AN8D201706260463818064 RFC:, IVA: 000000000000.00 BBVA BANCOMER</t>
  </si>
  <si>
    <t>REFERENCIA: 0260617</t>
  </si>
  <si>
    <t>DEPOSITO CHQ.BANORTE 0000097</t>
  </si>
  <si>
    <t>DEPOSITO DE LA CUENTA : 0581719636</t>
  </si>
  <si>
    <t>HSBC003454</t>
  </si>
  <si>
    <t>SPEI RECIBIDO DEL BANCO 0021 HSBC, DEL CLIENTE JOSE DE JESUS VALDES ROMAN, DE LA CLABE 021822063299072506 CON RFC VARJ7808278D1, CONCEPTO: Enganche Corolla, REFERENCIA: 0000001 CVE RAST: HSBC003454</t>
  </si>
  <si>
    <t>CONFIRMADO 28/06</t>
  </si>
  <si>
    <t>1292N/17</t>
  </si>
  <si>
    <t>DEPOSITO CHQ.BANORTE 0161510</t>
  </si>
  <si>
    <t>CONFIRMADO 29/06</t>
  </si>
  <si>
    <t>CHEQ CA0001166</t>
  </si>
  <si>
    <t>CHQ.LOC.000699</t>
  </si>
  <si>
    <t>BCO :0002 CTA. 0070056031330 NO.CHEQUE 0000000699</t>
  </si>
  <si>
    <t>LIQ.INT.BRUTOS LIQ 2017-06-30</t>
  </si>
  <si>
    <t>I.S.R. LIQ 2017-06-30</t>
  </si>
  <si>
    <t>COM.CHQ.EXPED. LIQ 2017-06-30</t>
  </si>
  <si>
    <t>I.V.A. LIQ 2017-06-30</t>
  </si>
  <si>
    <t>DEPOSITO CHQ.BANORTE 0000153</t>
  </si>
  <si>
    <t>DEPOSITO DE LA CUENTA : 0898007134</t>
  </si>
  <si>
    <t>RF-40902  30/06</t>
  </si>
  <si>
    <t>DEV.CHEQUE LOCAL 0000000699</t>
  </si>
  <si>
    <t>NO MINISTRADOS AL LB</t>
  </si>
  <si>
    <t>CHEQ CA0001169</t>
  </si>
  <si>
    <t>RF-41071 07/07</t>
  </si>
  <si>
    <t>DEPOSITO CHQ. IXE 0000484</t>
  </si>
  <si>
    <t>DEPOSITO DE LA CUENTA : 0018204406</t>
  </si>
  <si>
    <t>RF-41069, 41068 07/07</t>
  </si>
  <si>
    <t>DEPOSITO CHQ.BANORTE 0003225</t>
  </si>
  <si>
    <t>DEPOSITO DE LA CUENTA : 0666004752</t>
  </si>
  <si>
    <t>AS-54728  10/07</t>
  </si>
  <si>
    <t>CHEQUE 0001170</t>
  </si>
  <si>
    <t>0110717 = REFERENCIA CTA/CLABE: 012680001501490393, NTF SPEI, BCO:012 BENEFICIARIO:ALECSA CELAYA S DE RL DE CV, TRASPASO ENTRE CUENTAS, CVE RASTREO: 0568AN8C201707110469694089 RFC:, IVA: 000000000000.00 BBVA BANCOMER</t>
  </si>
  <si>
    <t>REFERENCIA: 0110717</t>
  </si>
  <si>
    <t>RF-41167  13/07</t>
  </si>
  <si>
    <t>FT17194S00M1</t>
  </si>
  <si>
    <t>SPEI RECIBIDO DEL BANCO 0108 TOKIO, DEL CLIENTE KYOHO TOYOTSU MEXICO S A DE C V, DE LA CLABE 108180000060006921 CON RFC KTM1609199IA, CONCEPTO: SIENNA SERVICE, REFERENCIA: 1398109 CVE RAST: FT17194S00M1</t>
  </si>
  <si>
    <t>AS-54833  13/07</t>
  </si>
  <si>
    <t>AS-55059  20/07</t>
  </si>
  <si>
    <t>DE LA CUENTA 0584914085, uardapolvo_amort_corolla</t>
  </si>
  <si>
    <t>AR-15146  25/074</t>
  </si>
  <si>
    <t>RF-41258  19/07</t>
  </si>
  <si>
    <t>DEPOSITO CHQ.BANORTE 0018383</t>
  </si>
  <si>
    <t>AS-55077  21/07</t>
  </si>
  <si>
    <t>RF-41291  20/07</t>
  </si>
  <si>
    <t>CHEQUE 0001171</t>
  </si>
  <si>
    <t>0200717 = REFERENCIA CTA/CLABE: 012680001501490393, NTF SPEI, BCO:012 BENEFICIARIO:ALECSA CELAYA S DE RL DE CV, TRANSFERENCIA, CVE RASTREO: 0568AN8H201707200473068932 RFC:, IVA: 000000000000.00 BBVA BANCOMER</t>
  </si>
  <si>
    <t>REFERENCIA: 0200717</t>
  </si>
  <si>
    <t>DEPOSITO CHQ.BANORTE 0161534</t>
  </si>
  <si>
    <t>RF-41297  20/07</t>
  </si>
  <si>
    <t>CHEQUE 0001172</t>
  </si>
  <si>
    <t>0210717 = REFERENCIA CTA/CLABE: 012680001501490393, NTF SPEI, BCO:012 BENEFICIARIO:ALECSA CELAYA S DE RL DE CV, TRASPASO ENTRE CUENTAS, CVE RASTREO: 0568AN8E201707210473499844 RFC:, IVA: 000000000000.00 BBVA BANCOMER</t>
  </si>
  <si>
    <t>REFERENCIA: 0210717</t>
  </si>
  <si>
    <t>CONFIRMADO 22/07</t>
  </si>
  <si>
    <t>1380N/17</t>
  </si>
  <si>
    <t>LIQ.INT.BRUTOS LIQ 2017-07-31</t>
  </si>
  <si>
    <t>I.S.R. LIQ 2017-07-31</t>
  </si>
  <si>
    <t>COM.CHQ.EXPED. LIQ 2017-07-31</t>
  </si>
  <si>
    <t>I.V.A. LIQ 2017-07-31</t>
  </si>
  <si>
    <t>DEPOSITO CHQ.BANORTE 0002052</t>
  </si>
  <si>
    <t>DEPOSITO DE LA CUENTA : 0801012647</t>
  </si>
  <si>
    <t>AS-55650  03/08</t>
  </si>
  <si>
    <t>DE LA CUENTA 0252504888, ABONO CUENTA</t>
  </si>
  <si>
    <t>AS-55667  04/08</t>
  </si>
  <si>
    <t>DEPOSITO CHQ.BANORTE 0000444</t>
  </si>
  <si>
    <t>DEPOSITO DE LA CUENTA : 0451802921</t>
  </si>
  <si>
    <t>AS-55747  08/08</t>
  </si>
  <si>
    <t>AS-55785  09/08</t>
  </si>
  <si>
    <t>RF-41716-20-19  09/08</t>
  </si>
  <si>
    <t>1374N/17</t>
  </si>
  <si>
    <t>CHEQUE 0001173</t>
  </si>
  <si>
    <t>0100817 =REFERENCIA CTA/CLABE: 012680001501490393, NTF SPEI, BCO:012 BENEF:ALECSA CELAYA S DE RL DE C (DATO NO VERIF, POR ESTA INST), TRASPASO ENTRE CUENTAS, CVE RASTREO: 0568AN8C201708100480128433 RFC:, IVA: 000000000000.00 BBVA BANCOMER</t>
  </si>
  <si>
    <t>REFERENCIA: 0100817</t>
  </si>
  <si>
    <t>RF-41740  10/08</t>
  </si>
  <si>
    <t>0116U/17</t>
  </si>
  <si>
    <t>REFERENCIA: 0110817</t>
  </si>
  <si>
    <t>AS-55908  12/08</t>
  </si>
  <si>
    <t>S-79643</t>
  </si>
  <si>
    <t>AR-15329  15/08</t>
  </si>
  <si>
    <t>OPERADORA TURISTICA</t>
  </si>
  <si>
    <t>JAVIER</t>
  </si>
  <si>
    <t>AR-15345  17/08</t>
  </si>
  <si>
    <t>DE LA CUENTA 0268158488, Aceite Hiace</t>
  </si>
  <si>
    <t>RF-15336 16/08</t>
  </si>
  <si>
    <t>DE LA CUENTA 0622123855, SERVICIO TUNDRA</t>
  </si>
  <si>
    <t>AS-56029  16/08</t>
  </si>
  <si>
    <t>ERIKA</t>
  </si>
  <si>
    <t>RF-41878  19/08</t>
  </si>
  <si>
    <t>1707N/17</t>
  </si>
  <si>
    <t>CHEQUE 0001175</t>
  </si>
  <si>
    <t>0210817 =REFERENCIA CTA/CLABE: 012680001501490393, NTF SPEI, BCO:012 BENEF:ALECSA CELAYA S DE RL DE C (DATO NO VERIF, POR ESTA INST), TRASPASO CUENTAS, CVE RASTREO: 0568AN8C201708210483578499 RFC:, IVA: 000000000000.00 BBVA BANCOMER</t>
  </si>
  <si>
    <t>REFERENCIA: 0210817</t>
  </si>
  <si>
    <t>2017082140014 TCT0000454075080</t>
  </si>
  <si>
    <t>SPEI RECIBIDO DEL BANCO 0014 SANTANDER, DEL CLIENTE INGENIERIA CONSULTIVA EN CONSTRUCCION SA, DE LA CLABE 014240655044166282 CON RFC ND, CONCEPTO: PAGO DE SERVICIO ORDEN 70963, REFERENCIA: 5407508 CVE RAST: 2017082140014 TCT0000454075080</t>
  </si>
  <si>
    <t>AS-56158 21/08</t>
  </si>
  <si>
    <t>INGENIERIA CONSULTIVA</t>
  </si>
  <si>
    <t>RF-41901 21/08</t>
  </si>
  <si>
    <t>GARCIA NAVARRO JAVIER</t>
  </si>
  <si>
    <t>RF-41923  22/08</t>
  </si>
  <si>
    <t>CHEQ CA0001176</t>
  </si>
  <si>
    <t>CHEQUE 0001177</t>
  </si>
  <si>
    <t>0230817 =REFERENCIA CTA/CLABE: 012680001501490393, NTF SPEI, BCO:012 BENEF:ALECSA CELAYA S DE RL DE C (DATO NO VERIF, POR ESTA INST), TRASPASO CUENTAS, CVE RASTREO: 0568AN8F201708230484178926 RFC:, IVA: 000000000000.00 BBVA BANCOMER</t>
  </si>
  <si>
    <t>REFERENCIA: 0230817</t>
  </si>
  <si>
    <t>DEPOSITO CHQ.BANORTE 0000443</t>
  </si>
  <si>
    <t>DEPOSITO DE LA CUENTA : 0234530650</t>
  </si>
  <si>
    <t>RF-42002  28/08</t>
  </si>
  <si>
    <t>DEPOSITO CHQ.BANORTE 0001291</t>
  </si>
  <si>
    <t>DE LA CUENTA 0234530650, Enganche Camry XLE 2018</t>
  </si>
  <si>
    <t>CONFIRMADO 29/08</t>
  </si>
  <si>
    <t>CONFIRMADO 30/08</t>
  </si>
  <si>
    <t>DE LA CUENTA 0157713404, PAGO ANTICIPADO HILUX</t>
  </si>
  <si>
    <t>CONFIRMADO 31/08</t>
  </si>
  <si>
    <t>CHEQUE 0001178</t>
  </si>
  <si>
    <t>0310817 =REFERENCIA CTA/CLABE: 012680001501490393, NTF SPEI, BCO:012 BENEF:ALECSA CELAYA S DE RL DE C (DATO NO VERIF, POR ESTA INST), traspaso cuentas, CVE RASTREO: 0568AN8B201708310487443453 RFC:, IVA: 000000000000.00 BBVA BANCOMER</t>
  </si>
  <si>
    <t>REFERENCIA: 0310817</t>
  </si>
  <si>
    <t>LIQ.INT.BRUTOS LIQ 2017-08-31</t>
  </si>
  <si>
    <t>I.S.R. LIQ 2017-08-31</t>
  </si>
  <si>
    <t>COM.CHQ.EXPED. LIQ 2017-08-31</t>
  </si>
  <si>
    <t>I.V.A. LIQ 2017-08-31</t>
  </si>
  <si>
    <t>CHEQUE 0001174</t>
  </si>
  <si>
    <t>DE LA CUENTA 0629670031, Servicio Yaris</t>
  </si>
  <si>
    <t>AS-56665  04/09</t>
  </si>
  <si>
    <t>SPEI RECIBIDO DEL BANCO 0044 SCOTIABANK, DEL CLIENTE EMERY ETHAN, DE LA CLABE 044240248000098577 CON RFC EEGE3705225E7, CONCEPTO: bujes eje trasero sienna 2006, REFERENCIA: 0004872 CVE RAST: 3573582052</t>
  </si>
  <si>
    <t>AR-15556  12/09</t>
  </si>
  <si>
    <t>AS-56816  08/09</t>
  </si>
  <si>
    <t>BB10584008649</t>
  </si>
  <si>
    <t>SPEI RECIBIDO DEL BANCO 0030 BAJIO, DEL CLIENTE MANUEL CARRASCO GARCIA, DE LA CLABE 030680900008965695 CON RFC CAGM720710420, CONCEPTO: deposito de enganche auto, REFERENCIA: 1058400 CVE RAST: BB10584008649</t>
  </si>
  <si>
    <t>RF-42451  21/09</t>
  </si>
  <si>
    <t>SPEI RECIBIDO DEL BANCO 0044 SCOTIABANK, DEL CLIENTE EMERY ETHAN, DE LA CLABE 044240248000098577 CON RFC EEGE3705225E7, CONCEPTO: envio de bujes DHL, REFERENCIA: 0000001 CVE RAST: 3573716590</t>
  </si>
  <si>
    <t>FT17257S014J</t>
  </si>
  <si>
    <t>SPEI RECIBIDO DEL BANCO 0108 TOKIO, DEL CLIENTE KYOHO TOYOTSU MEXICO S A DE C V, DE LA CLABE 108180000060006921 CON RFC KTM1609199IA, CONCEPTO: SIENNA SERVICE, REFERENCIA: 1445644 CVE RAST: FT17257S014J</t>
  </si>
  <si>
    <t>AS-56017  14/09</t>
  </si>
  <si>
    <t>DE LA CUENTA 0622123855, PAGO DE SERVICO TACOMA</t>
  </si>
  <si>
    <t>AS-56998  14/09</t>
  </si>
  <si>
    <t>BB10631008721</t>
  </si>
  <si>
    <t>SPEI RECIBIDO DEL BANCO 0030 BAJIO, DEL CLIENTE MANUEL CARRASCO GARCIA, DE LA CLABE 030680900008965695 CON RFC CAGM720710420, CONCEPTO: enganche de vehiculo, REFERENCIA: 1063100 CVE RAST: BB10631008721</t>
  </si>
  <si>
    <t>RF-42468  22/09</t>
  </si>
  <si>
    <t>DE LA CUENTA 0801031609, FIESTA INN CELAYA</t>
  </si>
  <si>
    <t>AS-57018  14/09</t>
  </si>
  <si>
    <t>DE LA CUENTA 0421604995, 78004115</t>
  </si>
  <si>
    <t>AS-57030  15/09</t>
  </si>
  <si>
    <t>DEPOSITO CHQ.BANORTE 0001778</t>
  </si>
  <si>
    <t>DEPOSITO DE LA CUENTA : 0509248363</t>
  </si>
  <si>
    <t>RF-42367  14/09</t>
  </si>
  <si>
    <t>DEPOSITO CHQ.BANORTE 0001766</t>
  </si>
  <si>
    <t>DEPOSITO DE LA CUENTA : 0860118961</t>
  </si>
  <si>
    <t>RF-42390  18/09</t>
  </si>
  <si>
    <t>CHEQUE 0001180</t>
  </si>
  <si>
    <t>0180917 =REFERENCIA CTA/CLABE: 012680001501490393, NTF SPEI, BCO:012 BENEF:ALECSA CELAYA S DE RL DE C (DATO NO VERIF, POR ESTA INST), TRASPASO ENTRE CUENTAS, CVE RASTREO: 0568AN8E201709180493676711 RFC:, IVA: 000000000000.00 BBVA BANCOMER</t>
  </si>
  <si>
    <t>REFERENCIA: 0180917</t>
  </si>
  <si>
    <t>BB11020008641</t>
  </si>
  <si>
    <t>SPEI RECIBIDO DEL BANCO 0030 BAJIO, DEL CLIENTE MANUEL CARRASCO GARCIA, DE LA CLABE 030680900008965695 CON RFC CAGM720710420, CONCEPTO: enganche de auto, REFERENCIA: 1102000 CVE RAST: BB11020008641</t>
  </si>
  <si>
    <t>RF-42462  22/09</t>
  </si>
  <si>
    <t>1734N/17</t>
  </si>
  <si>
    <t>BB10331008680</t>
  </si>
  <si>
    <t>SPEI RECIBIDO DEL BANCO 0030 BAJIO, DEL CLIENTE MANUEL CARRASCO GARCIA, DE LA CLABE 030680900008965695 CON RFC CAGM720710420, CONCEPTO: engache de auto, REFERENCIA: 1033100 CVE RAST: BB10331008680</t>
  </si>
  <si>
    <t>RF-42461  22/09</t>
  </si>
  <si>
    <t>BB9555008697</t>
  </si>
  <si>
    <t>SPEI RECIBIDO DEL BANCO 0030 BAJIO, DEL CLIENTE MANUEL CARRASCO GARCIA, DE LA CLABE 030680900008965695 CON RFC CAGM720710420, CONCEPTO: enganche de auto, REFERENCIA: 9555008 CVE RAST: BB9555008697</t>
  </si>
  <si>
    <t>RF42449  21/09</t>
  </si>
  <si>
    <t>BB11699008660</t>
  </si>
  <si>
    <t>SPEI RECIBIDO DEL BANCO 0030 BAJIO, DEL CLIENTE MANUEL CARRASCO GARCIA, DE LA CLABE 030680900008965695 CON RFC CAGM720710420, CONCEPTO: enganche de auto, REFERENCIA: 1169900 CVE RAST: BB11699008660</t>
  </si>
  <si>
    <t>RF-42448  21/09</t>
  </si>
  <si>
    <t>HSBC058700</t>
  </si>
  <si>
    <t>SPEI RECIBIDO DEL BANCO 0021 HSBC, DEL CLIENTE MIGUEL LOYOLA VERA, DE LA CLABE 021238041008838013 CON RFC LOVM5307139D5, CONCEPTO: camioneta toyota, REFERENCIA: 0000001 CVE RAST: HSBC058700</t>
  </si>
  <si>
    <t>RF-42450  21/09</t>
  </si>
  <si>
    <t>BB11423008661</t>
  </si>
  <si>
    <t>SPEI RECIBIDO DEL BANCO 0030 BAJIO, DEL CLIENTE MANUEL CARRASCO GARCIA, DE LA CLABE 030680900008965695 CON RFC CAGM720710420, CONCEPTO: enganche de auto, REFERENCIA: 1142300 CVE RAST: BB11423008661</t>
  </si>
  <si>
    <t>RF-42460  22/09</t>
  </si>
  <si>
    <t>DEPOSITO CHQ.BANORTE 0001781</t>
  </si>
  <si>
    <t>RF-42444  21/09</t>
  </si>
  <si>
    <t>DEPOSITO CHQ.BANORTE 0000057</t>
  </si>
  <si>
    <t>DEPOSITO DE LA CUENTA : 0281920170</t>
  </si>
  <si>
    <t>CHEQUE 0001181</t>
  </si>
  <si>
    <t>0220917 =REFERENCIA CTA/CLABE: 012680001501490393, NTF SPEI, BCO:012 BENEF:ALECSA CELAYA S DE RL DE C (DATO NO VERIF, POR ESTA INST), TRASPASO ENTRE CUENTAS, CVE RASTREO: 0568AN8F201709220494959460 RFC:, IVA: 000000000000.00 BBVA BANCOMER</t>
  </si>
  <si>
    <t>REFERENCIA: 0220917</t>
  </si>
  <si>
    <t>AS-57265  23/09</t>
  </si>
  <si>
    <t>DEPOSITO CHQ.BANORTE 0001832</t>
  </si>
  <si>
    <t>DEPOSITO DE LA CUENTA : 0625381852</t>
  </si>
  <si>
    <t>AR-15664  26/09</t>
  </si>
  <si>
    <t>DE LA CUENTA 0876178890, MAPL_Camry18</t>
  </si>
  <si>
    <t>RF-42545  26/09</t>
  </si>
  <si>
    <t>CHEQ CA0001182</t>
  </si>
  <si>
    <t>DE LA CUENTA 0883648364, TRANS PAGO LUIS ENRIQUEZ RIVAS</t>
  </si>
  <si>
    <t>RF-42564  27/09</t>
  </si>
  <si>
    <t>CHEQUE 0001183</t>
  </si>
  <si>
    <t>0270917 =REFERENCIA CTA/CLABE: 012680001501490393, NTF SPEI, BCO:012 BENEF:ALECSA CELAYA S DE RL DE C (DATO NO VERIF, POR ESTA INST), TRANSFERENCIA BANORTE, CVE RASTREO: 0568AN8A201709270496116538 RFC:, IVA: 000000000000.00 BBVA BANCOMER</t>
  </si>
  <si>
    <t>REFERENCIA: 0270917</t>
  </si>
  <si>
    <t>BB11712008640</t>
  </si>
  <si>
    <t>SPEI RECIBIDO DEL BANCO 0030 BAJIO, DEL CLIENTE GEORGINA MOLINA LEMUS, DE LA CLABE 030215639512302011 CON RFC MOLG860914KX9, CONCEPTO: Anticipo Auto Yaris Georgina Molina, REFERENCIA: 1171200 CVE RAST: BB11712008640</t>
  </si>
  <si>
    <t>DE LA CUENTA 0885870020, Tapetes Tundra</t>
  </si>
  <si>
    <t>RF-42579  28/09</t>
  </si>
  <si>
    <t>DE LA CUENTA 0867333893, anticipo HALLUX</t>
  </si>
  <si>
    <t>RF-42606  29/09</t>
  </si>
  <si>
    <t>CHEQ CA0001184</t>
  </si>
  <si>
    <t>CHEQUE 0001185</t>
  </si>
  <si>
    <t>0290917 =REFERENCIA CTA/CLABE: 012680001501490393, NTF SPEI, BCO:012 BENEF:ALECSA CELAYA S DE RL DE C (DATO NO VERIF, POR ESTA INST), TRASPASO CUENTAS, CVE RASTREO: 0568AN8A201709290498204325 RFC:, IVA: 000000000000.00 BBVA BANCOMER</t>
  </si>
  <si>
    <t>REFERENCIA: 0290917</t>
  </si>
  <si>
    <t>RF-42622  29/09</t>
  </si>
  <si>
    <t>DE LA CUENTA 0885870020, Pago Total Tundra 2018 4x4 Edicion 1794</t>
  </si>
  <si>
    <t>RF-42619  29/09</t>
  </si>
  <si>
    <t>DE LA CUENTA 0885870020, Garantia Extendida 7 a os Tundra 2018 4x4 1794</t>
  </si>
  <si>
    <t>LIQ.INT.BRUTOS LIQ 2017-09-30</t>
  </si>
  <si>
    <t>I.S.R. LIQ 2017-09-30</t>
  </si>
  <si>
    <t>COM.CHQ.EXPED. LIQ 2017-09-30</t>
  </si>
  <si>
    <t>I.V.A. LIQ 2017-09-30</t>
  </si>
  <si>
    <t>SPEI</t>
  </si>
  <si>
    <t>COMPENSACION DESFASE SPEI, RASTREO, 0568AN8A201709290498204325</t>
  </si>
  <si>
    <t>DE LA CUENTA 0472637940, serv hilux</t>
  </si>
  <si>
    <t>AS-57555  02/10</t>
  </si>
  <si>
    <t>CHEQUE 0001186</t>
  </si>
  <si>
    <t>0021017 =REFERENCIA CTA/CLABE: 012680001501490393, NTF SPEI, BCO:012 BENEF:ALECSA CELAYA S DE RL DE C (DATO NO VERIF, POR ESTA INST), TRASPASO CUENTAS, CVE RASTREO: 0568AN8C201710020499070974 RFC:, IVA: 000000000000.00 BBVA BANCOMER</t>
  </si>
  <si>
    <t>REFERENCIA: 0021017</t>
  </si>
  <si>
    <t>BB42214008446</t>
  </si>
  <si>
    <t>SPEI RECIBIDO DEL BANCO 0030 BAJIO, DEL CLIENTE GEORGINA MOLINA LEMUS, DE LA CLABE 030215639512302011 CON RFC MOLG860914KX9, CONCEPTO: Liquidacion Yaquis 17 Georgina Molina, REFERENCIA: 4221400 CVE RAST: BB42214008446</t>
  </si>
  <si>
    <t>RF-41719  03/10</t>
  </si>
  <si>
    <t>DEPOSITO CHQ.BANORTE 0019378</t>
  </si>
  <si>
    <t>AS-57723  07/10</t>
  </si>
  <si>
    <t>AS-57670  05/10</t>
  </si>
  <si>
    <t>CHEQ CA0001187</t>
  </si>
  <si>
    <t>DEPOSITO CHQ.BANORTE 0161584</t>
  </si>
  <si>
    <t>AS-57812  10/10</t>
  </si>
  <si>
    <t>DE LA CUENTA 0812157491, apartado para compra Toyota Avanza 2015</t>
  </si>
  <si>
    <t>RF-42858  11/10</t>
  </si>
  <si>
    <t>DE LA CUENTA 0629670031, Servicio Yaris 2017</t>
  </si>
  <si>
    <t>AS-57908 12/10</t>
  </si>
  <si>
    <t>COSECI AGRO</t>
  </si>
  <si>
    <t>2017101240014 TCT0000497099710</t>
  </si>
  <si>
    <t>SPEI RECIBIDO DEL BANCO 0014 SANTANDER, DEL CLIENTE INGENIERIA CONSULTIVA EN CONSTRUCCION SA, DE LA CLABE 014240655044166282 CON RFC ND, CONCEPTO: PAGO DE SERVICIO YARIS ORDEN S0000081804, REFERENCIA: 9709971 CVE RAST: 2017101240014 TCT0000497099710</t>
  </si>
  <si>
    <t>AS-57910 12/10</t>
  </si>
  <si>
    <t>INGENIERA CONSULTIVA</t>
  </si>
  <si>
    <t>AS-57963  14/10</t>
  </si>
  <si>
    <t>FT17290S012I</t>
  </si>
  <si>
    <t>SPEI RECIBIDO DEL BANCO 0108 TOKIO, DEL CLIENTE TOYOTETSU SERVICIOS S A DE C V, DE LA CLABE 108180000060009559 CON RFC TSE1703039Q9, CONCEPTO: ENGANCHE ARRENDAMIENTO AUTOMOVILES, REFERENCIA: 1470439 CVE RAST: FT17290S012I</t>
  </si>
  <si>
    <t>RF-42949-42946-42947  17/10</t>
  </si>
  <si>
    <t>DE LA CUENTA 0553565951, Anticipo</t>
  </si>
  <si>
    <t>RF-42941  17/10</t>
  </si>
  <si>
    <t>DEPOSITO CHQ.BANORTE 0000911</t>
  </si>
  <si>
    <t>DEPOSITO DE LA CUENTA : 0102872561</t>
  </si>
  <si>
    <t>RF-42961  18/10</t>
  </si>
  <si>
    <t>RF-42977  19/10</t>
  </si>
  <si>
    <t>CHEQ CA0001188</t>
  </si>
  <si>
    <t>DE LA CUENTA 0812157491, Liquidacin Avanza 2015</t>
  </si>
  <si>
    <t>RF-42980  19/10</t>
  </si>
  <si>
    <t>CHEQUE 0001189</t>
  </si>
  <si>
    <t>0191017 =REFERENCIA CTA/CLABE: 012680001501490393, NTF SPEI, BCO:012 BENEF:ALECSA CELAYA S DE RL DE C (DATO NO VERIF, POR ESTA INST), TRASPASO CUENTAS, CVE RASTREO: 0568AN8C201710190505139100 RFC:, IVA: 000000000000.00 BBVA BANCOMER</t>
  </si>
  <si>
    <t>REFERENCIA: 0191017</t>
  </si>
  <si>
    <t>AS-58203  23/10</t>
  </si>
  <si>
    <t>DE LA CUENTA 0470095201, pago de camoineta</t>
  </si>
  <si>
    <t>RF-43044  23/10</t>
  </si>
  <si>
    <t>1890N/17</t>
  </si>
  <si>
    <t>CHEQ CA0001190</t>
  </si>
  <si>
    <t>DEPOSITO CHQ.BANORTE 0001851</t>
  </si>
  <si>
    <t>AR-15954  26/10</t>
  </si>
  <si>
    <t>CONFIRMADO 26/10</t>
  </si>
  <si>
    <t>CHEQ CA0001191</t>
  </si>
  <si>
    <t>RF-43133  26/10</t>
  </si>
  <si>
    <t>AS-58412  28/10</t>
  </si>
  <si>
    <t>RF-43147  27/10</t>
  </si>
  <si>
    <t>BB71043007885</t>
  </si>
  <si>
    <t>SPEI RECIBIDO DEL BANCO 0030 BAJIO, DEL CLIENTE SERVICIOS INTEGRALES DE CONT, DE LA CLABE 030215306226202015 CON RFC SIC0610128Q5, CONCEPTO: Orden de servicio S 82469, REFERENCIA: 7104300 CVE RAST: BB71043007885</t>
  </si>
  <si>
    <t>AS-58499  30/10</t>
  </si>
  <si>
    <t>DEPOSITO CHQ.BANORTE 0058478</t>
  </si>
  <si>
    <t>DEPOSITO DE LA CUENTA : 0804001778</t>
  </si>
  <si>
    <t>RF-43171  30/10</t>
  </si>
  <si>
    <t>CHEQ CA0001193</t>
  </si>
  <si>
    <t>RF-43200  31/10</t>
  </si>
  <si>
    <t>RF-43221  31/10</t>
  </si>
  <si>
    <t>0116N/18</t>
  </si>
  <si>
    <t>CHEQUE 0001194</t>
  </si>
  <si>
    <t>0311017 =REFERENCIA CTA/CLABE: 012680001501490393, NTF SPEI, BCO:012 BENEF:ALECSA CELAYA S DE RL DE C (DATO NO VERIF, POR ESTA INST), TRASPASO CUENTAS, CVE RASTREO: 0568AN8D201710310509530553 RFC:, IVA: 000000000000.00 BBVA BANCOMER</t>
  </si>
  <si>
    <t>REFERENCIA: 0311017</t>
  </si>
  <si>
    <t>LIQ.INT.BRUTOS LIQ 2017-10-31</t>
  </si>
  <si>
    <t>I.S.R. LIQ 2017-10-31</t>
  </si>
  <si>
    <t>COM.CHQ.EXPED. LIQ 2017-10-31</t>
  </si>
  <si>
    <t>I.V.A. LIQ 2017-10-31</t>
  </si>
  <si>
    <t>DE LA CUENTA 0273232467, Enganche vehiculo Toyota</t>
  </si>
  <si>
    <t>RF-43299  01/11</t>
  </si>
  <si>
    <t>CHEQ CA0001196</t>
  </si>
  <si>
    <t>DE LA CUENTA 0475889311, SIENNA SERVICE</t>
  </si>
  <si>
    <t>AS-58598  02/11</t>
  </si>
  <si>
    <t>DE LA CUENTA 0273232467, Pago fact AN-01280</t>
  </si>
  <si>
    <t>RF-43310  03/11</t>
  </si>
  <si>
    <t>CHEQUE 0001197</t>
  </si>
  <si>
    <t>0031117 =REFERENCIA CTA/CLABE: 012680001501490393, NTF SPEI, BCO:012 BENEF:ALECSA CELAYA S DE RL DE C (DATO NO VERIF, POR ESTA INST), TRASPASO CUENTAS, CVE RASTREO: 0568AN8A201711030511131025 RFC:, IVA: 000000000000.00 BBVA BANCOMER</t>
  </si>
  <si>
    <t>REFERENCIA: 0031117</t>
  </si>
  <si>
    <t>DEPOSITO CHQ.BANORTE 0001864</t>
  </si>
  <si>
    <t>AR-16063  10/11</t>
  </si>
  <si>
    <t>DEPOSITO CHQ.BANORTE 0001313</t>
  </si>
  <si>
    <t>AS-58744  08/11</t>
  </si>
  <si>
    <t>DE LA CUENTA 0465671713, Prueba de transferencia</t>
  </si>
  <si>
    <t>CONFIRMADO 09/11</t>
  </si>
  <si>
    <t>DE LA CUENTA 0876178890, Pintura retoque</t>
  </si>
  <si>
    <t>AR-16078  11/11</t>
  </si>
  <si>
    <t>AS-58878  10/11</t>
  </si>
  <si>
    <t>RF-43430  AS-58880  10/11</t>
  </si>
  <si>
    <t> </t>
  </si>
  <si>
    <t>AS-58912  11/11</t>
  </si>
  <si>
    <t>DE LA CUENTA 0465671713, Pago de anticipo</t>
  </si>
  <si>
    <t>RF-43453  13/11</t>
  </si>
  <si>
    <t>CLAUDIA MARTINEZ MACIAS</t>
  </si>
  <si>
    <t>2017111340014 TCT0000464815240</t>
  </si>
  <si>
    <t>SPEI RECIBIDO DEL BANCO 0014 SANTANDER, DEL CLIENTE SIDNEY DENISSE ARTEAGA GALLO, DE LA CLABE 014320920008771420 CON RFC AEGS871017488, CONCEPTO: APARTADO, REFERENCIA: 6481524 CVE RAST: 2017111340014 TCT0000464815240</t>
  </si>
  <si>
    <t>RF-43489  14/11</t>
  </si>
  <si>
    <t>0194U/17</t>
  </si>
  <si>
    <t>DE LA CUENTA 0465671713, Pago de Yaris</t>
  </si>
  <si>
    <t>RF-43483  14/11</t>
  </si>
  <si>
    <t>1590N/17</t>
  </si>
  <si>
    <t>AS-58971  15/11</t>
  </si>
  <si>
    <t>CHEQUE 0001198</t>
  </si>
  <si>
    <t>0141117 =REFERENCIA CTA/CLABE: 012680001501490393, NTF SPEI, BCO:012 BENEF:ALECSA CELAYA S DE RL DE C (DATO NO VERIF, POR ESTA INST), TRASPASO CUENTAS, CVE RASTREO: 0568AN8F201711140514492259 RFC:, IVA: 000000000000.00 BBVA BANCOMER</t>
  </si>
  <si>
    <t>REFERENCIA: 0141117</t>
  </si>
  <si>
    <t>2017111740014 TCT0000487950330</t>
  </si>
  <si>
    <t>SPEI RECIBIDO DEL BANCO 0014 SANTANDER, DEL CLIENTE SIDNEY DENISSE ARTEAGA GALLO, DE LA CLABE 014320920008771420 CON RFC AEGS871017488, CONCEPTO: PAGO, REFERENCIA: 8795033 CVE RAST: 2017111740014 TCT0000487950330</t>
  </si>
  <si>
    <t>RF-43558   17/11</t>
  </si>
  <si>
    <t>REFERENCIA: 0211117</t>
  </si>
  <si>
    <t>SPEI RECIBIDO DEL BANCO 0044 SCOTIABANK, DEL CLIENTE KARLSON CONTRA INCENDIO SA DE, DE LA CLABE 044180001097781369 CON RFC KCI110622V42, CONCEPTO: Apartado 5 Unidades Sienna CE, REFERENCIA: 0000001 CVE RAST: 3573531340</t>
  </si>
  <si>
    <t>RF-43847  30/11</t>
  </si>
  <si>
    <t>RF-43629  22/11</t>
  </si>
  <si>
    <t>RF-43630  22/11</t>
  </si>
  <si>
    <t>CHEQUE 0001200</t>
  </si>
  <si>
    <t>0221117 =REFERENCIA CTA/CLABE: 012680001501490393, NTF SPEI, BCO:012 BENEF:ALECSA CELAYA S DE RL DE C (DATO NO VERIF, POR ESTA INST), TRANSFERENCIA, CVE RASTREO: 0568AN8A201711220517558820 RFC:, IVA: 000000000000.00 BBVA BANCOMER</t>
  </si>
  <si>
    <t>REFERENCIA: 0221117</t>
  </si>
  <si>
    <t>DE LA CUENTA 0883896099, servicio camioneta Hilux 100 mil kms</t>
  </si>
  <si>
    <t>AS-59361  25/11</t>
  </si>
  <si>
    <t>CHEQ CA0001201</t>
  </si>
  <si>
    <t>DE LA CUENTA 0157713404, PAGO MTTO CAMIONETA</t>
  </si>
  <si>
    <t>AS-59456  28/11</t>
  </si>
  <si>
    <t>DE LA CUENTA 0885870020, Refacciones</t>
  </si>
  <si>
    <t>AR-16177  28/11</t>
  </si>
  <si>
    <t>RF-43789  29/11</t>
  </si>
  <si>
    <t>0231N/18</t>
  </si>
  <si>
    <t>036INBU2811201730216657</t>
  </si>
  <si>
    <t>SPEI RECIBIDO DEL BANCO 0036 INBURSA, DEL CLIENTE AVE CONSULTING SC, DE LA CLABE 036215500382849963 CON RFC ACO081209AG2, CONCEPTO: Pago Factura AA 12411, REFERENCIA: 0171128 CVE RAST: 036INBU2811201730216657</t>
  </si>
  <si>
    <t>RF-43764  28/11</t>
  </si>
  <si>
    <t>RF-43772  28/11</t>
  </si>
  <si>
    <t>DE LA CUENTA 0268158488, Enganche Hiace</t>
  </si>
  <si>
    <t>RF-43767  28/11</t>
  </si>
  <si>
    <t>RF-43766  28/11</t>
  </si>
  <si>
    <t>DE LA CUENTA 0268158488, Enganche Camry</t>
  </si>
  <si>
    <t>RF-43761  28/11</t>
  </si>
  <si>
    <t>RF-43760  28/11</t>
  </si>
  <si>
    <t>RF-43773  28/11</t>
  </si>
  <si>
    <t>DE LA CUENTA 0416802603, PAGO FACTURA</t>
  </si>
  <si>
    <t>AS-59519  29/11</t>
  </si>
  <si>
    <t>CHEQUE 0001202</t>
  </si>
  <si>
    <t>0291117 =REFERENCIA CTA/CLABE: 012680001501490393, NTF SPEI, BCO:012 BENEF:ALECSA CELAYA S DE RL DE C (DATO NO VERIF, POR ESTA INST), TRASPASO CUENTAS, CVE RASTREO: 0568AN8E201711290520170438 RFC:, IVA: 000000000000.00 BBVA BANCOMER</t>
  </si>
  <si>
    <t>REFERENCIA: 0291117</t>
  </si>
  <si>
    <t>RF-43821-20-19  29/11</t>
  </si>
  <si>
    <t>RF-43918  01/12</t>
  </si>
  <si>
    <t>CHEQUE 0001203</t>
  </si>
  <si>
    <t>0301117 =REFERENCIA CTA/CLABE: 012680001501490393, NTF SPEI, BCO:012 BENEF:ALECSA CELAYA S DE RL DE C (DATO NO VERIF, POR ESTA INST), TRASPASO CUENTAS, CVE RASTREO: 0568AN8D201711300521298928 RFC:, IVA: 000000000000.00 BBVA BANCOMER</t>
  </si>
  <si>
    <t>REFERENCIA: 0301117</t>
  </si>
  <si>
    <t>LIQ.INT.BRUTOS LIQ 2017-11-30</t>
  </si>
  <si>
    <t>I.S.R. LIQ 2017-11-30</t>
  </si>
  <si>
    <t>COM.CHQ.EXPED. LIQ 2017-11-30</t>
  </si>
  <si>
    <t>I.V.A. LIQ 2017-11-30</t>
  </si>
  <si>
    <t>CHEQUE 0001199</t>
  </si>
  <si>
    <t>0211117 =REFERENCIA CTA/CLABE: 012680001501490393, NTF SPEI, BCO:012 BENEF:ALECSA CELAYA S DE RL DE C (DATO NO VERIF, POR ESTA INST), TRANSFERENCIA, CVE RASTREO: 0568AN8H201711210517289044 RFC:, IVA: 000000000000.00 BBVA BANCOMER</t>
  </si>
  <si>
    <t>FT17335S003Z</t>
  </si>
  <si>
    <t>SPEI RECIBIDO DEL BANCO 0108 TOKIO, DEL CLIENTE TOYOTETSU SERVICIOS S A DE C V, DE LA CLABE 108180000060009559 CON RFC TSE1703039Q9, CONCEPTO: PAGO INICIAL RAV4 TOYOTETSU SERVICIOS, REFERENCIA: 1505278 CVE RAST: FT17335S003Z</t>
  </si>
  <si>
    <t>RF-43901   01/12</t>
  </si>
  <si>
    <t>RF-43948  04/12</t>
  </si>
  <si>
    <t>0240U/17</t>
  </si>
  <si>
    <t>RF-43946  04/12</t>
  </si>
  <si>
    <t>DE LA CUENTA 0521548702, pago cambio de banda</t>
  </si>
  <si>
    <t>AS-59738 05/12</t>
  </si>
  <si>
    <t>RF-43944  04/12</t>
  </si>
  <si>
    <t>FT1733909789</t>
  </si>
  <si>
    <t>SPEI RECIBIDO DEL BANCO 0143 CIBANCO, DEL CLIENTE JOSE TREJO ZUNIGA, DE LA CLABE 143180000005117652 CON RFC TEZJ770319RP5, CONCEPTO: Servicio Tacoma de Jose Trejo Zuniga, REFERENCIA: 0051217 CVE RAST: FT1733909789</t>
  </si>
  <si>
    <t>AS-59833  06/12</t>
  </si>
  <si>
    <t>CHEQ CA0001204</t>
  </si>
  <si>
    <t>CHEQ CA0001205</t>
  </si>
  <si>
    <t>ACE050912 GZ</t>
  </si>
  <si>
    <t>RF-44007  07/12</t>
  </si>
  <si>
    <t>RF-44008  07/12</t>
  </si>
  <si>
    <t>SPEI RECIBIDO DEL BANCO 0002 BANAMEX, DEL CLIENTE SIGMA QUALITY ASSISTANCE SA DE CV, DE LA CLABE 002215700350804395 CON RFC SQA120314QW4, CONCEPTO: MANTENIMIENTO AVANZA 2017, REFERENCIA: 0083986 CVE RAST: 085900793864334173</t>
  </si>
  <si>
    <t>AS-59920  07/12</t>
  </si>
  <si>
    <t>DE LA CUENTA 0281702639, PAGO SERVICIO DE UNIDAD ORDEN 83989</t>
  </si>
  <si>
    <t>AS-59915  07/12</t>
  </si>
  <si>
    <t>CHEQ CA0001207</t>
  </si>
  <si>
    <t>DE LA CUENTA 0366174759, ENGANCHE DE CAMIONET</t>
  </si>
  <si>
    <t>RF-44028  08/12</t>
  </si>
  <si>
    <t>RF-44035  08/12</t>
  </si>
  <si>
    <t>RF-44034  08/12</t>
  </si>
  <si>
    <t>CHEQ CA0001206</t>
  </si>
  <si>
    <t>CHEQ CA0001208</t>
  </si>
  <si>
    <t>RF-44058  11/12</t>
  </si>
  <si>
    <t>RF-44097  13/12</t>
  </si>
  <si>
    <t>CHEQUE 0001209</t>
  </si>
  <si>
    <t>0111217 =REFERENCIA CTA/CLABE: 012680001501490393, NTF SPEI, BCO:012 BENEF:ALECSA CELAYA S DE RL DE C (DATO NO VERIF, POR ESTA INST), TRASPASO CUENTAS, CVE RASTREO: 0568AN8F201712110525798452 RFC:, IVA: 000000000000.00 BBVA BANCOMER</t>
  </si>
  <si>
    <t>REFERENCIA: 0111217</t>
  </si>
  <si>
    <t>RF-44081 12/12</t>
  </si>
  <si>
    <t>ABONO CTE CRED AUTO 084582062</t>
  </si>
  <si>
    <t>RF-44099  13/12</t>
  </si>
  <si>
    <t>DE LA CUENTA 0141277718, fijsma</t>
  </si>
  <si>
    <t>RF-44138 15/12</t>
  </si>
  <si>
    <t>RF-44137 15/12</t>
  </si>
  <si>
    <t>RF-44153  15/12</t>
  </si>
  <si>
    <t>CHEQUE 0001210</t>
  </si>
  <si>
    <t>DEPOSITO A CTA. 0359008324 RFC BADM8705276A9</t>
  </si>
  <si>
    <t>RF-44163 16/12</t>
  </si>
  <si>
    <t>RF-44153 15/12</t>
  </si>
  <si>
    <t>DE LA CUENTA 0885870020, Pago de pelicula de seguridad</t>
  </si>
  <si>
    <t>CONFIRMADO 18/12</t>
  </si>
  <si>
    <t>DEPOSITO CHQ.BANORTE 0080406</t>
  </si>
  <si>
    <t>DEPOSITO DE LA CUENTA : 0815002601</t>
  </si>
  <si>
    <t>RF-44161 16/12</t>
  </si>
  <si>
    <t>0234U/17</t>
  </si>
  <si>
    <t>DEPOSITO CHQ.BANORTE 0012701</t>
  </si>
  <si>
    <t>DEPOSITO DE LA CUENTA : 0521542223</t>
  </si>
  <si>
    <t>0257N/18</t>
  </si>
  <si>
    <t>DEPOSITO CHQ.BANORTE 0012702</t>
  </si>
  <si>
    <t>SPEI RECIBIDO DEL BANCO 0002 BANAMEX, DEL CLIENTE SIGMA QUALITY ASSISTANCE SA DE CV, DE LA CLABE 002215700350804395 CON RFC SQA120314QW4, CONCEPTO: PAGO SERVICIO HIACE, REFERENCIA: 0191217 CVE RAST: 085900528324335379</t>
  </si>
  <si>
    <t>CONFIRMADO 19/12</t>
  </si>
  <si>
    <t>SIGMA</t>
  </si>
  <si>
    <t>SPEI RECIBIDO DEL BANCO 0002 BANAMEX, DEL CLIENTE SIGMA QUALITY ASSISTANCE SA DE CV, DE LA CLABE 002215700350804395 CON RFC SQA120314QW4, CONCEPTO: PAGO SERVICIO HIACE2014, REFERENCIA: 0191217 CVE RAST: 085900538264335373</t>
  </si>
  <si>
    <t>FT17353S00QQ</t>
  </si>
  <si>
    <t>SPEI RECIBIDO DEL BANCO 0108 TOKIO, DEL CLIENTE KYOHO TOYOTSU MEXICO S A DE C V, DE LA CLABE 108180000060006921 CON RFC KTM1609199IA, CONCEPTO: SIENNA SERVICE, REFERENCIA: 1519784 CVE RAST: FT17353S00QQ</t>
  </si>
  <si>
    <t>KYOHO</t>
  </si>
  <si>
    <t>CHEQUE 0001211</t>
  </si>
  <si>
    <t>0191217 =REFERENCIA CTA/CLABE: 012680001501490393, NTF SPEI, BCO:012 BENEF:ALECSA CELAYA S DE RL DE C (DATO NO VERIF, POR ESTA INST), SPEI, CVE RASTREO: 4300IZAJ201712190529538623 RFC:, IVA: 000000000000.00 BBVA BANCOMER</t>
  </si>
  <si>
    <t>REFERENCIA: 0191217</t>
  </si>
  <si>
    <t>CONFIRMADO 20/12</t>
  </si>
  <si>
    <t>CHEQ CA0001212</t>
  </si>
  <si>
    <t>CHEQ CA0001213</t>
  </si>
  <si>
    <t>DEPOSITO CHQ.BANORTE 0000853</t>
  </si>
  <si>
    <t>DEPOSITO DE LA CUENTA : 0509823256</t>
  </si>
  <si>
    <t>CONFIRMADO 21/12</t>
  </si>
  <si>
    <t>ABONO CTE CRED AUTO 084596409</t>
  </si>
  <si>
    <t>7*</t>
  </si>
  <si>
    <t>CHEQ CA0001215</t>
  </si>
  <si>
    <t>DE LA CUENTA 0629670031, Anticipo Vehiculo</t>
  </si>
  <si>
    <t>CONFIRMADO 26/12</t>
  </si>
  <si>
    <t>0293U/17</t>
  </si>
  <si>
    <t>DE LA CUENTA 0433455444, Compra Toyota Hiace</t>
  </si>
  <si>
    <t>DE LA CUENTA 0268158488, Toyota Hiace DHR</t>
  </si>
  <si>
    <t>CHEQUE 0001216</t>
  </si>
  <si>
    <t>0281217 =REFERENCIA CTA/CLABE: 012680001501490393, NTF SPEI, BCO:012 BENEF:ALECSA CELAYA S DE RL DE C (DATO NO VERIF, POR ESTA INST), TRASPASO ENTRE CUENTAS, CVE RASTREO: 0568AN8B201712280533128610 RFC:, IVA: 000000000000.00 BBVA BANCOMER</t>
  </si>
  <si>
    <t>REFERENCIA: 0281217</t>
  </si>
  <si>
    <t>DEPOSITO CHQ.BANORTE 0000072</t>
  </si>
  <si>
    <t>DEPOSITO DE LA CUENTA : 0016262298</t>
  </si>
  <si>
    <t>SPEI RECIBIDO DEL BANCO 0044 SCOTIABANK, DEL CLIENTE ALCAMARE INTERNATIONAL RECYCLI, DE LA CLABE 044222020048518543 CON RFC AIR140725QB3, CONCEPTO: ANTICIPO COMPRA VEHICULO COROLLA SE 2018, REFERENCIA: 0281217 CVE RAST: 3573687525</t>
  </si>
  <si>
    <t>SPEI RECIBIDO DEL BANCO 0044 SCOTIABANK, DEL CLIENTE ALCAMARE INTERNATIONAL RECYCLI, DE LA CLABE 044222020048518543 CON RFC AIR140725QB3, CONCEPTO: ANTICIPO COMPRA CAMIONETA HIACE CSL 2018, REFERENCIA: 0281217 CVE RAST: 3573688629</t>
  </si>
  <si>
    <t>LIQ.INT.BRUTOS LIQ 2017-12-31</t>
  </si>
  <si>
    <t>I.S.R. LIQ 2017-12-31</t>
  </si>
  <si>
    <t>COM.CHQ.EXPED. LIQ 2017-12-31</t>
  </si>
  <si>
    <t>I.V.A. LIQ 2017-12-31</t>
  </si>
  <si>
    <t>X1</t>
  </si>
  <si>
    <t>21*</t>
  </si>
  <si>
    <t>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</si>
</sst>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164" formatCode="[$-80A]General"/>
    <numFmt numFmtId="165" formatCode="[$-80A]dd/mm/yyyy"/>
    <numFmt numFmtId="166" formatCode="&quot; $&quot;#,##0.00&quot; &quot;;&quot;-$&quot;#,##0.00&quot; &quot;;&quot; $-&quot;#&quot; &quot;;@&quot; &quot;"/>
    <numFmt numFmtId="167" formatCode="[$-80A]dd/mm/yy"/>
    <numFmt numFmtId="168" formatCode="&quot;$&quot;#,##0.00;[Red]&quot;-&quot;&quot;$&quot;#,##0.00"/>
  </numFmts>
  <fonts count="18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0000FF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Arial1"/>
    </font>
    <font>
      <b/>
      <sz val="8"/>
      <color rgb="FF0000FF"/>
      <name val="Arial1"/>
    </font>
    <font>
      <b/>
      <sz val="8"/>
      <color rgb="FF0000FF"/>
      <name val="Calibri"/>
      <family val="2"/>
      <scheme val="minor"/>
    </font>
    <font>
      <b/>
      <sz val="8"/>
      <color rgb="FFFF0000"/>
      <name val="Arial1"/>
    </font>
    <font>
      <b/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0000FF"/>
      </bottom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 style="medium">
        <color rgb="FF0000FF"/>
      </left>
      <right style="hair">
        <color rgb="FF0000FF"/>
      </right>
      <top style="medium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medium">
        <color rgb="FF0000FF"/>
      </top>
      <bottom style="hair">
        <color rgb="FF0000FF"/>
      </bottom>
      <diagonal/>
    </border>
    <border>
      <left style="medium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/>
      <top style="medium">
        <color rgb="FF0000FF"/>
      </top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 style="hair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164" fontId="10" fillId="0" borderId="0" applyBorder="0" applyProtection="0"/>
    <xf numFmtId="166" fontId="10" fillId="0" borderId="0" applyBorder="0" applyProtection="0"/>
  </cellStyleXfs>
  <cellXfs count="2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8" fontId="3" fillId="0" borderId="0" xfId="0" applyNumberFormat="1" applyFont="1"/>
    <xf numFmtId="0" fontId="2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3" fillId="0" borderId="0" xfId="0" applyNumberFormat="1" applyFont="1"/>
    <xf numFmtId="14" fontId="5" fillId="0" borderId="0" xfId="0" applyNumberFormat="1" applyFont="1"/>
    <xf numFmtId="0" fontId="5" fillId="0" borderId="0" xfId="0" applyFont="1"/>
    <xf numFmtId="8" fontId="5" fillId="0" borderId="0" xfId="0" applyNumberFormat="1" applyFont="1"/>
    <xf numFmtId="14" fontId="3" fillId="0" borderId="0" xfId="0" applyNumberFormat="1" applyFont="1" applyAlignment="1">
      <alignment horizontal="right"/>
    </xf>
    <xf numFmtId="0" fontId="2" fillId="0" borderId="0" xfId="0" applyNumberFormat="1" applyFont="1"/>
    <xf numFmtId="14" fontId="5" fillId="2" borderId="0" xfId="0" applyNumberFormat="1" applyFont="1" applyFill="1"/>
    <xf numFmtId="0" fontId="5" fillId="2" borderId="0" xfId="0" applyFont="1" applyFill="1"/>
    <xf numFmtId="8" fontId="5" fillId="2" borderId="0" xfId="0" applyNumberFormat="1" applyFont="1" applyFill="1"/>
    <xf numFmtId="14" fontId="5" fillId="3" borderId="0" xfId="0" applyNumberFormat="1" applyFont="1" applyFill="1"/>
    <xf numFmtId="0" fontId="5" fillId="3" borderId="0" xfId="0" applyFont="1" applyFill="1"/>
    <xf numFmtId="8" fontId="5" fillId="3" borderId="0" xfId="0" applyNumberFormat="1" applyFont="1" applyFill="1"/>
    <xf numFmtId="0" fontId="2" fillId="2" borderId="0" xfId="0" applyNumberFormat="1" applyFont="1" applyFill="1" applyAlignment="1">
      <alignment horizontal="center"/>
    </xf>
    <xf numFmtId="0" fontId="2" fillId="3" borderId="0" xfId="0" applyNumberFormat="1" applyFont="1" applyFill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4" fillId="3" borderId="0" xfId="0" applyNumberFormat="1" applyFont="1" applyFill="1" applyAlignment="1">
      <alignment horizontal="center"/>
    </xf>
    <xf numFmtId="14" fontId="3" fillId="0" borderId="0" xfId="0" applyNumberFormat="1" applyFont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3" fillId="0" borderId="0" xfId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4" xfId="0" applyFont="1" applyBorder="1"/>
    <xf numFmtId="0" fontId="2" fillId="0" borderId="5" xfId="0" applyNumberFormat="1" applyFont="1" applyBorder="1"/>
    <xf numFmtId="0" fontId="3" fillId="0" borderId="6" xfId="0" applyFont="1" applyBorder="1"/>
    <xf numFmtId="0" fontId="4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44" fontId="3" fillId="0" borderId="0" xfId="1" applyFont="1"/>
    <xf numFmtId="0" fontId="5" fillId="0" borderId="0" xfId="0" applyNumberFormat="1" applyFont="1"/>
    <xf numFmtId="44" fontId="5" fillId="0" borderId="0" xfId="1" applyFont="1"/>
    <xf numFmtId="8" fontId="3" fillId="0" borderId="0" xfId="1" applyNumberFormat="1" applyFont="1"/>
    <xf numFmtId="0" fontId="3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8" fontId="5" fillId="0" borderId="0" xfId="1" applyNumberFormat="1" applyFont="1"/>
    <xf numFmtId="8" fontId="0" fillId="0" borderId="0" xfId="0" applyNumberFormat="1"/>
    <xf numFmtId="0" fontId="7" fillId="0" borderId="0" xfId="0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3" fillId="0" borderId="3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8" xfId="0" applyFont="1" applyBorder="1"/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3" fillId="0" borderId="6" xfId="0" applyNumberFormat="1" applyFont="1" applyBorder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44" fontId="3" fillId="0" borderId="0" xfId="0" applyNumberFormat="1" applyFont="1"/>
    <xf numFmtId="0" fontId="4" fillId="0" borderId="0" xfId="1" applyNumberFormat="1" applyFont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8" fontId="9" fillId="0" borderId="0" xfId="1" applyNumberFormat="1" applyFont="1" applyAlignment="1">
      <alignment horizontal="center"/>
    </xf>
    <xf numFmtId="14" fontId="5" fillId="2" borderId="0" xfId="0" applyNumberFormat="1" applyFont="1" applyFill="1" applyAlignment="1">
      <alignment horizontal="center"/>
    </xf>
    <xf numFmtId="44" fontId="5" fillId="2" borderId="0" xfId="1" applyFont="1" applyFill="1"/>
    <xf numFmtId="14" fontId="5" fillId="3" borderId="0" xfId="0" applyNumberFormat="1" applyFont="1" applyFill="1" applyAlignment="1">
      <alignment horizontal="center"/>
    </xf>
    <xf numFmtId="44" fontId="5" fillId="3" borderId="0" xfId="1" applyFont="1" applyFill="1"/>
    <xf numFmtId="0" fontId="3" fillId="0" borderId="0" xfId="0" applyFont="1" applyBorder="1"/>
    <xf numFmtId="44" fontId="3" fillId="0" borderId="0" xfId="1" applyFont="1" applyAlignment="1"/>
    <xf numFmtId="0" fontId="4" fillId="2" borderId="0" xfId="1" applyNumberFormat="1" applyFont="1" applyFill="1" applyAlignment="1">
      <alignment horizontal="center"/>
    </xf>
    <xf numFmtId="0" fontId="4" fillId="3" borderId="0" xfId="1" applyNumberFormat="1" applyFont="1" applyFill="1" applyAlignment="1">
      <alignment horizontal="center"/>
    </xf>
    <xf numFmtId="0" fontId="2" fillId="2" borderId="0" xfId="1" applyNumberFormat="1" applyFont="1" applyFill="1" applyAlignment="1">
      <alignment horizontal="center"/>
    </xf>
    <xf numFmtId="0" fontId="2" fillId="3" borderId="0" xfId="1" applyNumberFormat="1" applyFont="1" applyFill="1" applyAlignment="1">
      <alignment horizont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4" fontId="9" fillId="0" borderId="0" xfId="1" applyFont="1" applyAlignment="1">
      <alignment horizontal="right" vertical="center"/>
    </xf>
    <xf numFmtId="0" fontId="2" fillId="0" borderId="5" xfId="0" applyFont="1" applyBorder="1"/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/>
    <xf numFmtId="44" fontId="9" fillId="0" borderId="0" xfId="1" applyFont="1"/>
    <xf numFmtId="14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44" fontId="9" fillId="0" borderId="0" xfId="1" applyFont="1" applyFill="1" applyAlignment="1">
      <alignment horizontal="right"/>
    </xf>
    <xf numFmtId="0" fontId="3" fillId="0" borderId="6" xfId="0" applyFont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/>
    </xf>
    <xf numFmtId="164" fontId="11" fillId="0" borderId="0" xfId="2" applyFont="1" applyFill="1" applyAlignment="1"/>
    <xf numFmtId="0" fontId="11" fillId="0" borderId="0" xfId="0" applyFont="1"/>
    <xf numFmtId="164" fontId="2" fillId="0" borderId="9" xfId="2" applyFont="1" applyFill="1" applyBorder="1" applyAlignment="1">
      <alignment horizontal="center"/>
    </xf>
    <xf numFmtId="164" fontId="2" fillId="0" borderId="10" xfId="2" applyFont="1" applyFill="1" applyBorder="1" applyAlignment="1">
      <alignment horizontal="center"/>
    </xf>
    <xf numFmtId="164" fontId="2" fillId="0" borderId="11" xfId="2" applyFont="1" applyFill="1" applyBorder="1" applyAlignment="1">
      <alignment horizontal="center"/>
    </xf>
    <xf numFmtId="164" fontId="2" fillId="0" borderId="2" xfId="2" applyFont="1" applyFill="1" applyBorder="1" applyAlignment="1">
      <alignment horizontal="center"/>
    </xf>
    <xf numFmtId="165" fontId="11" fillId="0" borderId="0" xfId="2" applyNumberFormat="1" applyFont="1" applyFill="1" applyAlignment="1"/>
    <xf numFmtId="164" fontId="2" fillId="0" borderId="12" xfId="2" applyFont="1" applyFill="1" applyBorder="1" applyAlignment="1"/>
    <xf numFmtId="164" fontId="11" fillId="0" borderId="13" xfId="2" applyFont="1" applyFill="1" applyBorder="1" applyAlignment="1"/>
    <xf numFmtId="164" fontId="11" fillId="0" borderId="13" xfId="2" applyFont="1" applyFill="1" applyBorder="1" applyAlignment="1">
      <alignment horizontal="center"/>
    </xf>
    <xf numFmtId="164" fontId="2" fillId="0" borderId="14" xfId="2" applyFont="1" applyFill="1" applyBorder="1" applyAlignment="1"/>
    <xf numFmtId="164" fontId="11" fillId="0" borderId="15" xfId="2" applyFont="1" applyFill="1" applyBorder="1" applyAlignment="1"/>
    <xf numFmtId="164" fontId="11" fillId="0" borderId="15" xfId="2" applyFont="1" applyFill="1" applyBorder="1" applyAlignment="1">
      <alignment horizontal="center"/>
    </xf>
    <xf numFmtId="44" fontId="11" fillId="0" borderId="0" xfId="1" applyFont="1" applyFill="1" applyAlignment="1"/>
    <xf numFmtId="14" fontId="11" fillId="0" borderId="0" xfId="2" applyNumberFormat="1" applyFont="1" applyFill="1" applyAlignment="1"/>
    <xf numFmtId="14" fontId="5" fillId="0" borderId="0" xfId="2" applyNumberFormat="1" applyFont="1" applyFill="1" applyAlignment="1"/>
    <xf numFmtId="165" fontId="5" fillId="0" borderId="0" xfId="2" applyNumberFormat="1" applyFont="1" applyFill="1" applyAlignment="1"/>
    <xf numFmtId="164" fontId="5" fillId="0" borderId="0" xfId="2" applyFont="1" applyFill="1" applyAlignment="1"/>
    <xf numFmtId="44" fontId="5" fillId="0" borderId="0" xfId="1" applyFont="1" applyFill="1" applyAlignment="1"/>
    <xf numFmtId="14" fontId="11" fillId="0" borderId="0" xfId="2" applyNumberFormat="1" applyFont="1" applyFill="1" applyAlignment="1">
      <alignment horizontal="right" vertical="center"/>
    </xf>
    <xf numFmtId="165" fontId="11" fillId="0" borderId="0" xfId="2" applyNumberFormat="1" applyFont="1" applyFill="1" applyAlignment="1">
      <alignment horizontal="right" vertical="center"/>
    </xf>
    <xf numFmtId="164" fontId="11" fillId="0" borderId="0" xfId="2" applyFont="1" applyFill="1" applyAlignment="1">
      <alignment horizontal="right" vertical="center"/>
    </xf>
    <xf numFmtId="164" fontId="11" fillId="0" borderId="0" xfId="2" applyFont="1" applyFill="1" applyAlignment="1">
      <alignment horizontal="left" vertical="center"/>
    </xf>
    <xf numFmtId="44" fontId="11" fillId="0" borderId="0" xfId="1" applyFont="1" applyFill="1" applyAlignment="1">
      <alignment horizontal="right" vertical="center"/>
    </xf>
    <xf numFmtId="164" fontId="11" fillId="0" borderId="0" xfId="2" applyFont="1" applyFill="1" applyAlignment="1">
      <alignment horizontal="center" vertical="center"/>
    </xf>
    <xf numFmtId="167" fontId="11" fillId="0" borderId="0" xfId="2" applyNumberFormat="1" applyFont="1" applyFill="1" applyAlignment="1"/>
    <xf numFmtId="164" fontId="11" fillId="0" borderId="14" xfId="2" applyFont="1" applyFill="1" applyBorder="1" applyAlignment="1"/>
    <xf numFmtId="164" fontId="11" fillId="0" borderId="16" xfId="2" applyFont="1" applyFill="1" applyBorder="1" applyAlignment="1"/>
    <xf numFmtId="0" fontId="2" fillId="0" borderId="11" xfId="2" applyNumberFormat="1" applyFont="1" applyFill="1" applyBorder="1" applyAlignment="1">
      <alignment horizontal="center"/>
    </xf>
    <xf numFmtId="0" fontId="4" fillId="0" borderId="0" xfId="2" applyNumberFormat="1" applyFont="1" applyFill="1" applyAlignment="1">
      <alignment horizontal="center"/>
    </xf>
    <xf numFmtId="0" fontId="4" fillId="0" borderId="11" xfId="2" applyNumberFormat="1" applyFont="1" applyFill="1" applyBorder="1" applyAlignment="1">
      <alignment horizontal="center"/>
    </xf>
    <xf numFmtId="0" fontId="4" fillId="0" borderId="0" xfId="3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 vertical="center"/>
    </xf>
    <xf numFmtId="0" fontId="2" fillId="0" borderId="0" xfId="2" applyNumberFormat="1" applyFont="1" applyFill="1" applyAlignment="1">
      <alignment horizontal="center"/>
    </xf>
    <xf numFmtId="0" fontId="2" fillId="0" borderId="0" xfId="3" applyNumberFormat="1" applyFont="1" applyFill="1" applyAlignment="1">
      <alignment horizontal="center"/>
    </xf>
    <xf numFmtId="0" fontId="2" fillId="0" borderId="0" xfId="1" applyNumberFormat="1" applyFont="1" applyFill="1" applyAlignment="1">
      <alignment horizontal="center" vertical="center"/>
    </xf>
    <xf numFmtId="44" fontId="2" fillId="0" borderId="11" xfId="1" applyFont="1" applyFill="1" applyBorder="1" applyAlignment="1">
      <alignment horizontal="center"/>
    </xf>
    <xf numFmtId="44" fontId="0" fillId="0" borderId="0" xfId="1" applyFont="1"/>
    <xf numFmtId="164" fontId="9" fillId="0" borderId="0" xfId="2" applyFont="1" applyFill="1" applyAlignment="1">
      <alignment horizontal="right"/>
    </xf>
    <xf numFmtId="164" fontId="9" fillId="0" borderId="0" xfId="2" applyFont="1" applyFill="1" applyAlignment="1">
      <alignment horizontal="right" vertical="center"/>
    </xf>
    <xf numFmtId="0" fontId="12" fillId="0" borderId="0" xfId="0" applyFont="1" applyAlignment="1">
      <alignment horizontal="right"/>
    </xf>
    <xf numFmtId="164" fontId="9" fillId="0" borderId="11" xfId="2" applyFont="1" applyFill="1" applyBorder="1" applyAlignment="1">
      <alignment horizontal="right"/>
    </xf>
    <xf numFmtId="0" fontId="9" fillId="0" borderId="0" xfId="1" applyNumberFormat="1" applyFont="1" applyFill="1" applyAlignment="1">
      <alignment horizontal="right"/>
    </xf>
    <xf numFmtId="44" fontId="9" fillId="0" borderId="0" xfId="1" applyFont="1" applyFill="1" applyAlignment="1"/>
    <xf numFmtId="44" fontId="9" fillId="0" borderId="0" xfId="1" applyFont="1" applyFill="1" applyAlignment="1">
      <alignment horizontal="right" vertical="center"/>
    </xf>
    <xf numFmtId="44" fontId="12" fillId="0" borderId="0" xfId="1" applyFont="1"/>
    <xf numFmtId="44" fontId="9" fillId="0" borderId="11" xfId="1" applyFont="1" applyFill="1" applyBorder="1" applyAlignment="1">
      <alignment horizontal="center"/>
    </xf>
    <xf numFmtId="44" fontId="9" fillId="0" borderId="0" xfId="1" applyFont="1" applyFill="1" applyAlignment="1">
      <alignment horizontal="center"/>
    </xf>
    <xf numFmtId="14" fontId="11" fillId="0" borderId="0" xfId="0" applyNumberFormat="1" applyFont="1"/>
    <xf numFmtId="44" fontId="11" fillId="0" borderId="0" xfId="1" applyFont="1"/>
    <xf numFmtId="0" fontId="2" fillId="0" borderId="12" xfId="0" applyFont="1" applyBorder="1"/>
    <xf numFmtId="0" fontId="11" fillId="0" borderId="13" xfId="0" applyFont="1" applyBorder="1"/>
    <xf numFmtId="0" fontId="2" fillId="0" borderId="14" xfId="0" applyFont="1" applyBorder="1"/>
    <xf numFmtId="0" fontId="11" fillId="0" borderId="15" xfId="0" applyFont="1" applyBorder="1"/>
    <xf numFmtId="0" fontId="11" fillId="0" borderId="15" xfId="0" applyFont="1" applyBorder="1" applyAlignment="1">
      <alignment horizontal="center"/>
    </xf>
    <xf numFmtId="14" fontId="13" fillId="0" borderId="0" xfId="0" applyNumberFormat="1" applyFont="1"/>
    <xf numFmtId="0" fontId="13" fillId="0" borderId="0" xfId="0" applyFont="1"/>
    <xf numFmtId="44" fontId="13" fillId="0" borderId="0" xfId="1" applyFont="1"/>
    <xf numFmtId="0" fontId="0" fillId="0" borderId="15" xfId="0" applyBorder="1" applyAlignment="1">
      <alignment horizontal="center"/>
    </xf>
    <xf numFmtId="0" fontId="0" fillId="0" borderId="15" xfId="0" applyBorder="1"/>
    <xf numFmtId="0" fontId="13" fillId="0" borderId="15" xfId="0" applyFont="1" applyBorder="1"/>
    <xf numFmtId="0" fontId="13" fillId="0" borderId="15" xfId="0" applyFont="1" applyBorder="1" applyAlignment="1">
      <alignment horizontal="center"/>
    </xf>
    <xf numFmtId="14" fontId="11" fillId="0" borderId="0" xfId="0" applyNumberFormat="1" applyFont="1" applyAlignment="1"/>
    <xf numFmtId="0" fontId="11" fillId="0" borderId="0" xfId="0" applyFont="1" applyAlignment="1"/>
    <xf numFmtId="44" fontId="11" fillId="0" borderId="0" xfId="1" applyFont="1" applyAlignment="1"/>
    <xf numFmtId="0" fontId="2" fillId="0" borderId="14" xfId="0" applyFont="1" applyBorder="1" applyAlignment="1"/>
    <xf numFmtId="14" fontId="9" fillId="0" borderId="0" xfId="0" applyNumberFormat="1" applyFont="1"/>
    <xf numFmtId="14" fontId="9" fillId="0" borderId="0" xfId="0" applyNumberFormat="1" applyFont="1" applyAlignment="1">
      <alignment horizontal="right"/>
    </xf>
    <xf numFmtId="168" fontId="9" fillId="0" borderId="0" xfId="0" applyNumberFormat="1" applyFont="1"/>
    <xf numFmtId="14" fontId="9" fillId="0" borderId="0" xfId="0" applyNumberFormat="1" applyFont="1" applyAlignment="1">
      <alignment horizontal="right" vertical="center"/>
    </xf>
    <xf numFmtId="14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14" fillId="0" borderId="15" xfId="0" applyFont="1" applyBorder="1" applyAlignment="1">
      <alignment horizontal="left" vertical="center"/>
    </xf>
    <xf numFmtId="0" fontId="9" fillId="0" borderId="0" xfId="0" applyNumberFormat="1" applyFont="1" applyFill="1" applyAlignment="1">
      <alignment horizontal="right" vertical="center"/>
    </xf>
    <xf numFmtId="14" fontId="9" fillId="4" borderId="0" xfId="0" applyNumberFormat="1" applyFont="1" applyFill="1" applyAlignment="1">
      <alignment horizontal="right" vertical="center"/>
    </xf>
    <xf numFmtId="14" fontId="9" fillId="5" borderId="0" xfId="0" applyNumberFormat="1" applyFont="1" applyFill="1" applyAlignment="1">
      <alignment horizontal="right" vertical="center"/>
    </xf>
    <xf numFmtId="14" fontId="9" fillId="0" borderId="0" xfId="0" applyNumberFormat="1" applyFont="1" applyFill="1" applyAlignment="1">
      <alignment horizontal="right"/>
    </xf>
    <xf numFmtId="14" fontId="9" fillId="0" borderId="0" xfId="0" applyNumberFormat="1" applyFont="1" applyFill="1"/>
    <xf numFmtId="0" fontId="9" fillId="0" borderId="0" xfId="0" applyFont="1" applyFill="1"/>
    <xf numFmtId="44" fontId="9" fillId="0" borderId="0" xfId="1" applyFont="1" applyFill="1"/>
    <xf numFmtId="0" fontId="9" fillId="0" borderId="0" xfId="0" applyNumberFormat="1" applyFont="1" applyFill="1"/>
    <xf numFmtId="0" fontId="2" fillId="0" borderId="15" xfId="0" applyFont="1" applyBorder="1"/>
    <xf numFmtId="14" fontId="11" fillId="0" borderId="0" xfId="0" applyNumberFormat="1" applyFont="1" applyFill="1"/>
    <xf numFmtId="0" fontId="11" fillId="0" borderId="0" xfId="0" applyFont="1" applyFill="1"/>
    <xf numFmtId="44" fontId="11" fillId="0" borderId="0" xfId="1" applyFont="1" applyFill="1"/>
    <xf numFmtId="14" fontId="11" fillId="0" borderId="0" xfId="0" applyNumberFormat="1" applyFont="1" applyFill="1" applyAlignment="1">
      <alignment horizontal="center"/>
    </xf>
    <xf numFmtId="14" fontId="9" fillId="0" borderId="0" xfId="0" applyNumberFormat="1" applyFont="1" applyFill="1" applyAlignment="1">
      <alignment horizontal="center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4" xfId="0" applyFont="1" applyFill="1" applyBorder="1" applyAlignment="1"/>
    <xf numFmtId="0" fontId="12" fillId="0" borderId="0" xfId="0" applyFont="1" applyFill="1"/>
    <xf numFmtId="164" fontId="2" fillId="0" borderId="11" xfId="2" applyFont="1" applyFill="1" applyBorder="1" applyAlignment="1">
      <alignment horizontal="right"/>
    </xf>
    <xf numFmtId="14" fontId="11" fillId="0" borderId="0" xfId="0" applyNumberFormat="1" applyFont="1" applyAlignment="1">
      <alignment horizontal="right"/>
    </xf>
    <xf numFmtId="14" fontId="13" fillId="0" borderId="0" xfId="0" applyNumberFormat="1" applyFont="1" applyAlignment="1">
      <alignment horizontal="right"/>
    </xf>
    <xf numFmtId="14" fontId="11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4" fillId="0" borderId="0" xfId="1" applyNumberFormat="1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4" fillId="0" borderId="0" xfId="1" applyNumberFormat="1" applyFont="1"/>
    <xf numFmtId="0" fontId="16" fillId="0" borderId="0" xfId="1" applyNumberFormat="1" applyFont="1"/>
    <xf numFmtId="0" fontId="4" fillId="0" borderId="0" xfId="1" applyNumberFormat="1" applyFont="1" applyAlignment="1"/>
    <xf numFmtId="0" fontId="4" fillId="0" borderId="0" xfId="0" applyNumberFormat="1" applyFont="1"/>
    <xf numFmtId="0" fontId="4" fillId="0" borderId="0" xfId="1" applyNumberFormat="1" applyFont="1" applyFill="1" applyAlignment="1">
      <alignment horizontal="right" vertical="center"/>
    </xf>
    <xf numFmtId="0" fontId="4" fillId="0" borderId="0" xfId="1" applyNumberFormat="1" applyFont="1" applyFill="1"/>
    <xf numFmtId="0" fontId="17" fillId="0" borderId="0" xfId="0" applyNumberFormat="1" applyFont="1"/>
    <xf numFmtId="0" fontId="17" fillId="0" borderId="0" xfId="0" applyNumberFormat="1" applyFont="1" applyFill="1"/>
    <xf numFmtId="0" fontId="17" fillId="0" borderId="0" xfId="0" applyFont="1" applyFill="1"/>
    <xf numFmtId="4" fontId="3" fillId="0" borderId="0" xfId="0" applyNumberFormat="1" applyFont="1"/>
    <xf numFmtId="0" fontId="2" fillId="0" borderId="0" xfId="0" applyFont="1" applyAlignment="1">
      <alignment horizontal="center"/>
    </xf>
    <xf numFmtId="44" fontId="0" fillId="0" borderId="0" xfId="0" applyNumberFormat="1"/>
  </cellXfs>
  <cellStyles count="4">
    <cellStyle name="Excel Built-in Currency" xfId="3"/>
    <cellStyle name="Excel Built-in Normal" xfId="2"/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121</xdr:row>
      <xdr:rowOff>0</xdr:rowOff>
    </xdr:from>
    <xdr:to>
      <xdr:col>16</xdr:col>
      <xdr:colOff>331471</xdr:colOff>
      <xdr:row>165</xdr:row>
      <xdr:rowOff>189429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631525"/>
          <a:ext cx="15238096" cy="85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2"/>
  <sheetViews>
    <sheetView topLeftCell="A16" workbookViewId="0">
      <selection activeCell="K42" sqref="K42"/>
    </sheetView>
  </sheetViews>
  <sheetFormatPr baseColWidth="10" defaultRowHeight="11.25"/>
  <cols>
    <col min="1" max="1" width="11.42578125" style="3"/>
    <col min="2" max="2" width="0" style="3" hidden="1" customWidth="1"/>
    <col min="3" max="3" width="9.42578125" style="3" hidden="1" customWidth="1"/>
    <col min="4" max="4" width="27.5703125" style="3" bestFit="1" customWidth="1"/>
    <col min="5" max="5" width="11.28515625" style="3" hidden="1" customWidth="1"/>
    <col min="6" max="6" width="7.85546875" style="3" hidden="1" customWidth="1"/>
    <col min="7" max="7" width="9.5703125" style="3" bestFit="1" customWidth="1"/>
    <col min="8" max="8" width="2.7109375" style="7" bestFit="1" customWidth="1"/>
    <col min="9" max="9" width="10.85546875" style="3" bestFit="1" customWidth="1"/>
    <col min="10" max="10" width="1.85546875" style="6" bestFit="1" customWidth="1"/>
    <col min="11" max="11" width="10.85546875" style="3" bestFit="1" customWidth="1"/>
    <col min="12" max="12" width="4.42578125" style="3" bestFit="1" customWidth="1"/>
    <col min="13" max="13" width="12.140625" style="3" customWidth="1"/>
    <col min="14" max="14" width="11.42578125" style="2"/>
    <col min="15" max="16384" width="11.42578125" style="3"/>
  </cols>
  <sheetData>
    <row r="3" spans="1:14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I3" s="1" t="s">
        <v>7</v>
      </c>
      <c r="K3" s="1" t="s">
        <v>8</v>
      </c>
      <c r="L3" s="1"/>
      <c r="M3" s="1" t="s">
        <v>9</v>
      </c>
    </row>
    <row r="4" spans="1:14">
      <c r="A4" s="4">
        <v>42735</v>
      </c>
      <c r="B4" s="4">
        <v>42737</v>
      </c>
      <c r="C4" s="3">
        <v>1109</v>
      </c>
      <c r="D4" s="3" t="s">
        <v>10</v>
      </c>
      <c r="E4" s="3">
        <v>512</v>
      </c>
      <c r="F4" s="3">
        <v>316</v>
      </c>
      <c r="I4" s="5">
        <v>643000</v>
      </c>
      <c r="J4" s="6" t="s">
        <v>69</v>
      </c>
      <c r="K4" s="5">
        <v>515919.03</v>
      </c>
      <c r="L4" s="3">
        <v>3444</v>
      </c>
      <c r="M4" s="3" t="s">
        <v>11</v>
      </c>
    </row>
    <row r="5" spans="1:14">
      <c r="A5" s="4">
        <v>42737</v>
      </c>
      <c r="B5" s="4">
        <v>42737</v>
      </c>
      <c r="C5" s="3">
        <v>0</v>
      </c>
      <c r="D5" s="3" t="s">
        <v>12</v>
      </c>
      <c r="E5" s="3">
        <v>3</v>
      </c>
      <c r="F5" s="3">
        <v>5663</v>
      </c>
      <c r="G5" s="5">
        <v>322500</v>
      </c>
      <c r="H5" s="7">
        <v>1</v>
      </c>
      <c r="K5" s="5">
        <f>+K4+G5-I5</f>
        <v>838419.03</v>
      </c>
      <c r="L5" s="3">
        <v>3445</v>
      </c>
      <c r="M5" s="3" t="s">
        <v>13</v>
      </c>
      <c r="N5" s="2" t="s">
        <v>14</v>
      </c>
    </row>
    <row r="6" spans="1:14">
      <c r="A6" s="4">
        <v>42738</v>
      </c>
      <c r="B6" s="4">
        <v>42738</v>
      </c>
      <c r="C6" s="3">
        <v>3012017</v>
      </c>
      <c r="D6" s="3" t="s">
        <v>15</v>
      </c>
      <c r="E6" s="3">
        <v>263</v>
      </c>
      <c r="F6" s="3">
        <v>8846</v>
      </c>
      <c r="G6" s="5">
        <v>550000</v>
      </c>
      <c r="H6" s="7">
        <v>2</v>
      </c>
      <c r="K6" s="5">
        <f t="shared" ref="K6:K42" si="0">+K5+G6-I6</f>
        <v>1388419.03</v>
      </c>
      <c r="L6" s="3">
        <v>3446</v>
      </c>
      <c r="M6" s="3" t="s">
        <v>16</v>
      </c>
      <c r="N6" s="2" t="s">
        <v>17</v>
      </c>
    </row>
    <row r="7" spans="1:14">
      <c r="A7" s="4">
        <v>42739</v>
      </c>
      <c r="B7" s="4">
        <v>42739</v>
      </c>
      <c r="C7" s="3">
        <v>0</v>
      </c>
      <c r="D7" s="3" t="s">
        <v>18</v>
      </c>
      <c r="E7" s="3">
        <v>3</v>
      </c>
      <c r="F7" s="3">
        <v>7780</v>
      </c>
      <c r="G7" s="5">
        <v>36395</v>
      </c>
      <c r="H7" s="7">
        <v>4</v>
      </c>
      <c r="K7" s="5">
        <f t="shared" si="0"/>
        <v>1424814.03</v>
      </c>
      <c r="L7" s="3">
        <v>3447</v>
      </c>
      <c r="N7" s="2" t="s">
        <v>19</v>
      </c>
    </row>
    <row r="8" spans="1:14">
      <c r="A8" s="4">
        <v>42739</v>
      </c>
      <c r="B8" s="4">
        <v>42739</v>
      </c>
      <c r="C8" s="3">
        <v>40117</v>
      </c>
      <c r="D8" s="3" t="s">
        <v>15</v>
      </c>
      <c r="E8" s="3">
        <v>263</v>
      </c>
      <c r="F8" s="3">
        <v>8846</v>
      </c>
      <c r="G8" s="5">
        <v>4635</v>
      </c>
      <c r="H8" s="7">
        <v>3</v>
      </c>
      <c r="K8" s="5">
        <f t="shared" si="0"/>
        <v>1429449.03</v>
      </c>
      <c r="L8" s="3">
        <v>3448</v>
      </c>
      <c r="M8" s="3" t="s">
        <v>20</v>
      </c>
      <c r="N8" s="2" t="s">
        <v>21</v>
      </c>
    </row>
    <row r="9" spans="1:14">
      <c r="A9" s="4">
        <v>42740</v>
      </c>
      <c r="B9" s="4">
        <v>42740</v>
      </c>
      <c r="C9" s="3">
        <v>0</v>
      </c>
      <c r="D9" s="3" t="s">
        <v>22</v>
      </c>
      <c r="E9" s="3">
        <v>0</v>
      </c>
      <c r="F9" s="3">
        <v>4250</v>
      </c>
      <c r="G9" s="5">
        <v>180850</v>
      </c>
      <c r="H9" s="7">
        <v>5</v>
      </c>
      <c r="K9" s="5">
        <f t="shared" si="0"/>
        <v>1610299.03</v>
      </c>
      <c r="L9" s="3">
        <v>3449</v>
      </c>
      <c r="N9" s="2" t="s">
        <v>23</v>
      </c>
    </row>
    <row r="10" spans="1:14">
      <c r="A10" s="4">
        <v>42740</v>
      </c>
      <c r="B10" s="4">
        <v>42740</v>
      </c>
      <c r="C10" s="3">
        <v>0</v>
      </c>
      <c r="D10" s="3" t="s">
        <v>24</v>
      </c>
      <c r="E10" s="3">
        <v>3</v>
      </c>
      <c r="F10" s="3">
        <v>5663</v>
      </c>
      <c r="G10" s="5">
        <v>1099</v>
      </c>
      <c r="H10" s="7">
        <v>12</v>
      </c>
      <c r="K10" s="5">
        <f t="shared" si="0"/>
        <v>1611398.03</v>
      </c>
      <c r="L10" s="3">
        <v>3450</v>
      </c>
      <c r="M10" s="3" t="s">
        <v>25</v>
      </c>
      <c r="N10" s="2" t="s">
        <v>26</v>
      </c>
    </row>
    <row r="11" spans="1:14">
      <c r="A11" s="4">
        <v>42741</v>
      </c>
      <c r="B11" s="4">
        <v>42741</v>
      </c>
      <c r="C11" s="3">
        <v>60117</v>
      </c>
      <c r="D11" s="3" t="s">
        <v>15</v>
      </c>
      <c r="E11" s="3">
        <v>263</v>
      </c>
      <c r="F11" s="3">
        <v>8846</v>
      </c>
      <c r="G11" s="5">
        <v>4395</v>
      </c>
      <c r="H11" s="7">
        <v>6</v>
      </c>
      <c r="K11" s="5">
        <f t="shared" si="0"/>
        <v>1615793.03</v>
      </c>
      <c r="L11" s="3">
        <v>3451</v>
      </c>
      <c r="M11" s="3" t="s">
        <v>27</v>
      </c>
      <c r="N11" s="2" t="s">
        <v>28</v>
      </c>
    </row>
    <row r="12" spans="1:14">
      <c r="A12" s="4">
        <v>42741</v>
      </c>
      <c r="B12" s="4">
        <v>42741</v>
      </c>
      <c r="C12" s="3">
        <v>589864</v>
      </c>
      <c r="D12" s="3" t="s">
        <v>15</v>
      </c>
      <c r="E12" s="3">
        <v>263</v>
      </c>
      <c r="F12" s="3">
        <v>8846</v>
      </c>
      <c r="G12" s="5">
        <v>1099</v>
      </c>
      <c r="H12" s="7">
        <v>11</v>
      </c>
      <c r="K12" s="5">
        <f t="shared" si="0"/>
        <v>1616892.03</v>
      </c>
      <c r="L12" s="3">
        <v>3452</v>
      </c>
      <c r="M12" s="3" t="s">
        <v>29</v>
      </c>
      <c r="N12" s="2" t="s">
        <v>30</v>
      </c>
    </row>
    <row r="13" spans="1:14">
      <c r="A13" s="4">
        <v>42742</v>
      </c>
      <c r="B13" s="4">
        <v>42744</v>
      </c>
      <c r="C13" s="3">
        <v>0</v>
      </c>
      <c r="D13" s="3" t="s">
        <v>18</v>
      </c>
      <c r="E13" s="3">
        <v>3</v>
      </c>
      <c r="F13" s="3">
        <v>804</v>
      </c>
      <c r="G13" s="5">
        <v>200000</v>
      </c>
      <c r="H13" s="7">
        <v>7</v>
      </c>
      <c r="K13" s="5">
        <f t="shared" si="0"/>
        <v>1816892.03</v>
      </c>
      <c r="L13" s="3">
        <v>3453</v>
      </c>
      <c r="N13" s="2" t="s">
        <v>31</v>
      </c>
    </row>
    <row r="14" spans="1:14">
      <c r="A14" s="4">
        <v>42745</v>
      </c>
      <c r="B14" s="4">
        <v>42745</v>
      </c>
      <c r="C14" s="3">
        <v>1111</v>
      </c>
      <c r="D14" s="3" t="s">
        <v>32</v>
      </c>
      <c r="E14" s="3">
        <v>512</v>
      </c>
      <c r="F14" s="3">
        <v>316</v>
      </c>
      <c r="I14" s="5">
        <v>1810000</v>
      </c>
      <c r="J14" s="6">
        <v>1</v>
      </c>
      <c r="K14" s="5">
        <f t="shared" si="0"/>
        <v>6892.0300000000279</v>
      </c>
      <c r="L14" s="3">
        <v>3454</v>
      </c>
      <c r="M14" s="3" t="s">
        <v>11</v>
      </c>
    </row>
    <row r="15" spans="1:14">
      <c r="A15" s="4">
        <v>42745</v>
      </c>
      <c r="B15" s="4">
        <v>42745</v>
      </c>
      <c r="C15" s="3">
        <v>0</v>
      </c>
      <c r="D15" s="3" t="s">
        <v>18</v>
      </c>
      <c r="E15" s="3">
        <v>3</v>
      </c>
      <c r="F15" s="3">
        <v>804</v>
      </c>
      <c r="G15" s="5">
        <v>125000</v>
      </c>
      <c r="H15" s="7">
        <v>9</v>
      </c>
      <c r="K15" s="5">
        <f t="shared" si="0"/>
        <v>131892.03000000003</v>
      </c>
      <c r="L15" s="3">
        <v>3455</v>
      </c>
      <c r="N15" s="2" t="s">
        <v>33</v>
      </c>
    </row>
    <row r="16" spans="1:14">
      <c r="A16" s="4">
        <v>42745</v>
      </c>
      <c r="B16" s="4">
        <v>42745</v>
      </c>
      <c r="C16" s="3">
        <v>100117</v>
      </c>
      <c r="D16" s="3" t="s">
        <v>15</v>
      </c>
      <c r="E16" s="3">
        <v>263</v>
      </c>
      <c r="F16" s="3">
        <v>8846</v>
      </c>
      <c r="G16" s="5">
        <v>1995</v>
      </c>
      <c r="H16" s="7">
        <v>8</v>
      </c>
      <c r="K16" s="5">
        <f t="shared" si="0"/>
        <v>133887.03000000003</v>
      </c>
      <c r="L16" s="3">
        <v>3456</v>
      </c>
      <c r="M16" s="3" t="s">
        <v>34</v>
      </c>
      <c r="N16" s="2" t="s">
        <v>35</v>
      </c>
    </row>
    <row r="17" spans="1:14">
      <c r="A17" s="4">
        <v>42746</v>
      </c>
      <c r="B17" s="4">
        <v>42746</v>
      </c>
      <c r="C17" s="3">
        <v>0</v>
      </c>
      <c r="D17" s="3" t="s">
        <v>36</v>
      </c>
      <c r="E17" s="3">
        <v>80</v>
      </c>
      <c r="F17" s="3">
        <v>4600</v>
      </c>
      <c r="G17" s="5">
        <v>307500</v>
      </c>
      <c r="H17" s="7">
        <v>10</v>
      </c>
      <c r="K17" s="5">
        <f t="shared" si="0"/>
        <v>441387.03</v>
      </c>
      <c r="L17" s="3">
        <v>3457</v>
      </c>
      <c r="M17" s="3" t="s">
        <v>37</v>
      </c>
      <c r="N17" s="2" t="s">
        <v>38</v>
      </c>
    </row>
    <row r="18" spans="1:14">
      <c r="A18" s="4">
        <v>42748</v>
      </c>
      <c r="B18" s="4">
        <v>42748</v>
      </c>
      <c r="C18" s="3">
        <v>1112</v>
      </c>
      <c r="D18" s="3" t="s">
        <v>39</v>
      </c>
      <c r="E18" s="3">
        <v>512</v>
      </c>
      <c r="F18" s="3">
        <v>316</v>
      </c>
      <c r="I18" s="5">
        <v>435000</v>
      </c>
      <c r="J18" s="6">
        <v>2</v>
      </c>
      <c r="K18" s="5">
        <f t="shared" si="0"/>
        <v>6387.0300000000279</v>
      </c>
      <c r="L18" s="3">
        <v>3458</v>
      </c>
      <c r="M18" s="3" t="s">
        <v>11</v>
      </c>
    </row>
    <row r="19" spans="1:14">
      <c r="A19" s="4">
        <v>42748</v>
      </c>
      <c r="B19" s="4">
        <v>42748</v>
      </c>
      <c r="C19" s="3">
        <v>0</v>
      </c>
      <c r="D19" s="3" t="s">
        <v>22</v>
      </c>
      <c r="E19" s="3">
        <v>0</v>
      </c>
      <c r="F19" s="3">
        <v>801</v>
      </c>
      <c r="G19" s="5">
        <v>60000</v>
      </c>
      <c r="H19" s="7">
        <v>13</v>
      </c>
      <c r="K19" s="5">
        <f t="shared" si="0"/>
        <v>66387.030000000028</v>
      </c>
      <c r="L19" s="3">
        <v>3459</v>
      </c>
      <c r="N19" s="2" t="s">
        <v>40</v>
      </c>
    </row>
    <row r="20" spans="1:14">
      <c r="A20" s="4">
        <v>42751</v>
      </c>
      <c r="B20" s="4">
        <v>42751</v>
      </c>
      <c r="C20" s="3">
        <v>0</v>
      </c>
      <c r="D20" s="3" t="s">
        <v>41</v>
      </c>
      <c r="E20" s="3">
        <v>80</v>
      </c>
      <c r="F20" s="3">
        <v>4020</v>
      </c>
      <c r="G20" s="5">
        <v>562300</v>
      </c>
      <c r="H20" s="7">
        <v>14</v>
      </c>
      <c r="K20" s="5">
        <f t="shared" si="0"/>
        <v>628687.03</v>
      </c>
      <c r="L20" s="3">
        <v>3460</v>
      </c>
      <c r="M20" s="3" t="s">
        <v>42</v>
      </c>
      <c r="N20" s="2" t="s">
        <v>43</v>
      </c>
    </row>
    <row r="21" spans="1:14">
      <c r="A21" s="4">
        <v>42753</v>
      </c>
      <c r="B21" s="4">
        <v>42753</v>
      </c>
      <c r="C21" s="3">
        <v>1113</v>
      </c>
      <c r="D21" s="3" t="s">
        <v>44</v>
      </c>
      <c r="E21" s="3">
        <v>512</v>
      </c>
      <c r="F21" s="3">
        <v>316</v>
      </c>
      <c r="I21" s="5">
        <v>622000</v>
      </c>
      <c r="J21" s="6">
        <v>3</v>
      </c>
      <c r="K21" s="5">
        <f t="shared" si="0"/>
        <v>6687.0300000000279</v>
      </c>
      <c r="L21" s="3">
        <v>3461</v>
      </c>
      <c r="M21" s="3" t="s">
        <v>11</v>
      </c>
    </row>
    <row r="22" spans="1:14">
      <c r="A22" s="4">
        <v>42753</v>
      </c>
      <c r="B22" s="4">
        <v>42753</v>
      </c>
      <c r="C22" s="3">
        <v>535643</v>
      </c>
      <c r="D22" s="3" t="s">
        <v>15</v>
      </c>
      <c r="E22" s="3">
        <v>263</v>
      </c>
      <c r="F22" s="3">
        <v>8846</v>
      </c>
      <c r="G22" s="5">
        <v>3250</v>
      </c>
      <c r="H22" s="7">
        <v>15</v>
      </c>
      <c r="K22" s="5">
        <f t="shared" si="0"/>
        <v>9937.0300000000279</v>
      </c>
      <c r="L22" s="3">
        <v>3462</v>
      </c>
      <c r="M22" s="3" t="s">
        <v>45</v>
      </c>
      <c r="N22" s="2" t="s">
        <v>46</v>
      </c>
    </row>
    <row r="23" spans="1:14">
      <c r="A23" s="4">
        <v>42755</v>
      </c>
      <c r="B23" s="4">
        <v>42755</v>
      </c>
      <c r="C23" s="3">
        <v>0</v>
      </c>
      <c r="D23" s="3" t="s">
        <v>47</v>
      </c>
      <c r="E23" s="3">
        <v>80</v>
      </c>
      <c r="F23" s="3">
        <v>801</v>
      </c>
      <c r="G23" s="5">
        <v>3250</v>
      </c>
      <c r="H23" s="7">
        <v>20</v>
      </c>
      <c r="K23" s="5">
        <f t="shared" si="0"/>
        <v>13187.030000000028</v>
      </c>
      <c r="L23" s="3">
        <v>3463</v>
      </c>
      <c r="M23" s="3" t="s">
        <v>48</v>
      </c>
    </row>
    <row r="24" spans="1:14">
      <c r="A24" s="4">
        <v>42755</v>
      </c>
      <c r="B24" s="4">
        <v>42755</v>
      </c>
      <c r="C24" s="3">
        <v>0</v>
      </c>
      <c r="D24" s="3" t="s">
        <v>22</v>
      </c>
      <c r="E24" s="3">
        <v>0</v>
      </c>
      <c r="F24" s="3">
        <v>4601</v>
      </c>
      <c r="G24" s="5">
        <v>100000</v>
      </c>
      <c r="H24" s="7">
        <v>16</v>
      </c>
      <c r="K24" s="5">
        <f t="shared" si="0"/>
        <v>113187.03000000003</v>
      </c>
      <c r="L24" s="3">
        <v>3464</v>
      </c>
      <c r="N24" s="2" t="s">
        <v>49</v>
      </c>
    </row>
    <row r="25" spans="1:14">
      <c r="A25" s="4">
        <v>42755</v>
      </c>
      <c r="B25" s="4">
        <v>42755</v>
      </c>
      <c r="C25" s="3">
        <v>0</v>
      </c>
      <c r="D25" s="3" t="s">
        <v>22</v>
      </c>
      <c r="E25" s="3">
        <v>0</v>
      </c>
      <c r="F25" s="3">
        <v>4601</v>
      </c>
      <c r="G25" s="5">
        <v>5000</v>
      </c>
      <c r="H25" s="7">
        <v>16</v>
      </c>
      <c r="K25" s="5">
        <f t="shared" si="0"/>
        <v>118187.03000000003</v>
      </c>
      <c r="L25" s="3">
        <v>3465</v>
      </c>
      <c r="N25" s="2" t="s">
        <v>49</v>
      </c>
    </row>
    <row r="26" spans="1:14">
      <c r="A26" s="4">
        <v>42755</v>
      </c>
      <c r="B26" s="4">
        <v>42755</v>
      </c>
      <c r="C26" s="3">
        <v>0</v>
      </c>
      <c r="D26" s="3" t="s">
        <v>18</v>
      </c>
      <c r="E26" s="3">
        <v>3</v>
      </c>
      <c r="F26" s="3">
        <v>4601</v>
      </c>
      <c r="G26" s="5">
        <v>100000</v>
      </c>
      <c r="H26" s="7">
        <v>16</v>
      </c>
      <c r="K26" s="5">
        <f t="shared" si="0"/>
        <v>218187.03000000003</v>
      </c>
      <c r="L26" s="3">
        <v>3466</v>
      </c>
      <c r="N26" s="2" t="s">
        <v>49</v>
      </c>
    </row>
    <row r="27" spans="1:14">
      <c r="A27" s="4">
        <v>42758</v>
      </c>
      <c r="B27" s="4">
        <v>42758</v>
      </c>
      <c r="C27" s="3">
        <v>0</v>
      </c>
      <c r="D27" s="3" t="s">
        <v>18</v>
      </c>
      <c r="E27" s="3">
        <v>3</v>
      </c>
      <c r="F27" s="3">
        <v>2511</v>
      </c>
      <c r="G27" s="5">
        <v>10000</v>
      </c>
      <c r="H27" s="7">
        <v>18</v>
      </c>
      <c r="K27" s="5">
        <f t="shared" si="0"/>
        <v>228187.03000000003</v>
      </c>
      <c r="L27" s="3">
        <v>3467</v>
      </c>
      <c r="N27" s="2" t="s">
        <v>50</v>
      </c>
    </row>
    <row r="28" spans="1:14">
      <c r="A28" s="4">
        <v>42759</v>
      </c>
      <c r="B28" s="4">
        <v>42759</v>
      </c>
      <c r="C28" s="3">
        <v>1117</v>
      </c>
      <c r="D28" s="3" t="s">
        <v>51</v>
      </c>
      <c r="E28" s="3">
        <v>512</v>
      </c>
      <c r="F28" s="3">
        <v>316</v>
      </c>
      <c r="I28" s="5">
        <v>212000</v>
      </c>
      <c r="J28" s="6">
        <v>4</v>
      </c>
      <c r="K28" s="5">
        <f t="shared" si="0"/>
        <v>16187.030000000028</v>
      </c>
      <c r="L28" s="3">
        <v>3468</v>
      </c>
      <c r="M28" s="3" t="s">
        <v>11</v>
      </c>
    </row>
    <row r="29" spans="1:14">
      <c r="A29" s="4">
        <v>42759</v>
      </c>
      <c r="B29" s="4">
        <v>42759</v>
      </c>
      <c r="C29" s="3">
        <v>561</v>
      </c>
      <c r="D29" s="3" t="s">
        <v>15</v>
      </c>
      <c r="E29" s="3">
        <v>263</v>
      </c>
      <c r="F29" s="3">
        <v>8846</v>
      </c>
      <c r="G29" s="5">
        <v>110448.68</v>
      </c>
      <c r="H29" s="7">
        <v>17</v>
      </c>
      <c r="K29" s="5">
        <f t="shared" si="0"/>
        <v>126635.71000000002</v>
      </c>
      <c r="L29" s="3">
        <v>3469</v>
      </c>
      <c r="M29" s="3" t="s">
        <v>52</v>
      </c>
      <c r="N29" s="2" t="s">
        <v>53</v>
      </c>
    </row>
    <row r="30" spans="1:14">
      <c r="A30" s="4">
        <v>42760</v>
      </c>
      <c r="B30" s="4">
        <v>42760</v>
      </c>
      <c r="C30" s="3">
        <v>68987546</v>
      </c>
      <c r="D30" s="3" t="s">
        <v>15</v>
      </c>
      <c r="E30" s="3">
        <v>263</v>
      </c>
      <c r="F30" s="3">
        <v>8846</v>
      </c>
      <c r="G30" s="5">
        <v>1099</v>
      </c>
      <c r="H30" s="7">
        <v>19</v>
      </c>
      <c r="K30" s="5">
        <f t="shared" si="0"/>
        <v>127734.71000000002</v>
      </c>
      <c r="L30" s="3">
        <v>3470</v>
      </c>
      <c r="M30" s="3" t="s">
        <v>54</v>
      </c>
      <c r="N30" s="2" t="s">
        <v>55</v>
      </c>
    </row>
    <row r="31" spans="1:14">
      <c r="A31" s="4">
        <v>42761</v>
      </c>
      <c r="B31" s="4">
        <v>42761</v>
      </c>
      <c r="C31" s="3">
        <v>1118</v>
      </c>
      <c r="D31" s="3" t="s">
        <v>56</v>
      </c>
      <c r="E31" s="3">
        <v>512</v>
      </c>
      <c r="F31" s="3">
        <v>316</v>
      </c>
      <c r="I31" s="5">
        <v>120000</v>
      </c>
      <c r="J31" s="6" t="s">
        <v>68</v>
      </c>
      <c r="K31" s="5">
        <f t="shared" si="0"/>
        <v>7734.710000000021</v>
      </c>
      <c r="L31" s="3">
        <v>3471</v>
      </c>
      <c r="M31" s="3" t="s">
        <v>11</v>
      </c>
    </row>
    <row r="32" spans="1:14">
      <c r="A32" s="4">
        <v>42761</v>
      </c>
      <c r="B32" s="4">
        <v>42761</v>
      </c>
      <c r="C32" s="3">
        <v>0</v>
      </c>
      <c r="D32" s="3" t="s">
        <v>59</v>
      </c>
      <c r="E32" s="3">
        <v>2</v>
      </c>
      <c r="F32" s="3">
        <v>316</v>
      </c>
      <c r="G32" s="5">
        <v>120000</v>
      </c>
      <c r="H32" s="7" t="s">
        <v>68</v>
      </c>
      <c r="K32" s="5">
        <f t="shared" si="0"/>
        <v>127734.71000000002</v>
      </c>
      <c r="L32" s="3">
        <v>3472</v>
      </c>
      <c r="M32" s="3" t="s">
        <v>60</v>
      </c>
    </row>
    <row r="33" spans="1:14">
      <c r="A33" s="4">
        <v>42762</v>
      </c>
      <c r="B33" s="4">
        <v>42762</v>
      </c>
      <c r="C33" s="3">
        <v>270117</v>
      </c>
      <c r="D33" s="3" t="s">
        <v>15</v>
      </c>
      <c r="E33" s="3">
        <v>263</v>
      </c>
      <c r="F33" s="3">
        <v>8502</v>
      </c>
      <c r="G33" s="5">
        <v>62000</v>
      </c>
      <c r="H33" s="7">
        <v>23</v>
      </c>
      <c r="I33" s="5"/>
      <c r="K33" s="5">
        <f t="shared" si="0"/>
        <v>189734.71000000002</v>
      </c>
      <c r="L33" s="3">
        <v>3473</v>
      </c>
      <c r="M33" s="3" t="s">
        <v>57</v>
      </c>
      <c r="N33" s="2" t="s">
        <v>58</v>
      </c>
    </row>
    <row r="34" spans="1:14">
      <c r="A34" s="4">
        <v>42762</v>
      </c>
      <c r="B34" s="4">
        <v>42762</v>
      </c>
      <c r="C34" s="3">
        <v>0</v>
      </c>
      <c r="D34" s="3" t="s">
        <v>18</v>
      </c>
      <c r="E34" s="3">
        <v>3</v>
      </c>
      <c r="F34" s="3">
        <v>801</v>
      </c>
      <c r="G34" s="5">
        <v>120000</v>
      </c>
      <c r="H34" s="3">
        <v>21</v>
      </c>
      <c r="J34" s="3"/>
      <c r="K34" s="5">
        <f t="shared" si="0"/>
        <v>309734.71000000002</v>
      </c>
    </row>
    <row r="35" spans="1:14">
      <c r="A35" s="4">
        <v>42762</v>
      </c>
      <c r="B35" s="4">
        <v>42762</v>
      </c>
      <c r="C35" s="3">
        <v>270117</v>
      </c>
      <c r="D35" s="3" t="s">
        <v>15</v>
      </c>
      <c r="E35" s="3">
        <v>263</v>
      </c>
      <c r="F35" s="3">
        <v>8846</v>
      </c>
      <c r="G35" s="5">
        <v>1970</v>
      </c>
      <c r="K35" s="5">
        <f t="shared" si="0"/>
        <v>311704.71000000002</v>
      </c>
      <c r="L35" s="3">
        <v>3475</v>
      </c>
      <c r="M35" s="3" t="s">
        <v>27</v>
      </c>
    </row>
    <row r="36" spans="1:14">
      <c r="A36" s="4">
        <v>42763</v>
      </c>
      <c r="B36" s="4">
        <v>42765</v>
      </c>
      <c r="C36" s="3">
        <v>1119</v>
      </c>
      <c r="D36" s="3" t="s">
        <v>61</v>
      </c>
      <c r="E36" s="3">
        <v>512</v>
      </c>
      <c r="F36" s="3">
        <v>316</v>
      </c>
      <c r="I36" s="5">
        <v>121000</v>
      </c>
      <c r="J36" s="6">
        <v>5</v>
      </c>
      <c r="K36" s="5">
        <f t="shared" si="0"/>
        <v>190704.71000000002</v>
      </c>
      <c r="L36" s="3">
        <v>3476</v>
      </c>
      <c r="M36" s="3" t="s">
        <v>11</v>
      </c>
    </row>
    <row r="37" spans="1:14">
      <c r="A37" s="4">
        <v>42766</v>
      </c>
      <c r="B37" s="4">
        <v>42766</v>
      </c>
      <c r="C37" s="3">
        <v>1120</v>
      </c>
      <c r="D37" s="3" t="s">
        <v>62</v>
      </c>
      <c r="E37" s="3">
        <v>512</v>
      </c>
      <c r="F37" s="3">
        <v>316</v>
      </c>
      <c r="I37" s="5">
        <v>184000</v>
      </c>
      <c r="J37" s="6">
        <v>6</v>
      </c>
      <c r="K37" s="5">
        <f t="shared" si="0"/>
        <v>6704.710000000021</v>
      </c>
      <c r="L37" s="3">
        <v>3477</v>
      </c>
      <c r="M37" s="3" t="s">
        <v>11</v>
      </c>
    </row>
    <row r="38" spans="1:14">
      <c r="A38" s="4">
        <v>42766</v>
      </c>
      <c r="B38" s="4">
        <v>42766</v>
      </c>
      <c r="C38" s="3">
        <v>310117</v>
      </c>
      <c r="D38" s="3" t="s">
        <v>15</v>
      </c>
      <c r="E38" s="3">
        <v>263</v>
      </c>
      <c r="F38" s="3">
        <v>8846</v>
      </c>
      <c r="G38" s="5">
        <v>3588.99</v>
      </c>
      <c r="H38" s="7">
        <v>22</v>
      </c>
      <c r="K38" s="5">
        <f t="shared" si="0"/>
        <v>10293.700000000021</v>
      </c>
      <c r="L38" s="3">
        <v>3478</v>
      </c>
      <c r="M38" s="3" t="s">
        <v>63</v>
      </c>
    </row>
    <row r="39" spans="1:14">
      <c r="A39" s="4">
        <v>42766</v>
      </c>
      <c r="B39" s="4">
        <v>42766</v>
      </c>
      <c r="C39" s="3">
        <v>0</v>
      </c>
      <c r="D39" s="3" t="s">
        <v>64</v>
      </c>
      <c r="E39" s="3">
        <v>23</v>
      </c>
      <c r="F39" s="3">
        <v>314</v>
      </c>
      <c r="G39" s="5">
        <v>139.91</v>
      </c>
      <c r="H39" s="7">
        <v>24</v>
      </c>
      <c r="K39" s="5">
        <f t="shared" si="0"/>
        <v>10433.610000000021</v>
      </c>
      <c r="L39" s="3">
        <v>3479</v>
      </c>
    </row>
    <row r="40" spans="1:14">
      <c r="A40" s="4">
        <v>42766</v>
      </c>
      <c r="B40" s="4">
        <v>42766</v>
      </c>
      <c r="C40" s="3">
        <v>0</v>
      </c>
      <c r="D40" s="3" t="s">
        <v>65</v>
      </c>
      <c r="E40" s="3">
        <v>533</v>
      </c>
      <c r="F40" s="3">
        <v>314</v>
      </c>
      <c r="I40" s="5">
        <v>139.91</v>
      </c>
      <c r="J40" s="6">
        <v>8</v>
      </c>
      <c r="K40" s="5">
        <f t="shared" si="0"/>
        <v>10293.700000000021</v>
      </c>
      <c r="L40" s="3">
        <v>3480</v>
      </c>
    </row>
    <row r="41" spans="1:14">
      <c r="A41" s="4">
        <v>42766</v>
      </c>
      <c r="B41" s="4">
        <v>42766</v>
      </c>
      <c r="C41" s="3">
        <v>0</v>
      </c>
      <c r="D41" s="3" t="s">
        <v>66</v>
      </c>
      <c r="E41" s="3">
        <v>539</v>
      </c>
      <c r="F41" s="3">
        <v>314</v>
      </c>
      <c r="I41" s="5">
        <v>112</v>
      </c>
      <c r="J41" s="6">
        <v>7</v>
      </c>
      <c r="K41" s="5">
        <f t="shared" si="0"/>
        <v>10181.700000000021</v>
      </c>
      <c r="L41" s="3">
        <v>3481</v>
      </c>
    </row>
    <row r="42" spans="1:14">
      <c r="A42" s="4">
        <v>42766</v>
      </c>
      <c r="B42" s="4">
        <v>42766</v>
      </c>
      <c r="C42" s="3">
        <v>0</v>
      </c>
      <c r="D42" s="3" t="s">
        <v>67</v>
      </c>
      <c r="E42" s="3">
        <v>517</v>
      </c>
      <c r="F42" s="3">
        <v>314</v>
      </c>
      <c r="I42" s="5">
        <v>17.920000000000002</v>
      </c>
      <c r="J42" s="6">
        <v>7</v>
      </c>
      <c r="K42" s="5">
        <f t="shared" si="0"/>
        <v>10163.780000000021</v>
      </c>
      <c r="L42" s="3">
        <v>3482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3"/>
  <sheetViews>
    <sheetView workbookViewId="0">
      <selection activeCell="E40" sqref="E40"/>
    </sheetView>
  </sheetViews>
  <sheetFormatPr baseColWidth="10" defaultRowHeight="11.25"/>
  <cols>
    <col min="1" max="1" width="11.5703125" style="3" bestFit="1" customWidth="1"/>
    <col min="2" max="2" width="10.42578125" style="3" bestFit="1" customWidth="1"/>
    <col min="3" max="3" width="9.5703125" style="3" bestFit="1" customWidth="1"/>
    <col min="4" max="4" width="27.5703125" style="3" bestFit="1" customWidth="1"/>
    <col min="5" max="5" width="11.42578125" style="3" bestFit="1" customWidth="1"/>
    <col min="6" max="6" width="8" style="3" bestFit="1" customWidth="1"/>
    <col min="7" max="7" width="11.140625" style="3" bestFit="1" customWidth="1"/>
    <col min="8" max="8" width="2.7109375" style="7" bestFit="1" customWidth="1"/>
    <col min="9" max="9" width="12" style="3" bestFit="1" customWidth="1"/>
    <col min="10" max="10" width="2.7109375" style="6" bestFit="1" customWidth="1"/>
    <col min="11" max="11" width="12.140625" style="3" bestFit="1" customWidth="1"/>
    <col min="12" max="12" width="5" style="3" bestFit="1" customWidth="1"/>
    <col min="13" max="13" width="11.42578125" style="3"/>
    <col min="14" max="14" width="15.5703125" style="3" bestFit="1" customWidth="1"/>
    <col min="15" max="16384" width="11.42578125" style="3"/>
  </cols>
  <sheetData>
    <row r="2" spans="1:17" ht="12" thickBot="1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40"/>
      <c r="I2" s="34" t="s">
        <v>7</v>
      </c>
      <c r="J2" s="41"/>
      <c r="K2" s="34" t="s">
        <v>8</v>
      </c>
      <c r="L2" s="34"/>
      <c r="M2" s="34" t="s">
        <v>9</v>
      </c>
      <c r="N2" s="35"/>
      <c r="O2" s="34" t="s">
        <v>256</v>
      </c>
      <c r="P2" s="34" t="s">
        <v>257</v>
      </c>
      <c r="Q2" s="34" t="s">
        <v>258</v>
      </c>
    </row>
    <row r="3" spans="1:17">
      <c r="A3" s="83">
        <v>43010</v>
      </c>
      <c r="B3" s="83">
        <v>43010</v>
      </c>
      <c r="C3" s="84">
        <v>0</v>
      </c>
      <c r="D3" s="85" t="s">
        <v>641</v>
      </c>
      <c r="E3" s="86">
        <v>3</v>
      </c>
      <c r="F3" s="86">
        <v>5663</v>
      </c>
      <c r="G3" s="87">
        <v>0.1</v>
      </c>
      <c r="H3" s="69"/>
      <c r="I3" s="87"/>
      <c r="J3" s="70"/>
      <c r="K3" s="87">
        <v>1126525.29</v>
      </c>
      <c r="L3" s="86">
        <v>3831</v>
      </c>
      <c r="M3" s="85" t="s">
        <v>642</v>
      </c>
      <c r="N3" s="88"/>
      <c r="O3" s="39"/>
      <c r="P3" s="39"/>
      <c r="Q3" s="56"/>
    </row>
    <row r="4" spans="1:17">
      <c r="A4" s="89">
        <v>43010</v>
      </c>
      <c r="B4" s="89">
        <v>43010</v>
      </c>
      <c r="C4" s="90">
        <v>1</v>
      </c>
      <c r="D4" s="91" t="s">
        <v>15</v>
      </c>
      <c r="E4" s="92">
        <v>263</v>
      </c>
      <c r="F4" s="92">
        <v>8846</v>
      </c>
      <c r="G4" s="93">
        <v>1970</v>
      </c>
      <c r="H4" s="33">
        <v>1</v>
      </c>
      <c r="I4" s="93"/>
      <c r="J4" s="51"/>
      <c r="K4" s="93">
        <v>1128495.29</v>
      </c>
      <c r="L4" s="92">
        <v>3832</v>
      </c>
      <c r="M4" s="91" t="s">
        <v>643</v>
      </c>
      <c r="N4" s="88" t="s">
        <v>644</v>
      </c>
      <c r="O4" s="39"/>
      <c r="P4" s="39"/>
      <c r="Q4" s="56"/>
    </row>
    <row r="5" spans="1:17">
      <c r="A5" s="89">
        <v>43010</v>
      </c>
      <c r="B5" s="89">
        <v>43010</v>
      </c>
      <c r="C5" s="91">
        <v>1186</v>
      </c>
      <c r="D5" s="91" t="s">
        <v>645</v>
      </c>
      <c r="E5" s="91">
        <v>508</v>
      </c>
      <c r="F5" s="91">
        <v>568</v>
      </c>
      <c r="G5" s="93"/>
      <c r="H5" s="33"/>
      <c r="I5" s="93">
        <v>1120000</v>
      </c>
      <c r="J5" s="51">
        <v>1</v>
      </c>
      <c r="K5" s="93">
        <v>8495.2900000000009</v>
      </c>
      <c r="L5" s="92">
        <v>3833</v>
      </c>
      <c r="M5" s="91" t="s">
        <v>646</v>
      </c>
      <c r="N5" s="88"/>
      <c r="O5" s="39"/>
      <c r="P5" s="39"/>
      <c r="Q5" s="56"/>
    </row>
    <row r="6" spans="1:17">
      <c r="A6" s="89">
        <v>43010</v>
      </c>
      <c r="B6" s="89">
        <v>43010</v>
      </c>
      <c r="C6" s="91">
        <v>0</v>
      </c>
      <c r="D6" s="91" t="s">
        <v>97</v>
      </c>
      <c r="E6" s="91">
        <v>537</v>
      </c>
      <c r="F6" s="91">
        <v>568</v>
      </c>
      <c r="G6" s="93"/>
      <c r="H6" s="33"/>
      <c r="I6" s="93">
        <v>75</v>
      </c>
      <c r="J6" s="51">
        <v>8</v>
      </c>
      <c r="K6" s="93">
        <v>8420.2900000000009</v>
      </c>
      <c r="L6" s="92">
        <v>3834</v>
      </c>
      <c r="M6" s="91" t="s">
        <v>647</v>
      </c>
      <c r="N6" s="88"/>
      <c r="O6" s="39"/>
      <c r="P6" s="39"/>
      <c r="Q6" s="56"/>
    </row>
    <row r="7" spans="1:17">
      <c r="A7" s="89">
        <v>43010</v>
      </c>
      <c r="B7" s="89">
        <v>43010</v>
      </c>
      <c r="C7" s="91">
        <v>0</v>
      </c>
      <c r="D7" s="91" t="s">
        <v>99</v>
      </c>
      <c r="E7" s="91">
        <v>517</v>
      </c>
      <c r="F7" s="91">
        <v>568</v>
      </c>
      <c r="G7" s="93"/>
      <c r="H7" s="33"/>
      <c r="I7" s="93">
        <v>12</v>
      </c>
      <c r="J7" s="51">
        <v>8</v>
      </c>
      <c r="K7" s="93">
        <v>8408.2900000000009</v>
      </c>
      <c r="L7" s="91">
        <v>3835</v>
      </c>
      <c r="M7" s="91" t="s">
        <v>647</v>
      </c>
      <c r="N7" s="88"/>
      <c r="O7" s="39"/>
      <c r="P7" s="39"/>
      <c r="Q7" s="56"/>
    </row>
    <row r="8" spans="1:17">
      <c r="A8" s="94">
        <v>43011</v>
      </c>
      <c r="B8" s="94">
        <v>43011</v>
      </c>
      <c r="C8" s="95">
        <v>0</v>
      </c>
      <c r="D8" s="96" t="s">
        <v>648</v>
      </c>
      <c r="E8" s="95">
        <v>3</v>
      </c>
      <c r="F8" s="95">
        <v>5663</v>
      </c>
      <c r="G8" s="97">
        <v>165000</v>
      </c>
      <c r="H8" s="100">
        <v>2</v>
      </c>
      <c r="I8" s="97"/>
      <c r="J8" s="99"/>
      <c r="K8" s="97">
        <v>173408.29</v>
      </c>
      <c r="L8" s="95">
        <v>3836</v>
      </c>
      <c r="M8" s="96" t="s">
        <v>649</v>
      </c>
      <c r="N8" s="88" t="s">
        <v>650</v>
      </c>
      <c r="O8" s="39"/>
      <c r="P8" s="39"/>
      <c r="Q8" s="56"/>
    </row>
    <row r="9" spans="1:17">
      <c r="A9" s="89">
        <v>43012</v>
      </c>
      <c r="B9" s="89">
        <v>43012</v>
      </c>
      <c r="C9" s="91">
        <v>0</v>
      </c>
      <c r="D9" s="91" t="s">
        <v>651</v>
      </c>
      <c r="E9" s="91">
        <v>80</v>
      </c>
      <c r="F9" s="91">
        <v>1487</v>
      </c>
      <c r="G9" s="93">
        <v>13236.47</v>
      </c>
      <c r="H9" s="33">
        <v>4</v>
      </c>
      <c r="I9" s="93"/>
      <c r="J9" s="51"/>
      <c r="K9" s="93">
        <v>186644.76</v>
      </c>
      <c r="L9" s="91">
        <v>3837</v>
      </c>
      <c r="M9" s="91" t="s">
        <v>71</v>
      </c>
      <c r="N9" s="88" t="s">
        <v>652</v>
      </c>
      <c r="O9" s="39"/>
      <c r="P9" s="39"/>
      <c r="Q9" s="56"/>
    </row>
    <row r="10" spans="1:17">
      <c r="A10" s="63">
        <v>43013</v>
      </c>
      <c r="B10" s="63">
        <v>43013</v>
      </c>
      <c r="C10" s="3">
        <v>51017</v>
      </c>
      <c r="D10" s="3" t="s">
        <v>15</v>
      </c>
      <c r="E10" s="3">
        <v>263</v>
      </c>
      <c r="F10" s="3">
        <v>8846</v>
      </c>
      <c r="G10" s="42">
        <v>1657</v>
      </c>
      <c r="H10" s="33">
        <v>3</v>
      </c>
      <c r="I10" s="42"/>
      <c r="J10" s="51"/>
      <c r="K10" s="42">
        <v>188301.76</v>
      </c>
      <c r="L10" s="3">
        <v>3838</v>
      </c>
      <c r="M10" s="3" t="s">
        <v>27</v>
      </c>
      <c r="N10" s="88" t="s">
        <v>653</v>
      </c>
      <c r="O10" s="39"/>
      <c r="P10" s="39"/>
      <c r="Q10" s="56"/>
    </row>
    <row r="11" spans="1:17">
      <c r="A11" s="63">
        <v>43018</v>
      </c>
      <c r="B11" s="63">
        <v>43018</v>
      </c>
      <c r="C11" s="3">
        <v>1187</v>
      </c>
      <c r="D11" s="3" t="s">
        <v>654</v>
      </c>
      <c r="E11" s="3">
        <v>512</v>
      </c>
      <c r="F11" s="3">
        <v>316</v>
      </c>
      <c r="G11" s="42"/>
      <c r="H11" s="33"/>
      <c r="I11" s="42">
        <v>180000</v>
      </c>
      <c r="J11" s="51">
        <v>2</v>
      </c>
      <c r="K11" s="42">
        <v>8301.76</v>
      </c>
      <c r="L11" s="3">
        <v>3839</v>
      </c>
      <c r="M11" s="3" t="s">
        <v>11</v>
      </c>
      <c r="N11" s="88"/>
      <c r="O11" s="39"/>
      <c r="P11" s="39"/>
      <c r="Q11" s="56"/>
    </row>
    <row r="12" spans="1:17">
      <c r="A12" s="63">
        <v>43018</v>
      </c>
      <c r="B12" s="63">
        <v>43018</v>
      </c>
      <c r="C12" s="3">
        <v>0</v>
      </c>
      <c r="D12" s="3" t="s">
        <v>655</v>
      </c>
      <c r="E12" s="3">
        <v>80</v>
      </c>
      <c r="F12" s="3">
        <v>4300</v>
      </c>
      <c r="G12" s="42">
        <v>2866</v>
      </c>
      <c r="H12" s="33">
        <v>5</v>
      </c>
      <c r="I12" s="42"/>
      <c r="J12" s="51"/>
      <c r="K12" s="42">
        <v>11167.76</v>
      </c>
      <c r="L12" s="3">
        <v>3840</v>
      </c>
      <c r="M12" s="3" t="s">
        <v>48</v>
      </c>
      <c r="N12" s="88" t="s">
        <v>656</v>
      </c>
      <c r="O12" s="39"/>
      <c r="P12" s="39"/>
      <c r="Q12" s="56"/>
    </row>
    <row r="13" spans="1:17">
      <c r="A13" s="63">
        <v>43018</v>
      </c>
      <c r="B13" s="63">
        <v>43018</v>
      </c>
      <c r="C13" s="3">
        <v>101017</v>
      </c>
      <c r="D13" s="3" t="s">
        <v>15</v>
      </c>
      <c r="E13" s="3">
        <v>263</v>
      </c>
      <c r="F13" s="3">
        <v>7279</v>
      </c>
      <c r="G13" s="42">
        <v>5000</v>
      </c>
      <c r="H13" s="33">
        <v>6</v>
      </c>
      <c r="I13" s="42"/>
      <c r="J13" s="51"/>
      <c r="K13" s="42">
        <v>16167.76</v>
      </c>
      <c r="L13" s="3">
        <v>3841</v>
      </c>
      <c r="M13" s="3" t="s">
        <v>657</v>
      </c>
      <c r="N13" s="88" t="s">
        <v>658</v>
      </c>
      <c r="O13" s="39"/>
      <c r="P13" s="39"/>
      <c r="Q13" s="56"/>
    </row>
    <row r="14" spans="1:17">
      <c r="A14" s="63">
        <v>43020</v>
      </c>
      <c r="B14" s="63">
        <v>43020</v>
      </c>
      <c r="C14" s="3">
        <v>1</v>
      </c>
      <c r="D14" s="3" t="s">
        <v>15</v>
      </c>
      <c r="E14" s="3">
        <v>263</v>
      </c>
      <c r="F14" s="3">
        <v>8846</v>
      </c>
      <c r="G14" s="42">
        <v>3320</v>
      </c>
      <c r="H14" s="33">
        <v>7</v>
      </c>
      <c r="I14" s="42"/>
      <c r="J14" s="51"/>
      <c r="K14" s="42">
        <v>19487.759999999998</v>
      </c>
      <c r="L14" s="3">
        <v>3842</v>
      </c>
      <c r="M14" s="3" t="s">
        <v>659</v>
      </c>
      <c r="N14" s="88" t="s">
        <v>660</v>
      </c>
      <c r="O14" s="39" t="s">
        <v>661</v>
      </c>
      <c r="P14" s="39"/>
      <c r="Q14" s="56"/>
    </row>
    <row r="15" spans="1:17">
      <c r="A15" s="63">
        <v>43020</v>
      </c>
      <c r="B15" s="63">
        <v>43020</v>
      </c>
      <c r="C15" s="3">
        <v>0</v>
      </c>
      <c r="D15" s="3" t="s">
        <v>662</v>
      </c>
      <c r="E15" s="3">
        <v>3</v>
      </c>
      <c r="F15" s="3">
        <v>5663</v>
      </c>
      <c r="G15" s="42">
        <v>2065</v>
      </c>
      <c r="H15" s="33">
        <v>8</v>
      </c>
      <c r="I15" s="42"/>
      <c r="J15" s="51"/>
      <c r="K15" s="42">
        <v>21552.76</v>
      </c>
      <c r="L15" s="3">
        <v>3843</v>
      </c>
      <c r="M15" s="3" t="s">
        <v>663</v>
      </c>
      <c r="N15" s="88" t="s">
        <v>664</v>
      </c>
      <c r="O15" s="39" t="s">
        <v>665</v>
      </c>
      <c r="P15" s="39"/>
      <c r="Q15" s="56"/>
    </row>
    <row r="16" spans="1:17">
      <c r="A16" s="63">
        <v>43021</v>
      </c>
      <c r="B16" s="63">
        <v>43021</v>
      </c>
      <c r="C16" s="3">
        <v>0</v>
      </c>
      <c r="D16" s="3" t="s">
        <v>22</v>
      </c>
      <c r="E16" s="3">
        <v>0</v>
      </c>
      <c r="F16" s="3">
        <v>814</v>
      </c>
      <c r="G16" s="42">
        <v>1169</v>
      </c>
      <c r="H16" s="33">
        <v>9</v>
      </c>
      <c r="I16" s="42"/>
      <c r="J16" s="51"/>
      <c r="K16" s="42">
        <v>22721.759999999998</v>
      </c>
      <c r="L16" s="3">
        <v>3844</v>
      </c>
      <c r="N16" s="88" t="s">
        <v>666</v>
      </c>
      <c r="O16" s="39"/>
      <c r="P16" s="39"/>
      <c r="Q16" s="56"/>
    </row>
    <row r="17" spans="1:17">
      <c r="A17" s="63">
        <v>43025</v>
      </c>
      <c r="B17" s="63">
        <v>43025</v>
      </c>
      <c r="C17" s="3">
        <v>0</v>
      </c>
      <c r="D17" s="3" t="s">
        <v>667</v>
      </c>
      <c r="E17" s="3">
        <v>3</v>
      </c>
      <c r="F17" s="3">
        <v>5663</v>
      </c>
      <c r="G17" s="42">
        <v>108814.9</v>
      </c>
      <c r="H17" s="33">
        <v>10</v>
      </c>
      <c r="I17" s="42"/>
      <c r="J17" s="51"/>
      <c r="K17" s="42">
        <v>131536.66</v>
      </c>
      <c r="L17" s="3">
        <v>3845</v>
      </c>
      <c r="M17" s="3" t="s">
        <v>668</v>
      </c>
      <c r="N17" s="88" t="s">
        <v>669</v>
      </c>
      <c r="O17" s="39"/>
      <c r="P17" s="39"/>
      <c r="Q17" s="56"/>
    </row>
    <row r="18" spans="1:17">
      <c r="A18" s="63">
        <v>43025</v>
      </c>
      <c r="B18" s="63">
        <v>43025</v>
      </c>
      <c r="C18" s="3">
        <v>9999</v>
      </c>
      <c r="D18" s="3" t="s">
        <v>15</v>
      </c>
      <c r="E18" s="3">
        <v>263</v>
      </c>
      <c r="F18" s="3">
        <v>8502</v>
      </c>
      <c r="G18" s="42">
        <v>194.49</v>
      </c>
      <c r="H18" s="33">
        <v>11</v>
      </c>
      <c r="I18" s="42"/>
      <c r="J18" s="51"/>
      <c r="K18" s="42">
        <v>131731.15</v>
      </c>
      <c r="L18" s="3">
        <v>3846</v>
      </c>
      <c r="M18" s="3" t="s">
        <v>670</v>
      </c>
      <c r="N18" s="88" t="s">
        <v>671</v>
      </c>
      <c r="O18" s="39"/>
      <c r="P18" s="39"/>
      <c r="Q18" s="56"/>
    </row>
    <row r="19" spans="1:17">
      <c r="A19" s="63">
        <v>43026</v>
      </c>
      <c r="B19" s="63">
        <v>43026</v>
      </c>
      <c r="C19" s="3">
        <v>0</v>
      </c>
      <c r="D19" s="3" t="s">
        <v>672</v>
      </c>
      <c r="E19" s="3">
        <v>80</v>
      </c>
      <c r="F19" s="3">
        <v>801</v>
      </c>
      <c r="G19" s="42">
        <v>99000</v>
      </c>
      <c r="H19" s="33">
        <v>12</v>
      </c>
      <c r="I19" s="42"/>
      <c r="J19" s="51"/>
      <c r="K19" s="42">
        <v>230731.15</v>
      </c>
      <c r="L19" s="3">
        <v>3847</v>
      </c>
      <c r="M19" s="3" t="s">
        <v>673</v>
      </c>
      <c r="N19" s="88" t="s">
        <v>674</v>
      </c>
      <c r="O19" s="39"/>
      <c r="P19" s="39"/>
      <c r="Q19" s="56"/>
    </row>
    <row r="20" spans="1:17">
      <c r="A20" s="63">
        <v>43026</v>
      </c>
      <c r="B20" s="63">
        <v>43026</v>
      </c>
      <c r="C20" s="3">
        <v>0</v>
      </c>
      <c r="D20" s="3" t="s">
        <v>18</v>
      </c>
      <c r="E20" s="3">
        <v>3</v>
      </c>
      <c r="F20" s="3">
        <v>882</v>
      </c>
      <c r="G20" s="42">
        <v>100000</v>
      </c>
      <c r="H20" s="33">
        <v>13</v>
      </c>
      <c r="I20" s="42"/>
      <c r="J20" s="51"/>
      <c r="K20" s="42">
        <v>330731.15000000002</v>
      </c>
      <c r="L20" s="3">
        <v>3848</v>
      </c>
      <c r="N20" s="88" t="s">
        <v>675</v>
      </c>
      <c r="O20" s="98"/>
      <c r="P20" s="39"/>
      <c r="Q20" s="56"/>
    </row>
    <row r="21" spans="1:17">
      <c r="A21" s="63">
        <v>43027</v>
      </c>
      <c r="B21" s="63">
        <v>43027</v>
      </c>
      <c r="C21" s="3">
        <v>1188</v>
      </c>
      <c r="D21" s="3" t="s">
        <v>676</v>
      </c>
      <c r="E21" s="3">
        <v>512</v>
      </c>
      <c r="F21" s="3">
        <v>316</v>
      </c>
      <c r="G21" s="42"/>
      <c r="H21" s="33"/>
      <c r="I21" s="42">
        <v>125000</v>
      </c>
      <c r="J21" s="51">
        <v>3</v>
      </c>
      <c r="K21" s="42">
        <v>205731.15</v>
      </c>
      <c r="L21" s="3">
        <v>3849</v>
      </c>
      <c r="M21" s="3" t="s">
        <v>11</v>
      </c>
      <c r="N21" s="88"/>
      <c r="O21" s="98"/>
      <c r="P21" s="39"/>
      <c r="Q21" s="56"/>
    </row>
    <row r="22" spans="1:17">
      <c r="A22" s="63">
        <v>43027</v>
      </c>
      <c r="B22" s="63">
        <v>43027</v>
      </c>
      <c r="C22" s="3">
        <v>191017</v>
      </c>
      <c r="D22" s="3" t="s">
        <v>15</v>
      </c>
      <c r="E22" s="3">
        <v>263</v>
      </c>
      <c r="F22" s="3">
        <v>7279</v>
      </c>
      <c r="G22" s="42">
        <v>160000</v>
      </c>
      <c r="H22" s="33">
        <v>14</v>
      </c>
      <c r="I22" s="42"/>
      <c r="J22" s="51"/>
      <c r="K22" s="42">
        <v>365731.15</v>
      </c>
      <c r="L22" s="3">
        <v>3850</v>
      </c>
      <c r="M22" s="3" t="s">
        <v>677</v>
      </c>
      <c r="N22" s="88" t="s">
        <v>678</v>
      </c>
      <c r="O22" s="98"/>
      <c r="P22" s="39"/>
      <c r="Q22" s="56"/>
    </row>
    <row r="23" spans="1:17">
      <c r="A23" s="63">
        <v>43027</v>
      </c>
      <c r="B23" s="63">
        <v>43027</v>
      </c>
      <c r="C23" s="3">
        <v>1189</v>
      </c>
      <c r="D23" s="3" t="s">
        <v>679</v>
      </c>
      <c r="E23" s="3">
        <v>508</v>
      </c>
      <c r="F23" s="3">
        <v>568</v>
      </c>
      <c r="G23" s="42"/>
      <c r="H23" s="33"/>
      <c r="I23" s="42">
        <v>350000</v>
      </c>
      <c r="J23" s="51">
        <v>4</v>
      </c>
      <c r="K23" s="42">
        <v>15731.15</v>
      </c>
      <c r="L23" s="3">
        <v>3851</v>
      </c>
      <c r="M23" s="3" t="s">
        <v>680</v>
      </c>
      <c r="N23" s="88"/>
      <c r="O23" s="98"/>
      <c r="P23" s="39"/>
      <c r="Q23" s="56"/>
    </row>
    <row r="24" spans="1:17">
      <c r="A24" s="63">
        <v>43027</v>
      </c>
      <c r="B24" s="63">
        <v>43027</v>
      </c>
      <c r="C24" s="3">
        <v>0</v>
      </c>
      <c r="D24" s="3" t="s">
        <v>97</v>
      </c>
      <c r="E24" s="3">
        <v>537</v>
      </c>
      <c r="F24" s="3">
        <v>568</v>
      </c>
      <c r="G24" s="42"/>
      <c r="H24" s="33"/>
      <c r="I24" s="42">
        <v>75</v>
      </c>
      <c r="J24" s="51">
        <v>8</v>
      </c>
      <c r="K24" s="42">
        <v>15656.15</v>
      </c>
      <c r="L24" s="3">
        <v>3852</v>
      </c>
      <c r="M24" s="3" t="s">
        <v>681</v>
      </c>
      <c r="N24" s="88"/>
      <c r="O24" s="98"/>
      <c r="P24" s="39"/>
      <c r="Q24" s="56"/>
    </row>
    <row r="25" spans="1:17">
      <c r="A25" s="63">
        <v>43027</v>
      </c>
      <c r="B25" s="63">
        <v>43027</v>
      </c>
      <c r="C25" s="3">
        <v>0</v>
      </c>
      <c r="D25" s="3" t="s">
        <v>99</v>
      </c>
      <c r="E25" s="3">
        <v>517</v>
      </c>
      <c r="F25" s="3">
        <v>568</v>
      </c>
      <c r="G25" s="42"/>
      <c r="H25" s="33"/>
      <c r="I25" s="42">
        <v>12</v>
      </c>
      <c r="J25" s="51">
        <v>8</v>
      </c>
      <c r="K25" s="42">
        <v>15644.15</v>
      </c>
      <c r="L25" s="3">
        <v>3853</v>
      </c>
      <c r="M25" s="3" t="s">
        <v>681</v>
      </c>
      <c r="N25" s="88"/>
      <c r="O25" s="98"/>
      <c r="P25" s="39"/>
      <c r="Q25" s="56"/>
    </row>
    <row r="26" spans="1:17">
      <c r="A26" s="63">
        <v>43028</v>
      </c>
      <c r="B26" s="63">
        <v>43028</v>
      </c>
      <c r="C26" s="3">
        <v>82064</v>
      </c>
      <c r="D26" s="3" t="s">
        <v>15</v>
      </c>
      <c r="E26" s="3">
        <v>263</v>
      </c>
      <c r="F26" s="3">
        <v>7875</v>
      </c>
      <c r="G26" s="42">
        <v>1169</v>
      </c>
      <c r="H26" s="33">
        <v>15</v>
      </c>
      <c r="I26" s="42"/>
      <c r="J26" s="51"/>
      <c r="K26" s="42">
        <v>16813.150000000001</v>
      </c>
      <c r="L26" s="3">
        <v>3854</v>
      </c>
      <c r="M26" s="3" t="s">
        <v>372</v>
      </c>
      <c r="N26" s="88" t="s">
        <v>682</v>
      </c>
      <c r="O26" s="98"/>
      <c r="P26" s="39"/>
      <c r="Q26" s="56"/>
    </row>
    <row r="27" spans="1:17">
      <c r="A27" s="63">
        <v>43031</v>
      </c>
      <c r="B27" s="63">
        <v>43031</v>
      </c>
      <c r="C27" s="3">
        <v>1</v>
      </c>
      <c r="D27" s="3" t="s">
        <v>15</v>
      </c>
      <c r="E27" s="3">
        <v>263</v>
      </c>
      <c r="F27" s="3">
        <v>8846</v>
      </c>
      <c r="G27" s="42">
        <v>332900</v>
      </c>
      <c r="H27" s="33">
        <v>16</v>
      </c>
      <c r="I27" s="42"/>
      <c r="J27" s="51"/>
      <c r="K27" s="42">
        <v>349713.15</v>
      </c>
      <c r="L27" s="3">
        <v>3855</v>
      </c>
      <c r="M27" s="3" t="s">
        <v>683</v>
      </c>
      <c r="N27" s="88" t="s">
        <v>684</v>
      </c>
      <c r="O27" s="98" t="s">
        <v>685</v>
      </c>
      <c r="P27" s="39"/>
      <c r="Q27" s="56"/>
    </row>
    <row r="28" spans="1:17">
      <c r="A28" s="63">
        <v>43032</v>
      </c>
      <c r="B28" s="63">
        <v>43032</v>
      </c>
      <c r="C28" s="3">
        <v>1190</v>
      </c>
      <c r="D28" s="3" t="s">
        <v>686</v>
      </c>
      <c r="E28" s="3">
        <v>512</v>
      </c>
      <c r="F28" s="3">
        <v>316</v>
      </c>
      <c r="G28" s="42"/>
      <c r="H28" s="33"/>
      <c r="I28" s="42">
        <v>343700</v>
      </c>
      <c r="J28" s="51">
        <v>5</v>
      </c>
      <c r="K28" s="42">
        <v>6013.15</v>
      </c>
      <c r="L28" s="3">
        <v>3856</v>
      </c>
      <c r="M28" s="3" t="s">
        <v>11</v>
      </c>
      <c r="N28" s="88"/>
      <c r="O28" s="39"/>
      <c r="P28" s="39"/>
      <c r="Q28" s="56"/>
    </row>
    <row r="29" spans="1:17">
      <c r="A29" s="63">
        <v>43032</v>
      </c>
      <c r="B29" s="63">
        <v>43032</v>
      </c>
      <c r="C29" s="3">
        <v>0</v>
      </c>
      <c r="D29" s="3" t="s">
        <v>687</v>
      </c>
      <c r="E29" s="3">
        <v>80</v>
      </c>
      <c r="F29" s="3">
        <v>866</v>
      </c>
      <c r="G29" s="42">
        <v>2042.82</v>
      </c>
      <c r="H29" s="33">
        <v>17</v>
      </c>
      <c r="I29" s="42"/>
      <c r="J29" s="51"/>
      <c r="K29" s="42">
        <v>8055.97</v>
      </c>
      <c r="L29" s="3">
        <v>3857</v>
      </c>
      <c r="M29" s="3" t="s">
        <v>613</v>
      </c>
      <c r="N29" s="88" t="s">
        <v>688</v>
      </c>
      <c r="O29" s="39"/>
      <c r="P29" s="39"/>
      <c r="Q29" s="56"/>
    </row>
    <row r="30" spans="1:17">
      <c r="A30" s="63">
        <v>43034</v>
      </c>
      <c r="B30" s="63">
        <v>43034</v>
      </c>
      <c r="C30" s="3">
        <v>0</v>
      </c>
      <c r="D30" s="3" t="s">
        <v>18</v>
      </c>
      <c r="E30" s="3">
        <v>3</v>
      </c>
      <c r="F30" s="3">
        <v>1943</v>
      </c>
      <c r="G30" s="42">
        <v>90000</v>
      </c>
      <c r="H30" s="33">
        <v>18</v>
      </c>
      <c r="I30" s="42"/>
      <c r="J30" s="51"/>
      <c r="K30" s="42">
        <v>98055.97</v>
      </c>
      <c r="L30" s="3">
        <v>3858</v>
      </c>
      <c r="N30" s="88" t="s">
        <v>689</v>
      </c>
      <c r="O30" s="39"/>
      <c r="P30" s="39"/>
      <c r="Q30" s="56"/>
    </row>
    <row r="31" spans="1:17">
      <c r="A31" s="63">
        <v>43034</v>
      </c>
      <c r="B31" s="63">
        <v>43034</v>
      </c>
      <c r="C31" s="3">
        <v>0</v>
      </c>
      <c r="D31" s="3" t="s">
        <v>22</v>
      </c>
      <c r="E31" s="3">
        <v>0</v>
      </c>
      <c r="F31" s="3">
        <v>1943</v>
      </c>
      <c r="G31" s="42">
        <v>20000</v>
      </c>
      <c r="H31" s="33">
        <v>18</v>
      </c>
      <c r="I31" s="42"/>
      <c r="J31" s="51"/>
      <c r="K31" s="42">
        <v>118055.97</v>
      </c>
      <c r="L31" s="3">
        <v>3859</v>
      </c>
      <c r="N31" s="88" t="s">
        <v>689</v>
      </c>
      <c r="O31" s="39"/>
      <c r="P31" s="39"/>
      <c r="Q31" s="56"/>
    </row>
    <row r="32" spans="1:17">
      <c r="A32" s="63">
        <v>43035</v>
      </c>
      <c r="B32" s="63">
        <v>43035</v>
      </c>
      <c r="C32" s="3">
        <v>1191</v>
      </c>
      <c r="D32" s="3" t="s">
        <v>690</v>
      </c>
      <c r="E32" s="3">
        <v>512</v>
      </c>
      <c r="F32" s="3">
        <v>316</v>
      </c>
      <c r="G32" s="42"/>
      <c r="H32" s="33"/>
      <c r="I32" s="42">
        <v>110000</v>
      </c>
      <c r="J32" s="51">
        <v>6</v>
      </c>
      <c r="K32" s="42">
        <v>8055.97</v>
      </c>
      <c r="L32" s="3">
        <v>3860</v>
      </c>
      <c r="M32" s="3" t="s">
        <v>11</v>
      </c>
      <c r="N32" s="88" t="s">
        <v>691</v>
      </c>
      <c r="O32" s="39"/>
      <c r="P32" s="39"/>
      <c r="Q32" s="56"/>
    </row>
    <row r="33" spans="1:17">
      <c r="A33" s="63">
        <v>43035</v>
      </c>
      <c r="B33" s="63">
        <v>43035</v>
      </c>
      <c r="C33" s="3">
        <v>271017</v>
      </c>
      <c r="D33" s="3" t="s">
        <v>15</v>
      </c>
      <c r="E33" s="3">
        <v>263</v>
      </c>
      <c r="F33" s="3">
        <v>8846</v>
      </c>
      <c r="G33" s="42">
        <v>1995</v>
      </c>
      <c r="H33" s="33">
        <v>20</v>
      </c>
      <c r="I33" s="42"/>
      <c r="J33" s="51"/>
      <c r="K33" s="42">
        <v>10050.969999999999</v>
      </c>
      <c r="L33" s="3">
        <v>3861</v>
      </c>
      <c r="M33" s="3" t="s">
        <v>27</v>
      </c>
      <c r="N33" s="88" t="s">
        <v>692</v>
      </c>
      <c r="O33" s="98"/>
      <c r="P33" s="39"/>
      <c r="Q33" s="56"/>
    </row>
    <row r="34" spans="1:17">
      <c r="A34" s="63">
        <v>43035</v>
      </c>
      <c r="B34" s="63">
        <v>43035</v>
      </c>
      <c r="C34" s="3">
        <v>0</v>
      </c>
      <c r="D34" s="3" t="s">
        <v>18</v>
      </c>
      <c r="E34" s="3">
        <v>3</v>
      </c>
      <c r="F34" s="3">
        <v>7780</v>
      </c>
      <c r="G34" s="42">
        <v>110195</v>
      </c>
      <c r="H34" s="33">
        <v>19</v>
      </c>
      <c r="I34" s="42"/>
      <c r="J34" s="51"/>
      <c r="K34" s="42">
        <v>120245.97</v>
      </c>
      <c r="L34" s="3">
        <v>3862</v>
      </c>
      <c r="N34" s="88" t="s">
        <v>693</v>
      </c>
      <c r="O34" s="98"/>
      <c r="P34" s="39"/>
      <c r="Q34" s="56"/>
    </row>
    <row r="35" spans="1:17">
      <c r="A35" s="63">
        <v>43038</v>
      </c>
      <c r="B35" s="63">
        <v>43038</v>
      </c>
      <c r="C35" s="3">
        <v>0</v>
      </c>
      <c r="D35" s="3" t="s">
        <v>694</v>
      </c>
      <c r="E35" s="3">
        <v>3</v>
      </c>
      <c r="F35" s="3">
        <v>5663</v>
      </c>
      <c r="G35" s="42">
        <v>2936</v>
      </c>
      <c r="H35" s="33">
        <v>22</v>
      </c>
      <c r="I35" s="42"/>
      <c r="J35" s="51"/>
      <c r="K35" s="42">
        <v>123181.97</v>
      </c>
      <c r="L35" s="3">
        <v>3863</v>
      </c>
      <c r="M35" s="3" t="s">
        <v>695</v>
      </c>
      <c r="N35" s="88" t="s">
        <v>696</v>
      </c>
      <c r="O35" s="98"/>
      <c r="P35" s="39"/>
      <c r="Q35" s="56"/>
    </row>
    <row r="36" spans="1:17">
      <c r="A36" s="63">
        <v>43038</v>
      </c>
      <c r="B36" s="63">
        <v>43038</v>
      </c>
      <c r="C36" s="3">
        <v>0</v>
      </c>
      <c r="D36" s="3" t="s">
        <v>697</v>
      </c>
      <c r="E36" s="3">
        <v>80</v>
      </c>
      <c r="F36" s="3">
        <v>804</v>
      </c>
      <c r="G36" s="42">
        <v>495000</v>
      </c>
      <c r="H36" s="33">
        <v>21</v>
      </c>
      <c r="I36" s="42"/>
      <c r="J36" s="51"/>
      <c r="K36" s="42">
        <v>618181.97</v>
      </c>
      <c r="L36" s="3">
        <v>3864</v>
      </c>
      <c r="M36" s="3" t="s">
        <v>698</v>
      </c>
      <c r="N36" s="88" t="s">
        <v>699</v>
      </c>
      <c r="O36" s="98"/>
      <c r="P36" s="39"/>
      <c r="Q36" s="56"/>
    </row>
    <row r="37" spans="1:17">
      <c r="A37" s="63">
        <v>43039</v>
      </c>
      <c r="B37" s="63">
        <v>43039</v>
      </c>
      <c r="C37" s="3">
        <v>1193</v>
      </c>
      <c r="D37" s="3" t="s">
        <v>700</v>
      </c>
      <c r="E37" s="3">
        <v>512</v>
      </c>
      <c r="F37" s="3">
        <v>316</v>
      </c>
      <c r="G37" s="42"/>
      <c r="H37" s="33"/>
      <c r="I37" s="42">
        <v>610000</v>
      </c>
      <c r="J37" s="51">
        <v>7</v>
      </c>
      <c r="K37" s="42">
        <v>8181.97</v>
      </c>
      <c r="L37" s="3">
        <v>3865</v>
      </c>
      <c r="M37" s="3" t="s">
        <v>11</v>
      </c>
      <c r="N37" s="88"/>
      <c r="O37" s="98"/>
      <c r="P37" s="39"/>
      <c r="Q37" s="56"/>
    </row>
    <row r="38" spans="1:17">
      <c r="A38" s="63">
        <v>43039</v>
      </c>
      <c r="B38" s="63">
        <v>43039</v>
      </c>
      <c r="C38" s="3">
        <v>0</v>
      </c>
      <c r="D38" s="3" t="s">
        <v>18</v>
      </c>
      <c r="E38" s="3">
        <v>3</v>
      </c>
      <c r="F38" s="3">
        <v>4600</v>
      </c>
      <c r="G38" s="42">
        <v>135000</v>
      </c>
      <c r="H38" s="33">
        <v>23</v>
      </c>
      <c r="I38" s="42"/>
      <c r="J38" s="51"/>
      <c r="K38" s="42">
        <v>143181.97</v>
      </c>
      <c r="L38" s="3">
        <v>3866</v>
      </c>
      <c r="N38" s="88" t="s">
        <v>701</v>
      </c>
      <c r="O38" s="98"/>
      <c r="P38" s="39"/>
      <c r="Q38" s="56"/>
    </row>
    <row r="39" spans="1:17">
      <c r="A39" s="63">
        <v>43039</v>
      </c>
      <c r="B39" s="63">
        <v>43039</v>
      </c>
      <c r="C39" s="3">
        <v>0</v>
      </c>
      <c r="D39" s="3" t="s">
        <v>22</v>
      </c>
      <c r="E39" s="3">
        <v>0</v>
      </c>
      <c r="F39" s="3">
        <v>4600</v>
      </c>
      <c r="G39" s="42">
        <v>100000</v>
      </c>
      <c r="H39" s="33">
        <v>23</v>
      </c>
      <c r="I39" s="42"/>
      <c r="J39" s="51"/>
      <c r="K39" s="42">
        <v>243181.97</v>
      </c>
      <c r="L39" s="3">
        <v>3867</v>
      </c>
      <c r="N39" s="88" t="s">
        <v>701</v>
      </c>
      <c r="O39" s="98"/>
      <c r="P39" s="39"/>
      <c r="Q39" s="56"/>
    </row>
    <row r="40" spans="1:17">
      <c r="A40" s="63">
        <v>43039</v>
      </c>
      <c r="B40" s="63">
        <v>43039</v>
      </c>
      <c r="C40" s="3">
        <v>0</v>
      </c>
      <c r="D40" s="3" t="s">
        <v>18</v>
      </c>
      <c r="E40" s="3">
        <v>3</v>
      </c>
      <c r="F40" s="3">
        <v>1943</v>
      </c>
      <c r="G40" s="42">
        <v>22113</v>
      </c>
      <c r="H40" s="33">
        <v>24</v>
      </c>
      <c r="I40" s="42"/>
      <c r="J40" s="51"/>
      <c r="K40" s="42">
        <v>265294.96999999997</v>
      </c>
      <c r="L40" s="3">
        <v>3868</v>
      </c>
      <c r="N40" s="88" t="s">
        <v>702</v>
      </c>
      <c r="O40" s="98" t="s">
        <v>703</v>
      </c>
      <c r="P40" s="39"/>
      <c r="Q40" s="56"/>
    </row>
    <row r="41" spans="1:17">
      <c r="A41" s="63">
        <v>43039</v>
      </c>
      <c r="B41" s="63">
        <v>43039</v>
      </c>
      <c r="C41" s="3">
        <v>1194</v>
      </c>
      <c r="D41" s="3" t="s">
        <v>704</v>
      </c>
      <c r="E41" s="3">
        <v>508</v>
      </c>
      <c r="F41" s="3">
        <v>568</v>
      </c>
      <c r="G41" s="42"/>
      <c r="H41" s="33"/>
      <c r="I41" s="42">
        <v>230000</v>
      </c>
      <c r="J41" s="51">
        <v>10</v>
      </c>
      <c r="K41" s="42">
        <v>35294.97</v>
      </c>
      <c r="L41" s="3">
        <v>3869</v>
      </c>
      <c r="M41" s="3" t="s">
        <v>705</v>
      </c>
      <c r="N41" s="88"/>
      <c r="O41" s="98"/>
      <c r="P41" s="39"/>
      <c r="Q41" s="56"/>
    </row>
    <row r="42" spans="1:17">
      <c r="A42" s="63">
        <v>43039</v>
      </c>
      <c r="B42" s="63">
        <v>43039</v>
      </c>
      <c r="C42" s="3">
        <v>0</v>
      </c>
      <c r="D42" s="3" t="s">
        <v>97</v>
      </c>
      <c r="E42" s="3">
        <v>537</v>
      </c>
      <c r="F42" s="3">
        <v>568</v>
      </c>
      <c r="G42" s="42"/>
      <c r="H42" s="33"/>
      <c r="I42" s="42">
        <v>75</v>
      </c>
      <c r="J42" s="51">
        <v>8</v>
      </c>
      <c r="K42" s="42">
        <v>35219.97</v>
      </c>
      <c r="L42" s="3">
        <v>3870</v>
      </c>
      <c r="M42" s="3" t="s">
        <v>706</v>
      </c>
      <c r="N42" s="88"/>
      <c r="O42" s="98"/>
      <c r="P42" s="39"/>
      <c r="Q42" s="56"/>
    </row>
    <row r="43" spans="1:17">
      <c r="A43" s="63">
        <v>43039</v>
      </c>
      <c r="B43" s="63">
        <v>43039</v>
      </c>
      <c r="C43" s="3">
        <v>0</v>
      </c>
      <c r="D43" s="3" t="s">
        <v>99</v>
      </c>
      <c r="E43" s="3">
        <v>517</v>
      </c>
      <c r="F43" s="3">
        <v>568</v>
      </c>
      <c r="G43" s="42"/>
      <c r="H43" s="33"/>
      <c r="I43" s="42">
        <v>12</v>
      </c>
      <c r="J43" s="51">
        <v>8</v>
      </c>
      <c r="K43" s="42">
        <v>35207.97</v>
      </c>
      <c r="L43" s="3">
        <v>3871</v>
      </c>
      <c r="M43" s="3" t="s">
        <v>706</v>
      </c>
      <c r="N43" s="88"/>
      <c r="O43" s="98"/>
      <c r="P43" s="39"/>
      <c r="Q43" s="56"/>
    </row>
    <row r="44" spans="1:17">
      <c r="A44" s="63">
        <v>43039</v>
      </c>
      <c r="B44" s="63">
        <v>43039</v>
      </c>
      <c r="C44" s="3">
        <v>0</v>
      </c>
      <c r="D44" s="3" t="s">
        <v>707</v>
      </c>
      <c r="E44" s="3">
        <v>23</v>
      </c>
      <c r="F44" s="3">
        <v>314</v>
      </c>
      <c r="G44" s="42">
        <v>28.16</v>
      </c>
      <c r="H44" s="33">
        <v>25</v>
      </c>
      <c r="I44" s="42"/>
      <c r="J44" s="51"/>
      <c r="K44" s="42">
        <v>35236.129999999997</v>
      </c>
      <c r="L44" s="3">
        <v>3872</v>
      </c>
      <c r="N44" s="88"/>
      <c r="O44" s="98"/>
      <c r="P44" s="39"/>
      <c r="Q44" s="56"/>
    </row>
    <row r="45" spans="1:17">
      <c r="A45" s="63">
        <v>43039</v>
      </c>
      <c r="B45" s="63">
        <v>43039</v>
      </c>
      <c r="C45" s="3">
        <v>0</v>
      </c>
      <c r="D45" s="3" t="s">
        <v>708</v>
      </c>
      <c r="E45" s="3">
        <v>533</v>
      </c>
      <c r="F45" s="3">
        <v>314</v>
      </c>
      <c r="G45" s="42"/>
      <c r="H45" s="33"/>
      <c r="I45" s="42">
        <v>28.16</v>
      </c>
      <c r="J45" s="51">
        <v>9</v>
      </c>
      <c r="K45" s="42">
        <v>35207.97</v>
      </c>
      <c r="L45" s="3">
        <v>3873</v>
      </c>
      <c r="N45" s="88"/>
      <c r="O45" s="98"/>
      <c r="P45" s="39"/>
      <c r="Q45" s="56"/>
    </row>
    <row r="46" spans="1:17">
      <c r="A46" s="63">
        <v>43039</v>
      </c>
      <c r="B46" s="63">
        <v>43039</v>
      </c>
      <c r="C46" s="3">
        <v>0</v>
      </c>
      <c r="D46" s="3" t="s">
        <v>709</v>
      </c>
      <c r="E46" s="3">
        <v>539</v>
      </c>
      <c r="F46" s="3">
        <v>314</v>
      </c>
      <c r="G46" s="42"/>
      <c r="H46" s="33"/>
      <c r="I46" s="42">
        <v>112</v>
      </c>
      <c r="J46" s="51">
        <v>8</v>
      </c>
      <c r="K46" s="42">
        <v>35095.97</v>
      </c>
      <c r="L46" s="3">
        <v>3874</v>
      </c>
      <c r="N46" s="88"/>
      <c r="O46" s="98"/>
      <c r="P46" s="39"/>
      <c r="Q46" s="56"/>
    </row>
    <row r="47" spans="1:17">
      <c r="A47" s="63">
        <v>43039</v>
      </c>
      <c r="B47" s="63">
        <v>43039</v>
      </c>
      <c r="C47" s="3">
        <v>0</v>
      </c>
      <c r="D47" s="3" t="s">
        <v>710</v>
      </c>
      <c r="E47" s="3">
        <v>517</v>
      </c>
      <c r="F47" s="3">
        <v>314</v>
      </c>
      <c r="G47" s="42"/>
      <c r="H47" s="33"/>
      <c r="I47" s="42">
        <v>17.920000000000002</v>
      </c>
      <c r="J47" s="51">
        <v>8</v>
      </c>
      <c r="K47" s="42">
        <v>35078.050000000003</v>
      </c>
      <c r="L47" s="3">
        <v>3875</v>
      </c>
      <c r="N47" s="88"/>
      <c r="O47" s="98"/>
      <c r="P47" s="39"/>
      <c r="Q47" s="56"/>
    </row>
    <row r="52" spans="9:9">
      <c r="I52" s="68">
        <f>+I6+I24+I42+I46</f>
        <v>337</v>
      </c>
    </row>
    <row r="53" spans="9:9">
      <c r="I53" s="68">
        <f>+I47+I43+I25+I7</f>
        <v>53.92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N67"/>
  <sheetViews>
    <sheetView topLeftCell="A43" workbookViewId="0">
      <selection activeCell="G25" sqref="G25"/>
    </sheetView>
  </sheetViews>
  <sheetFormatPr baseColWidth="10" defaultRowHeight="11.25"/>
  <cols>
    <col min="1" max="2" width="12.5703125" style="101" customWidth="1"/>
    <col min="3" max="3" width="9.42578125" style="101" bestFit="1" customWidth="1"/>
    <col min="4" max="4" width="27.42578125" style="101" bestFit="1" customWidth="1"/>
    <col min="5" max="5" width="11.28515625" style="101" bestFit="1" customWidth="1"/>
    <col min="6" max="6" width="7.85546875" style="101" bestFit="1" customWidth="1"/>
    <col min="7" max="7" width="12.5703125" style="144" customWidth="1"/>
    <col min="8" max="8" width="2.7109375" style="130" bestFit="1" customWidth="1"/>
    <col min="9" max="9" width="13.28515625" style="144" customWidth="1"/>
    <col min="10" max="10" width="2.7109375" style="134" bestFit="1" customWidth="1"/>
    <col min="11" max="11" width="13.5703125" style="114" customWidth="1"/>
    <col min="12" max="12" width="5.85546875" style="139" customWidth="1"/>
    <col min="13" max="13" width="11.28515625" style="101" customWidth="1"/>
    <col min="14" max="14" width="19.140625" style="101" customWidth="1"/>
    <col min="15" max="1025" width="11.28515625" style="101" customWidth="1"/>
    <col min="1026" max="1028" width="12.5703125" style="101" customWidth="1"/>
    <col min="1029" max="1029" width="12.5703125" style="102" customWidth="1"/>
    <col min="1030" max="16384" width="11.42578125" style="102"/>
  </cols>
  <sheetData>
    <row r="1" spans="1:1028"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  <c r="DL1" s="102"/>
      <c r="DM1" s="102"/>
      <c r="DN1" s="102"/>
      <c r="DO1" s="102"/>
      <c r="DP1" s="102"/>
      <c r="DQ1" s="102"/>
      <c r="DR1" s="102"/>
      <c r="DS1" s="102"/>
      <c r="DT1" s="102"/>
      <c r="DU1" s="102"/>
      <c r="DV1" s="102"/>
      <c r="DW1" s="102"/>
      <c r="DX1" s="102"/>
      <c r="DY1" s="102"/>
      <c r="DZ1" s="102"/>
      <c r="EA1" s="102"/>
      <c r="EB1" s="102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  <c r="IN1" s="102"/>
      <c r="IO1" s="102"/>
      <c r="IP1" s="102"/>
      <c r="IQ1" s="102"/>
      <c r="IR1" s="102"/>
      <c r="IS1" s="102"/>
      <c r="IT1" s="102"/>
      <c r="IU1" s="102"/>
      <c r="IV1" s="102"/>
      <c r="IW1" s="102"/>
      <c r="IX1" s="102"/>
      <c r="IY1" s="102"/>
      <c r="IZ1" s="102"/>
      <c r="JA1" s="102"/>
      <c r="JB1" s="102"/>
      <c r="JC1" s="102"/>
      <c r="JD1" s="102"/>
      <c r="JE1" s="102"/>
      <c r="JF1" s="102"/>
      <c r="JG1" s="102"/>
      <c r="JH1" s="102"/>
      <c r="JI1" s="102"/>
      <c r="JJ1" s="102"/>
      <c r="JK1" s="102"/>
      <c r="JL1" s="102"/>
      <c r="JM1" s="102"/>
      <c r="JN1" s="102"/>
      <c r="JO1" s="102"/>
      <c r="JP1" s="102"/>
      <c r="JQ1" s="102"/>
      <c r="JR1" s="102"/>
      <c r="JS1" s="102"/>
      <c r="JT1" s="102"/>
      <c r="JU1" s="102"/>
      <c r="JV1" s="102"/>
      <c r="JW1" s="102"/>
      <c r="JX1" s="102"/>
      <c r="JY1" s="102"/>
      <c r="JZ1" s="102"/>
      <c r="KA1" s="102"/>
      <c r="KB1" s="102"/>
      <c r="KC1" s="102"/>
      <c r="KD1" s="102"/>
      <c r="KE1" s="102"/>
      <c r="KF1" s="102"/>
      <c r="KG1" s="102"/>
      <c r="KH1" s="102"/>
      <c r="KI1" s="102"/>
      <c r="KJ1" s="102"/>
      <c r="KK1" s="102"/>
      <c r="KL1" s="102"/>
      <c r="KM1" s="102"/>
      <c r="KN1" s="102"/>
      <c r="KO1" s="102"/>
      <c r="KP1" s="102"/>
      <c r="KQ1" s="102"/>
      <c r="KR1" s="102"/>
      <c r="KS1" s="102"/>
      <c r="KT1" s="102"/>
      <c r="KU1" s="102"/>
      <c r="KV1" s="102"/>
      <c r="KW1" s="102"/>
      <c r="KX1" s="102"/>
      <c r="KY1" s="102"/>
      <c r="KZ1" s="102"/>
      <c r="LA1" s="102"/>
      <c r="LB1" s="102"/>
      <c r="LC1" s="102"/>
      <c r="LD1" s="102"/>
      <c r="LE1" s="102"/>
      <c r="LF1" s="102"/>
      <c r="LG1" s="102"/>
      <c r="LH1" s="102"/>
      <c r="LI1" s="102"/>
      <c r="LJ1" s="102"/>
      <c r="LK1" s="102"/>
      <c r="LL1" s="102"/>
      <c r="LM1" s="102"/>
      <c r="LN1" s="102"/>
      <c r="LO1" s="102"/>
      <c r="LP1" s="102"/>
      <c r="LQ1" s="102"/>
      <c r="LR1" s="102"/>
      <c r="LS1" s="102"/>
      <c r="LT1" s="102"/>
      <c r="LU1" s="102"/>
      <c r="LV1" s="102"/>
      <c r="LW1" s="102"/>
      <c r="LX1" s="102"/>
      <c r="LY1" s="102"/>
      <c r="LZ1" s="102"/>
      <c r="MA1" s="102"/>
      <c r="MB1" s="102"/>
      <c r="MC1" s="102"/>
      <c r="MD1" s="102"/>
      <c r="ME1" s="102"/>
      <c r="MF1" s="102"/>
      <c r="MG1" s="102"/>
      <c r="MH1" s="102"/>
      <c r="MI1" s="102"/>
      <c r="MJ1" s="102"/>
      <c r="MK1" s="102"/>
      <c r="ML1" s="102"/>
      <c r="MM1" s="102"/>
      <c r="MN1" s="102"/>
      <c r="MO1" s="102"/>
      <c r="MP1" s="102"/>
      <c r="MQ1" s="102"/>
      <c r="MR1" s="102"/>
      <c r="MS1" s="102"/>
      <c r="MT1" s="102"/>
      <c r="MU1" s="102"/>
      <c r="MV1" s="102"/>
      <c r="MW1" s="102"/>
      <c r="MX1" s="102"/>
      <c r="MY1" s="102"/>
      <c r="MZ1" s="102"/>
      <c r="NA1" s="102"/>
      <c r="NB1" s="102"/>
      <c r="NC1" s="102"/>
      <c r="ND1" s="102"/>
      <c r="NE1" s="102"/>
      <c r="NF1" s="102"/>
      <c r="NG1" s="102"/>
      <c r="NH1" s="102"/>
      <c r="NI1" s="102"/>
      <c r="NJ1" s="102"/>
      <c r="NK1" s="102"/>
      <c r="NL1" s="102"/>
      <c r="NM1" s="102"/>
      <c r="NN1" s="102"/>
      <c r="NO1" s="102"/>
      <c r="NP1" s="102"/>
      <c r="NQ1" s="102"/>
      <c r="NR1" s="102"/>
      <c r="NS1" s="102"/>
      <c r="NT1" s="102"/>
      <c r="NU1" s="102"/>
      <c r="NV1" s="102"/>
      <c r="NW1" s="102"/>
      <c r="NX1" s="102"/>
      <c r="NY1" s="102"/>
      <c r="NZ1" s="102"/>
      <c r="OA1" s="102"/>
      <c r="OB1" s="102"/>
      <c r="OC1" s="102"/>
      <c r="OD1" s="102"/>
      <c r="OE1" s="102"/>
      <c r="OF1" s="102"/>
      <c r="OG1" s="102"/>
      <c r="OH1" s="102"/>
      <c r="OI1" s="102"/>
      <c r="OJ1" s="102"/>
      <c r="OK1" s="102"/>
      <c r="OL1" s="102"/>
      <c r="OM1" s="102"/>
      <c r="ON1" s="102"/>
      <c r="OO1" s="102"/>
      <c r="OP1" s="102"/>
      <c r="OQ1" s="102"/>
      <c r="OR1" s="102"/>
      <c r="OS1" s="102"/>
      <c r="OT1" s="102"/>
      <c r="OU1" s="102"/>
      <c r="OV1" s="102"/>
      <c r="OW1" s="102"/>
      <c r="OX1" s="102"/>
      <c r="OY1" s="102"/>
      <c r="OZ1" s="102"/>
      <c r="PA1" s="102"/>
      <c r="PB1" s="102"/>
      <c r="PC1" s="102"/>
      <c r="PD1" s="102"/>
      <c r="PE1" s="102"/>
      <c r="PF1" s="102"/>
      <c r="PG1" s="102"/>
      <c r="PH1" s="102"/>
      <c r="PI1" s="102"/>
      <c r="PJ1" s="102"/>
      <c r="PK1" s="102"/>
      <c r="PL1" s="102"/>
      <c r="PM1" s="102"/>
      <c r="PN1" s="102"/>
      <c r="PO1" s="102"/>
      <c r="PP1" s="102"/>
      <c r="PQ1" s="102"/>
      <c r="PR1" s="102"/>
      <c r="PS1" s="102"/>
      <c r="PT1" s="102"/>
      <c r="PU1" s="102"/>
      <c r="PV1" s="102"/>
      <c r="PW1" s="102"/>
      <c r="PX1" s="102"/>
      <c r="PY1" s="102"/>
      <c r="PZ1" s="102"/>
      <c r="QA1" s="102"/>
      <c r="QB1" s="102"/>
      <c r="QC1" s="102"/>
      <c r="QD1" s="102"/>
      <c r="QE1" s="102"/>
      <c r="QF1" s="102"/>
      <c r="QG1" s="102"/>
      <c r="QH1" s="102"/>
      <c r="QI1" s="102"/>
      <c r="QJ1" s="102"/>
      <c r="QK1" s="102"/>
      <c r="QL1" s="102"/>
      <c r="QM1" s="102"/>
      <c r="QN1" s="102"/>
      <c r="QO1" s="102"/>
      <c r="QP1" s="102"/>
      <c r="QQ1" s="102"/>
      <c r="QR1" s="102"/>
      <c r="QS1" s="102"/>
      <c r="QT1" s="102"/>
      <c r="QU1" s="102"/>
      <c r="QV1" s="102"/>
      <c r="QW1" s="102"/>
      <c r="QX1" s="102"/>
      <c r="QY1" s="102"/>
      <c r="QZ1" s="102"/>
      <c r="RA1" s="102"/>
      <c r="RB1" s="102"/>
      <c r="RC1" s="102"/>
      <c r="RD1" s="102"/>
      <c r="RE1" s="102"/>
      <c r="RF1" s="102"/>
      <c r="RG1" s="102"/>
      <c r="RH1" s="102"/>
      <c r="RI1" s="102"/>
      <c r="RJ1" s="102"/>
      <c r="RK1" s="102"/>
      <c r="RL1" s="102"/>
      <c r="RM1" s="102"/>
      <c r="RN1" s="102"/>
      <c r="RO1" s="102"/>
      <c r="RP1" s="102"/>
      <c r="RQ1" s="102"/>
      <c r="RR1" s="102"/>
      <c r="RS1" s="102"/>
      <c r="RT1" s="102"/>
      <c r="RU1" s="102"/>
      <c r="RV1" s="102"/>
      <c r="RW1" s="102"/>
      <c r="RX1" s="102"/>
      <c r="RY1" s="102"/>
      <c r="RZ1" s="102"/>
      <c r="SA1" s="102"/>
      <c r="SB1" s="102"/>
      <c r="SC1" s="102"/>
      <c r="SD1" s="102"/>
      <c r="SE1" s="102"/>
      <c r="SF1" s="102"/>
      <c r="SG1" s="102"/>
      <c r="SH1" s="102"/>
      <c r="SI1" s="102"/>
      <c r="SJ1" s="102"/>
      <c r="SK1" s="102"/>
      <c r="SL1" s="102"/>
      <c r="SM1" s="102"/>
      <c r="SN1" s="102"/>
      <c r="SO1" s="102"/>
      <c r="SP1" s="102"/>
      <c r="SQ1" s="102"/>
      <c r="SR1" s="102"/>
      <c r="SS1" s="102"/>
      <c r="ST1" s="102"/>
      <c r="SU1" s="102"/>
      <c r="SV1" s="102"/>
      <c r="SW1" s="102"/>
      <c r="SX1" s="102"/>
      <c r="SY1" s="102"/>
      <c r="SZ1" s="102"/>
      <c r="TA1" s="102"/>
      <c r="TB1" s="102"/>
      <c r="TC1" s="102"/>
      <c r="TD1" s="102"/>
      <c r="TE1" s="102"/>
      <c r="TF1" s="102"/>
      <c r="TG1" s="102"/>
      <c r="TH1" s="102"/>
      <c r="TI1" s="102"/>
      <c r="TJ1" s="102"/>
      <c r="TK1" s="102"/>
      <c r="TL1" s="102"/>
      <c r="TM1" s="102"/>
      <c r="TN1" s="102"/>
      <c r="TO1" s="102"/>
      <c r="TP1" s="102"/>
      <c r="TQ1" s="102"/>
      <c r="TR1" s="102"/>
      <c r="TS1" s="102"/>
      <c r="TT1" s="102"/>
      <c r="TU1" s="102"/>
      <c r="TV1" s="102"/>
      <c r="TW1" s="102"/>
      <c r="TX1" s="102"/>
      <c r="TY1" s="102"/>
      <c r="TZ1" s="102"/>
      <c r="UA1" s="102"/>
      <c r="UB1" s="102"/>
      <c r="UC1" s="102"/>
      <c r="UD1" s="102"/>
      <c r="UE1" s="102"/>
      <c r="UF1" s="102"/>
      <c r="UG1" s="102"/>
      <c r="UH1" s="102"/>
      <c r="UI1" s="102"/>
      <c r="UJ1" s="102"/>
      <c r="UK1" s="102"/>
      <c r="UL1" s="102"/>
      <c r="UM1" s="102"/>
      <c r="UN1" s="102"/>
      <c r="UO1" s="102"/>
      <c r="UP1" s="102"/>
      <c r="UQ1" s="102"/>
      <c r="UR1" s="102"/>
      <c r="US1" s="102"/>
      <c r="UT1" s="102"/>
      <c r="UU1" s="102"/>
      <c r="UV1" s="102"/>
      <c r="UW1" s="102"/>
      <c r="UX1" s="102"/>
      <c r="UY1" s="102"/>
      <c r="UZ1" s="102"/>
      <c r="VA1" s="102"/>
      <c r="VB1" s="102"/>
      <c r="VC1" s="102"/>
      <c r="VD1" s="102"/>
      <c r="VE1" s="102"/>
      <c r="VF1" s="102"/>
      <c r="VG1" s="102"/>
      <c r="VH1" s="102"/>
      <c r="VI1" s="102"/>
      <c r="VJ1" s="102"/>
      <c r="VK1" s="102"/>
      <c r="VL1" s="102"/>
      <c r="VM1" s="102"/>
      <c r="VN1" s="102"/>
      <c r="VO1" s="102"/>
      <c r="VP1" s="102"/>
      <c r="VQ1" s="102"/>
      <c r="VR1" s="102"/>
      <c r="VS1" s="102"/>
      <c r="VT1" s="102"/>
      <c r="VU1" s="102"/>
      <c r="VV1" s="102"/>
      <c r="VW1" s="102"/>
      <c r="VX1" s="102"/>
      <c r="VY1" s="102"/>
      <c r="VZ1" s="102"/>
      <c r="WA1" s="102"/>
      <c r="WB1" s="102"/>
      <c r="WC1" s="102"/>
      <c r="WD1" s="102"/>
      <c r="WE1" s="102"/>
      <c r="WF1" s="102"/>
      <c r="WG1" s="102"/>
      <c r="WH1" s="102"/>
      <c r="WI1" s="102"/>
      <c r="WJ1" s="102"/>
      <c r="WK1" s="102"/>
      <c r="WL1" s="102"/>
      <c r="WM1" s="102"/>
      <c r="WN1" s="102"/>
      <c r="WO1" s="102"/>
      <c r="WP1" s="102"/>
      <c r="WQ1" s="102"/>
      <c r="WR1" s="102"/>
      <c r="WS1" s="102"/>
      <c r="WT1" s="102"/>
      <c r="WU1" s="102"/>
      <c r="WV1" s="102"/>
      <c r="WW1" s="102"/>
      <c r="WX1" s="102"/>
      <c r="WY1" s="102"/>
      <c r="WZ1" s="102"/>
      <c r="XA1" s="102"/>
      <c r="XB1" s="102"/>
      <c r="XC1" s="102"/>
      <c r="XD1" s="102"/>
      <c r="XE1" s="102"/>
      <c r="XF1" s="102"/>
      <c r="XG1" s="102"/>
      <c r="XH1" s="102"/>
      <c r="XI1" s="102"/>
      <c r="XJ1" s="102"/>
      <c r="XK1" s="102"/>
      <c r="XL1" s="102"/>
      <c r="XM1" s="102"/>
      <c r="XN1" s="102"/>
      <c r="XO1" s="102"/>
      <c r="XP1" s="102"/>
      <c r="XQ1" s="102"/>
      <c r="XR1" s="102"/>
      <c r="XS1" s="102"/>
      <c r="XT1" s="102"/>
      <c r="XU1" s="102"/>
      <c r="XV1" s="102"/>
      <c r="XW1" s="102"/>
      <c r="XX1" s="102"/>
      <c r="XY1" s="102"/>
      <c r="XZ1" s="102"/>
      <c r="YA1" s="102"/>
      <c r="YB1" s="102"/>
      <c r="YC1" s="102"/>
      <c r="YD1" s="102"/>
      <c r="YE1" s="102"/>
      <c r="YF1" s="102"/>
      <c r="YG1" s="102"/>
      <c r="YH1" s="102"/>
      <c r="YI1" s="102"/>
      <c r="YJ1" s="102"/>
      <c r="YK1" s="102"/>
      <c r="YL1" s="102"/>
      <c r="YM1" s="102"/>
      <c r="YN1" s="102"/>
      <c r="YO1" s="102"/>
      <c r="YP1" s="102"/>
      <c r="YQ1" s="102"/>
      <c r="YR1" s="102"/>
      <c r="YS1" s="102"/>
      <c r="YT1" s="102"/>
      <c r="YU1" s="102"/>
      <c r="YV1" s="102"/>
      <c r="YW1" s="102"/>
      <c r="YX1" s="102"/>
      <c r="YY1" s="102"/>
      <c r="YZ1" s="102"/>
      <c r="ZA1" s="102"/>
      <c r="ZB1" s="102"/>
      <c r="ZC1" s="102"/>
      <c r="ZD1" s="102"/>
      <c r="ZE1" s="102"/>
      <c r="ZF1" s="102"/>
      <c r="ZG1" s="102"/>
      <c r="ZH1" s="102"/>
      <c r="ZI1" s="102"/>
      <c r="ZJ1" s="102"/>
      <c r="ZK1" s="102"/>
      <c r="ZL1" s="102"/>
      <c r="ZM1" s="102"/>
      <c r="ZN1" s="102"/>
      <c r="ZO1" s="102"/>
      <c r="ZP1" s="102"/>
      <c r="ZQ1" s="102"/>
      <c r="ZR1" s="102"/>
      <c r="ZS1" s="102"/>
      <c r="ZT1" s="102"/>
      <c r="ZU1" s="102"/>
      <c r="ZV1" s="102"/>
      <c r="ZW1" s="102"/>
      <c r="ZX1" s="102"/>
      <c r="ZY1" s="102"/>
      <c r="ZZ1" s="102"/>
      <c r="AAA1" s="102"/>
      <c r="AAB1" s="102"/>
      <c r="AAC1" s="102"/>
      <c r="AAD1" s="102"/>
      <c r="AAE1" s="102"/>
      <c r="AAF1" s="102"/>
      <c r="AAG1" s="102"/>
      <c r="AAH1" s="102"/>
      <c r="AAI1" s="102"/>
      <c r="AAJ1" s="102"/>
      <c r="AAK1" s="102"/>
      <c r="AAL1" s="102"/>
      <c r="AAM1" s="102"/>
      <c r="AAN1" s="102"/>
      <c r="AAO1" s="102"/>
      <c r="AAP1" s="102"/>
      <c r="AAQ1" s="102"/>
      <c r="AAR1" s="102"/>
      <c r="AAS1" s="102"/>
      <c r="AAT1" s="102"/>
      <c r="AAU1" s="102"/>
      <c r="AAV1" s="102"/>
      <c r="AAW1" s="102"/>
      <c r="AAX1" s="102"/>
      <c r="AAY1" s="102"/>
      <c r="AAZ1" s="102"/>
      <c r="ABA1" s="102"/>
      <c r="ABB1" s="102"/>
      <c r="ABC1" s="102"/>
      <c r="ABD1" s="102"/>
      <c r="ABE1" s="102"/>
      <c r="ABF1" s="102"/>
      <c r="ABG1" s="102"/>
      <c r="ABH1" s="102"/>
      <c r="ABI1" s="102"/>
      <c r="ABJ1" s="102"/>
      <c r="ABK1" s="102"/>
      <c r="ABL1" s="102"/>
      <c r="ABM1" s="102"/>
      <c r="ABN1" s="102"/>
      <c r="ABO1" s="102"/>
      <c r="ABP1" s="102"/>
      <c r="ABQ1" s="102"/>
      <c r="ABR1" s="102"/>
      <c r="ABS1" s="102"/>
      <c r="ABT1" s="102"/>
      <c r="ABU1" s="102"/>
      <c r="ABV1" s="102"/>
      <c r="ABW1" s="102"/>
      <c r="ABX1" s="102"/>
      <c r="ABY1" s="102"/>
      <c r="ABZ1" s="102"/>
      <c r="ACA1" s="102"/>
      <c r="ACB1" s="102"/>
      <c r="ACC1" s="102"/>
      <c r="ACD1" s="102"/>
      <c r="ACE1" s="102"/>
      <c r="ACF1" s="102"/>
      <c r="ACG1" s="102"/>
      <c r="ACH1" s="102"/>
      <c r="ACI1" s="102"/>
      <c r="ACJ1" s="102"/>
      <c r="ACK1" s="102"/>
      <c r="ACL1" s="102"/>
      <c r="ACM1" s="102"/>
      <c r="ACN1" s="102"/>
      <c r="ACO1" s="102"/>
      <c r="ACP1" s="102"/>
      <c r="ACQ1" s="102"/>
      <c r="ACR1" s="102"/>
      <c r="ACS1" s="102"/>
      <c r="ACT1" s="102"/>
      <c r="ACU1" s="102"/>
      <c r="ACV1" s="102"/>
      <c r="ACW1" s="102"/>
      <c r="ACX1" s="102"/>
      <c r="ACY1" s="102"/>
      <c r="ACZ1" s="102"/>
      <c r="ADA1" s="102"/>
      <c r="ADB1" s="102"/>
      <c r="ADC1" s="102"/>
      <c r="ADD1" s="102"/>
      <c r="ADE1" s="102"/>
      <c r="ADF1" s="102"/>
      <c r="ADG1" s="102"/>
      <c r="ADH1" s="102"/>
      <c r="ADI1" s="102"/>
      <c r="ADJ1" s="102"/>
      <c r="ADK1" s="102"/>
      <c r="ADL1" s="102"/>
      <c r="ADM1" s="102"/>
      <c r="ADN1" s="102"/>
      <c r="ADO1" s="102"/>
      <c r="ADP1" s="102"/>
      <c r="ADQ1" s="102"/>
      <c r="ADR1" s="102"/>
      <c r="ADS1" s="102"/>
      <c r="ADT1" s="102"/>
      <c r="ADU1" s="102"/>
      <c r="ADV1" s="102"/>
      <c r="ADW1" s="102"/>
      <c r="ADX1" s="102"/>
      <c r="ADY1" s="102"/>
      <c r="ADZ1" s="102"/>
      <c r="AEA1" s="102"/>
      <c r="AEB1" s="102"/>
      <c r="AEC1" s="102"/>
      <c r="AED1" s="102"/>
      <c r="AEE1" s="102"/>
      <c r="AEF1" s="102"/>
      <c r="AEG1" s="102"/>
      <c r="AEH1" s="102"/>
      <c r="AEI1" s="102"/>
      <c r="AEJ1" s="102"/>
      <c r="AEK1" s="102"/>
      <c r="AEL1" s="102"/>
      <c r="AEM1" s="102"/>
      <c r="AEN1" s="102"/>
      <c r="AEO1" s="102"/>
      <c r="AEP1" s="102"/>
      <c r="AEQ1" s="102"/>
      <c r="AER1" s="102"/>
      <c r="AES1" s="102"/>
      <c r="AET1" s="102"/>
      <c r="AEU1" s="102"/>
      <c r="AEV1" s="102"/>
      <c r="AEW1" s="102"/>
      <c r="AEX1" s="102"/>
      <c r="AEY1" s="102"/>
      <c r="AEZ1" s="102"/>
      <c r="AFA1" s="102"/>
      <c r="AFB1" s="102"/>
      <c r="AFC1" s="102"/>
      <c r="AFD1" s="102"/>
      <c r="AFE1" s="102"/>
      <c r="AFF1" s="102"/>
      <c r="AFG1" s="102"/>
      <c r="AFH1" s="102"/>
      <c r="AFI1" s="102"/>
      <c r="AFJ1" s="102"/>
      <c r="AFK1" s="102"/>
      <c r="AFL1" s="102"/>
      <c r="AFM1" s="102"/>
      <c r="AFN1" s="102"/>
      <c r="AFO1" s="102"/>
      <c r="AFP1" s="102"/>
      <c r="AFQ1" s="102"/>
      <c r="AFR1" s="102"/>
      <c r="AFS1" s="102"/>
      <c r="AFT1" s="102"/>
      <c r="AFU1" s="102"/>
      <c r="AFV1" s="102"/>
      <c r="AFW1" s="102"/>
      <c r="AFX1" s="102"/>
      <c r="AFY1" s="102"/>
      <c r="AFZ1" s="102"/>
      <c r="AGA1" s="102"/>
      <c r="AGB1" s="102"/>
      <c r="AGC1" s="102"/>
      <c r="AGD1" s="102"/>
      <c r="AGE1" s="102"/>
      <c r="AGF1" s="102"/>
      <c r="AGG1" s="102"/>
      <c r="AGH1" s="102"/>
      <c r="AGI1" s="102"/>
      <c r="AGJ1" s="102"/>
      <c r="AGK1" s="102"/>
      <c r="AGL1" s="102"/>
      <c r="AGM1" s="102"/>
      <c r="AGN1" s="102"/>
      <c r="AGO1" s="102"/>
      <c r="AGP1" s="102"/>
      <c r="AGQ1" s="102"/>
      <c r="AGR1" s="102"/>
      <c r="AGS1" s="102"/>
      <c r="AGT1" s="102"/>
      <c r="AGU1" s="102"/>
      <c r="AGV1" s="102"/>
      <c r="AGW1" s="102"/>
      <c r="AGX1" s="102"/>
      <c r="AGY1" s="102"/>
      <c r="AGZ1" s="102"/>
      <c r="AHA1" s="102"/>
      <c r="AHB1" s="102"/>
      <c r="AHC1" s="102"/>
      <c r="AHD1" s="102"/>
      <c r="AHE1" s="102"/>
      <c r="AHF1" s="102"/>
      <c r="AHG1" s="102"/>
      <c r="AHH1" s="102"/>
      <c r="AHI1" s="102"/>
      <c r="AHJ1" s="102"/>
      <c r="AHK1" s="102"/>
      <c r="AHL1" s="102"/>
      <c r="AHM1" s="102"/>
      <c r="AHN1" s="102"/>
      <c r="AHO1" s="102"/>
      <c r="AHP1" s="102"/>
      <c r="AHQ1" s="102"/>
      <c r="AHR1" s="102"/>
      <c r="AHS1" s="102"/>
      <c r="AHT1" s="102"/>
      <c r="AHU1" s="102"/>
      <c r="AHV1" s="102"/>
      <c r="AHW1" s="102"/>
      <c r="AHX1" s="102"/>
      <c r="AHY1" s="102"/>
      <c r="AHZ1" s="102"/>
      <c r="AIA1" s="102"/>
      <c r="AIB1" s="102"/>
      <c r="AIC1" s="102"/>
      <c r="AID1" s="102"/>
      <c r="AIE1" s="102"/>
      <c r="AIF1" s="102"/>
      <c r="AIG1" s="102"/>
      <c r="AIH1" s="102"/>
      <c r="AII1" s="102"/>
      <c r="AIJ1" s="102"/>
      <c r="AIK1" s="102"/>
      <c r="AIL1" s="102"/>
      <c r="AIM1" s="102"/>
      <c r="AIN1" s="102"/>
      <c r="AIO1" s="102"/>
      <c r="AIP1" s="102"/>
      <c r="AIQ1" s="102"/>
      <c r="AIR1" s="102"/>
      <c r="AIS1" s="102"/>
      <c r="AIT1" s="102"/>
      <c r="AIU1" s="102"/>
      <c r="AIV1" s="102"/>
      <c r="AIW1" s="102"/>
      <c r="AIX1" s="102"/>
      <c r="AIY1" s="102"/>
      <c r="AIZ1" s="102"/>
      <c r="AJA1" s="102"/>
      <c r="AJB1" s="102"/>
      <c r="AJC1" s="102"/>
      <c r="AJD1" s="102"/>
      <c r="AJE1" s="102"/>
      <c r="AJF1" s="102"/>
      <c r="AJG1" s="102"/>
      <c r="AJH1" s="102"/>
      <c r="AJI1" s="102"/>
      <c r="AJJ1" s="102"/>
      <c r="AJK1" s="102"/>
      <c r="AJL1" s="102"/>
      <c r="AJM1" s="102"/>
      <c r="AJN1" s="102"/>
      <c r="AJO1" s="102"/>
      <c r="AJP1" s="102"/>
      <c r="AJQ1" s="102"/>
      <c r="AJR1" s="102"/>
      <c r="AJS1" s="102"/>
      <c r="AJT1" s="102"/>
      <c r="AJU1" s="102"/>
      <c r="AJV1" s="102"/>
      <c r="AJW1" s="102"/>
      <c r="AJX1" s="102"/>
      <c r="AJY1" s="102"/>
      <c r="AJZ1" s="102"/>
      <c r="AKA1" s="102"/>
      <c r="AKB1" s="102"/>
      <c r="AKC1" s="102"/>
      <c r="AKD1" s="102"/>
      <c r="AKE1" s="102"/>
      <c r="AKF1" s="102"/>
      <c r="AKG1" s="102"/>
      <c r="AKH1" s="102"/>
      <c r="AKI1" s="102"/>
      <c r="AKJ1" s="102"/>
      <c r="AKK1" s="102"/>
      <c r="AKL1" s="102"/>
      <c r="AKM1" s="102"/>
      <c r="AKN1" s="102"/>
      <c r="AKO1" s="102"/>
      <c r="AKP1" s="102"/>
      <c r="AKQ1" s="102"/>
      <c r="AKR1" s="102"/>
      <c r="AKS1" s="102"/>
      <c r="AKT1" s="102"/>
      <c r="AKU1" s="102"/>
      <c r="AKV1" s="102"/>
      <c r="AKW1" s="102"/>
      <c r="AKX1" s="102"/>
      <c r="AKY1" s="102"/>
      <c r="AKZ1" s="102"/>
      <c r="ALA1" s="102"/>
      <c r="ALB1" s="102"/>
      <c r="ALC1" s="102"/>
      <c r="ALD1" s="102"/>
      <c r="ALE1" s="102"/>
      <c r="ALF1" s="102"/>
      <c r="ALG1" s="102"/>
      <c r="ALH1" s="102"/>
      <c r="ALI1" s="102"/>
      <c r="ALJ1" s="102"/>
      <c r="ALK1" s="102"/>
      <c r="ALL1" s="102"/>
      <c r="ALM1" s="102"/>
      <c r="ALN1" s="102"/>
      <c r="ALO1" s="102"/>
      <c r="ALP1" s="102"/>
      <c r="ALQ1" s="102"/>
      <c r="ALR1" s="102"/>
      <c r="ALS1" s="102"/>
      <c r="ALT1" s="102"/>
      <c r="ALU1" s="102"/>
      <c r="ALV1" s="102"/>
      <c r="ALW1" s="102"/>
      <c r="ALX1" s="102"/>
      <c r="ALY1" s="102"/>
      <c r="ALZ1" s="102"/>
      <c r="AMA1" s="102"/>
      <c r="AMB1" s="102"/>
      <c r="AMC1" s="102"/>
      <c r="AMD1" s="102"/>
      <c r="AME1" s="102"/>
      <c r="AMF1" s="102"/>
      <c r="AMG1" s="102"/>
      <c r="AMH1" s="102"/>
      <c r="AMI1" s="102"/>
      <c r="AMJ1" s="102"/>
      <c r="AMK1" s="102"/>
      <c r="AML1" s="102"/>
      <c r="AMM1" s="102"/>
      <c r="AMN1" s="102"/>
    </row>
    <row r="2" spans="1:1028" ht="12" thickBot="1">
      <c r="A2" s="103" t="s">
        <v>0</v>
      </c>
      <c r="B2" s="103" t="s">
        <v>1</v>
      </c>
      <c r="C2" s="104" t="s">
        <v>2</v>
      </c>
      <c r="D2" s="105" t="s">
        <v>3</v>
      </c>
      <c r="E2" s="105" t="s">
        <v>4</v>
      </c>
      <c r="F2" s="105" t="s">
        <v>5</v>
      </c>
      <c r="G2" s="147" t="s">
        <v>6</v>
      </c>
      <c r="H2" s="131"/>
      <c r="I2" s="147" t="s">
        <v>7</v>
      </c>
      <c r="J2" s="129"/>
      <c r="K2" s="137" t="s">
        <v>8</v>
      </c>
      <c r="L2" s="142"/>
      <c r="M2" s="105" t="s">
        <v>9</v>
      </c>
      <c r="N2" s="105"/>
      <c r="O2" s="105" t="s">
        <v>256</v>
      </c>
      <c r="P2" s="105" t="s">
        <v>257</v>
      </c>
      <c r="Q2" s="106" t="s">
        <v>258</v>
      </c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  <c r="IN2" s="102"/>
      <c r="IO2" s="102"/>
      <c r="IP2" s="102"/>
      <c r="IQ2" s="102"/>
      <c r="IR2" s="102"/>
      <c r="IS2" s="102"/>
      <c r="IT2" s="102"/>
      <c r="IU2" s="102"/>
      <c r="IV2" s="102"/>
      <c r="IW2" s="102"/>
      <c r="IX2" s="102"/>
      <c r="IY2" s="102"/>
      <c r="IZ2" s="102"/>
      <c r="JA2" s="102"/>
      <c r="JB2" s="102"/>
      <c r="JC2" s="102"/>
      <c r="JD2" s="102"/>
      <c r="JE2" s="102"/>
      <c r="JF2" s="102"/>
      <c r="JG2" s="102"/>
      <c r="JH2" s="102"/>
      <c r="JI2" s="102"/>
      <c r="JJ2" s="102"/>
      <c r="JK2" s="102"/>
      <c r="JL2" s="102"/>
      <c r="JM2" s="102"/>
      <c r="JN2" s="102"/>
      <c r="JO2" s="102"/>
      <c r="JP2" s="102"/>
      <c r="JQ2" s="102"/>
      <c r="JR2" s="102"/>
      <c r="JS2" s="102"/>
      <c r="JT2" s="102"/>
      <c r="JU2" s="102"/>
      <c r="JV2" s="102"/>
      <c r="JW2" s="102"/>
      <c r="JX2" s="102"/>
      <c r="JY2" s="102"/>
      <c r="JZ2" s="102"/>
      <c r="KA2" s="102"/>
      <c r="KB2" s="102"/>
      <c r="KC2" s="102"/>
      <c r="KD2" s="102"/>
      <c r="KE2" s="102"/>
      <c r="KF2" s="102"/>
      <c r="KG2" s="102"/>
      <c r="KH2" s="102"/>
      <c r="KI2" s="102"/>
      <c r="KJ2" s="102"/>
      <c r="KK2" s="102"/>
      <c r="KL2" s="102"/>
      <c r="KM2" s="102"/>
      <c r="KN2" s="102"/>
      <c r="KO2" s="102"/>
      <c r="KP2" s="102"/>
      <c r="KQ2" s="102"/>
      <c r="KR2" s="102"/>
      <c r="KS2" s="102"/>
      <c r="KT2" s="102"/>
      <c r="KU2" s="102"/>
      <c r="KV2" s="102"/>
      <c r="KW2" s="102"/>
      <c r="KX2" s="102"/>
      <c r="KY2" s="102"/>
      <c r="KZ2" s="102"/>
      <c r="LA2" s="102"/>
      <c r="LB2" s="102"/>
      <c r="LC2" s="102"/>
      <c r="LD2" s="102"/>
      <c r="LE2" s="102"/>
      <c r="LF2" s="102"/>
      <c r="LG2" s="102"/>
      <c r="LH2" s="102"/>
      <c r="LI2" s="102"/>
      <c r="LJ2" s="102"/>
      <c r="LK2" s="102"/>
      <c r="LL2" s="102"/>
      <c r="LM2" s="102"/>
      <c r="LN2" s="102"/>
      <c r="LO2" s="102"/>
      <c r="LP2" s="102"/>
      <c r="LQ2" s="102"/>
      <c r="LR2" s="102"/>
      <c r="LS2" s="102"/>
      <c r="LT2" s="102"/>
      <c r="LU2" s="102"/>
      <c r="LV2" s="102"/>
      <c r="LW2" s="102"/>
      <c r="LX2" s="102"/>
      <c r="LY2" s="102"/>
      <c r="LZ2" s="102"/>
      <c r="MA2" s="102"/>
      <c r="MB2" s="102"/>
      <c r="MC2" s="102"/>
      <c r="MD2" s="102"/>
      <c r="ME2" s="102"/>
      <c r="MF2" s="102"/>
      <c r="MG2" s="102"/>
      <c r="MH2" s="102"/>
      <c r="MI2" s="102"/>
      <c r="MJ2" s="102"/>
      <c r="MK2" s="102"/>
      <c r="ML2" s="102"/>
      <c r="MM2" s="102"/>
      <c r="MN2" s="102"/>
      <c r="MO2" s="102"/>
      <c r="MP2" s="102"/>
      <c r="MQ2" s="102"/>
      <c r="MR2" s="102"/>
      <c r="MS2" s="102"/>
      <c r="MT2" s="102"/>
      <c r="MU2" s="102"/>
      <c r="MV2" s="102"/>
      <c r="MW2" s="102"/>
      <c r="MX2" s="102"/>
      <c r="MY2" s="102"/>
      <c r="MZ2" s="102"/>
      <c r="NA2" s="102"/>
      <c r="NB2" s="102"/>
      <c r="NC2" s="102"/>
      <c r="ND2" s="102"/>
      <c r="NE2" s="102"/>
      <c r="NF2" s="102"/>
      <c r="NG2" s="102"/>
      <c r="NH2" s="102"/>
      <c r="NI2" s="102"/>
      <c r="NJ2" s="102"/>
      <c r="NK2" s="102"/>
      <c r="NL2" s="102"/>
      <c r="NM2" s="102"/>
      <c r="NN2" s="102"/>
      <c r="NO2" s="102"/>
      <c r="NP2" s="102"/>
      <c r="NQ2" s="102"/>
      <c r="NR2" s="102"/>
      <c r="NS2" s="102"/>
      <c r="NT2" s="102"/>
      <c r="NU2" s="102"/>
      <c r="NV2" s="102"/>
      <c r="NW2" s="102"/>
      <c r="NX2" s="102"/>
      <c r="NY2" s="102"/>
      <c r="NZ2" s="102"/>
      <c r="OA2" s="102"/>
      <c r="OB2" s="102"/>
      <c r="OC2" s="102"/>
      <c r="OD2" s="102"/>
      <c r="OE2" s="102"/>
      <c r="OF2" s="102"/>
      <c r="OG2" s="102"/>
      <c r="OH2" s="102"/>
      <c r="OI2" s="102"/>
      <c r="OJ2" s="102"/>
      <c r="OK2" s="102"/>
      <c r="OL2" s="102"/>
      <c r="OM2" s="102"/>
      <c r="ON2" s="102"/>
      <c r="OO2" s="102"/>
      <c r="OP2" s="102"/>
      <c r="OQ2" s="102"/>
      <c r="OR2" s="102"/>
      <c r="OS2" s="102"/>
      <c r="OT2" s="102"/>
      <c r="OU2" s="102"/>
      <c r="OV2" s="102"/>
      <c r="OW2" s="102"/>
      <c r="OX2" s="102"/>
      <c r="OY2" s="102"/>
      <c r="OZ2" s="102"/>
      <c r="PA2" s="102"/>
      <c r="PB2" s="102"/>
      <c r="PC2" s="102"/>
      <c r="PD2" s="102"/>
      <c r="PE2" s="102"/>
      <c r="PF2" s="102"/>
      <c r="PG2" s="102"/>
      <c r="PH2" s="102"/>
      <c r="PI2" s="102"/>
      <c r="PJ2" s="102"/>
      <c r="PK2" s="102"/>
      <c r="PL2" s="102"/>
      <c r="PM2" s="102"/>
      <c r="PN2" s="102"/>
      <c r="PO2" s="102"/>
      <c r="PP2" s="102"/>
      <c r="PQ2" s="102"/>
      <c r="PR2" s="102"/>
      <c r="PS2" s="102"/>
      <c r="PT2" s="102"/>
      <c r="PU2" s="102"/>
      <c r="PV2" s="102"/>
      <c r="PW2" s="102"/>
      <c r="PX2" s="102"/>
      <c r="PY2" s="102"/>
      <c r="PZ2" s="102"/>
      <c r="QA2" s="102"/>
      <c r="QB2" s="102"/>
      <c r="QC2" s="102"/>
      <c r="QD2" s="102"/>
      <c r="QE2" s="102"/>
      <c r="QF2" s="102"/>
      <c r="QG2" s="102"/>
      <c r="QH2" s="102"/>
      <c r="QI2" s="102"/>
      <c r="QJ2" s="102"/>
      <c r="QK2" s="102"/>
      <c r="QL2" s="102"/>
      <c r="QM2" s="102"/>
      <c r="QN2" s="102"/>
      <c r="QO2" s="102"/>
      <c r="QP2" s="102"/>
      <c r="QQ2" s="102"/>
      <c r="QR2" s="102"/>
      <c r="QS2" s="102"/>
      <c r="QT2" s="102"/>
      <c r="QU2" s="102"/>
      <c r="QV2" s="102"/>
      <c r="QW2" s="102"/>
      <c r="QX2" s="102"/>
      <c r="QY2" s="102"/>
      <c r="QZ2" s="102"/>
      <c r="RA2" s="102"/>
      <c r="RB2" s="102"/>
      <c r="RC2" s="102"/>
      <c r="RD2" s="102"/>
      <c r="RE2" s="102"/>
      <c r="RF2" s="102"/>
      <c r="RG2" s="102"/>
      <c r="RH2" s="102"/>
      <c r="RI2" s="102"/>
      <c r="RJ2" s="102"/>
      <c r="RK2" s="102"/>
      <c r="RL2" s="102"/>
      <c r="RM2" s="102"/>
      <c r="RN2" s="102"/>
      <c r="RO2" s="102"/>
      <c r="RP2" s="102"/>
      <c r="RQ2" s="102"/>
      <c r="RR2" s="102"/>
      <c r="RS2" s="102"/>
      <c r="RT2" s="102"/>
      <c r="RU2" s="102"/>
      <c r="RV2" s="102"/>
      <c r="RW2" s="102"/>
      <c r="RX2" s="102"/>
      <c r="RY2" s="102"/>
      <c r="RZ2" s="102"/>
      <c r="SA2" s="102"/>
      <c r="SB2" s="102"/>
      <c r="SC2" s="102"/>
      <c r="SD2" s="102"/>
      <c r="SE2" s="102"/>
      <c r="SF2" s="102"/>
      <c r="SG2" s="102"/>
      <c r="SH2" s="102"/>
      <c r="SI2" s="102"/>
      <c r="SJ2" s="102"/>
      <c r="SK2" s="102"/>
      <c r="SL2" s="102"/>
      <c r="SM2" s="102"/>
      <c r="SN2" s="102"/>
      <c r="SO2" s="102"/>
      <c r="SP2" s="102"/>
      <c r="SQ2" s="102"/>
      <c r="SR2" s="102"/>
      <c r="SS2" s="102"/>
      <c r="ST2" s="102"/>
      <c r="SU2" s="102"/>
      <c r="SV2" s="102"/>
      <c r="SW2" s="102"/>
      <c r="SX2" s="102"/>
      <c r="SY2" s="102"/>
      <c r="SZ2" s="102"/>
      <c r="TA2" s="102"/>
      <c r="TB2" s="102"/>
      <c r="TC2" s="102"/>
      <c r="TD2" s="102"/>
      <c r="TE2" s="102"/>
      <c r="TF2" s="102"/>
      <c r="TG2" s="102"/>
      <c r="TH2" s="102"/>
      <c r="TI2" s="102"/>
      <c r="TJ2" s="102"/>
      <c r="TK2" s="102"/>
      <c r="TL2" s="102"/>
      <c r="TM2" s="102"/>
      <c r="TN2" s="102"/>
      <c r="TO2" s="102"/>
      <c r="TP2" s="102"/>
      <c r="TQ2" s="102"/>
      <c r="TR2" s="102"/>
      <c r="TS2" s="102"/>
      <c r="TT2" s="102"/>
      <c r="TU2" s="102"/>
      <c r="TV2" s="102"/>
      <c r="TW2" s="102"/>
      <c r="TX2" s="102"/>
      <c r="TY2" s="102"/>
      <c r="TZ2" s="102"/>
      <c r="UA2" s="102"/>
      <c r="UB2" s="102"/>
      <c r="UC2" s="102"/>
      <c r="UD2" s="102"/>
      <c r="UE2" s="102"/>
      <c r="UF2" s="102"/>
      <c r="UG2" s="102"/>
      <c r="UH2" s="102"/>
      <c r="UI2" s="102"/>
      <c r="UJ2" s="102"/>
      <c r="UK2" s="102"/>
      <c r="UL2" s="102"/>
      <c r="UM2" s="102"/>
      <c r="UN2" s="102"/>
      <c r="UO2" s="102"/>
      <c r="UP2" s="102"/>
      <c r="UQ2" s="102"/>
      <c r="UR2" s="102"/>
      <c r="US2" s="102"/>
      <c r="UT2" s="102"/>
      <c r="UU2" s="102"/>
      <c r="UV2" s="102"/>
      <c r="UW2" s="102"/>
      <c r="UX2" s="102"/>
      <c r="UY2" s="102"/>
      <c r="UZ2" s="102"/>
      <c r="VA2" s="102"/>
      <c r="VB2" s="102"/>
      <c r="VC2" s="102"/>
      <c r="VD2" s="102"/>
      <c r="VE2" s="102"/>
      <c r="VF2" s="102"/>
      <c r="VG2" s="102"/>
      <c r="VH2" s="102"/>
      <c r="VI2" s="102"/>
      <c r="VJ2" s="102"/>
      <c r="VK2" s="102"/>
      <c r="VL2" s="102"/>
      <c r="VM2" s="102"/>
      <c r="VN2" s="102"/>
      <c r="VO2" s="102"/>
      <c r="VP2" s="102"/>
      <c r="VQ2" s="102"/>
      <c r="VR2" s="102"/>
      <c r="VS2" s="102"/>
      <c r="VT2" s="102"/>
      <c r="VU2" s="102"/>
      <c r="VV2" s="102"/>
      <c r="VW2" s="102"/>
      <c r="VX2" s="102"/>
      <c r="VY2" s="102"/>
      <c r="VZ2" s="102"/>
      <c r="WA2" s="102"/>
      <c r="WB2" s="102"/>
      <c r="WC2" s="102"/>
      <c r="WD2" s="102"/>
      <c r="WE2" s="102"/>
      <c r="WF2" s="102"/>
      <c r="WG2" s="102"/>
      <c r="WH2" s="102"/>
      <c r="WI2" s="102"/>
      <c r="WJ2" s="102"/>
      <c r="WK2" s="102"/>
      <c r="WL2" s="102"/>
      <c r="WM2" s="102"/>
      <c r="WN2" s="102"/>
      <c r="WO2" s="102"/>
      <c r="WP2" s="102"/>
      <c r="WQ2" s="102"/>
      <c r="WR2" s="102"/>
      <c r="WS2" s="102"/>
      <c r="WT2" s="102"/>
      <c r="WU2" s="102"/>
      <c r="WV2" s="102"/>
      <c r="WW2" s="102"/>
      <c r="WX2" s="102"/>
      <c r="WY2" s="102"/>
      <c r="WZ2" s="102"/>
      <c r="XA2" s="102"/>
      <c r="XB2" s="102"/>
      <c r="XC2" s="102"/>
      <c r="XD2" s="102"/>
      <c r="XE2" s="102"/>
      <c r="XF2" s="102"/>
      <c r="XG2" s="102"/>
      <c r="XH2" s="102"/>
      <c r="XI2" s="102"/>
      <c r="XJ2" s="102"/>
      <c r="XK2" s="102"/>
      <c r="XL2" s="102"/>
      <c r="XM2" s="102"/>
      <c r="XN2" s="102"/>
      <c r="XO2" s="102"/>
      <c r="XP2" s="102"/>
      <c r="XQ2" s="102"/>
      <c r="XR2" s="102"/>
      <c r="XS2" s="102"/>
      <c r="XT2" s="102"/>
      <c r="XU2" s="102"/>
      <c r="XV2" s="102"/>
      <c r="XW2" s="102"/>
      <c r="XX2" s="102"/>
      <c r="XY2" s="102"/>
      <c r="XZ2" s="102"/>
      <c r="YA2" s="102"/>
      <c r="YB2" s="102"/>
      <c r="YC2" s="102"/>
      <c r="YD2" s="102"/>
      <c r="YE2" s="102"/>
      <c r="YF2" s="102"/>
      <c r="YG2" s="102"/>
      <c r="YH2" s="102"/>
      <c r="YI2" s="102"/>
      <c r="YJ2" s="102"/>
      <c r="YK2" s="102"/>
      <c r="YL2" s="102"/>
      <c r="YM2" s="102"/>
      <c r="YN2" s="102"/>
      <c r="YO2" s="102"/>
      <c r="YP2" s="102"/>
      <c r="YQ2" s="102"/>
      <c r="YR2" s="102"/>
      <c r="YS2" s="102"/>
      <c r="YT2" s="102"/>
      <c r="YU2" s="102"/>
      <c r="YV2" s="102"/>
      <c r="YW2" s="102"/>
      <c r="YX2" s="102"/>
      <c r="YY2" s="102"/>
      <c r="YZ2" s="102"/>
      <c r="ZA2" s="102"/>
      <c r="ZB2" s="102"/>
      <c r="ZC2" s="102"/>
      <c r="ZD2" s="102"/>
      <c r="ZE2" s="102"/>
      <c r="ZF2" s="102"/>
      <c r="ZG2" s="102"/>
      <c r="ZH2" s="102"/>
      <c r="ZI2" s="102"/>
      <c r="ZJ2" s="102"/>
      <c r="ZK2" s="102"/>
      <c r="ZL2" s="102"/>
      <c r="ZM2" s="102"/>
      <c r="ZN2" s="102"/>
      <c r="ZO2" s="102"/>
      <c r="ZP2" s="102"/>
      <c r="ZQ2" s="102"/>
      <c r="ZR2" s="102"/>
      <c r="ZS2" s="102"/>
      <c r="ZT2" s="102"/>
      <c r="ZU2" s="102"/>
      <c r="ZV2" s="102"/>
      <c r="ZW2" s="102"/>
      <c r="ZX2" s="102"/>
      <c r="ZY2" s="102"/>
      <c r="ZZ2" s="102"/>
      <c r="AAA2" s="102"/>
      <c r="AAB2" s="102"/>
      <c r="AAC2" s="102"/>
      <c r="AAD2" s="102"/>
      <c r="AAE2" s="102"/>
      <c r="AAF2" s="102"/>
      <c r="AAG2" s="102"/>
      <c r="AAH2" s="102"/>
      <c r="AAI2" s="102"/>
      <c r="AAJ2" s="102"/>
      <c r="AAK2" s="102"/>
      <c r="AAL2" s="102"/>
      <c r="AAM2" s="102"/>
      <c r="AAN2" s="102"/>
      <c r="AAO2" s="102"/>
      <c r="AAP2" s="102"/>
      <c r="AAQ2" s="102"/>
      <c r="AAR2" s="102"/>
      <c r="AAS2" s="102"/>
      <c r="AAT2" s="102"/>
      <c r="AAU2" s="102"/>
      <c r="AAV2" s="102"/>
      <c r="AAW2" s="102"/>
      <c r="AAX2" s="102"/>
      <c r="AAY2" s="102"/>
      <c r="AAZ2" s="102"/>
      <c r="ABA2" s="102"/>
      <c r="ABB2" s="102"/>
      <c r="ABC2" s="102"/>
      <c r="ABD2" s="102"/>
      <c r="ABE2" s="102"/>
      <c r="ABF2" s="102"/>
      <c r="ABG2" s="102"/>
      <c r="ABH2" s="102"/>
      <c r="ABI2" s="102"/>
      <c r="ABJ2" s="102"/>
      <c r="ABK2" s="102"/>
      <c r="ABL2" s="102"/>
      <c r="ABM2" s="102"/>
      <c r="ABN2" s="102"/>
      <c r="ABO2" s="102"/>
      <c r="ABP2" s="102"/>
      <c r="ABQ2" s="102"/>
      <c r="ABR2" s="102"/>
      <c r="ABS2" s="102"/>
      <c r="ABT2" s="102"/>
      <c r="ABU2" s="102"/>
      <c r="ABV2" s="102"/>
      <c r="ABW2" s="102"/>
      <c r="ABX2" s="102"/>
      <c r="ABY2" s="102"/>
      <c r="ABZ2" s="102"/>
      <c r="ACA2" s="102"/>
      <c r="ACB2" s="102"/>
      <c r="ACC2" s="102"/>
      <c r="ACD2" s="102"/>
      <c r="ACE2" s="102"/>
      <c r="ACF2" s="102"/>
      <c r="ACG2" s="102"/>
      <c r="ACH2" s="102"/>
      <c r="ACI2" s="102"/>
      <c r="ACJ2" s="102"/>
      <c r="ACK2" s="102"/>
      <c r="ACL2" s="102"/>
      <c r="ACM2" s="102"/>
      <c r="ACN2" s="102"/>
      <c r="ACO2" s="102"/>
      <c r="ACP2" s="102"/>
      <c r="ACQ2" s="102"/>
      <c r="ACR2" s="102"/>
      <c r="ACS2" s="102"/>
      <c r="ACT2" s="102"/>
      <c r="ACU2" s="102"/>
      <c r="ACV2" s="102"/>
      <c r="ACW2" s="102"/>
      <c r="ACX2" s="102"/>
      <c r="ACY2" s="102"/>
      <c r="ACZ2" s="102"/>
      <c r="ADA2" s="102"/>
      <c r="ADB2" s="102"/>
      <c r="ADC2" s="102"/>
      <c r="ADD2" s="102"/>
      <c r="ADE2" s="102"/>
      <c r="ADF2" s="102"/>
      <c r="ADG2" s="102"/>
      <c r="ADH2" s="102"/>
      <c r="ADI2" s="102"/>
      <c r="ADJ2" s="102"/>
      <c r="ADK2" s="102"/>
      <c r="ADL2" s="102"/>
      <c r="ADM2" s="102"/>
      <c r="ADN2" s="102"/>
      <c r="ADO2" s="102"/>
      <c r="ADP2" s="102"/>
      <c r="ADQ2" s="102"/>
      <c r="ADR2" s="102"/>
      <c r="ADS2" s="102"/>
      <c r="ADT2" s="102"/>
      <c r="ADU2" s="102"/>
      <c r="ADV2" s="102"/>
      <c r="ADW2" s="102"/>
      <c r="ADX2" s="102"/>
      <c r="ADY2" s="102"/>
      <c r="ADZ2" s="102"/>
      <c r="AEA2" s="102"/>
      <c r="AEB2" s="102"/>
      <c r="AEC2" s="102"/>
      <c r="AED2" s="102"/>
      <c r="AEE2" s="102"/>
      <c r="AEF2" s="102"/>
      <c r="AEG2" s="102"/>
      <c r="AEH2" s="102"/>
      <c r="AEI2" s="102"/>
      <c r="AEJ2" s="102"/>
      <c r="AEK2" s="102"/>
      <c r="AEL2" s="102"/>
      <c r="AEM2" s="102"/>
      <c r="AEN2" s="102"/>
      <c r="AEO2" s="102"/>
      <c r="AEP2" s="102"/>
      <c r="AEQ2" s="102"/>
      <c r="AER2" s="102"/>
      <c r="AES2" s="102"/>
      <c r="AET2" s="102"/>
      <c r="AEU2" s="102"/>
      <c r="AEV2" s="102"/>
      <c r="AEW2" s="102"/>
      <c r="AEX2" s="102"/>
      <c r="AEY2" s="102"/>
      <c r="AEZ2" s="102"/>
      <c r="AFA2" s="102"/>
      <c r="AFB2" s="102"/>
      <c r="AFC2" s="102"/>
      <c r="AFD2" s="102"/>
      <c r="AFE2" s="102"/>
      <c r="AFF2" s="102"/>
      <c r="AFG2" s="102"/>
      <c r="AFH2" s="102"/>
      <c r="AFI2" s="102"/>
      <c r="AFJ2" s="102"/>
      <c r="AFK2" s="102"/>
      <c r="AFL2" s="102"/>
      <c r="AFM2" s="102"/>
      <c r="AFN2" s="102"/>
      <c r="AFO2" s="102"/>
      <c r="AFP2" s="102"/>
      <c r="AFQ2" s="102"/>
      <c r="AFR2" s="102"/>
      <c r="AFS2" s="102"/>
      <c r="AFT2" s="102"/>
      <c r="AFU2" s="102"/>
      <c r="AFV2" s="102"/>
      <c r="AFW2" s="102"/>
      <c r="AFX2" s="102"/>
      <c r="AFY2" s="102"/>
      <c r="AFZ2" s="102"/>
      <c r="AGA2" s="102"/>
      <c r="AGB2" s="102"/>
      <c r="AGC2" s="102"/>
      <c r="AGD2" s="102"/>
      <c r="AGE2" s="102"/>
      <c r="AGF2" s="102"/>
      <c r="AGG2" s="102"/>
      <c r="AGH2" s="102"/>
      <c r="AGI2" s="102"/>
      <c r="AGJ2" s="102"/>
      <c r="AGK2" s="102"/>
      <c r="AGL2" s="102"/>
      <c r="AGM2" s="102"/>
      <c r="AGN2" s="102"/>
      <c r="AGO2" s="102"/>
      <c r="AGP2" s="102"/>
      <c r="AGQ2" s="102"/>
      <c r="AGR2" s="102"/>
      <c r="AGS2" s="102"/>
      <c r="AGT2" s="102"/>
      <c r="AGU2" s="102"/>
      <c r="AGV2" s="102"/>
      <c r="AGW2" s="102"/>
      <c r="AGX2" s="102"/>
      <c r="AGY2" s="102"/>
      <c r="AGZ2" s="102"/>
      <c r="AHA2" s="102"/>
      <c r="AHB2" s="102"/>
      <c r="AHC2" s="102"/>
      <c r="AHD2" s="102"/>
      <c r="AHE2" s="102"/>
      <c r="AHF2" s="102"/>
      <c r="AHG2" s="102"/>
      <c r="AHH2" s="102"/>
      <c r="AHI2" s="102"/>
      <c r="AHJ2" s="102"/>
      <c r="AHK2" s="102"/>
      <c r="AHL2" s="102"/>
      <c r="AHM2" s="102"/>
      <c r="AHN2" s="102"/>
      <c r="AHO2" s="102"/>
      <c r="AHP2" s="102"/>
      <c r="AHQ2" s="102"/>
      <c r="AHR2" s="102"/>
      <c r="AHS2" s="102"/>
      <c r="AHT2" s="102"/>
      <c r="AHU2" s="102"/>
      <c r="AHV2" s="102"/>
      <c r="AHW2" s="102"/>
      <c r="AHX2" s="102"/>
      <c r="AHY2" s="102"/>
      <c r="AHZ2" s="102"/>
      <c r="AIA2" s="102"/>
      <c r="AIB2" s="102"/>
      <c r="AIC2" s="102"/>
      <c r="AID2" s="102"/>
      <c r="AIE2" s="102"/>
      <c r="AIF2" s="102"/>
      <c r="AIG2" s="102"/>
      <c r="AIH2" s="102"/>
      <c r="AII2" s="102"/>
      <c r="AIJ2" s="102"/>
      <c r="AIK2" s="102"/>
      <c r="AIL2" s="102"/>
      <c r="AIM2" s="102"/>
      <c r="AIN2" s="102"/>
      <c r="AIO2" s="102"/>
      <c r="AIP2" s="102"/>
      <c r="AIQ2" s="102"/>
      <c r="AIR2" s="102"/>
      <c r="AIS2" s="102"/>
      <c r="AIT2" s="102"/>
      <c r="AIU2" s="102"/>
      <c r="AIV2" s="102"/>
      <c r="AIW2" s="102"/>
      <c r="AIX2" s="102"/>
      <c r="AIY2" s="102"/>
      <c r="AIZ2" s="102"/>
      <c r="AJA2" s="102"/>
      <c r="AJB2" s="102"/>
      <c r="AJC2" s="102"/>
      <c r="AJD2" s="102"/>
      <c r="AJE2" s="102"/>
      <c r="AJF2" s="102"/>
      <c r="AJG2" s="102"/>
      <c r="AJH2" s="102"/>
      <c r="AJI2" s="102"/>
      <c r="AJJ2" s="102"/>
      <c r="AJK2" s="102"/>
      <c r="AJL2" s="102"/>
      <c r="AJM2" s="102"/>
      <c r="AJN2" s="102"/>
      <c r="AJO2" s="102"/>
      <c r="AJP2" s="102"/>
      <c r="AJQ2" s="102"/>
      <c r="AJR2" s="102"/>
      <c r="AJS2" s="102"/>
      <c r="AJT2" s="102"/>
      <c r="AJU2" s="102"/>
      <c r="AJV2" s="102"/>
      <c r="AJW2" s="102"/>
      <c r="AJX2" s="102"/>
      <c r="AJY2" s="102"/>
      <c r="AJZ2" s="102"/>
      <c r="AKA2" s="102"/>
      <c r="AKB2" s="102"/>
      <c r="AKC2" s="102"/>
      <c r="AKD2" s="102"/>
      <c r="AKE2" s="102"/>
      <c r="AKF2" s="102"/>
      <c r="AKG2" s="102"/>
      <c r="AKH2" s="102"/>
      <c r="AKI2" s="102"/>
      <c r="AKJ2" s="102"/>
      <c r="AKK2" s="102"/>
      <c r="AKL2" s="102"/>
      <c r="AKM2" s="102"/>
      <c r="AKN2" s="102"/>
      <c r="AKO2" s="102"/>
      <c r="AKP2" s="102"/>
      <c r="AKQ2" s="102"/>
      <c r="AKR2" s="102"/>
      <c r="AKS2" s="102"/>
      <c r="AKT2" s="102"/>
      <c r="AKU2" s="102"/>
      <c r="AKV2" s="102"/>
      <c r="AKW2" s="102"/>
      <c r="AKX2" s="102"/>
      <c r="AKY2" s="102"/>
      <c r="AKZ2" s="102"/>
      <c r="ALA2" s="102"/>
      <c r="ALB2" s="102"/>
      <c r="ALC2" s="102"/>
      <c r="ALD2" s="102"/>
      <c r="ALE2" s="102"/>
      <c r="ALF2" s="102"/>
      <c r="ALG2" s="102"/>
      <c r="ALH2" s="102"/>
      <c r="ALI2" s="102"/>
      <c r="ALJ2" s="102"/>
      <c r="ALK2" s="102"/>
      <c r="ALL2" s="102"/>
      <c r="ALM2" s="102"/>
      <c r="ALN2" s="102"/>
      <c r="ALO2" s="102"/>
      <c r="ALP2" s="102"/>
      <c r="ALQ2" s="102"/>
      <c r="ALR2" s="102"/>
      <c r="ALS2" s="102"/>
      <c r="ALT2" s="102"/>
      <c r="ALU2" s="102"/>
      <c r="ALV2" s="102"/>
      <c r="ALW2" s="102"/>
      <c r="ALX2" s="102"/>
      <c r="ALY2" s="102"/>
      <c r="ALZ2" s="102"/>
      <c r="AMA2" s="102"/>
      <c r="AMB2" s="102"/>
      <c r="AMC2" s="102"/>
      <c r="AMD2" s="102"/>
      <c r="AME2" s="102"/>
      <c r="AMF2" s="102"/>
      <c r="AMG2" s="102"/>
      <c r="AMH2" s="102"/>
      <c r="AMI2" s="102"/>
      <c r="AMJ2" s="102"/>
      <c r="AMK2" s="102"/>
      <c r="AML2" s="102"/>
      <c r="AMM2" s="102"/>
      <c r="AMN2" s="102"/>
    </row>
    <row r="3" spans="1:1028">
      <c r="A3" s="107">
        <v>43040</v>
      </c>
      <c r="B3" s="107">
        <v>43040</v>
      </c>
      <c r="C3" s="101">
        <v>2725</v>
      </c>
      <c r="D3" s="101" t="s">
        <v>15</v>
      </c>
      <c r="E3" s="101">
        <v>263</v>
      </c>
      <c r="F3" s="101">
        <v>8502</v>
      </c>
      <c r="G3" s="144">
        <v>149402.70000000001</v>
      </c>
      <c r="H3" s="132">
        <v>1</v>
      </c>
      <c r="J3" s="135"/>
      <c r="K3" s="114">
        <v>184480.75</v>
      </c>
      <c r="L3" s="139">
        <v>3876</v>
      </c>
      <c r="M3" s="101" t="s">
        <v>711</v>
      </c>
      <c r="N3" s="108" t="s">
        <v>712</v>
      </c>
      <c r="O3" s="109"/>
      <c r="P3" s="109"/>
      <c r="Q3" s="110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02"/>
      <c r="IT3" s="102"/>
      <c r="IU3" s="102"/>
      <c r="IV3" s="102"/>
      <c r="IW3" s="102"/>
      <c r="IX3" s="102"/>
      <c r="IY3" s="102"/>
      <c r="IZ3" s="102"/>
      <c r="JA3" s="102"/>
      <c r="JB3" s="102"/>
      <c r="JC3" s="102"/>
      <c r="JD3" s="102"/>
      <c r="JE3" s="102"/>
      <c r="JF3" s="102"/>
      <c r="JG3" s="102"/>
      <c r="JH3" s="102"/>
      <c r="JI3" s="102"/>
      <c r="JJ3" s="102"/>
      <c r="JK3" s="102"/>
      <c r="JL3" s="102"/>
      <c r="JM3" s="102"/>
      <c r="JN3" s="102"/>
      <c r="JO3" s="102"/>
      <c r="JP3" s="102"/>
      <c r="JQ3" s="102"/>
      <c r="JR3" s="102"/>
      <c r="JS3" s="102"/>
      <c r="JT3" s="102"/>
      <c r="JU3" s="102"/>
      <c r="JV3" s="102"/>
      <c r="JW3" s="102"/>
      <c r="JX3" s="102"/>
      <c r="JY3" s="102"/>
      <c r="JZ3" s="102"/>
      <c r="KA3" s="102"/>
      <c r="KB3" s="102"/>
      <c r="KC3" s="102"/>
      <c r="KD3" s="102"/>
      <c r="KE3" s="102"/>
      <c r="KF3" s="102"/>
      <c r="KG3" s="102"/>
      <c r="KH3" s="102"/>
      <c r="KI3" s="102"/>
      <c r="KJ3" s="102"/>
      <c r="KK3" s="102"/>
      <c r="KL3" s="102"/>
      <c r="KM3" s="102"/>
      <c r="KN3" s="102"/>
      <c r="KO3" s="102"/>
      <c r="KP3" s="102"/>
      <c r="KQ3" s="102"/>
      <c r="KR3" s="102"/>
      <c r="KS3" s="102"/>
      <c r="KT3" s="102"/>
      <c r="KU3" s="102"/>
      <c r="KV3" s="102"/>
      <c r="KW3" s="102"/>
      <c r="KX3" s="102"/>
      <c r="KY3" s="102"/>
      <c r="KZ3" s="102"/>
      <c r="LA3" s="102"/>
      <c r="LB3" s="102"/>
      <c r="LC3" s="102"/>
      <c r="LD3" s="102"/>
      <c r="LE3" s="102"/>
      <c r="LF3" s="102"/>
      <c r="LG3" s="102"/>
      <c r="LH3" s="102"/>
      <c r="LI3" s="102"/>
      <c r="LJ3" s="102"/>
      <c r="LK3" s="102"/>
      <c r="LL3" s="102"/>
      <c r="LM3" s="102"/>
      <c r="LN3" s="102"/>
      <c r="LO3" s="102"/>
      <c r="LP3" s="102"/>
      <c r="LQ3" s="102"/>
      <c r="LR3" s="102"/>
      <c r="LS3" s="102"/>
      <c r="LT3" s="102"/>
      <c r="LU3" s="102"/>
      <c r="LV3" s="102"/>
      <c r="LW3" s="102"/>
      <c r="LX3" s="102"/>
      <c r="LY3" s="102"/>
      <c r="LZ3" s="102"/>
      <c r="MA3" s="102"/>
      <c r="MB3" s="102"/>
      <c r="MC3" s="102"/>
      <c r="MD3" s="102"/>
      <c r="ME3" s="102"/>
      <c r="MF3" s="102"/>
      <c r="MG3" s="102"/>
      <c r="MH3" s="102"/>
      <c r="MI3" s="102"/>
      <c r="MJ3" s="102"/>
      <c r="MK3" s="102"/>
      <c r="ML3" s="102"/>
      <c r="MM3" s="102"/>
      <c r="MN3" s="102"/>
      <c r="MO3" s="102"/>
      <c r="MP3" s="102"/>
      <c r="MQ3" s="102"/>
      <c r="MR3" s="102"/>
      <c r="MS3" s="102"/>
      <c r="MT3" s="102"/>
      <c r="MU3" s="102"/>
      <c r="MV3" s="102"/>
      <c r="MW3" s="102"/>
      <c r="MX3" s="102"/>
      <c r="MY3" s="102"/>
      <c r="MZ3" s="102"/>
      <c r="NA3" s="102"/>
      <c r="NB3" s="102"/>
      <c r="NC3" s="102"/>
      <c r="ND3" s="102"/>
      <c r="NE3" s="102"/>
      <c r="NF3" s="102"/>
      <c r="NG3" s="102"/>
      <c r="NH3" s="102"/>
      <c r="NI3" s="102"/>
      <c r="NJ3" s="102"/>
      <c r="NK3" s="102"/>
      <c r="NL3" s="102"/>
      <c r="NM3" s="102"/>
      <c r="NN3" s="102"/>
      <c r="NO3" s="102"/>
      <c r="NP3" s="102"/>
      <c r="NQ3" s="102"/>
      <c r="NR3" s="102"/>
      <c r="NS3" s="102"/>
      <c r="NT3" s="102"/>
      <c r="NU3" s="102"/>
      <c r="NV3" s="102"/>
      <c r="NW3" s="102"/>
      <c r="NX3" s="102"/>
      <c r="NY3" s="102"/>
      <c r="NZ3" s="102"/>
      <c r="OA3" s="102"/>
      <c r="OB3" s="102"/>
      <c r="OC3" s="102"/>
      <c r="OD3" s="102"/>
      <c r="OE3" s="102"/>
      <c r="OF3" s="102"/>
      <c r="OG3" s="102"/>
      <c r="OH3" s="102"/>
      <c r="OI3" s="102"/>
      <c r="OJ3" s="102"/>
      <c r="OK3" s="102"/>
      <c r="OL3" s="102"/>
      <c r="OM3" s="102"/>
      <c r="ON3" s="102"/>
      <c r="OO3" s="102"/>
      <c r="OP3" s="102"/>
      <c r="OQ3" s="102"/>
      <c r="OR3" s="102"/>
      <c r="OS3" s="102"/>
      <c r="OT3" s="102"/>
      <c r="OU3" s="102"/>
      <c r="OV3" s="102"/>
      <c r="OW3" s="102"/>
      <c r="OX3" s="102"/>
      <c r="OY3" s="102"/>
      <c r="OZ3" s="102"/>
      <c r="PA3" s="102"/>
      <c r="PB3" s="102"/>
      <c r="PC3" s="102"/>
      <c r="PD3" s="102"/>
      <c r="PE3" s="102"/>
      <c r="PF3" s="102"/>
      <c r="PG3" s="102"/>
      <c r="PH3" s="102"/>
      <c r="PI3" s="102"/>
      <c r="PJ3" s="102"/>
      <c r="PK3" s="102"/>
      <c r="PL3" s="102"/>
      <c r="PM3" s="102"/>
      <c r="PN3" s="102"/>
      <c r="PO3" s="102"/>
      <c r="PP3" s="102"/>
      <c r="PQ3" s="102"/>
      <c r="PR3" s="102"/>
      <c r="PS3" s="102"/>
      <c r="PT3" s="102"/>
      <c r="PU3" s="102"/>
      <c r="PV3" s="102"/>
      <c r="PW3" s="102"/>
      <c r="PX3" s="102"/>
      <c r="PY3" s="102"/>
      <c r="PZ3" s="102"/>
      <c r="QA3" s="102"/>
      <c r="QB3" s="102"/>
      <c r="QC3" s="102"/>
      <c r="QD3" s="102"/>
      <c r="QE3" s="102"/>
      <c r="QF3" s="102"/>
      <c r="QG3" s="102"/>
      <c r="QH3" s="102"/>
      <c r="QI3" s="102"/>
      <c r="QJ3" s="102"/>
      <c r="QK3" s="102"/>
      <c r="QL3" s="102"/>
      <c r="QM3" s="102"/>
      <c r="QN3" s="102"/>
      <c r="QO3" s="102"/>
      <c r="QP3" s="102"/>
      <c r="QQ3" s="102"/>
      <c r="QR3" s="102"/>
      <c r="QS3" s="102"/>
      <c r="QT3" s="102"/>
      <c r="QU3" s="102"/>
      <c r="QV3" s="102"/>
      <c r="QW3" s="102"/>
      <c r="QX3" s="102"/>
      <c r="QY3" s="102"/>
      <c r="QZ3" s="102"/>
      <c r="RA3" s="102"/>
      <c r="RB3" s="102"/>
      <c r="RC3" s="102"/>
      <c r="RD3" s="102"/>
      <c r="RE3" s="102"/>
      <c r="RF3" s="102"/>
      <c r="RG3" s="102"/>
      <c r="RH3" s="102"/>
      <c r="RI3" s="102"/>
      <c r="RJ3" s="102"/>
      <c r="RK3" s="102"/>
      <c r="RL3" s="102"/>
      <c r="RM3" s="102"/>
      <c r="RN3" s="102"/>
      <c r="RO3" s="102"/>
      <c r="RP3" s="102"/>
      <c r="RQ3" s="102"/>
      <c r="RR3" s="102"/>
      <c r="RS3" s="102"/>
      <c r="RT3" s="102"/>
      <c r="RU3" s="102"/>
      <c r="RV3" s="102"/>
      <c r="RW3" s="102"/>
      <c r="RX3" s="102"/>
      <c r="RY3" s="102"/>
      <c r="RZ3" s="102"/>
      <c r="SA3" s="102"/>
      <c r="SB3" s="102"/>
      <c r="SC3" s="102"/>
      <c r="SD3" s="102"/>
      <c r="SE3" s="102"/>
      <c r="SF3" s="102"/>
      <c r="SG3" s="102"/>
      <c r="SH3" s="102"/>
      <c r="SI3" s="102"/>
      <c r="SJ3" s="102"/>
      <c r="SK3" s="102"/>
      <c r="SL3" s="102"/>
      <c r="SM3" s="102"/>
      <c r="SN3" s="102"/>
      <c r="SO3" s="102"/>
      <c r="SP3" s="102"/>
      <c r="SQ3" s="102"/>
      <c r="SR3" s="102"/>
      <c r="SS3" s="102"/>
      <c r="ST3" s="102"/>
      <c r="SU3" s="102"/>
      <c r="SV3" s="102"/>
      <c r="SW3" s="102"/>
      <c r="SX3" s="102"/>
      <c r="SY3" s="102"/>
      <c r="SZ3" s="102"/>
      <c r="TA3" s="102"/>
      <c r="TB3" s="102"/>
      <c r="TC3" s="102"/>
      <c r="TD3" s="102"/>
      <c r="TE3" s="102"/>
      <c r="TF3" s="102"/>
      <c r="TG3" s="102"/>
      <c r="TH3" s="102"/>
      <c r="TI3" s="102"/>
      <c r="TJ3" s="102"/>
      <c r="TK3" s="102"/>
      <c r="TL3" s="102"/>
      <c r="TM3" s="102"/>
      <c r="TN3" s="102"/>
      <c r="TO3" s="102"/>
      <c r="TP3" s="102"/>
      <c r="TQ3" s="102"/>
      <c r="TR3" s="102"/>
      <c r="TS3" s="102"/>
      <c r="TT3" s="102"/>
      <c r="TU3" s="102"/>
      <c r="TV3" s="102"/>
      <c r="TW3" s="102"/>
      <c r="TX3" s="102"/>
      <c r="TY3" s="102"/>
      <c r="TZ3" s="102"/>
      <c r="UA3" s="102"/>
      <c r="UB3" s="102"/>
      <c r="UC3" s="102"/>
      <c r="UD3" s="102"/>
      <c r="UE3" s="102"/>
      <c r="UF3" s="102"/>
      <c r="UG3" s="102"/>
      <c r="UH3" s="102"/>
      <c r="UI3" s="102"/>
      <c r="UJ3" s="102"/>
      <c r="UK3" s="102"/>
      <c r="UL3" s="102"/>
      <c r="UM3" s="102"/>
      <c r="UN3" s="102"/>
      <c r="UO3" s="102"/>
      <c r="UP3" s="102"/>
      <c r="UQ3" s="102"/>
      <c r="UR3" s="102"/>
      <c r="US3" s="102"/>
      <c r="UT3" s="102"/>
      <c r="UU3" s="102"/>
      <c r="UV3" s="102"/>
      <c r="UW3" s="102"/>
      <c r="UX3" s="102"/>
      <c r="UY3" s="102"/>
      <c r="UZ3" s="102"/>
      <c r="VA3" s="102"/>
      <c r="VB3" s="102"/>
      <c r="VC3" s="102"/>
      <c r="VD3" s="102"/>
      <c r="VE3" s="102"/>
      <c r="VF3" s="102"/>
      <c r="VG3" s="102"/>
      <c r="VH3" s="102"/>
      <c r="VI3" s="102"/>
      <c r="VJ3" s="102"/>
      <c r="VK3" s="102"/>
      <c r="VL3" s="102"/>
      <c r="VM3" s="102"/>
      <c r="VN3" s="102"/>
      <c r="VO3" s="102"/>
      <c r="VP3" s="102"/>
      <c r="VQ3" s="102"/>
      <c r="VR3" s="102"/>
      <c r="VS3" s="102"/>
      <c r="VT3" s="102"/>
      <c r="VU3" s="102"/>
      <c r="VV3" s="102"/>
      <c r="VW3" s="102"/>
      <c r="VX3" s="102"/>
      <c r="VY3" s="102"/>
      <c r="VZ3" s="102"/>
      <c r="WA3" s="102"/>
      <c r="WB3" s="102"/>
      <c r="WC3" s="102"/>
      <c r="WD3" s="102"/>
      <c r="WE3" s="102"/>
      <c r="WF3" s="102"/>
      <c r="WG3" s="102"/>
      <c r="WH3" s="102"/>
      <c r="WI3" s="102"/>
      <c r="WJ3" s="102"/>
      <c r="WK3" s="102"/>
      <c r="WL3" s="102"/>
      <c r="WM3" s="102"/>
      <c r="WN3" s="102"/>
      <c r="WO3" s="102"/>
      <c r="WP3" s="102"/>
      <c r="WQ3" s="102"/>
      <c r="WR3" s="102"/>
      <c r="WS3" s="102"/>
      <c r="WT3" s="102"/>
      <c r="WU3" s="102"/>
      <c r="WV3" s="102"/>
      <c r="WW3" s="102"/>
      <c r="WX3" s="102"/>
      <c r="WY3" s="102"/>
      <c r="WZ3" s="102"/>
      <c r="XA3" s="102"/>
      <c r="XB3" s="102"/>
      <c r="XC3" s="102"/>
      <c r="XD3" s="102"/>
      <c r="XE3" s="102"/>
      <c r="XF3" s="102"/>
      <c r="XG3" s="102"/>
      <c r="XH3" s="102"/>
      <c r="XI3" s="102"/>
      <c r="XJ3" s="102"/>
      <c r="XK3" s="102"/>
      <c r="XL3" s="102"/>
      <c r="XM3" s="102"/>
      <c r="XN3" s="102"/>
      <c r="XO3" s="102"/>
      <c r="XP3" s="102"/>
      <c r="XQ3" s="102"/>
      <c r="XR3" s="102"/>
      <c r="XS3" s="102"/>
      <c r="XT3" s="102"/>
      <c r="XU3" s="102"/>
      <c r="XV3" s="102"/>
      <c r="XW3" s="102"/>
      <c r="XX3" s="102"/>
      <c r="XY3" s="102"/>
      <c r="XZ3" s="102"/>
      <c r="YA3" s="102"/>
      <c r="YB3" s="102"/>
      <c r="YC3" s="102"/>
      <c r="YD3" s="102"/>
      <c r="YE3" s="102"/>
      <c r="YF3" s="102"/>
      <c r="YG3" s="102"/>
      <c r="YH3" s="102"/>
      <c r="YI3" s="102"/>
      <c r="YJ3" s="102"/>
      <c r="YK3" s="102"/>
      <c r="YL3" s="102"/>
      <c r="YM3" s="102"/>
      <c r="YN3" s="102"/>
      <c r="YO3" s="102"/>
      <c r="YP3" s="102"/>
      <c r="YQ3" s="102"/>
      <c r="YR3" s="102"/>
      <c r="YS3" s="102"/>
      <c r="YT3" s="102"/>
      <c r="YU3" s="102"/>
      <c r="YV3" s="102"/>
      <c r="YW3" s="102"/>
      <c r="YX3" s="102"/>
      <c r="YY3" s="102"/>
      <c r="YZ3" s="102"/>
      <c r="ZA3" s="102"/>
      <c r="ZB3" s="102"/>
      <c r="ZC3" s="102"/>
      <c r="ZD3" s="102"/>
      <c r="ZE3" s="102"/>
      <c r="ZF3" s="102"/>
      <c r="ZG3" s="102"/>
      <c r="ZH3" s="102"/>
      <c r="ZI3" s="102"/>
      <c r="ZJ3" s="102"/>
      <c r="ZK3" s="102"/>
      <c r="ZL3" s="102"/>
      <c r="ZM3" s="102"/>
      <c r="ZN3" s="102"/>
      <c r="ZO3" s="102"/>
      <c r="ZP3" s="102"/>
      <c r="ZQ3" s="102"/>
      <c r="ZR3" s="102"/>
      <c r="ZS3" s="102"/>
      <c r="ZT3" s="102"/>
      <c r="ZU3" s="102"/>
      <c r="ZV3" s="102"/>
      <c r="ZW3" s="102"/>
      <c r="ZX3" s="102"/>
      <c r="ZY3" s="102"/>
      <c r="ZZ3" s="102"/>
      <c r="AAA3" s="102"/>
      <c r="AAB3" s="102"/>
      <c r="AAC3" s="102"/>
      <c r="AAD3" s="102"/>
      <c r="AAE3" s="102"/>
      <c r="AAF3" s="102"/>
      <c r="AAG3" s="102"/>
      <c r="AAH3" s="102"/>
      <c r="AAI3" s="102"/>
      <c r="AAJ3" s="102"/>
      <c r="AAK3" s="102"/>
      <c r="AAL3" s="102"/>
      <c r="AAM3" s="102"/>
      <c r="AAN3" s="102"/>
      <c r="AAO3" s="102"/>
      <c r="AAP3" s="102"/>
      <c r="AAQ3" s="102"/>
      <c r="AAR3" s="102"/>
      <c r="AAS3" s="102"/>
      <c r="AAT3" s="102"/>
      <c r="AAU3" s="102"/>
      <c r="AAV3" s="102"/>
      <c r="AAW3" s="102"/>
      <c r="AAX3" s="102"/>
      <c r="AAY3" s="102"/>
      <c r="AAZ3" s="102"/>
      <c r="ABA3" s="102"/>
      <c r="ABB3" s="102"/>
      <c r="ABC3" s="102"/>
      <c r="ABD3" s="102"/>
      <c r="ABE3" s="102"/>
      <c r="ABF3" s="102"/>
      <c r="ABG3" s="102"/>
      <c r="ABH3" s="102"/>
      <c r="ABI3" s="102"/>
      <c r="ABJ3" s="102"/>
      <c r="ABK3" s="102"/>
      <c r="ABL3" s="102"/>
      <c r="ABM3" s="102"/>
      <c r="ABN3" s="102"/>
      <c r="ABO3" s="102"/>
      <c r="ABP3" s="102"/>
      <c r="ABQ3" s="102"/>
      <c r="ABR3" s="102"/>
      <c r="ABS3" s="102"/>
      <c r="ABT3" s="102"/>
      <c r="ABU3" s="102"/>
      <c r="ABV3" s="102"/>
      <c r="ABW3" s="102"/>
      <c r="ABX3" s="102"/>
      <c r="ABY3" s="102"/>
      <c r="ABZ3" s="102"/>
      <c r="ACA3" s="102"/>
      <c r="ACB3" s="102"/>
      <c r="ACC3" s="102"/>
      <c r="ACD3" s="102"/>
      <c r="ACE3" s="102"/>
      <c r="ACF3" s="102"/>
      <c r="ACG3" s="102"/>
      <c r="ACH3" s="102"/>
      <c r="ACI3" s="102"/>
      <c r="ACJ3" s="102"/>
      <c r="ACK3" s="102"/>
      <c r="ACL3" s="102"/>
      <c r="ACM3" s="102"/>
      <c r="ACN3" s="102"/>
      <c r="ACO3" s="102"/>
      <c r="ACP3" s="102"/>
      <c r="ACQ3" s="102"/>
      <c r="ACR3" s="102"/>
      <c r="ACS3" s="102"/>
      <c r="ACT3" s="102"/>
      <c r="ACU3" s="102"/>
      <c r="ACV3" s="102"/>
      <c r="ACW3" s="102"/>
      <c r="ACX3" s="102"/>
      <c r="ACY3" s="102"/>
      <c r="ACZ3" s="102"/>
      <c r="ADA3" s="102"/>
      <c r="ADB3" s="102"/>
      <c r="ADC3" s="102"/>
      <c r="ADD3" s="102"/>
      <c r="ADE3" s="102"/>
      <c r="ADF3" s="102"/>
      <c r="ADG3" s="102"/>
      <c r="ADH3" s="102"/>
      <c r="ADI3" s="102"/>
      <c r="ADJ3" s="102"/>
      <c r="ADK3" s="102"/>
      <c r="ADL3" s="102"/>
      <c r="ADM3" s="102"/>
      <c r="ADN3" s="102"/>
      <c r="ADO3" s="102"/>
      <c r="ADP3" s="102"/>
      <c r="ADQ3" s="102"/>
      <c r="ADR3" s="102"/>
      <c r="ADS3" s="102"/>
      <c r="ADT3" s="102"/>
      <c r="ADU3" s="102"/>
      <c r="ADV3" s="102"/>
      <c r="ADW3" s="102"/>
      <c r="ADX3" s="102"/>
      <c r="ADY3" s="102"/>
      <c r="ADZ3" s="102"/>
      <c r="AEA3" s="102"/>
      <c r="AEB3" s="102"/>
      <c r="AEC3" s="102"/>
      <c r="AED3" s="102"/>
      <c r="AEE3" s="102"/>
      <c r="AEF3" s="102"/>
      <c r="AEG3" s="102"/>
      <c r="AEH3" s="102"/>
      <c r="AEI3" s="102"/>
      <c r="AEJ3" s="102"/>
      <c r="AEK3" s="102"/>
      <c r="AEL3" s="102"/>
      <c r="AEM3" s="102"/>
      <c r="AEN3" s="102"/>
      <c r="AEO3" s="102"/>
      <c r="AEP3" s="102"/>
      <c r="AEQ3" s="102"/>
      <c r="AER3" s="102"/>
      <c r="AES3" s="102"/>
      <c r="AET3" s="102"/>
      <c r="AEU3" s="102"/>
      <c r="AEV3" s="102"/>
      <c r="AEW3" s="102"/>
      <c r="AEX3" s="102"/>
      <c r="AEY3" s="102"/>
      <c r="AEZ3" s="102"/>
      <c r="AFA3" s="102"/>
      <c r="AFB3" s="102"/>
      <c r="AFC3" s="102"/>
      <c r="AFD3" s="102"/>
      <c r="AFE3" s="102"/>
      <c r="AFF3" s="102"/>
      <c r="AFG3" s="102"/>
      <c r="AFH3" s="102"/>
      <c r="AFI3" s="102"/>
      <c r="AFJ3" s="102"/>
      <c r="AFK3" s="102"/>
      <c r="AFL3" s="102"/>
      <c r="AFM3" s="102"/>
      <c r="AFN3" s="102"/>
      <c r="AFO3" s="102"/>
      <c r="AFP3" s="102"/>
      <c r="AFQ3" s="102"/>
      <c r="AFR3" s="102"/>
      <c r="AFS3" s="102"/>
      <c r="AFT3" s="102"/>
      <c r="AFU3" s="102"/>
      <c r="AFV3" s="102"/>
      <c r="AFW3" s="102"/>
      <c r="AFX3" s="102"/>
      <c r="AFY3" s="102"/>
      <c r="AFZ3" s="102"/>
      <c r="AGA3" s="102"/>
      <c r="AGB3" s="102"/>
      <c r="AGC3" s="102"/>
      <c r="AGD3" s="102"/>
      <c r="AGE3" s="102"/>
      <c r="AGF3" s="102"/>
      <c r="AGG3" s="102"/>
      <c r="AGH3" s="102"/>
      <c r="AGI3" s="102"/>
      <c r="AGJ3" s="102"/>
      <c r="AGK3" s="102"/>
      <c r="AGL3" s="102"/>
      <c r="AGM3" s="102"/>
      <c r="AGN3" s="102"/>
      <c r="AGO3" s="102"/>
      <c r="AGP3" s="102"/>
      <c r="AGQ3" s="102"/>
      <c r="AGR3" s="102"/>
      <c r="AGS3" s="102"/>
      <c r="AGT3" s="102"/>
      <c r="AGU3" s="102"/>
      <c r="AGV3" s="102"/>
      <c r="AGW3" s="102"/>
      <c r="AGX3" s="102"/>
      <c r="AGY3" s="102"/>
      <c r="AGZ3" s="102"/>
      <c r="AHA3" s="102"/>
      <c r="AHB3" s="102"/>
      <c r="AHC3" s="102"/>
      <c r="AHD3" s="102"/>
      <c r="AHE3" s="102"/>
      <c r="AHF3" s="102"/>
      <c r="AHG3" s="102"/>
      <c r="AHH3" s="102"/>
      <c r="AHI3" s="102"/>
      <c r="AHJ3" s="102"/>
      <c r="AHK3" s="102"/>
      <c r="AHL3" s="102"/>
      <c r="AHM3" s="102"/>
      <c r="AHN3" s="102"/>
      <c r="AHO3" s="102"/>
      <c r="AHP3" s="102"/>
      <c r="AHQ3" s="102"/>
      <c r="AHR3" s="102"/>
      <c r="AHS3" s="102"/>
      <c r="AHT3" s="102"/>
      <c r="AHU3" s="102"/>
      <c r="AHV3" s="102"/>
      <c r="AHW3" s="102"/>
      <c r="AHX3" s="102"/>
      <c r="AHY3" s="102"/>
      <c r="AHZ3" s="102"/>
      <c r="AIA3" s="102"/>
      <c r="AIB3" s="102"/>
      <c r="AIC3" s="102"/>
      <c r="AID3" s="102"/>
      <c r="AIE3" s="102"/>
      <c r="AIF3" s="102"/>
      <c r="AIG3" s="102"/>
      <c r="AIH3" s="102"/>
      <c r="AII3" s="102"/>
      <c r="AIJ3" s="102"/>
      <c r="AIK3" s="102"/>
      <c r="AIL3" s="102"/>
      <c r="AIM3" s="102"/>
      <c r="AIN3" s="102"/>
      <c r="AIO3" s="102"/>
      <c r="AIP3" s="102"/>
      <c r="AIQ3" s="102"/>
      <c r="AIR3" s="102"/>
      <c r="AIS3" s="102"/>
      <c r="AIT3" s="102"/>
      <c r="AIU3" s="102"/>
      <c r="AIV3" s="102"/>
      <c r="AIW3" s="102"/>
      <c r="AIX3" s="102"/>
      <c r="AIY3" s="102"/>
      <c r="AIZ3" s="102"/>
      <c r="AJA3" s="102"/>
      <c r="AJB3" s="102"/>
      <c r="AJC3" s="102"/>
      <c r="AJD3" s="102"/>
      <c r="AJE3" s="102"/>
      <c r="AJF3" s="102"/>
      <c r="AJG3" s="102"/>
      <c r="AJH3" s="102"/>
      <c r="AJI3" s="102"/>
      <c r="AJJ3" s="102"/>
      <c r="AJK3" s="102"/>
      <c r="AJL3" s="102"/>
      <c r="AJM3" s="102"/>
      <c r="AJN3" s="102"/>
      <c r="AJO3" s="102"/>
      <c r="AJP3" s="102"/>
      <c r="AJQ3" s="102"/>
      <c r="AJR3" s="102"/>
      <c r="AJS3" s="102"/>
      <c r="AJT3" s="102"/>
      <c r="AJU3" s="102"/>
      <c r="AJV3" s="102"/>
      <c r="AJW3" s="102"/>
      <c r="AJX3" s="102"/>
      <c r="AJY3" s="102"/>
      <c r="AJZ3" s="102"/>
      <c r="AKA3" s="102"/>
      <c r="AKB3" s="102"/>
      <c r="AKC3" s="102"/>
      <c r="AKD3" s="102"/>
      <c r="AKE3" s="102"/>
      <c r="AKF3" s="102"/>
      <c r="AKG3" s="102"/>
      <c r="AKH3" s="102"/>
      <c r="AKI3" s="102"/>
      <c r="AKJ3" s="102"/>
      <c r="AKK3" s="102"/>
      <c r="AKL3" s="102"/>
      <c r="AKM3" s="102"/>
      <c r="AKN3" s="102"/>
      <c r="AKO3" s="102"/>
      <c r="AKP3" s="102"/>
      <c r="AKQ3" s="102"/>
      <c r="AKR3" s="102"/>
      <c r="AKS3" s="102"/>
      <c r="AKT3" s="102"/>
      <c r="AKU3" s="102"/>
      <c r="AKV3" s="102"/>
      <c r="AKW3" s="102"/>
      <c r="AKX3" s="102"/>
      <c r="AKY3" s="102"/>
      <c r="AKZ3" s="102"/>
      <c r="ALA3" s="102"/>
      <c r="ALB3" s="102"/>
      <c r="ALC3" s="102"/>
      <c r="ALD3" s="102"/>
      <c r="ALE3" s="102"/>
      <c r="ALF3" s="102"/>
      <c r="ALG3" s="102"/>
      <c r="ALH3" s="102"/>
      <c r="ALI3" s="102"/>
      <c r="ALJ3" s="102"/>
      <c r="ALK3" s="102"/>
      <c r="ALL3" s="102"/>
      <c r="ALM3" s="102"/>
      <c r="ALN3" s="102"/>
      <c r="ALO3" s="102"/>
      <c r="ALP3" s="102"/>
      <c r="ALQ3" s="102"/>
      <c r="ALR3" s="102"/>
      <c r="ALS3" s="102"/>
      <c r="ALT3" s="102"/>
      <c r="ALU3" s="102"/>
      <c r="ALV3" s="102"/>
      <c r="ALW3" s="102"/>
      <c r="ALX3" s="102"/>
      <c r="ALY3" s="102"/>
      <c r="ALZ3" s="102"/>
      <c r="AMA3" s="102"/>
      <c r="AMB3" s="102"/>
      <c r="AMC3" s="102"/>
      <c r="AMD3" s="102"/>
      <c r="AME3" s="102"/>
      <c r="AMF3" s="102"/>
      <c r="AMG3" s="102"/>
      <c r="AMH3" s="102"/>
      <c r="AMI3" s="102"/>
      <c r="AMJ3" s="102"/>
      <c r="AMK3" s="102"/>
      <c r="AML3" s="102"/>
      <c r="AMM3" s="102"/>
      <c r="AMN3" s="102"/>
    </row>
    <row r="4" spans="1:1028">
      <c r="A4" s="107">
        <v>43041</v>
      </c>
      <c r="B4" s="107">
        <v>43042</v>
      </c>
      <c r="C4" s="101">
        <v>1196</v>
      </c>
      <c r="D4" s="101" t="s">
        <v>713</v>
      </c>
      <c r="E4" s="101">
        <v>512</v>
      </c>
      <c r="F4" s="101">
        <v>316</v>
      </c>
      <c r="H4" s="132"/>
      <c r="I4" s="144">
        <v>29000</v>
      </c>
      <c r="J4" s="135">
        <v>1</v>
      </c>
      <c r="K4" s="114">
        <v>155480.75</v>
      </c>
      <c r="L4" s="139">
        <v>3877</v>
      </c>
      <c r="M4" s="101" t="s">
        <v>11</v>
      </c>
      <c r="N4" s="111"/>
      <c r="O4" s="112"/>
      <c r="P4" s="112"/>
      <c r="Q4" s="113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  <c r="IN4" s="102"/>
      <c r="IO4" s="102"/>
      <c r="IP4" s="102"/>
      <c r="IQ4" s="102"/>
      <c r="IR4" s="102"/>
      <c r="IS4" s="102"/>
      <c r="IT4" s="102"/>
      <c r="IU4" s="102"/>
      <c r="IV4" s="102"/>
      <c r="IW4" s="102"/>
      <c r="IX4" s="102"/>
      <c r="IY4" s="102"/>
      <c r="IZ4" s="102"/>
      <c r="JA4" s="102"/>
      <c r="JB4" s="102"/>
      <c r="JC4" s="102"/>
      <c r="JD4" s="102"/>
      <c r="JE4" s="102"/>
      <c r="JF4" s="102"/>
      <c r="JG4" s="102"/>
      <c r="JH4" s="102"/>
      <c r="JI4" s="102"/>
      <c r="JJ4" s="102"/>
      <c r="JK4" s="102"/>
      <c r="JL4" s="102"/>
      <c r="JM4" s="102"/>
      <c r="JN4" s="102"/>
      <c r="JO4" s="102"/>
      <c r="JP4" s="102"/>
      <c r="JQ4" s="102"/>
      <c r="JR4" s="102"/>
      <c r="JS4" s="102"/>
      <c r="JT4" s="102"/>
      <c r="JU4" s="102"/>
      <c r="JV4" s="102"/>
      <c r="JW4" s="102"/>
      <c r="JX4" s="102"/>
      <c r="JY4" s="102"/>
      <c r="JZ4" s="102"/>
      <c r="KA4" s="102"/>
      <c r="KB4" s="102"/>
      <c r="KC4" s="102"/>
      <c r="KD4" s="102"/>
      <c r="KE4" s="102"/>
      <c r="KF4" s="102"/>
      <c r="KG4" s="102"/>
      <c r="KH4" s="102"/>
      <c r="KI4" s="102"/>
      <c r="KJ4" s="102"/>
      <c r="KK4" s="102"/>
      <c r="KL4" s="102"/>
      <c r="KM4" s="102"/>
      <c r="KN4" s="102"/>
      <c r="KO4" s="102"/>
      <c r="KP4" s="102"/>
      <c r="KQ4" s="102"/>
      <c r="KR4" s="102"/>
      <c r="KS4" s="102"/>
      <c r="KT4" s="102"/>
      <c r="KU4" s="102"/>
      <c r="KV4" s="102"/>
      <c r="KW4" s="102"/>
      <c r="KX4" s="102"/>
      <c r="KY4" s="102"/>
      <c r="KZ4" s="102"/>
      <c r="LA4" s="102"/>
      <c r="LB4" s="102"/>
      <c r="LC4" s="102"/>
      <c r="LD4" s="102"/>
      <c r="LE4" s="102"/>
      <c r="LF4" s="102"/>
      <c r="LG4" s="102"/>
      <c r="LH4" s="102"/>
      <c r="LI4" s="102"/>
      <c r="LJ4" s="102"/>
      <c r="LK4" s="102"/>
      <c r="LL4" s="102"/>
      <c r="LM4" s="102"/>
      <c r="LN4" s="102"/>
      <c r="LO4" s="102"/>
      <c r="LP4" s="102"/>
      <c r="LQ4" s="102"/>
      <c r="LR4" s="102"/>
      <c r="LS4" s="102"/>
      <c r="LT4" s="102"/>
      <c r="LU4" s="102"/>
      <c r="LV4" s="102"/>
      <c r="LW4" s="102"/>
      <c r="LX4" s="102"/>
      <c r="LY4" s="102"/>
      <c r="LZ4" s="102"/>
      <c r="MA4" s="102"/>
      <c r="MB4" s="102"/>
      <c r="MC4" s="102"/>
      <c r="MD4" s="102"/>
      <c r="ME4" s="102"/>
      <c r="MF4" s="102"/>
      <c r="MG4" s="102"/>
      <c r="MH4" s="102"/>
      <c r="MI4" s="102"/>
      <c r="MJ4" s="102"/>
      <c r="MK4" s="102"/>
      <c r="ML4" s="102"/>
      <c r="MM4" s="102"/>
      <c r="MN4" s="102"/>
      <c r="MO4" s="102"/>
      <c r="MP4" s="102"/>
      <c r="MQ4" s="102"/>
      <c r="MR4" s="102"/>
      <c r="MS4" s="102"/>
      <c r="MT4" s="102"/>
      <c r="MU4" s="102"/>
      <c r="MV4" s="102"/>
      <c r="MW4" s="102"/>
      <c r="MX4" s="102"/>
      <c r="MY4" s="102"/>
      <c r="MZ4" s="102"/>
      <c r="NA4" s="102"/>
      <c r="NB4" s="102"/>
      <c r="NC4" s="102"/>
      <c r="ND4" s="102"/>
      <c r="NE4" s="102"/>
      <c r="NF4" s="102"/>
      <c r="NG4" s="102"/>
      <c r="NH4" s="102"/>
      <c r="NI4" s="102"/>
      <c r="NJ4" s="102"/>
      <c r="NK4" s="102"/>
      <c r="NL4" s="102"/>
      <c r="NM4" s="102"/>
      <c r="NN4" s="102"/>
      <c r="NO4" s="102"/>
      <c r="NP4" s="102"/>
      <c r="NQ4" s="102"/>
      <c r="NR4" s="102"/>
      <c r="NS4" s="102"/>
      <c r="NT4" s="102"/>
      <c r="NU4" s="102"/>
      <c r="NV4" s="102"/>
      <c r="NW4" s="102"/>
      <c r="NX4" s="102"/>
      <c r="NY4" s="102"/>
      <c r="NZ4" s="102"/>
      <c r="OA4" s="102"/>
      <c r="OB4" s="102"/>
      <c r="OC4" s="102"/>
      <c r="OD4" s="102"/>
      <c r="OE4" s="102"/>
      <c r="OF4" s="102"/>
      <c r="OG4" s="102"/>
      <c r="OH4" s="102"/>
      <c r="OI4" s="102"/>
      <c r="OJ4" s="102"/>
      <c r="OK4" s="102"/>
      <c r="OL4" s="102"/>
      <c r="OM4" s="102"/>
      <c r="ON4" s="102"/>
      <c r="OO4" s="102"/>
      <c r="OP4" s="102"/>
      <c r="OQ4" s="102"/>
      <c r="OR4" s="102"/>
      <c r="OS4" s="102"/>
      <c r="OT4" s="102"/>
      <c r="OU4" s="102"/>
      <c r="OV4" s="102"/>
      <c r="OW4" s="102"/>
      <c r="OX4" s="102"/>
      <c r="OY4" s="102"/>
      <c r="OZ4" s="102"/>
      <c r="PA4" s="102"/>
      <c r="PB4" s="102"/>
      <c r="PC4" s="102"/>
      <c r="PD4" s="102"/>
      <c r="PE4" s="102"/>
      <c r="PF4" s="102"/>
      <c r="PG4" s="102"/>
      <c r="PH4" s="102"/>
      <c r="PI4" s="102"/>
      <c r="PJ4" s="102"/>
      <c r="PK4" s="102"/>
      <c r="PL4" s="102"/>
      <c r="PM4" s="102"/>
      <c r="PN4" s="102"/>
      <c r="PO4" s="102"/>
      <c r="PP4" s="102"/>
      <c r="PQ4" s="102"/>
      <c r="PR4" s="102"/>
      <c r="PS4" s="102"/>
      <c r="PT4" s="102"/>
      <c r="PU4" s="102"/>
      <c r="PV4" s="102"/>
      <c r="PW4" s="102"/>
      <c r="PX4" s="102"/>
      <c r="PY4" s="102"/>
      <c r="PZ4" s="102"/>
      <c r="QA4" s="102"/>
      <c r="QB4" s="102"/>
      <c r="QC4" s="102"/>
      <c r="QD4" s="102"/>
      <c r="QE4" s="102"/>
      <c r="QF4" s="102"/>
      <c r="QG4" s="102"/>
      <c r="QH4" s="102"/>
      <c r="QI4" s="102"/>
      <c r="QJ4" s="102"/>
      <c r="QK4" s="102"/>
      <c r="QL4" s="102"/>
      <c r="QM4" s="102"/>
      <c r="QN4" s="102"/>
      <c r="QO4" s="102"/>
      <c r="QP4" s="102"/>
      <c r="QQ4" s="102"/>
      <c r="QR4" s="102"/>
      <c r="QS4" s="102"/>
      <c r="QT4" s="102"/>
      <c r="QU4" s="102"/>
      <c r="QV4" s="102"/>
      <c r="QW4" s="102"/>
      <c r="QX4" s="102"/>
      <c r="QY4" s="102"/>
      <c r="QZ4" s="102"/>
      <c r="RA4" s="102"/>
      <c r="RB4" s="102"/>
      <c r="RC4" s="102"/>
      <c r="RD4" s="102"/>
      <c r="RE4" s="102"/>
      <c r="RF4" s="102"/>
      <c r="RG4" s="102"/>
      <c r="RH4" s="102"/>
      <c r="RI4" s="102"/>
      <c r="RJ4" s="102"/>
      <c r="RK4" s="102"/>
      <c r="RL4" s="102"/>
      <c r="RM4" s="102"/>
      <c r="RN4" s="102"/>
      <c r="RO4" s="102"/>
      <c r="RP4" s="102"/>
      <c r="RQ4" s="102"/>
      <c r="RR4" s="102"/>
      <c r="RS4" s="102"/>
      <c r="RT4" s="102"/>
      <c r="RU4" s="102"/>
      <c r="RV4" s="102"/>
      <c r="RW4" s="102"/>
      <c r="RX4" s="102"/>
      <c r="RY4" s="102"/>
      <c r="RZ4" s="102"/>
      <c r="SA4" s="102"/>
      <c r="SB4" s="102"/>
      <c r="SC4" s="102"/>
      <c r="SD4" s="102"/>
      <c r="SE4" s="102"/>
      <c r="SF4" s="102"/>
      <c r="SG4" s="102"/>
      <c r="SH4" s="102"/>
      <c r="SI4" s="102"/>
      <c r="SJ4" s="102"/>
      <c r="SK4" s="102"/>
      <c r="SL4" s="102"/>
      <c r="SM4" s="102"/>
      <c r="SN4" s="102"/>
      <c r="SO4" s="102"/>
      <c r="SP4" s="102"/>
      <c r="SQ4" s="102"/>
      <c r="SR4" s="102"/>
      <c r="SS4" s="102"/>
      <c r="ST4" s="102"/>
      <c r="SU4" s="102"/>
      <c r="SV4" s="102"/>
      <c r="SW4" s="102"/>
      <c r="SX4" s="102"/>
      <c r="SY4" s="102"/>
      <c r="SZ4" s="102"/>
      <c r="TA4" s="102"/>
      <c r="TB4" s="102"/>
      <c r="TC4" s="102"/>
      <c r="TD4" s="102"/>
      <c r="TE4" s="102"/>
      <c r="TF4" s="102"/>
      <c r="TG4" s="102"/>
      <c r="TH4" s="102"/>
      <c r="TI4" s="102"/>
      <c r="TJ4" s="102"/>
      <c r="TK4" s="102"/>
      <c r="TL4" s="102"/>
      <c r="TM4" s="102"/>
      <c r="TN4" s="102"/>
      <c r="TO4" s="102"/>
      <c r="TP4" s="102"/>
      <c r="TQ4" s="102"/>
      <c r="TR4" s="102"/>
      <c r="TS4" s="102"/>
      <c r="TT4" s="102"/>
      <c r="TU4" s="102"/>
      <c r="TV4" s="102"/>
      <c r="TW4" s="102"/>
      <c r="TX4" s="102"/>
      <c r="TY4" s="102"/>
      <c r="TZ4" s="102"/>
      <c r="UA4" s="102"/>
      <c r="UB4" s="102"/>
      <c r="UC4" s="102"/>
      <c r="UD4" s="102"/>
      <c r="UE4" s="102"/>
      <c r="UF4" s="102"/>
      <c r="UG4" s="102"/>
      <c r="UH4" s="102"/>
      <c r="UI4" s="102"/>
      <c r="UJ4" s="102"/>
      <c r="UK4" s="102"/>
      <c r="UL4" s="102"/>
      <c r="UM4" s="102"/>
      <c r="UN4" s="102"/>
      <c r="UO4" s="102"/>
      <c r="UP4" s="102"/>
      <c r="UQ4" s="102"/>
      <c r="UR4" s="102"/>
      <c r="US4" s="102"/>
      <c r="UT4" s="102"/>
      <c r="UU4" s="102"/>
      <c r="UV4" s="102"/>
      <c r="UW4" s="102"/>
      <c r="UX4" s="102"/>
      <c r="UY4" s="102"/>
      <c r="UZ4" s="102"/>
      <c r="VA4" s="102"/>
      <c r="VB4" s="102"/>
      <c r="VC4" s="102"/>
      <c r="VD4" s="102"/>
      <c r="VE4" s="102"/>
      <c r="VF4" s="102"/>
      <c r="VG4" s="102"/>
      <c r="VH4" s="102"/>
      <c r="VI4" s="102"/>
      <c r="VJ4" s="102"/>
      <c r="VK4" s="102"/>
      <c r="VL4" s="102"/>
      <c r="VM4" s="102"/>
      <c r="VN4" s="102"/>
      <c r="VO4" s="102"/>
      <c r="VP4" s="102"/>
      <c r="VQ4" s="102"/>
      <c r="VR4" s="102"/>
      <c r="VS4" s="102"/>
      <c r="VT4" s="102"/>
      <c r="VU4" s="102"/>
      <c r="VV4" s="102"/>
      <c r="VW4" s="102"/>
      <c r="VX4" s="102"/>
      <c r="VY4" s="102"/>
      <c r="VZ4" s="102"/>
      <c r="WA4" s="102"/>
      <c r="WB4" s="102"/>
      <c r="WC4" s="102"/>
      <c r="WD4" s="102"/>
      <c r="WE4" s="102"/>
      <c r="WF4" s="102"/>
      <c r="WG4" s="102"/>
      <c r="WH4" s="102"/>
      <c r="WI4" s="102"/>
      <c r="WJ4" s="102"/>
      <c r="WK4" s="102"/>
      <c r="WL4" s="102"/>
      <c r="WM4" s="102"/>
      <c r="WN4" s="102"/>
      <c r="WO4" s="102"/>
      <c r="WP4" s="102"/>
      <c r="WQ4" s="102"/>
      <c r="WR4" s="102"/>
      <c r="WS4" s="102"/>
      <c r="WT4" s="102"/>
      <c r="WU4" s="102"/>
      <c r="WV4" s="102"/>
      <c r="WW4" s="102"/>
      <c r="WX4" s="102"/>
      <c r="WY4" s="102"/>
      <c r="WZ4" s="102"/>
      <c r="XA4" s="102"/>
      <c r="XB4" s="102"/>
      <c r="XC4" s="102"/>
      <c r="XD4" s="102"/>
      <c r="XE4" s="102"/>
      <c r="XF4" s="102"/>
      <c r="XG4" s="102"/>
      <c r="XH4" s="102"/>
      <c r="XI4" s="102"/>
      <c r="XJ4" s="102"/>
      <c r="XK4" s="102"/>
      <c r="XL4" s="102"/>
      <c r="XM4" s="102"/>
      <c r="XN4" s="102"/>
      <c r="XO4" s="102"/>
      <c r="XP4" s="102"/>
      <c r="XQ4" s="102"/>
      <c r="XR4" s="102"/>
      <c r="XS4" s="102"/>
      <c r="XT4" s="102"/>
      <c r="XU4" s="102"/>
      <c r="XV4" s="102"/>
      <c r="XW4" s="102"/>
      <c r="XX4" s="102"/>
      <c r="XY4" s="102"/>
      <c r="XZ4" s="102"/>
      <c r="YA4" s="102"/>
      <c r="YB4" s="102"/>
      <c r="YC4" s="102"/>
      <c r="YD4" s="102"/>
      <c r="YE4" s="102"/>
      <c r="YF4" s="102"/>
      <c r="YG4" s="102"/>
      <c r="YH4" s="102"/>
      <c r="YI4" s="102"/>
      <c r="YJ4" s="102"/>
      <c r="YK4" s="102"/>
      <c r="YL4" s="102"/>
      <c r="YM4" s="102"/>
      <c r="YN4" s="102"/>
      <c r="YO4" s="102"/>
      <c r="YP4" s="102"/>
      <c r="YQ4" s="102"/>
      <c r="YR4" s="102"/>
      <c r="YS4" s="102"/>
      <c r="YT4" s="102"/>
      <c r="YU4" s="102"/>
      <c r="YV4" s="102"/>
      <c r="YW4" s="102"/>
      <c r="YX4" s="102"/>
      <c r="YY4" s="102"/>
      <c r="YZ4" s="102"/>
      <c r="ZA4" s="102"/>
      <c r="ZB4" s="102"/>
      <c r="ZC4" s="102"/>
      <c r="ZD4" s="102"/>
      <c r="ZE4" s="102"/>
      <c r="ZF4" s="102"/>
      <c r="ZG4" s="102"/>
      <c r="ZH4" s="102"/>
      <c r="ZI4" s="102"/>
      <c r="ZJ4" s="102"/>
      <c r="ZK4" s="102"/>
      <c r="ZL4" s="102"/>
      <c r="ZM4" s="102"/>
      <c r="ZN4" s="102"/>
      <c r="ZO4" s="102"/>
      <c r="ZP4" s="102"/>
      <c r="ZQ4" s="102"/>
      <c r="ZR4" s="102"/>
      <c r="ZS4" s="102"/>
      <c r="ZT4" s="102"/>
      <c r="ZU4" s="102"/>
      <c r="ZV4" s="102"/>
      <c r="ZW4" s="102"/>
      <c r="ZX4" s="102"/>
      <c r="ZY4" s="102"/>
      <c r="ZZ4" s="102"/>
      <c r="AAA4" s="102"/>
      <c r="AAB4" s="102"/>
      <c r="AAC4" s="102"/>
      <c r="AAD4" s="102"/>
      <c r="AAE4" s="102"/>
      <c r="AAF4" s="102"/>
      <c r="AAG4" s="102"/>
      <c r="AAH4" s="102"/>
      <c r="AAI4" s="102"/>
      <c r="AAJ4" s="102"/>
      <c r="AAK4" s="102"/>
      <c r="AAL4" s="102"/>
      <c r="AAM4" s="102"/>
      <c r="AAN4" s="102"/>
      <c r="AAO4" s="102"/>
      <c r="AAP4" s="102"/>
      <c r="AAQ4" s="102"/>
      <c r="AAR4" s="102"/>
      <c r="AAS4" s="102"/>
      <c r="AAT4" s="102"/>
      <c r="AAU4" s="102"/>
      <c r="AAV4" s="102"/>
      <c r="AAW4" s="102"/>
      <c r="AAX4" s="102"/>
      <c r="AAY4" s="102"/>
      <c r="AAZ4" s="102"/>
      <c r="ABA4" s="102"/>
      <c r="ABB4" s="102"/>
      <c r="ABC4" s="102"/>
      <c r="ABD4" s="102"/>
      <c r="ABE4" s="102"/>
      <c r="ABF4" s="102"/>
      <c r="ABG4" s="102"/>
      <c r="ABH4" s="102"/>
      <c r="ABI4" s="102"/>
      <c r="ABJ4" s="102"/>
      <c r="ABK4" s="102"/>
      <c r="ABL4" s="102"/>
      <c r="ABM4" s="102"/>
      <c r="ABN4" s="102"/>
      <c r="ABO4" s="102"/>
      <c r="ABP4" s="102"/>
      <c r="ABQ4" s="102"/>
      <c r="ABR4" s="102"/>
      <c r="ABS4" s="102"/>
      <c r="ABT4" s="102"/>
      <c r="ABU4" s="102"/>
      <c r="ABV4" s="102"/>
      <c r="ABW4" s="102"/>
      <c r="ABX4" s="102"/>
      <c r="ABY4" s="102"/>
      <c r="ABZ4" s="102"/>
      <c r="ACA4" s="102"/>
      <c r="ACB4" s="102"/>
      <c r="ACC4" s="102"/>
      <c r="ACD4" s="102"/>
      <c r="ACE4" s="102"/>
      <c r="ACF4" s="102"/>
      <c r="ACG4" s="102"/>
      <c r="ACH4" s="102"/>
      <c r="ACI4" s="102"/>
      <c r="ACJ4" s="102"/>
      <c r="ACK4" s="102"/>
      <c r="ACL4" s="102"/>
      <c r="ACM4" s="102"/>
      <c r="ACN4" s="102"/>
      <c r="ACO4" s="102"/>
      <c r="ACP4" s="102"/>
      <c r="ACQ4" s="102"/>
      <c r="ACR4" s="102"/>
      <c r="ACS4" s="102"/>
      <c r="ACT4" s="102"/>
      <c r="ACU4" s="102"/>
      <c r="ACV4" s="102"/>
      <c r="ACW4" s="102"/>
      <c r="ACX4" s="102"/>
      <c r="ACY4" s="102"/>
      <c r="ACZ4" s="102"/>
      <c r="ADA4" s="102"/>
      <c r="ADB4" s="102"/>
      <c r="ADC4" s="102"/>
      <c r="ADD4" s="102"/>
      <c r="ADE4" s="102"/>
      <c r="ADF4" s="102"/>
      <c r="ADG4" s="102"/>
      <c r="ADH4" s="102"/>
      <c r="ADI4" s="102"/>
      <c r="ADJ4" s="102"/>
      <c r="ADK4" s="102"/>
      <c r="ADL4" s="102"/>
      <c r="ADM4" s="102"/>
      <c r="ADN4" s="102"/>
      <c r="ADO4" s="102"/>
      <c r="ADP4" s="102"/>
      <c r="ADQ4" s="102"/>
      <c r="ADR4" s="102"/>
      <c r="ADS4" s="102"/>
      <c r="ADT4" s="102"/>
      <c r="ADU4" s="102"/>
      <c r="ADV4" s="102"/>
      <c r="ADW4" s="102"/>
      <c r="ADX4" s="102"/>
      <c r="ADY4" s="102"/>
      <c r="ADZ4" s="102"/>
      <c r="AEA4" s="102"/>
      <c r="AEB4" s="102"/>
      <c r="AEC4" s="102"/>
      <c r="AED4" s="102"/>
      <c r="AEE4" s="102"/>
      <c r="AEF4" s="102"/>
      <c r="AEG4" s="102"/>
      <c r="AEH4" s="102"/>
      <c r="AEI4" s="102"/>
      <c r="AEJ4" s="102"/>
      <c r="AEK4" s="102"/>
      <c r="AEL4" s="102"/>
      <c r="AEM4" s="102"/>
      <c r="AEN4" s="102"/>
      <c r="AEO4" s="102"/>
      <c r="AEP4" s="102"/>
      <c r="AEQ4" s="102"/>
      <c r="AER4" s="102"/>
      <c r="AES4" s="102"/>
      <c r="AET4" s="102"/>
      <c r="AEU4" s="102"/>
      <c r="AEV4" s="102"/>
      <c r="AEW4" s="102"/>
      <c r="AEX4" s="102"/>
      <c r="AEY4" s="102"/>
      <c r="AEZ4" s="102"/>
      <c r="AFA4" s="102"/>
      <c r="AFB4" s="102"/>
      <c r="AFC4" s="102"/>
      <c r="AFD4" s="102"/>
      <c r="AFE4" s="102"/>
      <c r="AFF4" s="102"/>
      <c r="AFG4" s="102"/>
      <c r="AFH4" s="102"/>
      <c r="AFI4" s="102"/>
      <c r="AFJ4" s="102"/>
      <c r="AFK4" s="102"/>
      <c r="AFL4" s="102"/>
      <c r="AFM4" s="102"/>
      <c r="AFN4" s="102"/>
      <c r="AFO4" s="102"/>
      <c r="AFP4" s="102"/>
      <c r="AFQ4" s="102"/>
      <c r="AFR4" s="102"/>
      <c r="AFS4" s="102"/>
      <c r="AFT4" s="102"/>
      <c r="AFU4" s="102"/>
      <c r="AFV4" s="102"/>
      <c r="AFW4" s="102"/>
      <c r="AFX4" s="102"/>
      <c r="AFY4" s="102"/>
      <c r="AFZ4" s="102"/>
      <c r="AGA4" s="102"/>
      <c r="AGB4" s="102"/>
      <c r="AGC4" s="102"/>
      <c r="AGD4" s="102"/>
      <c r="AGE4" s="102"/>
      <c r="AGF4" s="102"/>
      <c r="AGG4" s="102"/>
      <c r="AGH4" s="102"/>
      <c r="AGI4" s="102"/>
      <c r="AGJ4" s="102"/>
      <c r="AGK4" s="102"/>
      <c r="AGL4" s="102"/>
      <c r="AGM4" s="102"/>
      <c r="AGN4" s="102"/>
      <c r="AGO4" s="102"/>
      <c r="AGP4" s="102"/>
      <c r="AGQ4" s="102"/>
      <c r="AGR4" s="102"/>
      <c r="AGS4" s="102"/>
      <c r="AGT4" s="102"/>
      <c r="AGU4" s="102"/>
      <c r="AGV4" s="102"/>
      <c r="AGW4" s="102"/>
      <c r="AGX4" s="102"/>
      <c r="AGY4" s="102"/>
      <c r="AGZ4" s="102"/>
      <c r="AHA4" s="102"/>
      <c r="AHB4" s="102"/>
      <c r="AHC4" s="102"/>
      <c r="AHD4" s="102"/>
      <c r="AHE4" s="102"/>
      <c r="AHF4" s="102"/>
      <c r="AHG4" s="102"/>
      <c r="AHH4" s="102"/>
      <c r="AHI4" s="102"/>
      <c r="AHJ4" s="102"/>
      <c r="AHK4" s="102"/>
      <c r="AHL4" s="102"/>
      <c r="AHM4" s="102"/>
      <c r="AHN4" s="102"/>
      <c r="AHO4" s="102"/>
      <c r="AHP4" s="102"/>
      <c r="AHQ4" s="102"/>
      <c r="AHR4" s="102"/>
      <c r="AHS4" s="102"/>
      <c r="AHT4" s="102"/>
      <c r="AHU4" s="102"/>
      <c r="AHV4" s="102"/>
      <c r="AHW4" s="102"/>
      <c r="AHX4" s="102"/>
      <c r="AHY4" s="102"/>
      <c r="AHZ4" s="102"/>
      <c r="AIA4" s="102"/>
      <c r="AIB4" s="102"/>
      <c r="AIC4" s="102"/>
      <c r="AID4" s="102"/>
      <c r="AIE4" s="102"/>
      <c r="AIF4" s="102"/>
      <c r="AIG4" s="102"/>
      <c r="AIH4" s="102"/>
      <c r="AII4" s="102"/>
      <c r="AIJ4" s="102"/>
      <c r="AIK4" s="102"/>
      <c r="AIL4" s="102"/>
      <c r="AIM4" s="102"/>
      <c r="AIN4" s="102"/>
      <c r="AIO4" s="102"/>
      <c r="AIP4" s="102"/>
      <c r="AIQ4" s="102"/>
      <c r="AIR4" s="102"/>
      <c r="AIS4" s="102"/>
      <c r="AIT4" s="102"/>
      <c r="AIU4" s="102"/>
      <c r="AIV4" s="102"/>
      <c r="AIW4" s="102"/>
      <c r="AIX4" s="102"/>
      <c r="AIY4" s="102"/>
      <c r="AIZ4" s="102"/>
      <c r="AJA4" s="102"/>
      <c r="AJB4" s="102"/>
      <c r="AJC4" s="102"/>
      <c r="AJD4" s="102"/>
      <c r="AJE4" s="102"/>
      <c r="AJF4" s="102"/>
      <c r="AJG4" s="102"/>
      <c r="AJH4" s="102"/>
      <c r="AJI4" s="102"/>
      <c r="AJJ4" s="102"/>
      <c r="AJK4" s="102"/>
      <c r="AJL4" s="102"/>
      <c r="AJM4" s="102"/>
      <c r="AJN4" s="102"/>
      <c r="AJO4" s="102"/>
      <c r="AJP4" s="102"/>
      <c r="AJQ4" s="102"/>
      <c r="AJR4" s="102"/>
      <c r="AJS4" s="102"/>
      <c r="AJT4" s="102"/>
      <c r="AJU4" s="102"/>
      <c r="AJV4" s="102"/>
      <c r="AJW4" s="102"/>
      <c r="AJX4" s="102"/>
      <c r="AJY4" s="102"/>
      <c r="AJZ4" s="102"/>
      <c r="AKA4" s="102"/>
      <c r="AKB4" s="102"/>
      <c r="AKC4" s="102"/>
      <c r="AKD4" s="102"/>
      <c r="AKE4" s="102"/>
      <c r="AKF4" s="102"/>
      <c r="AKG4" s="102"/>
      <c r="AKH4" s="102"/>
      <c r="AKI4" s="102"/>
      <c r="AKJ4" s="102"/>
      <c r="AKK4" s="102"/>
      <c r="AKL4" s="102"/>
      <c r="AKM4" s="102"/>
      <c r="AKN4" s="102"/>
      <c r="AKO4" s="102"/>
      <c r="AKP4" s="102"/>
      <c r="AKQ4" s="102"/>
      <c r="AKR4" s="102"/>
      <c r="AKS4" s="102"/>
      <c r="AKT4" s="102"/>
      <c r="AKU4" s="102"/>
      <c r="AKV4" s="102"/>
      <c r="AKW4" s="102"/>
      <c r="AKX4" s="102"/>
      <c r="AKY4" s="102"/>
      <c r="AKZ4" s="102"/>
      <c r="ALA4" s="102"/>
      <c r="ALB4" s="102"/>
      <c r="ALC4" s="102"/>
      <c r="ALD4" s="102"/>
      <c r="ALE4" s="102"/>
      <c r="ALF4" s="102"/>
      <c r="ALG4" s="102"/>
      <c r="ALH4" s="102"/>
      <c r="ALI4" s="102"/>
      <c r="ALJ4" s="102"/>
      <c r="ALK4" s="102"/>
      <c r="ALL4" s="102"/>
      <c r="ALM4" s="102"/>
      <c r="ALN4" s="102"/>
      <c r="ALO4" s="102"/>
      <c r="ALP4" s="102"/>
      <c r="ALQ4" s="102"/>
      <c r="ALR4" s="102"/>
      <c r="ALS4" s="102"/>
      <c r="ALT4" s="102"/>
      <c r="ALU4" s="102"/>
      <c r="ALV4" s="102"/>
      <c r="ALW4" s="102"/>
      <c r="ALX4" s="102"/>
      <c r="ALY4" s="102"/>
      <c r="ALZ4" s="102"/>
      <c r="AMA4" s="102"/>
      <c r="AMB4" s="102"/>
      <c r="AMC4" s="102"/>
      <c r="AMD4" s="102"/>
      <c r="AME4" s="102"/>
      <c r="AMF4" s="102"/>
      <c r="AMG4" s="102"/>
      <c r="AMH4" s="102"/>
      <c r="AMI4" s="102"/>
      <c r="AMJ4" s="102"/>
      <c r="AMK4" s="102"/>
      <c r="AML4" s="102"/>
      <c r="AMM4" s="102"/>
      <c r="AMN4" s="102"/>
    </row>
    <row r="5" spans="1:1028" s="101" customFormat="1">
      <c r="A5" s="107">
        <v>43041</v>
      </c>
      <c r="B5" s="107">
        <v>43042</v>
      </c>
      <c r="C5" s="101">
        <v>1</v>
      </c>
      <c r="D5" s="101" t="s">
        <v>15</v>
      </c>
      <c r="E5" s="101">
        <v>263</v>
      </c>
      <c r="F5" s="101">
        <v>8846</v>
      </c>
      <c r="G5" s="144">
        <v>1169</v>
      </c>
      <c r="H5" s="100">
        <v>2</v>
      </c>
      <c r="I5" s="144"/>
      <c r="J5" s="99"/>
      <c r="K5" s="114">
        <v>156649.75</v>
      </c>
      <c r="L5" s="139">
        <v>3878</v>
      </c>
      <c r="M5" s="101" t="s">
        <v>714</v>
      </c>
      <c r="N5" s="111" t="s">
        <v>715</v>
      </c>
      <c r="O5" s="112"/>
      <c r="P5" s="112"/>
      <c r="Q5" s="113"/>
    </row>
    <row r="6" spans="1:1028">
      <c r="A6" s="107">
        <v>43042</v>
      </c>
      <c r="B6" s="107">
        <v>43042</v>
      </c>
      <c r="C6" s="101">
        <v>2727</v>
      </c>
      <c r="D6" s="101" t="s">
        <v>15</v>
      </c>
      <c r="E6" s="101">
        <v>263</v>
      </c>
      <c r="F6" s="101">
        <v>8502</v>
      </c>
      <c r="G6" s="144">
        <v>29000</v>
      </c>
      <c r="H6" s="100">
        <v>3</v>
      </c>
      <c r="J6" s="99"/>
      <c r="K6" s="114">
        <v>185649.75</v>
      </c>
      <c r="L6" s="139">
        <v>3879</v>
      </c>
      <c r="M6" s="101" t="s">
        <v>716</v>
      </c>
      <c r="N6" s="111" t="s">
        <v>717</v>
      </c>
      <c r="O6" s="112"/>
      <c r="P6" s="112"/>
      <c r="Q6" s="113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  <c r="IU6" s="102"/>
      <c r="IV6" s="102"/>
      <c r="IW6" s="102"/>
      <c r="IX6" s="102"/>
      <c r="IY6" s="102"/>
      <c r="IZ6" s="102"/>
      <c r="JA6" s="102"/>
      <c r="JB6" s="102"/>
      <c r="JC6" s="102"/>
      <c r="JD6" s="102"/>
      <c r="JE6" s="102"/>
      <c r="JF6" s="102"/>
      <c r="JG6" s="102"/>
      <c r="JH6" s="102"/>
      <c r="JI6" s="102"/>
      <c r="JJ6" s="102"/>
      <c r="JK6" s="102"/>
      <c r="JL6" s="102"/>
      <c r="JM6" s="102"/>
      <c r="JN6" s="102"/>
      <c r="JO6" s="102"/>
      <c r="JP6" s="102"/>
      <c r="JQ6" s="102"/>
      <c r="JR6" s="102"/>
      <c r="JS6" s="102"/>
      <c r="JT6" s="102"/>
      <c r="JU6" s="102"/>
      <c r="JV6" s="102"/>
      <c r="JW6" s="102"/>
      <c r="JX6" s="102"/>
      <c r="JY6" s="102"/>
      <c r="JZ6" s="102"/>
      <c r="KA6" s="102"/>
      <c r="KB6" s="102"/>
      <c r="KC6" s="102"/>
      <c r="KD6" s="102"/>
      <c r="KE6" s="102"/>
      <c r="KF6" s="102"/>
      <c r="KG6" s="102"/>
      <c r="KH6" s="102"/>
      <c r="KI6" s="102"/>
      <c r="KJ6" s="102"/>
      <c r="KK6" s="102"/>
      <c r="KL6" s="102"/>
      <c r="KM6" s="102"/>
      <c r="KN6" s="102"/>
      <c r="KO6" s="102"/>
      <c r="KP6" s="102"/>
      <c r="KQ6" s="102"/>
      <c r="KR6" s="102"/>
      <c r="KS6" s="102"/>
      <c r="KT6" s="102"/>
      <c r="KU6" s="102"/>
      <c r="KV6" s="102"/>
      <c r="KW6" s="102"/>
      <c r="KX6" s="102"/>
      <c r="KY6" s="102"/>
      <c r="KZ6" s="102"/>
      <c r="LA6" s="102"/>
      <c r="LB6" s="102"/>
      <c r="LC6" s="102"/>
      <c r="LD6" s="102"/>
      <c r="LE6" s="102"/>
      <c r="LF6" s="102"/>
      <c r="LG6" s="102"/>
      <c r="LH6" s="102"/>
      <c r="LI6" s="102"/>
      <c r="LJ6" s="102"/>
      <c r="LK6" s="102"/>
      <c r="LL6" s="102"/>
      <c r="LM6" s="102"/>
      <c r="LN6" s="102"/>
      <c r="LO6" s="102"/>
      <c r="LP6" s="102"/>
      <c r="LQ6" s="102"/>
      <c r="LR6" s="102"/>
      <c r="LS6" s="102"/>
      <c r="LT6" s="102"/>
      <c r="LU6" s="102"/>
      <c r="LV6" s="102"/>
      <c r="LW6" s="102"/>
      <c r="LX6" s="102"/>
      <c r="LY6" s="102"/>
      <c r="LZ6" s="102"/>
      <c r="MA6" s="102"/>
      <c r="MB6" s="102"/>
      <c r="MC6" s="102"/>
      <c r="MD6" s="102"/>
      <c r="ME6" s="102"/>
      <c r="MF6" s="102"/>
      <c r="MG6" s="102"/>
      <c r="MH6" s="102"/>
      <c r="MI6" s="102"/>
      <c r="MJ6" s="102"/>
      <c r="MK6" s="102"/>
      <c r="ML6" s="102"/>
      <c r="MM6" s="102"/>
      <c r="MN6" s="102"/>
      <c r="MO6" s="102"/>
      <c r="MP6" s="102"/>
      <c r="MQ6" s="102"/>
      <c r="MR6" s="102"/>
      <c r="MS6" s="102"/>
      <c r="MT6" s="102"/>
      <c r="MU6" s="102"/>
      <c r="MV6" s="102"/>
      <c r="MW6" s="102"/>
      <c r="MX6" s="102"/>
      <c r="MY6" s="102"/>
      <c r="MZ6" s="102"/>
      <c r="NA6" s="102"/>
      <c r="NB6" s="102"/>
      <c r="NC6" s="102"/>
      <c r="ND6" s="102"/>
      <c r="NE6" s="102"/>
      <c r="NF6" s="102"/>
      <c r="NG6" s="102"/>
      <c r="NH6" s="102"/>
      <c r="NI6" s="102"/>
      <c r="NJ6" s="102"/>
      <c r="NK6" s="102"/>
      <c r="NL6" s="102"/>
      <c r="NM6" s="102"/>
      <c r="NN6" s="102"/>
      <c r="NO6" s="102"/>
      <c r="NP6" s="102"/>
      <c r="NQ6" s="102"/>
      <c r="NR6" s="102"/>
      <c r="NS6" s="102"/>
      <c r="NT6" s="102"/>
      <c r="NU6" s="102"/>
      <c r="NV6" s="102"/>
      <c r="NW6" s="102"/>
      <c r="NX6" s="102"/>
      <c r="NY6" s="102"/>
      <c r="NZ6" s="102"/>
      <c r="OA6" s="102"/>
      <c r="OB6" s="102"/>
      <c r="OC6" s="102"/>
      <c r="OD6" s="102"/>
      <c r="OE6" s="102"/>
      <c r="OF6" s="102"/>
      <c r="OG6" s="102"/>
      <c r="OH6" s="102"/>
      <c r="OI6" s="102"/>
      <c r="OJ6" s="102"/>
      <c r="OK6" s="102"/>
      <c r="OL6" s="102"/>
      <c r="OM6" s="102"/>
      <c r="ON6" s="102"/>
      <c r="OO6" s="102"/>
      <c r="OP6" s="102"/>
      <c r="OQ6" s="102"/>
      <c r="OR6" s="102"/>
      <c r="OS6" s="102"/>
      <c r="OT6" s="102"/>
      <c r="OU6" s="102"/>
      <c r="OV6" s="102"/>
      <c r="OW6" s="102"/>
      <c r="OX6" s="102"/>
      <c r="OY6" s="102"/>
      <c r="OZ6" s="102"/>
      <c r="PA6" s="102"/>
      <c r="PB6" s="102"/>
      <c r="PC6" s="102"/>
      <c r="PD6" s="102"/>
      <c r="PE6" s="102"/>
      <c r="PF6" s="102"/>
      <c r="PG6" s="102"/>
      <c r="PH6" s="102"/>
      <c r="PI6" s="102"/>
      <c r="PJ6" s="102"/>
      <c r="PK6" s="102"/>
      <c r="PL6" s="102"/>
      <c r="PM6" s="102"/>
      <c r="PN6" s="102"/>
      <c r="PO6" s="102"/>
      <c r="PP6" s="102"/>
      <c r="PQ6" s="102"/>
      <c r="PR6" s="102"/>
      <c r="PS6" s="102"/>
      <c r="PT6" s="102"/>
      <c r="PU6" s="102"/>
      <c r="PV6" s="102"/>
      <c r="PW6" s="102"/>
      <c r="PX6" s="102"/>
      <c r="PY6" s="102"/>
      <c r="PZ6" s="102"/>
      <c r="QA6" s="102"/>
      <c r="QB6" s="102"/>
      <c r="QC6" s="102"/>
      <c r="QD6" s="102"/>
      <c r="QE6" s="102"/>
      <c r="QF6" s="102"/>
      <c r="QG6" s="102"/>
      <c r="QH6" s="102"/>
      <c r="QI6" s="102"/>
      <c r="QJ6" s="102"/>
      <c r="QK6" s="102"/>
      <c r="QL6" s="102"/>
      <c r="QM6" s="102"/>
      <c r="QN6" s="102"/>
      <c r="QO6" s="102"/>
      <c r="QP6" s="102"/>
      <c r="QQ6" s="102"/>
      <c r="QR6" s="102"/>
      <c r="QS6" s="102"/>
      <c r="QT6" s="102"/>
      <c r="QU6" s="102"/>
      <c r="QV6" s="102"/>
      <c r="QW6" s="102"/>
      <c r="QX6" s="102"/>
      <c r="QY6" s="102"/>
      <c r="QZ6" s="102"/>
      <c r="RA6" s="102"/>
      <c r="RB6" s="102"/>
      <c r="RC6" s="102"/>
      <c r="RD6" s="102"/>
      <c r="RE6" s="102"/>
      <c r="RF6" s="102"/>
      <c r="RG6" s="102"/>
      <c r="RH6" s="102"/>
      <c r="RI6" s="102"/>
      <c r="RJ6" s="102"/>
      <c r="RK6" s="102"/>
      <c r="RL6" s="102"/>
      <c r="RM6" s="102"/>
      <c r="RN6" s="102"/>
      <c r="RO6" s="102"/>
      <c r="RP6" s="102"/>
      <c r="RQ6" s="102"/>
      <c r="RR6" s="102"/>
      <c r="RS6" s="102"/>
      <c r="RT6" s="102"/>
      <c r="RU6" s="102"/>
      <c r="RV6" s="102"/>
      <c r="RW6" s="102"/>
      <c r="RX6" s="102"/>
      <c r="RY6" s="102"/>
      <c r="RZ6" s="102"/>
      <c r="SA6" s="102"/>
      <c r="SB6" s="102"/>
      <c r="SC6" s="102"/>
      <c r="SD6" s="102"/>
      <c r="SE6" s="102"/>
      <c r="SF6" s="102"/>
      <c r="SG6" s="102"/>
      <c r="SH6" s="102"/>
      <c r="SI6" s="102"/>
      <c r="SJ6" s="102"/>
      <c r="SK6" s="102"/>
      <c r="SL6" s="102"/>
      <c r="SM6" s="102"/>
      <c r="SN6" s="102"/>
      <c r="SO6" s="102"/>
      <c r="SP6" s="102"/>
      <c r="SQ6" s="102"/>
      <c r="SR6" s="102"/>
      <c r="SS6" s="102"/>
      <c r="ST6" s="102"/>
      <c r="SU6" s="102"/>
      <c r="SV6" s="102"/>
      <c r="SW6" s="102"/>
      <c r="SX6" s="102"/>
      <c r="SY6" s="102"/>
      <c r="SZ6" s="102"/>
      <c r="TA6" s="102"/>
      <c r="TB6" s="102"/>
      <c r="TC6" s="102"/>
      <c r="TD6" s="102"/>
      <c r="TE6" s="102"/>
      <c r="TF6" s="102"/>
      <c r="TG6" s="102"/>
      <c r="TH6" s="102"/>
      <c r="TI6" s="102"/>
      <c r="TJ6" s="102"/>
      <c r="TK6" s="102"/>
      <c r="TL6" s="102"/>
      <c r="TM6" s="102"/>
      <c r="TN6" s="102"/>
      <c r="TO6" s="102"/>
      <c r="TP6" s="102"/>
      <c r="TQ6" s="102"/>
      <c r="TR6" s="102"/>
      <c r="TS6" s="102"/>
      <c r="TT6" s="102"/>
      <c r="TU6" s="102"/>
      <c r="TV6" s="102"/>
      <c r="TW6" s="102"/>
      <c r="TX6" s="102"/>
      <c r="TY6" s="102"/>
      <c r="TZ6" s="102"/>
      <c r="UA6" s="102"/>
      <c r="UB6" s="102"/>
      <c r="UC6" s="102"/>
      <c r="UD6" s="102"/>
      <c r="UE6" s="102"/>
      <c r="UF6" s="102"/>
      <c r="UG6" s="102"/>
      <c r="UH6" s="102"/>
      <c r="UI6" s="102"/>
      <c r="UJ6" s="102"/>
      <c r="UK6" s="102"/>
      <c r="UL6" s="102"/>
      <c r="UM6" s="102"/>
      <c r="UN6" s="102"/>
      <c r="UO6" s="102"/>
      <c r="UP6" s="102"/>
      <c r="UQ6" s="102"/>
      <c r="UR6" s="102"/>
      <c r="US6" s="102"/>
      <c r="UT6" s="102"/>
      <c r="UU6" s="102"/>
      <c r="UV6" s="102"/>
      <c r="UW6" s="102"/>
      <c r="UX6" s="102"/>
      <c r="UY6" s="102"/>
      <c r="UZ6" s="102"/>
      <c r="VA6" s="102"/>
      <c r="VB6" s="102"/>
      <c r="VC6" s="102"/>
      <c r="VD6" s="102"/>
      <c r="VE6" s="102"/>
      <c r="VF6" s="102"/>
      <c r="VG6" s="102"/>
      <c r="VH6" s="102"/>
      <c r="VI6" s="102"/>
      <c r="VJ6" s="102"/>
      <c r="VK6" s="102"/>
      <c r="VL6" s="102"/>
      <c r="VM6" s="102"/>
      <c r="VN6" s="102"/>
      <c r="VO6" s="102"/>
      <c r="VP6" s="102"/>
      <c r="VQ6" s="102"/>
      <c r="VR6" s="102"/>
      <c r="VS6" s="102"/>
      <c r="VT6" s="102"/>
      <c r="VU6" s="102"/>
      <c r="VV6" s="102"/>
      <c r="VW6" s="102"/>
      <c r="VX6" s="102"/>
      <c r="VY6" s="102"/>
      <c r="VZ6" s="102"/>
      <c r="WA6" s="102"/>
      <c r="WB6" s="102"/>
      <c r="WC6" s="102"/>
      <c r="WD6" s="102"/>
      <c r="WE6" s="102"/>
      <c r="WF6" s="102"/>
      <c r="WG6" s="102"/>
      <c r="WH6" s="102"/>
      <c r="WI6" s="102"/>
      <c r="WJ6" s="102"/>
      <c r="WK6" s="102"/>
      <c r="WL6" s="102"/>
      <c r="WM6" s="102"/>
      <c r="WN6" s="102"/>
      <c r="WO6" s="102"/>
      <c r="WP6" s="102"/>
      <c r="WQ6" s="102"/>
      <c r="WR6" s="102"/>
      <c r="WS6" s="102"/>
      <c r="WT6" s="102"/>
      <c r="WU6" s="102"/>
      <c r="WV6" s="102"/>
      <c r="WW6" s="102"/>
      <c r="WX6" s="102"/>
      <c r="WY6" s="102"/>
      <c r="WZ6" s="102"/>
      <c r="XA6" s="102"/>
      <c r="XB6" s="102"/>
      <c r="XC6" s="102"/>
      <c r="XD6" s="102"/>
      <c r="XE6" s="102"/>
      <c r="XF6" s="102"/>
      <c r="XG6" s="102"/>
      <c r="XH6" s="102"/>
      <c r="XI6" s="102"/>
      <c r="XJ6" s="102"/>
      <c r="XK6" s="102"/>
      <c r="XL6" s="102"/>
      <c r="XM6" s="102"/>
      <c r="XN6" s="102"/>
      <c r="XO6" s="102"/>
      <c r="XP6" s="102"/>
      <c r="XQ6" s="102"/>
      <c r="XR6" s="102"/>
      <c r="XS6" s="102"/>
      <c r="XT6" s="102"/>
      <c r="XU6" s="102"/>
      <c r="XV6" s="102"/>
      <c r="XW6" s="102"/>
      <c r="XX6" s="102"/>
      <c r="XY6" s="102"/>
      <c r="XZ6" s="102"/>
      <c r="YA6" s="102"/>
      <c r="YB6" s="102"/>
      <c r="YC6" s="102"/>
      <c r="YD6" s="102"/>
      <c r="YE6" s="102"/>
      <c r="YF6" s="102"/>
      <c r="YG6" s="102"/>
      <c r="YH6" s="102"/>
      <c r="YI6" s="102"/>
      <c r="YJ6" s="102"/>
      <c r="YK6" s="102"/>
      <c r="YL6" s="102"/>
      <c r="YM6" s="102"/>
      <c r="YN6" s="102"/>
      <c r="YO6" s="102"/>
      <c r="YP6" s="102"/>
      <c r="YQ6" s="102"/>
      <c r="YR6" s="102"/>
      <c r="YS6" s="102"/>
      <c r="YT6" s="102"/>
      <c r="YU6" s="102"/>
      <c r="YV6" s="102"/>
      <c r="YW6" s="102"/>
      <c r="YX6" s="102"/>
      <c r="YY6" s="102"/>
      <c r="YZ6" s="102"/>
      <c r="ZA6" s="102"/>
      <c r="ZB6" s="102"/>
      <c r="ZC6" s="102"/>
      <c r="ZD6" s="102"/>
      <c r="ZE6" s="102"/>
      <c r="ZF6" s="102"/>
      <c r="ZG6" s="102"/>
      <c r="ZH6" s="102"/>
      <c r="ZI6" s="102"/>
      <c r="ZJ6" s="102"/>
      <c r="ZK6" s="102"/>
      <c r="ZL6" s="102"/>
      <c r="ZM6" s="102"/>
      <c r="ZN6" s="102"/>
      <c r="ZO6" s="102"/>
      <c r="ZP6" s="102"/>
      <c r="ZQ6" s="102"/>
      <c r="ZR6" s="102"/>
      <c r="ZS6" s="102"/>
      <c r="ZT6" s="102"/>
      <c r="ZU6" s="102"/>
      <c r="ZV6" s="102"/>
      <c r="ZW6" s="102"/>
      <c r="ZX6" s="102"/>
      <c r="ZY6" s="102"/>
      <c r="ZZ6" s="102"/>
      <c r="AAA6" s="102"/>
      <c r="AAB6" s="102"/>
      <c r="AAC6" s="102"/>
      <c r="AAD6" s="102"/>
      <c r="AAE6" s="102"/>
      <c r="AAF6" s="102"/>
      <c r="AAG6" s="102"/>
      <c r="AAH6" s="102"/>
      <c r="AAI6" s="102"/>
      <c r="AAJ6" s="102"/>
      <c r="AAK6" s="102"/>
      <c r="AAL6" s="102"/>
      <c r="AAM6" s="102"/>
      <c r="AAN6" s="102"/>
      <c r="AAO6" s="102"/>
      <c r="AAP6" s="102"/>
      <c r="AAQ6" s="102"/>
      <c r="AAR6" s="102"/>
      <c r="AAS6" s="102"/>
      <c r="AAT6" s="102"/>
      <c r="AAU6" s="102"/>
      <c r="AAV6" s="102"/>
      <c r="AAW6" s="102"/>
      <c r="AAX6" s="102"/>
      <c r="AAY6" s="102"/>
      <c r="AAZ6" s="102"/>
      <c r="ABA6" s="102"/>
      <c r="ABB6" s="102"/>
      <c r="ABC6" s="102"/>
      <c r="ABD6" s="102"/>
      <c r="ABE6" s="102"/>
      <c r="ABF6" s="102"/>
      <c r="ABG6" s="102"/>
      <c r="ABH6" s="102"/>
      <c r="ABI6" s="102"/>
      <c r="ABJ6" s="102"/>
      <c r="ABK6" s="102"/>
      <c r="ABL6" s="102"/>
      <c r="ABM6" s="102"/>
      <c r="ABN6" s="102"/>
      <c r="ABO6" s="102"/>
      <c r="ABP6" s="102"/>
      <c r="ABQ6" s="102"/>
      <c r="ABR6" s="102"/>
      <c r="ABS6" s="102"/>
      <c r="ABT6" s="102"/>
      <c r="ABU6" s="102"/>
      <c r="ABV6" s="102"/>
      <c r="ABW6" s="102"/>
      <c r="ABX6" s="102"/>
      <c r="ABY6" s="102"/>
      <c r="ABZ6" s="102"/>
      <c r="ACA6" s="102"/>
      <c r="ACB6" s="102"/>
      <c r="ACC6" s="102"/>
      <c r="ACD6" s="102"/>
      <c r="ACE6" s="102"/>
      <c r="ACF6" s="102"/>
      <c r="ACG6" s="102"/>
      <c r="ACH6" s="102"/>
      <c r="ACI6" s="102"/>
      <c r="ACJ6" s="102"/>
      <c r="ACK6" s="102"/>
      <c r="ACL6" s="102"/>
      <c r="ACM6" s="102"/>
      <c r="ACN6" s="102"/>
      <c r="ACO6" s="102"/>
      <c r="ACP6" s="102"/>
      <c r="ACQ6" s="102"/>
      <c r="ACR6" s="102"/>
      <c r="ACS6" s="102"/>
      <c r="ACT6" s="102"/>
      <c r="ACU6" s="102"/>
      <c r="ACV6" s="102"/>
      <c r="ACW6" s="102"/>
      <c r="ACX6" s="102"/>
      <c r="ACY6" s="102"/>
      <c r="ACZ6" s="102"/>
      <c r="ADA6" s="102"/>
      <c r="ADB6" s="102"/>
      <c r="ADC6" s="102"/>
      <c r="ADD6" s="102"/>
      <c r="ADE6" s="102"/>
      <c r="ADF6" s="102"/>
      <c r="ADG6" s="102"/>
      <c r="ADH6" s="102"/>
      <c r="ADI6" s="102"/>
      <c r="ADJ6" s="102"/>
      <c r="ADK6" s="102"/>
      <c r="ADL6" s="102"/>
      <c r="ADM6" s="102"/>
      <c r="ADN6" s="102"/>
      <c r="ADO6" s="102"/>
      <c r="ADP6" s="102"/>
      <c r="ADQ6" s="102"/>
      <c r="ADR6" s="102"/>
      <c r="ADS6" s="102"/>
      <c r="ADT6" s="102"/>
      <c r="ADU6" s="102"/>
      <c r="ADV6" s="102"/>
      <c r="ADW6" s="102"/>
      <c r="ADX6" s="102"/>
      <c r="ADY6" s="102"/>
      <c r="ADZ6" s="102"/>
      <c r="AEA6" s="102"/>
      <c r="AEB6" s="102"/>
      <c r="AEC6" s="102"/>
      <c r="AED6" s="102"/>
      <c r="AEE6" s="102"/>
      <c r="AEF6" s="102"/>
      <c r="AEG6" s="102"/>
      <c r="AEH6" s="102"/>
      <c r="AEI6" s="102"/>
      <c r="AEJ6" s="102"/>
      <c r="AEK6" s="102"/>
      <c r="AEL6" s="102"/>
      <c r="AEM6" s="102"/>
      <c r="AEN6" s="102"/>
      <c r="AEO6" s="102"/>
      <c r="AEP6" s="102"/>
      <c r="AEQ6" s="102"/>
      <c r="AER6" s="102"/>
      <c r="AES6" s="102"/>
      <c r="AET6" s="102"/>
      <c r="AEU6" s="102"/>
      <c r="AEV6" s="102"/>
      <c r="AEW6" s="102"/>
      <c r="AEX6" s="102"/>
      <c r="AEY6" s="102"/>
      <c r="AEZ6" s="102"/>
      <c r="AFA6" s="102"/>
      <c r="AFB6" s="102"/>
      <c r="AFC6" s="102"/>
      <c r="AFD6" s="102"/>
      <c r="AFE6" s="102"/>
      <c r="AFF6" s="102"/>
      <c r="AFG6" s="102"/>
      <c r="AFH6" s="102"/>
      <c r="AFI6" s="102"/>
      <c r="AFJ6" s="102"/>
      <c r="AFK6" s="102"/>
      <c r="AFL6" s="102"/>
      <c r="AFM6" s="102"/>
      <c r="AFN6" s="102"/>
      <c r="AFO6" s="102"/>
      <c r="AFP6" s="102"/>
      <c r="AFQ6" s="102"/>
      <c r="AFR6" s="102"/>
      <c r="AFS6" s="102"/>
      <c r="AFT6" s="102"/>
      <c r="AFU6" s="102"/>
      <c r="AFV6" s="102"/>
      <c r="AFW6" s="102"/>
      <c r="AFX6" s="102"/>
      <c r="AFY6" s="102"/>
      <c r="AFZ6" s="102"/>
      <c r="AGA6" s="102"/>
      <c r="AGB6" s="102"/>
      <c r="AGC6" s="102"/>
      <c r="AGD6" s="102"/>
      <c r="AGE6" s="102"/>
      <c r="AGF6" s="102"/>
      <c r="AGG6" s="102"/>
      <c r="AGH6" s="102"/>
      <c r="AGI6" s="102"/>
      <c r="AGJ6" s="102"/>
      <c r="AGK6" s="102"/>
      <c r="AGL6" s="102"/>
      <c r="AGM6" s="102"/>
      <c r="AGN6" s="102"/>
      <c r="AGO6" s="102"/>
      <c r="AGP6" s="102"/>
      <c r="AGQ6" s="102"/>
      <c r="AGR6" s="102"/>
      <c r="AGS6" s="102"/>
      <c r="AGT6" s="102"/>
      <c r="AGU6" s="102"/>
      <c r="AGV6" s="102"/>
      <c r="AGW6" s="102"/>
      <c r="AGX6" s="102"/>
      <c r="AGY6" s="102"/>
      <c r="AGZ6" s="102"/>
      <c r="AHA6" s="102"/>
      <c r="AHB6" s="102"/>
      <c r="AHC6" s="102"/>
      <c r="AHD6" s="102"/>
      <c r="AHE6" s="102"/>
      <c r="AHF6" s="102"/>
      <c r="AHG6" s="102"/>
      <c r="AHH6" s="102"/>
      <c r="AHI6" s="102"/>
      <c r="AHJ6" s="102"/>
      <c r="AHK6" s="102"/>
      <c r="AHL6" s="102"/>
      <c r="AHM6" s="102"/>
      <c r="AHN6" s="102"/>
      <c r="AHO6" s="102"/>
      <c r="AHP6" s="102"/>
      <c r="AHQ6" s="102"/>
      <c r="AHR6" s="102"/>
      <c r="AHS6" s="102"/>
      <c r="AHT6" s="102"/>
      <c r="AHU6" s="102"/>
      <c r="AHV6" s="102"/>
      <c r="AHW6" s="102"/>
      <c r="AHX6" s="102"/>
      <c r="AHY6" s="102"/>
      <c r="AHZ6" s="102"/>
      <c r="AIA6" s="102"/>
      <c r="AIB6" s="102"/>
      <c r="AIC6" s="102"/>
      <c r="AID6" s="102"/>
      <c r="AIE6" s="102"/>
      <c r="AIF6" s="102"/>
      <c r="AIG6" s="102"/>
      <c r="AIH6" s="102"/>
      <c r="AII6" s="102"/>
      <c r="AIJ6" s="102"/>
      <c r="AIK6" s="102"/>
      <c r="AIL6" s="102"/>
      <c r="AIM6" s="102"/>
      <c r="AIN6" s="102"/>
      <c r="AIO6" s="102"/>
      <c r="AIP6" s="102"/>
      <c r="AIQ6" s="102"/>
      <c r="AIR6" s="102"/>
      <c r="AIS6" s="102"/>
      <c r="AIT6" s="102"/>
      <c r="AIU6" s="102"/>
      <c r="AIV6" s="102"/>
      <c r="AIW6" s="102"/>
      <c r="AIX6" s="102"/>
      <c r="AIY6" s="102"/>
      <c r="AIZ6" s="102"/>
      <c r="AJA6" s="102"/>
      <c r="AJB6" s="102"/>
      <c r="AJC6" s="102"/>
      <c r="AJD6" s="102"/>
      <c r="AJE6" s="102"/>
      <c r="AJF6" s="102"/>
      <c r="AJG6" s="102"/>
      <c r="AJH6" s="102"/>
      <c r="AJI6" s="102"/>
      <c r="AJJ6" s="102"/>
      <c r="AJK6" s="102"/>
      <c r="AJL6" s="102"/>
      <c r="AJM6" s="102"/>
      <c r="AJN6" s="102"/>
      <c r="AJO6" s="102"/>
      <c r="AJP6" s="102"/>
      <c r="AJQ6" s="102"/>
      <c r="AJR6" s="102"/>
      <c r="AJS6" s="102"/>
      <c r="AJT6" s="102"/>
      <c r="AJU6" s="102"/>
      <c r="AJV6" s="102"/>
      <c r="AJW6" s="102"/>
      <c r="AJX6" s="102"/>
      <c r="AJY6" s="102"/>
      <c r="AJZ6" s="102"/>
      <c r="AKA6" s="102"/>
      <c r="AKB6" s="102"/>
      <c r="AKC6" s="102"/>
      <c r="AKD6" s="102"/>
      <c r="AKE6" s="102"/>
      <c r="AKF6" s="102"/>
      <c r="AKG6" s="102"/>
      <c r="AKH6" s="102"/>
      <c r="AKI6" s="102"/>
      <c r="AKJ6" s="102"/>
      <c r="AKK6" s="102"/>
      <c r="AKL6" s="102"/>
      <c r="AKM6" s="102"/>
      <c r="AKN6" s="102"/>
      <c r="AKO6" s="102"/>
      <c r="AKP6" s="102"/>
      <c r="AKQ6" s="102"/>
      <c r="AKR6" s="102"/>
      <c r="AKS6" s="102"/>
      <c r="AKT6" s="102"/>
      <c r="AKU6" s="102"/>
      <c r="AKV6" s="102"/>
      <c r="AKW6" s="102"/>
      <c r="AKX6" s="102"/>
      <c r="AKY6" s="102"/>
      <c r="AKZ6" s="102"/>
      <c r="ALA6" s="102"/>
      <c r="ALB6" s="102"/>
      <c r="ALC6" s="102"/>
      <c r="ALD6" s="102"/>
      <c r="ALE6" s="102"/>
      <c r="ALF6" s="102"/>
      <c r="ALG6" s="102"/>
      <c r="ALH6" s="102"/>
      <c r="ALI6" s="102"/>
      <c r="ALJ6" s="102"/>
      <c r="ALK6" s="102"/>
      <c r="ALL6" s="102"/>
      <c r="ALM6" s="102"/>
      <c r="ALN6" s="102"/>
      <c r="ALO6" s="102"/>
      <c r="ALP6" s="102"/>
      <c r="ALQ6" s="102"/>
      <c r="ALR6" s="102"/>
      <c r="ALS6" s="102"/>
      <c r="ALT6" s="102"/>
      <c r="ALU6" s="102"/>
      <c r="ALV6" s="102"/>
      <c r="ALW6" s="102"/>
      <c r="ALX6" s="102"/>
      <c r="ALY6" s="102"/>
      <c r="ALZ6" s="102"/>
      <c r="AMA6" s="102"/>
      <c r="AMB6" s="102"/>
      <c r="AMC6" s="102"/>
      <c r="AMD6" s="102"/>
      <c r="AME6" s="102"/>
      <c r="AMF6" s="102"/>
      <c r="AMG6" s="102"/>
      <c r="AMH6" s="102"/>
      <c r="AMI6" s="102"/>
      <c r="AMJ6" s="102"/>
      <c r="AMK6" s="102"/>
      <c r="AML6" s="102"/>
      <c r="AMM6" s="102"/>
      <c r="AMN6" s="102"/>
    </row>
    <row r="7" spans="1:1028">
      <c r="A7" s="115">
        <v>43042</v>
      </c>
      <c r="B7" s="107">
        <v>43042</v>
      </c>
      <c r="C7" s="101">
        <v>1197</v>
      </c>
      <c r="D7" s="101" t="s">
        <v>718</v>
      </c>
      <c r="E7" s="101">
        <v>508</v>
      </c>
      <c r="F7" s="101">
        <v>568</v>
      </c>
      <c r="H7" s="100"/>
      <c r="I7" s="144">
        <v>150000</v>
      </c>
      <c r="J7" s="99">
        <v>2</v>
      </c>
      <c r="K7" s="114">
        <v>35649.75</v>
      </c>
      <c r="L7" s="139">
        <v>3880</v>
      </c>
      <c r="M7" s="101" t="s">
        <v>719</v>
      </c>
      <c r="N7" s="111"/>
      <c r="O7" s="112"/>
      <c r="P7" s="112"/>
      <c r="Q7" s="113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  <c r="DU7" s="102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  <c r="IU7" s="102"/>
      <c r="IV7" s="102"/>
      <c r="IW7" s="102"/>
      <c r="IX7" s="102"/>
      <c r="IY7" s="102"/>
      <c r="IZ7" s="102"/>
      <c r="JA7" s="102"/>
      <c r="JB7" s="102"/>
      <c r="JC7" s="102"/>
      <c r="JD7" s="102"/>
      <c r="JE7" s="102"/>
      <c r="JF7" s="102"/>
      <c r="JG7" s="102"/>
      <c r="JH7" s="102"/>
      <c r="JI7" s="102"/>
      <c r="JJ7" s="102"/>
      <c r="JK7" s="102"/>
      <c r="JL7" s="102"/>
      <c r="JM7" s="102"/>
      <c r="JN7" s="102"/>
      <c r="JO7" s="102"/>
      <c r="JP7" s="102"/>
      <c r="JQ7" s="102"/>
      <c r="JR7" s="102"/>
      <c r="JS7" s="102"/>
      <c r="JT7" s="102"/>
      <c r="JU7" s="102"/>
      <c r="JV7" s="102"/>
      <c r="JW7" s="102"/>
      <c r="JX7" s="102"/>
      <c r="JY7" s="102"/>
      <c r="JZ7" s="102"/>
      <c r="KA7" s="102"/>
      <c r="KB7" s="102"/>
      <c r="KC7" s="102"/>
      <c r="KD7" s="102"/>
      <c r="KE7" s="102"/>
      <c r="KF7" s="102"/>
      <c r="KG7" s="102"/>
      <c r="KH7" s="102"/>
      <c r="KI7" s="102"/>
      <c r="KJ7" s="102"/>
      <c r="KK7" s="102"/>
      <c r="KL7" s="102"/>
      <c r="KM7" s="102"/>
      <c r="KN7" s="102"/>
      <c r="KO7" s="102"/>
      <c r="KP7" s="102"/>
      <c r="KQ7" s="102"/>
      <c r="KR7" s="102"/>
      <c r="KS7" s="102"/>
      <c r="KT7" s="102"/>
      <c r="KU7" s="102"/>
      <c r="KV7" s="102"/>
      <c r="KW7" s="102"/>
      <c r="KX7" s="102"/>
      <c r="KY7" s="102"/>
      <c r="KZ7" s="102"/>
      <c r="LA7" s="102"/>
      <c r="LB7" s="102"/>
      <c r="LC7" s="102"/>
      <c r="LD7" s="102"/>
      <c r="LE7" s="102"/>
      <c r="LF7" s="102"/>
      <c r="LG7" s="102"/>
      <c r="LH7" s="102"/>
      <c r="LI7" s="102"/>
      <c r="LJ7" s="102"/>
      <c r="LK7" s="102"/>
      <c r="LL7" s="102"/>
      <c r="LM7" s="102"/>
      <c r="LN7" s="102"/>
      <c r="LO7" s="102"/>
      <c r="LP7" s="102"/>
      <c r="LQ7" s="102"/>
      <c r="LR7" s="102"/>
      <c r="LS7" s="102"/>
      <c r="LT7" s="102"/>
      <c r="LU7" s="102"/>
      <c r="LV7" s="102"/>
      <c r="LW7" s="102"/>
      <c r="LX7" s="102"/>
      <c r="LY7" s="102"/>
      <c r="LZ7" s="102"/>
      <c r="MA7" s="102"/>
      <c r="MB7" s="102"/>
      <c r="MC7" s="102"/>
      <c r="MD7" s="102"/>
      <c r="ME7" s="102"/>
      <c r="MF7" s="102"/>
      <c r="MG7" s="102"/>
      <c r="MH7" s="102"/>
      <c r="MI7" s="102"/>
      <c r="MJ7" s="102"/>
      <c r="MK7" s="102"/>
      <c r="ML7" s="102"/>
      <c r="MM7" s="102"/>
      <c r="MN7" s="102"/>
      <c r="MO7" s="102"/>
      <c r="MP7" s="102"/>
      <c r="MQ7" s="102"/>
      <c r="MR7" s="102"/>
      <c r="MS7" s="102"/>
      <c r="MT7" s="102"/>
      <c r="MU7" s="102"/>
      <c r="MV7" s="102"/>
      <c r="MW7" s="102"/>
      <c r="MX7" s="102"/>
      <c r="MY7" s="102"/>
      <c r="MZ7" s="102"/>
      <c r="NA7" s="102"/>
      <c r="NB7" s="102"/>
      <c r="NC7" s="102"/>
      <c r="ND7" s="102"/>
      <c r="NE7" s="102"/>
      <c r="NF7" s="102"/>
      <c r="NG7" s="102"/>
      <c r="NH7" s="102"/>
      <c r="NI7" s="102"/>
      <c r="NJ7" s="102"/>
      <c r="NK7" s="102"/>
      <c r="NL7" s="102"/>
      <c r="NM7" s="102"/>
      <c r="NN7" s="102"/>
      <c r="NO7" s="102"/>
      <c r="NP7" s="102"/>
      <c r="NQ7" s="102"/>
      <c r="NR7" s="102"/>
      <c r="NS7" s="102"/>
      <c r="NT7" s="102"/>
      <c r="NU7" s="102"/>
      <c r="NV7" s="102"/>
      <c r="NW7" s="102"/>
      <c r="NX7" s="102"/>
      <c r="NY7" s="102"/>
      <c r="NZ7" s="102"/>
      <c r="OA7" s="102"/>
      <c r="OB7" s="102"/>
      <c r="OC7" s="102"/>
      <c r="OD7" s="102"/>
      <c r="OE7" s="102"/>
      <c r="OF7" s="102"/>
      <c r="OG7" s="102"/>
      <c r="OH7" s="102"/>
      <c r="OI7" s="102"/>
      <c r="OJ7" s="102"/>
      <c r="OK7" s="102"/>
      <c r="OL7" s="102"/>
      <c r="OM7" s="102"/>
      <c r="ON7" s="102"/>
      <c r="OO7" s="102"/>
      <c r="OP7" s="102"/>
      <c r="OQ7" s="102"/>
      <c r="OR7" s="102"/>
      <c r="OS7" s="102"/>
      <c r="OT7" s="102"/>
      <c r="OU7" s="102"/>
      <c r="OV7" s="102"/>
      <c r="OW7" s="102"/>
      <c r="OX7" s="102"/>
      <c r="OY7" s="102"/>
      <c r="OZ7" s="102"/>
      <c r="PA7" s="102"/>
      <c r="PB7" s="102"/>
      <c r="PC7" s="102"/>
      <c r="PD7" s="102"/>
      <c r="PE7" s="102"/>
      <c r="PF7" s="102"/>
      <c r="PG7" s="102"/>
      <c r="PH7" s="102"/>
      <c r="PI7" s="102"/>
      <c r="PJ7" s="102"/>
      <c r="PK7" s="102"/>
      <c r="PL7" s="102"/>
      <c r="PM7" s="102"/>
      <c r="PN7" s="102"/>
      <c r="PO7" s="102"/>
      <c r="PP7" s="102"/>
      <c r="PQ7" s="102"/>
      <c r="PR7" s="102"/>
      <c r="PS7" s="102"/>
      <c r="PT7" s="102"/>
      <c r="PU7" s="102"/>
      <c r="PV7" s="102"/>
      <c r="PW7" s="102"/>
      <c r="PX7" s="102"/>
      <c r="PY7" s="102"/>
      <c r="PZ7" s="102"/>
      <c r="QA7" s="102"/>
      <c r="QB7" s="102"/>
      <c r="QC7" s="102"/>
      <c r="QD7" s="102"/>
      <c r="QE7" s="102"/>
      <c r="QF7" s="102"/>
      <c r="QG7" s="102"/>
      <c r="QH7" s="102"/>
      <c r="QI7" s="102"/>
      <c r="QJ7" s="102"/>
      <c r="QK7" s="102"/>
      <c r="QL7" s="102"/>
      <c r="QM7" s="102"/>
      <c r="QN7" s="102"/>
      <c r="QO7" s="102"/>
      <c r="QP7" s="102"/>
      <c r="QQ7" s="102"/>
      <c r="QR7" s="102"/>
      <c r="QS7" s="102"/>
      <c r="QT7" s="102"/>
      <c r="QU7" s="102"/>
      <c r="QV7" s="102"/>
      <c r="QW7" s="102"/>
      <c r="QX7" s="102"/>
      <c r="QY7" s="102"/>
      <c r="QZ7" s="102"/>
      <c r="RA7" s="102"/>
      <c r="RB7" s="102"/>
      <c r="RC7" s="102"/>
      <c r="RD7" s="102"/>
      <c r="RE7" s="102"/>
      <c r="RF7" s="102"/>
      <c r="RG7" s="102"/>
      <c r="RH7" s="102"/>
      <c r="RI7" s="102"/>
      <c r="RJ7" s="102"/>
      <c r="RK7" s="102"/>
      <c r="RL7" s="102"/>
      <c r="RM7" s="102"/>
      <c r="RN7" s="102"/>
      <c r="RO7" s="102"/>
      <c r="RP7" s="102"/>
      <c r="RQ7" s="102"/>
      <c r="RR7" s="102"/>
      <c r="RS7" s="102"/>
      <c r="RT7" s="102"/>
      <c r="RU7" s="102"/>
      <c r="RV7" s="102"/>
      <c r="RW7" s="102"/>
      <c r="RX7" s="102"/>
      <c r="RY7" s="102"/>
      <c r="RZ7" s="102"/>
      <c r="SA7" s="102"/>
      <c r="SB7" s="102"/>
      <c r="SC7" s="102"/>
      <c r="SD7" s="102"/>
      <c r="SE7" s="102"/>
      <c r="SF7" s="102"/>
      <c r="SG7" s="102"/>
      <c r="SH7" s="102"/>
      <c r="SI7" s="102"/>
      <c r="SJ7" s="102"/>
      <c r="SK7" s="102"/>
      <c r="SL7" s="102"/>
      <c r="SM7" s="102"/>
      <c r="SN7" s="102"/>
      <c r="SO7" s="102"/>
      <c r="SP7" s="102"/>
      <c r="SQ7" s="102"/>
      <c r="SR7" s="102"/>
      <c r="SS7" s="102"/>
      <c r="ST7" s="102"/>
      <c r="SU7" s="102"/>
      <c r="SV7" s="102"/>
      <c r="SW7" s="102"/>
      <c r="SX7" s="102"/>
      <c r="SY7" s="102"/>
      <c r="SZ7" s="102"/>
      <c r="TA7" s="102"/>
      <c r="TB7" s="102"/>
      <c r="TC7" s="102"/>
      <c r="TD7" s="102"/>
      <c r="TE7" s="102"/>
      <c r="TF7" s="102"/>
      <c r="TG7" s="102"/>
      <c r="TH7" s="102"/>
      <c r="TI7" s="102"/>
      <c r="TJ7" s="102"/>
      <c r="TK7" s="102"/>
      <c r="TL7" s="102"/>
      <c r="TM7" s="102"/>
      <c r="TN7" s="102"/>
      <c r="TO7" s="102"/>
      <c r="TP7" s="102"/>
      <c r="TQ7" s="102"/>
      <c r="TR7" s="102"/>
      <c r="TS7" s="102"/>
      <c r="TT7" s="102"/>
      <c r="TU7" s="102"/>
      <c r="TV7" s="102"/>
      <c r="TW7" s="102"/>
      <c r="TX7" s="102"/>
      <c r="TY7" s="102"/>
      <c r="TZ7" s="102"/>
      <c r="UA7" s="102"/>
      <c r="UB7" s="102"/>
      <c r="UC7" s="102"/>
      <c r="UD7" s="102"/>
      <c r="UE7" s="102"/>
      <c r="UF7" s="102"/>
      <c r="UG7" s="102"/>
      <c r="UH7" s="102"/>
      <c r="UI7" s="102"/>
      <c r="UJ7" s="102"/>
      <c r="UK7" s="102"/>
      <c r="UL7" s="102"/>
      <c r="UM7" s="102"/>
      <c r="UN7" s="102"/>
      <c r="UO7" s="102"/>
      <c r="UP7" s="102"/>
      <c r="UQ7" s="102"/>
      <c r="UR7" s="102"/>
      <c r="US7" s="102"/>
      <c r="UT7" s="102"/>
      <c r="UU7" s="102"/>
      <c r="UV7" s="102"/>
      <c r="UW7" s="102"/>
      <c r="UX7" s="102"/>
      <c r="UY7" s="102"/>
      <c r="UZ7" s="102"/>
      <c r="VA7" s="102"/>
      <c r="VB7" s="102"/>
      <c r="VC7" s="102"/>
      <c r="VD7" s="102"/>
      <c r="VE7" s="102"/>
      <c r="VF7" s="102"/>
      <c r="VG7" s="102"/>
      <c r="VH7" s="102"/>
      <c r="VI7" s="102"/>
      <c r="VJ7" s="102"/>
      <c r="VK7" s="102"/>
      <c r="VL7" s="102"/>
      <c r="VM7" s="102"/>
      <c r="VN7" s="102"/>
      <c r="VO7" s="102"/>
      <c r="VP7" s="102"/>
      <c r="VQ7" s="102"/>
      <c r="VR7" s="102"/>
      <c r="VS7" s="102"/>
      <c r="VT7" s="102"/>
      <c r="VU7" s="102"/>
      <c r="VV7" s="102"/>
      <c r="VW7" s="102"/>
      <c r="VX7" s="102"/>
      <c r="VY7" s="102"/>
      <c r="VZ7" s="102"/>
      <c r="WA7" s="102"/>
      <c r="WB7" s="102"/>
      <c r="WC7" s="102"/>
      <c r="WD7" s="102"/>
      <c r="WE7" s="102"/>
      <c r="WF7" s="102"/>
      <c r="WG7" s="102"/>
      <c r="WH7" s="102"/>
      <c r="WI7" s="102"/>
      <c r="WJ7" s="102"/>
      <c r="WK7" s="102"/>
      <c r="WL7" s="102"/>
      <c r="WM7" s="102"/>
      <c r="WN7" s="102"/>
      <c r="WO7" s="102"/>
      <c r="WP7" s="102"/>
      <c r="WQ7" s="102"/>
      <c r="WR7" s="102"/>
      <c r="WS7" s="102"/>
      <c r="WT7" s="102"/>
      <c r="WU7" s="102"/>
      <c r="WV7" s="102"/>
      <c r="WW7" s="102"/>
      <c r="WX7" s="102"/>
      <c r="WY7" s="102"/>
      <c r="WZ7" s="102"/>
      <c r="XA7" s="102"/>
      <c r="XB7" s="102"/>
      <c r="XC7" s="102"/>
      <c r="XD7" s="102"/>
      <c r="XE7" s="102"/>
      <c r="XF7" s="102"/>
      <c r="XG7" s="102"/>
      <c r="XH7" s="102"/>
      <c r="XI7" s="102"/>
      <c r="XJ7" s="102"/>
      <c r="XK7" s="102"/>
      <c r="XL7" s="102"/>
      <c r="XM7" s="102"/>
      <c r="XN7" s="102"/>
      <c r="XO7" s="102"/>
      <c r="XP7" s="102"/>
      <c r="XQ7" s="102"/>
      <c r="XR7" s="102"/>
      <c r="XS7" s="102"/>
      <c r="XT7" s="102"/>
      <c r="XU7" s="102"/>
      <c r="XV7" s="102"/>
      <c r="XW7" s="102"/>
      <c r="XX7" s="102"/>
      <c r="XY7" s="102"/>
      <c r="XZ7" s="102"/>
      <c r="YA7" s="102"/>
      <c r="YB7" s="102"/>
      <c r="YC7" s="102"/>
      <c r="YD7" s="102"/>
      <c r="YE7" s="102"/>
      <c r="YF7" s="102"/>
      <c r="YG7" s="102"/>
      <c r="YH7" s="102"/>
      <c r="YI7" s="102"/>
      <c r="YJ7" s="102"/>
      <c r="YK7" s="102"/>
      <c r="YL7" s="102"/>
      <c r="YM7" s="102"/>
      <c r="YN7" s="102"/>
      <c r="YO7" s="102"/>
      <c r="YP7" s="102"/>
      <c r="YQ7" s="102"/>
      <c r="YR7" s="102"/>
      <c r="YS7" s="102"/>
      <c r="YT7" s="102"/>
      <c r="YU7" s="102"/>
      <c r="YV7" s="102"/>
      <c r="YW7" s="102"/>
      <c r="YX7" s="102"/>
      <c r="YY7" s="102"/>
      <c r="YZ7" s="102"/>
      <c r="ZA7" s="102"/>
      <c r="ZB7" s="102"/>
      <c r="ZC7" s="102"/>
      <c r="ZD7" s="102"/>
      <c r="ZE7" s="102"/>
      <c r="ZF7" s="102"/>
      <c r="ZG7" s="102"/>
      <c r="ZH7" s="102"/>
      <c r="ZI7" s="102"/>
      <c r="ZJ7" s="102"/>
      <c r="ZK7" s="102"/>
      <c r="ZL7" s="102"/>
      <c r="ZM7" s="102"/>
      <c r="ZN7" s="102"/>
      <c r="ZO7" s="102"/>
      <c r="ZP7" s="102"/>
      <c r="ZQ7" s="102"/>
      <c r="ZR7" s="102"/>
      <c r="ZS7" s="102"/>
      <c r="ZT7" s="102"/>
      <c r="ZU7" s="102"/>
      <c r="ZV7" s="102"/>
      <c r="ZW7" s="102"/>
      <c r="ZX7" s="102"/>
      <c r="ZY7" s="102"/>
      <c r="ZZ7" s="102"/>
      <c r="AAA7" s="102"/>
      <c r="AAB7" s="102"/>
      <c r="AAC7" s="102"/>
      <c r="AAD7" s="102"/>
      <c r="AAE7" s="102"/>
      <c r="AAF7" s="102"/>
      <c r="AAG7" s="102"/>
      <c r="AAH7" s="102"/>
      <c r="AAI7" s="102"/>
      <c r="AAJ7" s="102"/>
      <c r="AAK7" s="102"/>
      <c r="AAL7" s="102"/>
      <c r="AAM7" s="102"/>
      <c r="AAN7" s="102"/>
      <c r="AAO7" s="102"/>
      <c r="AAP7" s="102"/>
      <c r="AAQ7" s="102"/>
      <c r="AAR7" s="102"/>
      <c r="AAS7" s="102"/>
      <c r="AAT7" s="102"/>
      <c r="AAU7" s="102"/>
      <c r="AAV7" s="102"/>
      <c r="AAW7" s="102"/>
      <c r="AAX7" s="102"/>
      <c r="AAY7" s="102"/>
      <c r="AAZ7" s="102"/>
      <c r="ABA7" s="102"/>
      <c r="ABB7" s="102"/>
      <c r="ABC7" s="102"/>
      <c r="ABD7" s="102"/>
      <c r="ABE7" s="102"/>
      <c r="ABF7" s="102"/>
      <c r="ABG7" s="102"/>
      <c r="ABH7" s="102"/>
      <c r="ABI7" s="102"/>
      <c r="ABJ7" s="102"/>
      <c r="ABK7" s="102"/>
      <c r="ABL7" s="102"/>
      <c r="ABM7" s="102"/>
      <c r="ABN7" s="102"/>
      <c r="ABO7" s="102"/>
      <c r="ABP7" s="102"/>
      <c r="ABQ7" s="102"/>
      <c r="ABR7" s="102"/>
      <c r="ABS7" s="102"/>
      <c r="ABT7" s="102"/>
      <c r="ABU7" s="102"/>
      <c r="ABV7" s="102"/>
      <c r="ABW7" s="102"/>
      <c r="ABX7" s="102"/>
      <c r="ABY7" s="102"/>
      <c r="ABZ7" s="102"/>
      <c r="ACA7" s="102"/>
      <c r="ACB7" s="102"/>
      <c r="ACC7" s="102"/>
      <c r="ACD7" s="102"/>
      <c r="ACE7" s="102"/>
      <c r="ACF7" s="102"/>
      <c r="ACG7" s="102"/>
      <c r="ACH7" s="102"/>
      <c r="ACI7" s="102"/>
      <c r="ACJ7" s="102"/>
      <c r="ACK7" s="102"/>
      <c r="ACL7" s="102"/>
      <c r="ACM7" s="102"/>
      <c r="ACN7" s="102"/>
      <c r="ACO7" s="102"/>
      <c r="ACP7" s="102"/>
      <c r="ACQ7" s="102"/>
      <c r="ACR7" s="102"/>
      <c r="ACS7" s="102"/>
      <c r="ACT7" s="102"/>
      <c r="ACU7" s="102"/>
      <c r="ACV7" s="102"/>
      <c r="ACW7" s="102"/>
      <c r="ACX7" s="102"/>
      <c r="ACY7" s="102"/>
      <c r="ACZ7" s="102"/>
      <c r="ADA7" s="102"/>
      <c r="ADB7" s="102"/>
      <c r="ADC7" s="102"/>
      <c r="ADD7" s="102"/>
      <c r="ADE7" s="102"/>
      <c r="ADF7" s="102"/>
      <c r="ADG7" s="102"/>
      <c r="ADH7" s="102"/>
      <c r="ADI7" s="102"/>
      <c r="ADJ7" s="102"/>
      <c r="ADK7" s="102"/>
      <c r="ADL7" s="102"/>
      <c r="ADM7" s="102"/>
      <c r="ADN7" s="102"/>
      <c r="ADO7" s="102"/>
      <c r="ADP7" s="102"/>
      <c r="ADQ7" s="102"/>
      <c r="ADR7" s="102"/>
      <c r="ADS7" s="102"/>
      <c r="ADT7" s="102"/>
      <c r="ADU7" s="102"/>
      <c r="ADV7" s="102"/>
      <c r="ADW7" s="102"/>
      <c r="ADX7" s="102"/>
      <c r="ADY7" s="102"/>
      <c r="ADZ7" s="102"/>
      <c r="AEA7" s="102"/>
      <c r="AEB7" s="102"/>
      <c r="AEC7" s="102"/>
      <c r="AED7" s="102"/>
      <c r="AEE7" s="102"/>
      <c r="AEF7" s="102"/>
      <c r="AEG7" s="102"/>
      <c r="AEH7" s="102"/>
      <c r="AEI7" s="102"/>
      <c r="AEJ7" s="102"/>
      <c r="AEK7" s="102"/>
      <c r="AEL7" s="102"/>
      <c r="AEM7" s="102"/>
      <c r="AEN7" s="102"/>
      <c r="AEO7" s="102"/>
      <c r="AEP7" s="102"/>
      <c r="AEQ7" s="102"/>
      <c r="AER7" s="102"/>
      <c r="AES7" s="102"/>
      <c r="AET7" s="102"/>
      <c r="AEU7" s="102"/>
      <c r="AEV7" s="102"/>
      <c r="AEW7" s="102"/>
      <c r="AEX7" s="102"/>
      <c r="AEY7" s="102"/>
      <c r="AEZ7" s="102"/>
      <c r="AFA7" s="102"/>
      <c r="AFB7" s="102"/>
      <c r="AFC7" s="102"/>
      <c r="AFD7" s="102"/>
      <c r="AFE7" s="102"/>
      <c r="AFF7" s="102"/>
      <c r="AFG7" s="102"/>
      <c r="AFH7" s="102"/>
      <c r="AFI7" s="102"/>
      <c r="AFJ7" s="102"/>
      <c r="AFK7" s="102"/>
      <c r="AFL7" s="102"/>
      <c r="AFM7" s="102"/>
      <c r="AFN7" s="102"/>
      <c r="AFO7" s="102"/>
      <c r="AFP7" s="102"/>
      <c r="AFQ7" s="102"/>
      <c r="AFR7" s="102"/>
      <c r="AFS7" s="102"/>
      <c r="AFT7" s="102"/>
      <c r="AFU7" s="102"/>
      <c r="AFV7" s="102"/>
      <c r="AFW7" s="102"/>
      <c r="AFX7" s="102"/>
      <c r="AFY7" s="102"/>
      <c r="AFZ7" s="102"/>
      <c r="AGA7" s="102"/>
      <c r="AGB7" s="102"/>
      <c r="AGC7" s="102"/>
      <c r="AGD7" s="102"/>
      <c r="AGE7" s="102"/>
      <c r="AGF7" s="102"/>
      <c r="AGG7" s="102"/>
      <c r="AGH7" s="102"/>
      <c r="AGI7" s="102"/>
      <c r="AGJ7" s="102"/>
      <c r="AGK7" s="102"/>
      <c r="AGL7" s="102"/>
      <c r="AGM7" s="102"/>
      <c r="AGN7" s="102"/>
      <c r="AGO7" s="102"/>
      <c r="AGP7" s="102"/>
      <c r="AGQ7" s="102"/>
      <c r="AGR7" s="102"/>
      <c r="AGS7" s="102"/>
      <c r="AGT7" s="102"/>
      <c r="AGU7" s="102"/>
      <c r="AGV7" s="102"/>
      <c r="AGW7" s="102"/>
      <c r="AGX7" s="102"/>
      <c r="AGY7" s="102"/>
      <c r="AGZ7" s="102"/>
      <c r="AHA7" s="102"/>
      <c r="AHB7" s="102"/>
      <c r="AHC7" s="102"/>
      <c r="AHD7" s="102"/>
      <c r="AHE7" s="102"/>
      <c r="AHF7" s="102"/>
      <c r="AHG7" s="102"/>
      <c r="AHH7" s="102"/>
      <c r="AHI7" s="102"/>
      <c r="AHJ7" s="102"/>
      <c r="AHK7" s="102"/>
      <c r="AHL7" s="102"/>
      <c r="AHM7" s="102"/>
      <c r="AHN7" s="102"/>
      <c r="AHO7" s="102"/>
      <c r="AHP7" s="102"/>
      <c r="AHQ7" s="102"/>
      <c r="AHR7" s="102"/>
      <c r="AHS7" s="102"/>
      <c r="AHT7" s="102"/>
      <c r="AHU7" s="102"/>
      <c r="AHV7" s="102"/>
      <c r="AHW7" s="102"/>
      <c r="AHX7" s="102"/>
      <c r="AHY7" s="102"/>
      <c r="AHZ7" s="102"/>
      <c r="AIA7" s="102"/>
      <c r="AIB7" s="102"/>
      <c r="AIC7" s="102"/>
      <c r="AID7" s="102"/>
      <c r="AIE7" s="102"/>
      <c r="AIF7" s="102"/>
      <c r="AIG7" s="102"/>
      <c r="AIH7" s="102"/>
      <c r="AII7" s="102"/>
      <c r="AIJ7" s="102"/>
      <c r="AIK7" s="102"/>
      <c r="AIL7" s="102"/>
      <c r="AIM7" s="102"/>
      <c r="AIN7" s="102"/>
      <c r="AIO7" s="102"/>
      <c r="AIP7" s="102"/>
      <c r="AIQ7" s="102"/>
      <c r="AIR7" s="102"/>
      <c r="AIS7" s="102"/>
      <c r="AIT7" s="102"/>
      <c r="AIU7" s="102"/>
      <c r="AIV7" s="102"/>
      <c r="AIW7" s="102"/>
      <c r="AIX7" s="102"/>
      <c r="AIY7" s="102"/>
      <c r="AIZ7" s="102"/>
      <c r="AJA7" s="102"/>
      <c r="AJB7" s="102"/>
      <c r="AJC7" s="102"/>
      <c r="AJD7" s="102"/>
      <c r="AJE7" s="102"/>
      <c r="AJF7" s="102"/>
      <c r="AJG7" s="102"/>
      <c r="AJH7" s="102"/>
      <c r="AJI7" s="102"/>
      <c r="AJJ7" s="102"/>
      <c r="AJK7" s="102"/>
      <c r="AJL7" s="102"/>
      <c r="AJM7" s="102"/>
      <c r="AJN7" s="102"/>
      <c r="AJO7" s="102"/>
      <c r="AJP7" s="102"/>
      <c r="AJQ7" s="102"/>
      <c r="AJR7" s="102"/>
      <c r="AJS7" s="102"/>
      <c r="AJT7" s="102"/>
      <c r="AJU7" s="102"/>
      <c r="AJV7" s="102"/>
      <c r="AJW7" s="102"/>
      <c r="AJX7" s="102"/>
      <c r="AJY7" s="102"/>
      <c r="AJZ7" s="102"/>
      <c r="AKA7" s="102"/>
      <c r="AKB7" s="102"/>
      <c r="AKC7" s="102"/>
      <c r="AKD7" s="102"/>
      <c r="AKE7" s="102"/>
      <c r="AKF7" s="102"/>
      <c r="AKG7" s="102"/>
      <c r="AKH7" s="102"/>
      <c r="AKI7" s="102"/>
      <c r="AKJ7" s="102"/>
      <c r="AKK7" s="102"/>
      <c r="AKL7" s="102"/>
      <c r="AKM7" s="102"/>
      <c r="AKN7" s="102"/>
      <c r="AKO7" s="102"/>
      <c r="AKP7" s="102"/>
      <c r="AKQ7" s="102"/>
      <c r="AKR7" s="102"/>
      <c r="AKS7" s="102"/>
      <c r="AKT7" s="102"/>
      <c r="AKU7" s="102"/>
      <c r="AKV7" s="102"/>
      <c r="AKW7" s="102"/>
      <c r="AKX7" s="102"/>
      <c r="AKY7" s="102"/>
      <c r="AKZ7" s="102"/>
      <c r="ALA7" s="102"/>
      <c r="ALB7" s="102"/>
      <c r="ALC7" s="102"/>
      <c r="ALD7" s="102"/>
      <c r="ALE7" s="102"/>
      <c r="ALF7" s="102"/>
      <c r="ALG7" s="102"/>
      <c r="ALH7" s="102"/>
      <c r="ALI7" s="102"/>
      <c r="ALJ7" s="102"/>
      <c r="ALK7" s="102"/>
      <c r="ALL7" s="102"/>
      <c r="ALM7" s="102"/>
      <c r="ALN7" s="102"/>
      <c r="ALO7" s="102"/>
      <c r="ALP7" s="102"/>
      <c r="ALQ7" s="102"/>
      <c r="ALR7" s="102"/>
      <c r="ALS7" s="102"/>
      <c r="ALT7" s="102"/>
      <c r="ALU7" s="102"/>
      <c r="ALV7" s="102"/>
      <c r="ALW7" s="102"/>
      <c r="ALX7" s="102"/>
      <c r="ALY7" s="102"/>
      <c r="ALZ7" s="102"/>
      <c r="AMA7" s="102"/>
      <c r="AMB7" s="102"/>
      <c r="AMC7" s="102"/>
      <c r="AMD7" s="102"/>
      <c r="AME7" s="102"/>
      <c r="AMF7" s="102"/>
      <c r="AMG7" s="102"/>
      <c r="AMH7" s="102"/>
      <c r="AMI7" s="102"/>
      <c r="AMJ7" s="102"/>
      <c r="AMK7" s="102"/>
      <c r="AML7" s="102"/>
      <c r="AMM7" s="102"/>
      <c r="AMN7" s="102"/>
    </row>
    <row r="8" spans="1:1028">
      <c r="A8" s="116">
        <v>43042</v>
      </c>
      <c r="B8" s="117">
        <v>43042</v>
      </c>
      <c r="C8" s="118">
        <v>0</v>
      </c>
      <c r="D8" s="118" t="s">
        <v>97</v>
      </c>
      <c r="E8" s="118">
        <v>537</v>
      </c>
      <c r="F8" s="118">
        <v>568</v>
      </c>
      <c r="H8" s="100"/>
      <c r="I8" s="144">
        <v>110</v>
      </c>
      <c r="J8" s="99">
        <v>8</v>
      </c>
      <c r="K8" s="119">
        <v>35539.75</v>
      </c>
      <c r="L8" s="139">
        <v>3881</v>
      </c>
      <c r="M8" s="118" t="s">
        <v>720</v>
      </c>
      <c r="N8" s="111"/>
      <c r="O8" s="112"/>
      <c r="P8" s="112"/>
      <c r="Q8" s="113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  <c r="IX8" s="102"/>
      <c r="IY8" s="102"/>
      <c r="IZ8" s="102"/>
      <c r="JA8" s="102"/>
      <c r="JB8" s="102"/>
      <c r="JC8" s="102"/>
      <c r="JD8" s="102"/>
      <c r="JE8" s="102"/>
      <c r="JF8" s="102"/>
      <c r="JG8" s="102"/>
      <c r="JH8" s="102"/>
      <c r="JI8" s="102"/>
      <c r="JJ8" s="102"/>
      <c r="JK8" s="102"/>
      <c r="JL8" s="102"/>
      <c r="JM8" s="102"/>
      <c r="JN8" s="102"/>
      <c r="JO8" s="102"/>
      <c r="JP8" s="102"/>
      <c r="JQ8" s="102"/>
      <c r="JR8" s="102"/>
      <c r="JS8" s="102"/>
      <c r="JT8" s="102"/>
      <c r="JU8" s="102"/>
      <c r="JV8" s="102"/>
      <c r="JW8" s="102"/>
      <c r="JX8" s="102"/>
      <c r="JY8" s="102"/>
      <c r="JZ8" s="102"/>
      <c r="KA8" s="102"/>
      <c r="KB8" s="102"/>
      <c r="KC8" s="102"/>
      <c r="KD8" s="102"/>
      <c r="KE8" s="102"/>
      <c r="KF8" s="102"/>
      <c r="KG8" s="102"/>
      <c r="KH8" s="102"/>
      <c r="KI8" s="102"/>
      <c r="KJ8" s="102"/>
      <c r="KK8" s="102"/>
      <c r="KL8" s="102"/>
      <c r="KM8" s="102"/>
      <c r="KN8" s="102"/>
      <c r="KO8" s="102"/>
      <c r="KP8" s="102"/>
      <c r="KQ8" s="102"/>
      <c r="KR8" s="102"/>
      <c r="KS8" s="102"/>
      <c r="KT8" s="102"/>
      <c r="KU8" s="102"/>
      <c r="KV8" s="102"/>
      <c r="KW8" s="102"/>
      <c r="KX8" s="102"/>
      <c r="KY8" s="102"/>
      <c r="KZ8" s="102"/>
      <c r="LA8" s="102"/>
      <c r="LB8" s="102"/>
      <c r="LC8" s="102"/>
      <c r="LD8" s="102"/>
      <c r="LE8" s="102"/>
      <c r="LF8" s="102"/>
      <c r="LG8" s="102"/>
      <c r="LH8" s="102"/>
      <c r="LI8" s="102"/>
      <c r="LJ8" s="102"/>
      <c r="LK8" s="102"/>
      <c r="LL8" s="102"/>
      <c r="LM8" s="102"/>
      <c r="LN8" s="102"/>
      <c r="LO8" s="102"/>
      <c r="LP8" s="102"/>
      <c r="LQ8" s="102"/>
      <c r="LR8" s="102"/>
      <c r="LS8" s="102"/>
      <c r="LT8" s="102"/>
      <c r="LU8" s="102"/>
      <c r="LV8" s="102"/>
      <c r="LW8" s="102"/>
      <c r="LX8" s="102"/>
      <c r="LY8" s="102"/>
      <c r="LZ8" s="102"/>
      <c r="MA8" s="102"/>
      <c r="MB8" s="102"/>
      <c r="MC8" s="102"/>
      <c r="MD8" s="102"/>
      <c r="ME8" s="102"/>
      <c r="MF8" s="102"/>
      <c r="MG8" s="102"/>
      <c r="MH8" s="102"/>
      <c r="MI8" s="102"/>
      <c r="MJ8" s="102"/>
      <c r="MK8" s="102"/>
      <c r="ML8" s="102"/>
      <c r="MM8" s="102"/>
      <c r="MN8" s="102"/>
      <c r="MO8" s="102"/>
      <c r="MP8" s="102"/>
      <c r="MQ8" s="102"/>
      <c r="MR8" s="102"/>
      <c r="MS8" s="102"/>
      <c r="MT8" s="102"/>
      <c r="MU8" s="102"/>
      <c r="MV8" s="102"/>
      <c r="MW8" s="102"/>
      <c r="MX8" s="102"/>
      <c r="MY8" s="102"/>
      <c r="MZ8" s="102"/>
      <c r="NA8" s="102"/>
      <c r="NB8" s="102"/>
      <c r="NC8" s="102"/>
      <c r="ND8" s="102"/>
      <c r="NE8" s="102"/>
      <c r="NF8" s="102"/>
      <c r="NG8" s="102"/>
      <c r="NH8" s="102"/>
      <c r="NI8" s="102"/>
      <c r="NJ8" s="102"/>
      <c r="NK8" s="102"/>
      <c r="NL8" s="102"/>
      <c r="NM8" s="102"/>
      <c r="NN8" s="102"/>
      <c r="NO8" s="102"/>
      <c r="NP8" s="102"/>
      <c r="NQ8" s="102"/>
      <c r="NR8" s="102"/>
      <c r="NS8" s="102"/>
      <c r="NT8" s="102"/>
      <c r="NU8" s="102"/>
      <c r="NV8" s="102"/>
      <c r="NW8" s="102"/>
      <c r="NX8" s="102"/>
      <c r="NY8" s="102"/>
      <c r="NZ8" s="102"/>
      <c r="OA8" s="102"/>
      <c r="OB8" s="102"/>
      <c r="OC8" s="102"/>
      <c r="OD8" s="102"/>
      <c r="OE8" s="102"/>
      <c r="OF8" s="102"/>
      <c r="OG8" s="102"/>
      <c r="OH8" s="102"/>
      <c r="OI8" s="102"/>
      <c r="OJ8" s="102"/>
      <c r="OK8" s="102"/>
      <c r="OL8" s="102"/>
      <c r="OM8" s="102"/>
      <c r="ON8" s="102"/>
      <c r="OO8" s="102"/>
      <c r="OP8" s="102"/>
      <c r="OQ8" s="102"/>
      <c r="OR8" s="102"/>
      <c r="OS8" s="102"/>
      <c r="OT8" s="102"/>
      <c r="OU8" s="102"/>
      <c r="OV8" s="102"/>
      <c r="OW8" s="102"/>
      <c r="OX8" s="102"/>
      <c r="OY8" s="102"/>
      <c r="OZ8" s="102"/>
      <c r="PA8" s="102"/>
      <c r="PB8" s="102"/>
      <c r="PC8" s="102"/>
      <c r="PD8" s="102"/>
      <c r="PE8" s="102"/>
      <c r="PF8" s="102"/>
      <c r="PG8" s="102"/>
      <c r="PH8" s="102"/>
      <c r="PI8" s="102"/>
      <c r="PJ8" s="102"/>
      <c r="PK8" s="102"/>
      <c r="PL8" s="102"/>
      <c r="PM8" s="102"/>
      <c r="PN8" s="102"/>
      <c r="PO8" s="102"/>
      <c r="PP8" s="102"/>
      <c r="PQ8" s="102"/>
      <c r="PR8" s="102"/>
      <c r="PS8" s="102"/>
      <c r="PT8" s="102"/>
      <c r="PU8" s="102"/>
      <c r="PV8" s="102"/>
      <c r="PW8" s="102"/>
      <c r="PX8" s="102"/>
      <c r="PY8" s="102"/>
      <c r="PZ8" s="102"/>
      <c r="QA8" s="102"/>
      <c r="QB8" s="102"/>
      <c r="QC8" s="102"/>
      <c r="QD8" s="102"/>
      <c r="QE8" s="102"/>
      <c r="QF8" s="102"/>
      <c r="QG8" s="102"/>
      <c r="QH8" s="102"/>
      <c r="QI8" s="102"/>
      <c r="QJ8" s="102"/>
      <c r="QK8" s="102"/>
      <c r="QL8" s="102"/>
      <c r="QM8" s="102"/>
      <c r="QN8" s="102"/>
      <c r="QO8" s="102"/>
      <c r="QP8" s="102"/>
      <c r="QQ8" s="102"/>
      <c r="QR8" s="102"/>
      <c r="QS8" s="102"/>
      <c r="QT8" s="102"/>
      <c r="QU8" s="102"/>
      <c r="QV8" s="102"/>
      <c r="QW8" s="102"/>
      <c r="QX8" s="102"/>
      <c r="QY8" s="102"/>
      <c r="QZ8" s="102"/>
      <c r="RA8" s="102"/>
      <c r="RB8" s="102"/>
      <c r="RC8" s="102"/>
      <c r="RD8" s="102"/>
      <c r="RE8" s="102"/>
      <c r="RF8" s="102"/>
      <c r="RG8" s="102"/>
      <c r="RH8" s="102"/>
      <c r="RI8" s="102"/>
      <c r="RJ8" s="102"/>
      <c r="RK8" s="102"/>
      <c r="RL8" s="102"/>
      <c r="RM8" s="102"/>
      <c r="RN8" s="102"/>
      <c r="RO8" s="102"/>
      <c r="RP8" s="102"/>
      <c r="RQ8" s="102"/>
      <c r="RR8" s="102"/>
      <c r="RS8" s="102"/>
      <c r="RT8" s="102"/>
      <c r="RU8" s="102"/>
      <c r="RV8" s="102"/>
      <c r="RW8" s="102"/>
      <c r="RX8" s="102"/>
      <c r="RY8" s="102"/>
      <c r="RZ8" s="102"/>
      <c r="SA8" s="102"/>
      <c r="SB8" s="102"/>
      <c r="SC8" s="102"/>
      <c r="SD8" s="102"/>
      <c r="SE8" s="102"/>
      <c r="SF8" s="102"/>
      <c r="SG8" s="102"/>
      <c r="SH8" s="102"/>
      <c r="SI8" s="102"/>
      <c r="SJ8" s="102"/>
      <c r="SK8" s="102"/>
      <c r="SL8" s="102"/>
      <c r="SM8" s="102"/>
      <c r="SN8" s="102"/>
      <c r="SO8" s="102"/>
      <c r="SP8" s="102"/>
      <c r="SQ8" s="102"/>
      <c r="SR8" s="102"/>
      <c r="SS8" s="102"/>
      <c r="ST8" s="102"/>
      <c r="SU8" s="102"/>
      <c r="SV8" s="102"/>
      <c r="SW8" s="102"/>
      <c r="SX8" s="102"/>
      <c r="SY8" s="102"/>
      <c r="SZ8" s="102"/>
      <c r="TA8" s="102"/>
      <c r="TB8" s="102"/>
      <c r="TC8" s="102"/>
      <c r="TD8" s="102"/>
      <c r="TE8" s="102"/>
      <c r="TF8" s="102"/>
      <c r="TG8" s="102"/>
      <c r="TH8" s="102"/>
      <c r="TI8" s="102"/>
      <c r="TJ8" s="102"/>
      <c r="TK8" s="102"/>
      <c r="TL8" s="102"/>
      <c r="TM8" s="102"/>
      <c r="TN8" s="102"/>
      <c r="TO8" s="102"/>
      <c r="TP8" s="102"/>
      <c r="TQ8" s="102"/>
      <c r="TR8" s="102"/>
      <c r="TS8" s="102"/>
      <c r="TT8" s="102"/>
      <c r="TU8" s="102"/>
      <c r="TV8" s="102"/>
      <c r="TW8" s="102"/>
      <c r="TX8" s="102"/>
      <c r="TY8" s="102"/>
      <c r="TZ8" s="102"/>
      <c r="UA8" s="102"/>
      <c r="UB8" s="102"/>
      <c r="UC8" s="102"/>
      <c r="UD8" s="102"/>
      <c r="UE8" s="102"/>
      <c r="UF8" s="102"/>
      <c r="UG8" s="102"/>
      <c r="UH8" s="102"/>
      <c r="UI8" s="102"/>
      <c r="UJ8" s="102"/>
      <c r="UK8" s="102"/>
      <c r="UL8" s="102"/>
      <c r="UM8" s="102"/>
      <c r="UN8" s="102"/>
      <c r="UO8" s="102"/>
      <c r="UP8" s="102"/>
      <c r="UQ8" s="102"/>
      <c r="UR8" s="102"/>
      <c r="US8" s="102"/>
      <c r="UT8" s="102"/>
      <c r="UU8" s="102"/>
      <c r="UV8" s="102"/>
      <c r="UW8" s="102"/>
      <c r="UX8" s="102"/>
      <c r="UY8" s="102"/>
      <c r="UZ8" s="102"/>
      <c r="VA8" s="102"/>
      <c r="VB8" s="102"/>
      <c r="VC8" s="102"/>
      <c r="VD8" s="102"/>
      <c r="VE8" s="102"/>
      <c r="VF8" s="102"/>
      <c r="VG8" s="102"/>
      <c r="VH8" s="102"/>
      <c r="VI8" s="102"/>
      <c r="VJ8" s="102"/>
      <c r="VK8" s="102"/>
      <c r="VL8" s="102"/>
      <c r="VM8" s="102"/>
      <c r="VN8" s="102"/>
      <c r="VO8" s="102"/>
      <c r="VP8" s="102"/>
      <c r="VQ8" s="102"/>
      <c r="VR8" s="102"/>
      <c r="VS8" s="102"/>
      <c r="VT8" s="102"/>
      <c r="VU8" s="102"/>
      <c r="VV8" s="102"/>
      <c r="VW8" s="102"/>
      <c r="VX8" s="102"/>
      <c r="VY8" s="102"/>
      <c r="VZ8" s="102"/>
      <c r="WA8" s="102"/>
      <c r="WB8" s="102"/>
      <c r="WC8" s="102"/>
      <c r="WD8" s="102"/>
      <c r="WE8" s="102"/>
      <c r="WF8" s="102"/>
      <c r="WG8" s="102"/>
      <c r="WH8" s="102"/>
      <c r="WI8" s="102"/>
      <c r="WJ8" s="102"/>
      <c r="WK8" s="102"/>
      <c r="WL8" s="102"/>
      <c r="WM8" s="102"/>
      <c r="WN8" s="102"/>
      <c r="WO8" s="102"/>
      <c r="WP8" s="102"/>
      <c r="WQ8" s="102"/>
      <c r="WR8" s="102"/>
      <c r="WS8" s="102"/>
      <c r="WT8" s="102"/>
      <c r="WU8" s="102"/>
      <c r="WV8" s="102"/>
      <c r="WW8" s="102"/>
      <c r="WX8" s="102"/>
      <c r="WY8" s="102"/>
      <c r="WZ8" s="102"/>
      <c r="XA8" s="102"/>
      <c r="XB8" s="102"/>
      <c r="XC8" s="102"/>
      <c r="XD8" s="102"/>
      <c r="XE8" s="102"/>
      <c r="XF8" s="102"/>
      <c r="XG8" s="102"/>
      <c r="XH8" s="102"/>
      <c r="XI8" s="102"/>
      <c r="XJ8" s="102"/>
      <c r="XK8" s="102"/>
      <c r="XL8" s="102"/>
      <c r="XM8" s="102"/>
      <c r="XN8" s="102"/>
      <c r="XO8" s="102"/>
      <c r="XP8" s="102"/>
      <c r="XQ8" s="102"/>
      <c r="XR8" s="102"/>
      <c r="XS8" s="102"/>
      <c r="XT8" s="102"/>
      <c r="XU8" s="102"/>
      <c r="XV8" s="102"/>
      <c r="XW8" s="102"/>
      <c r="XX8" s="102"/>
      <c r="XY8" s="102"/>
      <c r="XZ8" s="102"/>
      <c r="YA8" s="102"/>
      <c r="YB8" s="102"/>
      <c r="YC8" s="102"/>
      <c r="YD8" s="102"/>
      <c r="YE8" s="102"/>
      <c r="YF8" s="102"/>
      <c r="YG8" s="102"/>
      <c r="YH8" s="102"/>
      <c r="YI8" s="102"/>
      <c r="YJ8" s="102"/>
      <c r="YK8" s="102"/>
      <c r="YL8" s="102"/>
      <c r="YM8" s="102"/>
      <c r="YN8" s="102"/>
      <c r="YO8" s="102"/>
      <c r="YP8" s="102"/>
      <c r="YQ8" s="102"/>
      <c r="YR8" s="102"/>
      <c r="YS8" s="102"/>
      <c r="YT8" s="102"/>
      <c r="YU8" s="102"/>
      <c r="YV8" s="102"/>
      <c r="YW8" s="102"/>
      <c r="YX8" s="102"/>
      <c r="YY8" s="102"/>
      <c r="YZ8" s="102"/>
      <c r="ZA8" s="102"/>
      <c r="ZB8" s="102"/>
      <c r="ZC8" s="102"/>
      <c r="ZD8" s="102"/>
      <c r="ZE8" s="102"/>
      <c r="ZF8" s="102"/>
      <c r="ZG8" s="102"/>
      <c r="ZH8" s="102"/>
      <c r="ZI8" s="102"/>
      <c r="ZJ8" s="102"/>
      <c r="ZK8" s="102"/>
      <c r="ZL8" s="102"/>
      <c r="ZM8" s="102"/>
      <c r="ZN8" s="102"/>
      <c r="ZO8" s="102"/>
      <c r="ZP8" s="102"/>
      <c r="ZQ8" s="102"/>
      <c r="ZR8" s="102"/>
      <c r="ZS8" s="102"/>
      <c r="ZT8" s="102"/>
      <c r="ZU8" s="102"/>
      <c r="ZV8" s="102"/>
      <c r="ZW8" s="102"/>
      <c r="ZX8" s="102"/>
      <c r="ZY8" s="102"/>
      <c r="ZZ8" s="102"/>
      <c r="AAA8" s="102"/>
      <c r="AAB8" s="102"/>
      <c r="AAC8" s="102"/>
      <c r="AAD8" s="102"/>
      <c r="AAE8" s="102"/>
      <c r="AAF8" s="102"/>
      <c r="AAG8" s="102"/>
      <c r="AAH8" s="102"/>
      <c r="AAI8" s="102"/>
      <c r="AAJ8" s="102"/>
      <c r="AAK8" s="102"/>
      <c r="AAL8" s="102"/>
      <c r="AAM8" s="102"/>
      <c r="AAN8" s="102"/>
      <c r="AAO8" s="102"/>
      <c r="AAP8" s="102"/>
      <c r="AAQ8" s="102"/>
      <c r="AAR8" s="102"/>
      <c r="AAS8" s="102"/>
      <c r="AAT8" s="102"/>
      <c r="AAU8" s="102"/>
      <c r="AAV8" s="102"/>
      <c r="AAW8" s="102"/>
      <c r="AAX8" s="102"/>
      <c r="AAY8" s="102"/>
      <c r="AAZ8" s="102"/>
      <c r="ABA8" s="102"/>
      <c r="ABB8" s="102"/>
      <c r="ABC8" s="102"/>
      <c r="ABD8" s="102"/>
      <c r="ABE8" s="102"/>
      <c r="ABF8" s="102"/>
      <c r="ABG8" s="102"/>
      <c r="ABH8" s="102"/>
      <c r="ABI8" s="102"/>
      <c r="ABJ8" s="102"/>
      <c r="ABK8" s="102"/>
      <c r="ABL8" s="102"/>
      <c r="ABM8" s="102"/>
      <c r="ABN8" s="102"/>
      <c r="ABO8" s="102"/>
      <c r="ABP8" s="102"/>
      <c r="ABQ8" s="102"/>
      <c r="ABR8" s="102"/>
      <c r="ABS8" s="102"/>
      <c r="ABT8" s="102"/>
      <c r="ABU8" s="102"/>
      <c r="ABV8" s="102"/>
      <c r="ABW8" s="102"/>
      <c r="ABX8" s="102"/>
      <c r="ABY8" s="102"/>
      <c r="ABZ8" s="102"/>
      <c r="ACA8" s="102"/>
      <c r="ACB8" s="102"/>
      <c r="ACC8" s="102"/>
      <c r="ACD8" s="102"/>
      <c r="ACE8" s="102"/>
      <c r="ACF8" s="102"/>
      <c r="ACG8" s="102"/>
      <c r="ACH8" s="102"/>
      <c r="ACI8" s="102"/>
      <c r="ACJ8" s="102"/>
      <c r="ACK8" s="102"/>
      <c r="ACL8" s="102"/>
      <c r="ACM8" s="102"/>
      <c r="ACN8" s="102"/>
      <c r="ACO8" s="102"/>
      <c r="ACP8" s="102"/>
      <c r="ACQ8" s="102"/>
      <c r="ACR8" s="102"/>
      <c r="ACS8" s="102"/>
      <c r="ACT8" s="102"/>
      <c r="ACU8" s="102"/>
      <c r="ACV8" s="102"/>
      <c r="ACW8" s="102"/>
      <c r="ACX8" s="102"/>
      <c r="ACY8" s="102"/>
      <c r="ACZ8" s="102"/>
      <c r="ADA8" s="102"/>
      <c r="ADB8" s="102"/>
      <c r="ADC8" s="102"/>
      <c r="ADD8" s="102"/>
      <c r="ADE8" s="102"/>
      <c r="ADF8" s="102"/>
      <c r="ADG8" s="102"/>
      <c r="ADH8" s="102"/>
      <c r="ADI8" s="102"/>
      <c r="ADJ8" s="102"/>
      <c r="ADK8" s="102"/>
      <c r="ADL8" s="102"/>
      <c r="ADM8" s="102"/>
      <c r="ADN8" s="102"/>
      <c r="ADO8" s="102"/>
      <c r="ADP8" s="102"/>
      <c r="ADQ8" s="102"/>
      <c r="ADR8" s="102"/>
      <c r="ADS8" s="102"/>
      <c r="ADT8" s="102"/>
      <c r="ADU8" s="102"/>
      <c r="ADV8" s="102"/>
      <c r="ADW8" s="102"/>
      <c r="ADX8" s="102"/>
      <c r="ADY8" s="102"/>
      <c r="ADZ8" s="102"/>
      <c r="AEA8" s="102"/>
      <c r="AEB8" s="102"/>
      <c r="AEC8" s="102"/>
      <c r="AED8" s="102"/>
      <c r="AEE8" s="102"/>
      <c r="AEF8" s="102"/>
      <c r="AEG8" s="102"/>
      <c r="AEH8" s="102"/>
      <c r="AEI8" s="102"/>
      <c r="AEJ8" s="102"/>
      <c r="AEK8" s="102"/>
      <c r="AEL8" s="102"/>
      <c r="AEM8" s="102"/>
      <c r="AEN8" s="102"/>
      <c r="AEO8" s="102"/>
      <c r="AEP8" s="102"/>
      <c r="AEQ8" s="102"/>
      <c r="AER8" s="102"/>
      <c r="AES8" s="102"/>
      <c r="AET8" s="102"/>
      <c r="AEU8" s="102"/>
      <c r="AEV8" s="102"/>
      <c r="AEW8" s="102"/>
      <c r="AEX8" s="102"/>
      <c r="AEY8" s="102"/>
      <c r="AEZ8" s="102"/>
      <c r="AFA8" s="102"/>
      <c r="AFB8" s="102"/>
      <c r="AFC8" s="102"/>
      <c r="AFD8" s="102"/>
      <c r="AFE8" s="102"/>
      <c r="AFF8" s="102"/>
      <c r="AFG8" s="102"/>
      <c r="AFH8" s="102"/>
      <c r="AFI8" s="102"/>
      <c r="AFJ8" s="102"/>
      <c r="AFK8" s="102"/>
      <c r="AFL8" s="102"/>
      <c r="AFM8" s="102"/>
      <c r="AFN8" s="102"/>
      <c r="AFO8" s="102"/>
      <c r="AFP8" s="102"/>
      <c r="AFQ8" s="102"/>
      <c r="AFR8" s="102"/>
      <c r="AFS8" s="102"/>
      <c r="AFT8" s="102"/>
      <c r="AFU8" s="102"/>
      <c r="AFV8" s="102"/>
      <c r="AFW8" s="102"/>
      <c r="AFX8" s="102"/>
      <c r="AFY8" s="102"/>
      <c r="AFZ8" s="102"/>
      <c r="AGA8" s="102"/>
      <c r="AGB8" s="102"/>
      <c r="AGC8" s="102"/>
      <c r="AGD8" s="102"/>
      <c r="AGE8" s="102"/>
      <c r="AGF8" s="102"/>
      <c r="AGG8" s="102"/>
      <c r="AGH8" s="102"/>
      <c r="AGI8" s="102"/>
      <c r="AGJ8" s="102"/>
      <c r="AGK8" s="102"/>
      <c r="AGL8" s="102"/>
      <c r="AGM8" s="102"/>
      <c r="AGN8" s="102"/>
      <c r="AGO8" s="102"/>
      <c r="AGP8" s="102"/>
      <c r="AGQ8" s="102"/>
      <c r="AGR8" s="102"/>
      <c r="AGS8" s="102"/>
      <c r="AGT8" s="102"/>
      <c r="AGU8" s="102"/>
      <c r="AGV8" s="102"/>
      <c r="AGW8" s="102"/>
      <c r="AGX8" s="102"/>
      <c r="AGY8" s="102"/>
      <c r="AGZ8" s="102"/>
      <c r="AHA8" s="102"/>
      <c r="AHB8" s="102"/>
      <c r="AHC8" s="102"/>
      <c r="AHD8" s="102"/>
      <c r="AHE8" s="102"/>
      <c r="AHF8" s="102"/>
      <c r="AHG8" s="102"/>
      <c r="AHH8" s="102"/>
      <c r="AHI8" s="102"/>
      <c r="AHJ8" s="102"/>
      <c r="AHK8" s="102"/>
      <c r="AHL8" s="102"/>
      <c r="AHM8" s="102"/>
      <c r="AHN8" s="102"/>
      <c r="AHO8" s="102"/>
      <c r="AHP8" s="102"/>
      <c r="AHQ8" s="102"/>
      <c r="AHR8" s="102"/>
      <c r="AHS8" s="102"/>
      <c r="AHT8" s="102"/>
      <c r="AHU8" s="102"/>
      <c r="AHV8" s="102"/>
      <c r="AHW8" s="102"/>
      <c r="AHX8" s="102"/>
      <c r="AHY8" s="102"/>
      <c r="AHZ8" s="102"/>
      <c r="AIA8" s="102"/>
      <c r="AIB8" s="102"/>
      <c r="AIC8" s="102"/>
      <c r="AID8" s="102"/>
      <c r="AIE8" s="102"/>
      <c r="AIF8" s="102"/>
      <c r="AIG8" s="102"/>
      <c r="AIH8" s="102"/>
      <c r="AII8" s="102"/>
      <c r="AIJ8" s="102"/>
      <c r="AIK8" s="102"/>
      <c r="AIL8" s="102"/>
      <c r="AIM8" s="102"/>
      <c r="AIN8" s="102"/>
      <c r="AIO8" s="102"/>
      <c r="AIP8" s="102"/>
      <c r="AIQ8" s="102"/>
      <c r="AIR8" s="102"/>
      <c r="AIS8" s="102"/>
      <c r="AIT8" s="102"/>
      <c r="AIU8" s="102"/>
      <c r="AIV8" s="102"/>
      <c r="AIW8" s="102"/>
      <c r="AIX8" s="102"/>
      <c r="AIY8" s="102"/>
      <c r="AIZ8" s="102"/>
      <c r="AJA8" s="102"/>
      <c r="AJB8" s="102"/>
      <c r="AJC8" s="102"/>
      <c r="AJD8" s="102"/>
      <c r="AJE8" s="102"/>
      <c r="AJF8" s="102"/>
      <c r="AJG8" s="102"/>
      <c r="AJH8" s="102"/>
      <c r="AJI8" s="102"/>
      <c r="AJJ8" s="102"/>
      <c r="AJK8" s="102"/>
      <c r="AJL8" s="102"/>
      <c r="AJM8" s="102"/>
      <c r="AJN8" s="102"/>
      <c r="AJO8" s="102"/>
      <c r="AJP8" s="102"/>
      <c r="AJQ8" s="102"/>
      <c r="AJR8" s="102"/>
      <c r="AJS8" s="102"/>
      <c r="AJT8" s="102"/>
      <c r="AJU8" s="102"/>
      <c r="AJV8" s="102"/>
      <c r="AJW8" s="102"/>
      <c r="AJX8" s="102"/>
      <c r="AJY8" s="102"/>
      <c r="AJZ8" s="102"/>
      <c r="AKA8" s="102"/>
      <c r="AKB8" s="102"/>
      <c r="AKC8" s="102"/>
      <c r="AKD8" s="102"/>
      <c r="AKE8" s="102"/>
      <c r="AKF8" s="102"/>
      <c r="AKG8" s="102"/>
      <c r="AKH8" s="102"/>
      <c r="AKI8" s="102"/>
      <c r="AKJ8" s="102"/>
      <c r="AKK8" s="102"/>
      <c r="AKL8" s="102"/>
      <c r="AKM8" s="102"/>
      <c r="AKN8" s="102"/>
      <c r="AKO8" s="102"/>
      <c r="AKP8" s="102"/>
      <c r="AKQ8" s="102"/>
      <c r="AKR8" s="102"/>
      <c r="AKS8" s="102"/>
      <c r="AKT8" s="102"/>
      <c r="AKU8" s="102"/>
      <c r="AKV8" s="102"/>
      <c r="AKW8" s="102"/>
      <c r="AKX8" s="102"/>
      <c r="AKY8" s="102"/>
      <c r="AKZ8" s="102"/>
      <c r="ALA8" s="102"/>
      <c r="ALB8" s="102"/>
      <c r="ALC8" s="102"/>
      <c r="ALD8" s="102"/>
      <c r="ALE8" s="102"/>
      <c r="ALF8" s="102"/>
      <c r="ALG8" s="102"/>
      <c r="ALH8" s="102"/>
      <c r="ALI8" s="102"/>
      <c r="ALJ8" s="102"/>
      <c r="ALK8" s="102"/>
      <c r="ALL8" s="102"/>
      <c r="ALM8" s="102"/>
      <c r="ALN8" s="102"/>
      <c r="ALO8" s="102"/>
      <c r="ALP8" s="102"/>
      <c r="ALQ8" s="102"/>
      <c r="ALR8" s="102"/>
      <c r="ALS8" s="102"/>
      <c r="ALT8" s="102"/>
      <c r="ALU8" s="102"/>
      <c r="ALV8" s="102"/>
      <c r="ALW8" s="102"/>
      <c r="ALX8" s="102"/>
      <c r="ALY8" s="102"/>
      <c r="ALZ8" s="102"/>
      <c r="AMA8" s="102"/>
      <c r="AMB8" s="102"/>
      <c r="AMC8" s="102"/>
      <c r="AMD8" s="102"/>
      <c r="AME8" s="102"/>
      <c r="AMF8" s="102"/>
      <c r="AMG8" s="102"/>
      <c r="AMH8" s="102"/>
      <c r="AMI8" s="102"/>
      <c r="AMJ8" s="102"/>
      <c r="AMK8" s="102"/>
      <c r="AML8" s="102"/>
      <c r="AMM8" s="102"/>
      <c r="AMN8" s="102"/>
    </row>
    <row r="9" spans="1:1028">
      <c r="A9" s="116">
        <v>43042</v>
      </c>
      <c r="B9" s="117">
        <v>43042</v>
      </c>
      <c r="C9" s="118">
        <v>0</v>
      </c>
      <c r="D9" s="118" t="s">
        <v>99</v>
      </c>
      <c r="E9" s="118">
        <v>517</v>
      </c>
      <c r="F9" s="118">
        <v>568</v>
      </c>
      <c r="H9" s="100"/>
      <c r="I9" s="144">
        <v>17.600000000000001</v>
      </c>
      <c r="J9" s="99">
        <v>8</v>
      </c>
      <c r="K9" s="119">
        <v>35522.15</v>
      </c>
      <c r="L9" s="139">
        <v>3882</v>
      </c>
      <c r="M9" s="118" t="s">
        <v>720</v>
      </c>
      <c r="N9" s="111"/>
      <c r="O9" s="112"/>
      <c r="P9" s="112"/>
      <c r="Q9" s="113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102"/>
      <c r="CV9" s="102"/>
      <c r="CW9" s="102"/>
      <c r="CX9" s="102"/>
      <c r="CY9" s="102"/>
      <c r="CZ9" s="102"/>
      <c r="DA9" s="102"/>
      <c r="DB9" s="102"/>
      <c r="DC9" s="102"/>
      <c r="DD9" s="102"/>
      <c r="DE9" s="102"/>
      <c r="DF9" s="102"/>
      <c r="DG9" s="102"/>
      <c r="DH9" s="102"/>
      <c r="DI9" s="102"/>
      <c r="DJ9" s="102"/>
      <c r="DK9" s="102"/>
      <c r="DL9" s="102"/>
      <c r="DM9" s="102"/>
      <c r="DN9" s="102"/>
      <c r="DO9" s="102"/>
      <c r="DP9" s="102"/>
      <c r="DQ9" s="102"/>
      <c r="DR9" s="102"/>
      <c r="DS9" s="102"/>
      <c r="DT9" s="102"/>
      <c r="DU9" s="102"/>
      <c r="DV9" s="102"/>
      <c r="DW9" s="102"/>
      <c r="DX9" s="102"/>
      <c r="DY9" s="102"/>
      <c r="DZ9" s="102"/>
      <c r="EA9" s="102"/>
      <c r="EB9" s="102"/>
      <c r="EC9" s="102"/>
      <c r="ED9" s="102"/>
      <c r="EE9" s="102"/>
      <c r="EF9" s="102"/>
      <c r="EG9" s="102"/>
      <c r="EH9" s="102"/>
      <c r="EI9" s="102"/>
      <c r="EJ9" s="102"/>
      <c r="EK9" s="102"/>
      <c r="EL9" s="102"/>
      <c r="EM9" s="102"/>
      <c r="EN9" s="102"/>
      <c r="EO9" s="102"/>
      <c r="EP9" s="102"/>
      <c r="EQ9" s="102"/>
      <c r="ER9" s="102"/>
      <c r="ES9" s="102"/>
      <c r="ET9" s="102"/>
      <c r="EU9" s="102"/>
      <c r="EV9" s="102"/>
      <c r="EW9" s="102"/>
      <c r="EX9" s="102"/>
      <c r="EY9" s="102"/>
      <c r="EZ9" s="102"/>
      <c r="FA9" s="102"/>
      <c r="FB9" s="102"/>
      <c r="FC9" s="102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  <c r="HH9" s="102"/>
      <c r="HI9" s="102"/>
      <c r="HJ9" s="102"/>
      <c r="HK9" s="102"/>
      <c r="HL9" s="102"/>
      <c r="HM9" s="102"/>
      <c r="HN9" s="102"/>
      <c r="HO9" s="102"/>
      <c r="HP9" s="102"/>
      <c r="HQ9" s="102"/>
      <c r="HR9" s="102"/>
      <c r="HS9" s="102"/>
      <c r="HT9" s="102"/>
      <c r="HU9" s="102"/>
      <c r="HV9" s="102"/>
      <c r="HW9" s="102"/>
      <c r="HX9" s="102"/>
      <c r="HY9" s="10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  <c r="IU9" s="102"/>
      <c r="IV9" s="102"/>
      <c r="IW9" s="102"/>
      <c r="IX9" s="102"/>
      <c r="IY9" s="102"/>
      <c r="IZ9" s="102"/>
      <c r="JA9" s="102"/>
      <c r="JB9" s="102"/>
      <c r="JC9" s="102"/>
      <c r="JD9" s="102"/>
      <c r="JE9" s="102"/>
      <c r="JF9" s="102"/>
      <c r="JG9" s="102"/>
      <c r="JH9" s="102"/>
      <c r="JI9" s="102"/>
      <c r="JJ9" s="102"/>
      <c r="JK9" s="102"/>
      <c r="JL9" s="102"/>
      <c r="JM9" s="102"/>
      <c r="JN9" s="102"/>
      <c r="JO9" s="102"/>
      <c r="JP9" s="102"/>
      <c r="JQ9" s="102"/>
      <c r="JR9" s="102"/>
      <c r="JS9" s="102"/>
      <c r="JT9" s="102"/>
      <c r="JU9" s="102"/>
      <c r="JV9" s="102"/>
      <c r="JW9" s="102"/>
      <c r="JX9" s="102"/>
      <c r="JY9" s="102"/>
      <c r="JZ9" s="102"/>
      <c r="KA9" s="102"/>
      <c r="KB9" s="102"/>
      <c r="KC9" s="102"/>
      <c r="KD9" s="102"/>
      <c r="KE9" s="102"/>
      <c r="KF9" s="102"/>
      <c r="KG9" s="102"/>
      <c r="KH9" s="102"/>
      <c r="KI9" s="102"/>
      <c r="KJ9" s="102"/>
      <c r="KK9" s="102"/>
      <c r="KL9" s="102"/>
      <c r="KM9" s="102"/>
      <c r="KN9" s="102"/>
      <c r="KO9" s="102"/>
      <c r="KP9" s="102"/>
      <c r="KQ9" s="102"/>
      <c r="KR9" s="102"/>
      <c r="KS9" s="102"/>
      <c r="KT9" s="102"/>
      <c r="KU9" s="102"/>
      <c r="KV9" s="102"/>
      <c r="KW9" s="102"/>
      <c r="KX9" s="102"/>
      <c r="KY9" s="102"/>
      <c r="KZ9" s="102"/>
      <c r="LA9" s="102"/>
      <c r="LB9" s="102"/>
      <c r="LC9" s="102"/>
      <c r="LD9" s="102"/>
      <c r="LE9" s="102"/>
      <c r="LF9" s="102"/>
      <c r="LG9" s="102"/>
      <c r="LH9" s="102"/>
      <c r="LI9" s="102"/>
      <c r="LJ9" s="102"/>
      <c r="LK9" s="102"/>
      <c r="LL9" s="102"/>
      <c r="LM9" s="102"/>
      <c r="LN9" s="102"/>
      <c r="LO9" s="102"/>
      <c r="LP9" s="102"/>
      <c r="LQ9" s="102"/>
      <c r="LR9" s="102"/>
      <c r="LS9" s="102"/>
      <c r="LT9" s="102"/>
      <c r="LU9" s="102"/>
      <c r="LV9" s="102"/>
      <c r="LW9" s="102"/>
      <c r="LX9" s="102"/>
      <c r="LY9" s="102"/>
      <c r="LZ9" s="102"/>
      <c r="MA9" s="102"/>
      <c r="MB9" s="102"/>
      <c r="MC9" s="102"/>
      <c r="MD9" s="102"/>
      <c r="ME9" s="102"/>
      <c r="MF9" s="102"/>
      <c r="MG9" s="102"/>
      <c r="MH9" s="102"/>
      <c r="MI9" s="102"/>
      <c r="MJ9" s="102"/>
      <c r="MK9" s="102"/>
      <c r="ML9" s="102"/>
      <c r="MM9" s="102"/>
      <c r="MN9" s="102"/>
      <c r="MO9" s="102"/>
      <c r="MP9" s="102"/>
      <c r="MQ9" s="102"/>
      <c r="MR9" s="102"/>
      <c r="MS9" s="102"/>
      <c r="MT9" s="102"/>
      <c r="MU9" s="102"/>
      <c r="MV9" s="102"/>
      <c r="MW9" s="102"/>
      <c r="MX9" s="102"/>
      <c r="MY9" s="102"/>
      <c r="MZ9" s="102"/>
      <c r="NA9" s="102"/>
      <c r="NB9" s="102"/>
      <c r="NC9" s="102"/>
      <c r="ND9" s="102"/>
      <c r="NE9" s="102"/>
      <c r="NF9" s="102"/>
      <c r="NG9" s="102"/>
      <c r="NH9" s="102"/>
      <c r="NI9" s="102"/>
      <c r="NJ9" s="102"/>
      <c r="NK9" s="102"/>
      <c r="NL9" s="102"/>
      <c r="NM9" s="102"/>
      <c r="NN9" s="102"/>
      <c r="NO9" s="102"/>
      <c r="NP9" s="102"/>
      <c r="NQ9" s="102"/>
      <c r="NR9" s="102"/>
      <c r="NS9" s="102"/>
      <c r="NT9" s="102"/>
      <c r="NU9" s="102"/>
      <c r="NV9" s="102"/>
      <c r="NW9" s="102"/>
      <c r="NX9" s="102"/>
      <c r="NY9" s="102"/>
      <c r="NZ9" s="102"/>
      <c r="OA9" s="102"/>
      <c r="OB9" s="102"/>
      <c r="OC9" s="102"/>
      <c r="OD9" s="102"/>
      <c r="OE9" s="102"/>
      <c r="OF9" s="102"/>
      <c r="OG9" s="102"/>
      <c r="OH9" s="102"/>
      <c r="OI9" s="102"/>
      <c r="OJ9" s="102"/>
      <c r="OK9" s="102"/>
      <c r="OL9" s="102"/>
      <c r="OM9" s="102"/>
      <c r="ON9" s="102"/>
      <c r="OO9" s="102"/>
      <c r="OP9" s="102"/>
      <c r="OQ9" s="102"/>
      <c r="OR9" s="102"/>
      <c r="OS9" s="102"/>
      <c r="OT9" s="102"/>
      <c r="OU9" s="102"/>
      <c r="OV9" s="102"/>
      <c r="OW9" s="102"/>
      <c r="OX9" s="102"/>
      <c r="OY9" s="102"/>
      <c r="OZ9" s="102"/>
      <c r="PA9" s="102"/>
      <c r="PB9" s="102"/>
      <c r="PC9" s="102"/>
      <c r="PD9" s="102"/>
      <c r="PE9" s="102"/>
      <c r="PF9" s="102"/>
      <c r="PG9" s="102"/>
      <c r="PH9" s="102"/>
      <c r="PI9" s="102"/>
      <c r="PJ9" s="102"/>
      <c r="PK9" s="102"/>
      <c r="PL9" s="102"/>
      <c r="PM9" s="102"/>
      <c r="PN9" s="102"/>
      <c r="PO9" s="102"/>
      <c r="PP9" s="102"/>
      <c r="PQ9" s="102"/>
      <c r="PR9" s="102"/>
      <c r="PS9" s="102"/>
      <c r="PT9" s="102"/>
      <c r="PU9" s="102"/>
      <c r="PV9" s="102"/>
      <c r="PW9" s="102"/>
      <c r="PX9" s="102"/>
      <c r="PY9" s="102"/>
      <c r="PZ9" s="102"/>
      <c r="QA9" s="102"/>
      <c r="QB9" s="102"/>
      <c r="QC9" s="102"/>
      <c r="QD9" s="102"/>
      <c r="QE9" s="102"/>
      <c r="QF9" s="102"/>
      <c r="QG9" s="102"/>
      <c r="QH9" s="102"/>
      <c r="QI9" s="102"/>
      <c r="QJ9" s="102"/>
      <c r="QK9" s="102"/>
      <c r="QL9" s="102"/>
      <c r="QM9" s="102"/>
      <c r="QN9" s="102"/>
      <c r="QO9" s="102"/>
      <c r="QP9" s="102"/>
      <c r="QQ9" s="102"/>
      <c r="QR9" s="102"/>
      <c r="QS9" s="102"/>
      <c r="QT9" s="102"/>
      <c r="QU9" s="102"/>
      <c r="QV9" s="102"/>
      <c r="QW9" s="102"/>
      <c r="QX9" s="102"/>
      <c r="QY9" s="102"/>
      <c r="QZ9" s="102"/>
      <c r="RA9" s="102"/>
      <c r="RB9" s="102"/>
      <c r="RC9" s="102"/>
      <c r="RD9" s="102"/>
      <c r="RE9" s="102"/>
      <c r="RF9" s="102"/>
      <c r="RG9" s="102"/>
      <c r="RH9" s="102"/>
      <c r="RI9" s="102"/>
      <c r="RJ9" s="102"/>
      <c r="RK9" s="102"/>
      <c r="RL9" s="102"/>
      <c r="RM9" s="102"/>
      <c r="RN9" s="102"/>
      <c r="RO9" s="102"/>
      <c r="RP9" s="102"/>
      <c r="RQ9" s="102"/>
      <c r="RR9" s="102"/>
      <c r="RS9" s="102"/>
      <c r="RT9" s="102"/>
      <c r="RU9" s="102"/>
      <c r="RV9" s="102"/>
      <c r="RW9" s="102"/>
      <c r="RX9" s="102"/>
      <c r="RY9" s="102"/>
      <c r="RZ9" s="102"/>
      <c r="SA9" s="102"/>
      <c r="SB9" s="102"/>
      <c r="SC9" s="102"/>
      <c r="SD9" s="102"/>
      <c r="SE9" s="102"/>
      <c r="SF9" s="102"/>
      <c r="SG9" s="102"/>
      <c r="SH9" s="102"/>
      <c r="SI9" s="102"/>
      <c r="SJ9" s="102"/>
      <c r="SK9" s="102"/>
      <c r="SL9" s="102"/>
      <c r="SM9" s="102"/>
      <c r="SN9" s="102"/>
      <c r="SO9" s="102"/>
      <c r="SP9" s="102"/>
      <c r="SQ9" s="102"/>
      <c r="SR9" s="102"/>
      <c r="SS9" s="102"/>
      <c r="ST9" s="102"/>
      <c r="SU9" s="102"/>
      <c r="SV9" s="102"/>
      <c r="SW9" s="102"/>
      <c r="SX9" s="102"/>
      <c r="SY9" s="102"/>
      <c r="SZ9" s="102"/>
      <c r="TA9" s="102"/>
      <c r="TB9" s="102"/>
      <c r="TC9" s="102"/>
      <c r="TD9" s="102"/>
      <c r="TE9" s="102"/>
      <c r="TF9" s="102"/>
      <c r="TG9" s="102"/>
      <c r="TH9" s="102"/>
      <c r="TI9" s="102"/>
      <c r="TJ9" s="102"/>
      <c r="TK9" s="102"/>
      <c r="TL9" s="102"/>
      <c r="TM9" s="102"/>
      <c r="TN9" s="102"/>
      <c r="TO9" s="102"/>
      <c r="TP9" s="102"/>
      <c r="TQ9" s="102"/>
      <c r="TR9" s="102"/>
      <c r="TS9" s="102"/>
      <c r="TT9" s="102"/>
      <c r="TU9" s="102"/>
      <c r="TV9" s="102"/>
      <c r="TW9" s="102"/>
      <c r="TX9" s="102"/>
      <c r="TY9" s="102"/>
      <c r="TZ9" s="102"/>
      <c r="UA9" s="102"/>
      <c r="UB9" s="102"/>
      <c r="UC9" s="102"/>
      <c r="UD9" s="102"/>
      <c r="UE9" s="102"/>
      <c r="UF9" s="102"/>
      <c r="UG9" s="102"/>
      <c r="UH9" s="102"/>
      <c r="UI9" s="102"/>
      <c r="UJ9" s="102"/>
      <c r="UK9" s="102"/>
      <c r="UL9" s="102"/>
      <c r="UM9" s="102"/>
      <c r="UN9" s="102"/>
      <c r="UO9" s="102"/>
      <c r="UP9" s="102"/>
      <c r="UQ9" s="102"/>
      <c r="UR9" s="102"/>
      <c r="US9" s="102"/>
      <c r="UT9" s="102"/>
      <c r="UU9" s="102"/>
      <c r="UV9" s="102"/>
      <c r="UW9" s="102"/>
      <c r="UX9" s="102"/>
      <c r="UY9" s="102"/>
      <c r="UZ9" s="102"/>
      <c r="VA9" s="102"/>
      <c r="VB9" s="102"/>
      <c r="VC9" s="102"/>
      <c r="VD9" s="102"/>
      <c r="VE9" s="102"/>
      <c r="VF9" s="102"/>
      <c r="VG9" s="102"/>
      <c r="VH9" s="102"/>
      <c r="VI9" s="102"/>
      <c r="VJ9" s="102"/>
      <c r="VK9" s="102"/>
      <c r="VL9" s="102"/>
      <c r="VM9" s="102"/>
      <c r="VN9" s="102"/>
      <c r="VO9" s="102"/>
      <c r="VP9" s="102"/>
      <c r="VQ9" s="102"/>
      <c r="VR9" s="102"/>
      <c r="VS9" s="102"/>
      <c r="VT9" s="102"/>
      <c r="VU9" s="102"/>
      <c r="VV9" s="102"/>
      <c r="VW9" s="102"/>
      <c r="VX9" s="102"/>
      <c r="VY9" s="102"/>
      <c r="VZ9" s="102"/>
      <c r="WA9" s="102"/>
      <c r="WB9" s="102"/>
      <c r="WC9" s="102"/>
      <c r="WD9" s="102"/>
      <c r="WE9" s="102"/>
      <c r="WF9" s="102"/>
      <c r="WG9" s="102"/>
      <c r="WH9" s="102"/>
      <c r="WI9" s="102"/>
      <c r="WJ9" s="102"/>
      <c r="WK9" s="102"/>
      <c r="WL9" s="102"/>
      <c r="WM9" s="102"/>
      <c r="WN9" s="102"/>
      <c r="WO9" s="102"/>
      <c r="WP9" s="102"/>
      <c r="WQ9" s="102"/>
      <c r="WR9" s="102"/>
      <c r="WS9" s="102"/>
      <c r="WT9" s="102"/>
      <c r="WU9" s="102"/>
      <c r="WV9" s="102"/>
      <c r="WW9" s="102"/>
      <c r="WX9" s="102"/>
      <c r="WY9" s="102"/>
      <c r="WZ9" s="102"/>
      <c r="XA9" s="102"/>
      <c r="XB9" s="102"/>
      <c r="XC9" s="102"/>
      <c r="XD9" s="102"/>
      <c r="XE9" s="102"/>
      <c r="XF9" s="102"/>
      <c r="XG9" s="102"/>
      <c r="XH9" s="102"/>
      <c r="XI9" s="102"/>
      <c r="XJ9" s="102"/>
      <c r="XK9" s="102"/>
      <c r="XL9" s="102"/>
      <c r="XM9" s="102"/>
      <c r="XN9" s="102"/>
      <c r="XO9" s="102"/>
      <c r="XP9" s="102"/>
      <c r="XQ9" s="102"/>
      <c r="XR9" s="102"/>
      <c r="XS9" s="102"/>
      <c r="XT9" s="102"/>
      <c r="XU9" s="102"/>
      <c r="XV9" s="102"/>
      <c r="XW9" s="102"/>
      <c r="XX9" s="102"/>
      <c r="XY9" s="102"/>
      <c r="XZ9" s="102"/>
      <c r="YA9" s="102"/>
      <c r="YB9" s="102"/>
      <c r="YC9" s="102"/>
      <c r="YD9" s="102"/>
      <c r="YE9" s="102"/>
      <c r="YF9" s="102"/>
      <c r="YG9" s="102"/>
      <c r="YH9" s="102"/>
      <c r="YI9" s="102"/>
      <c r="YJ9" s="102"/>
      <c r="YK9" s="102"/>
      <c r="YL9" s="102"/>
      <c r="YM9" s="102"/>
      <c r="YN9" s="102"/>
      <c r="YO9" s="102"/>
      <c r="YP9" s="102"/>
      <c r="YQ9" s="102"/>
      <c r="YR9" s="102"/>
      <c r="YS9" s="102"/>
      <c r="YT9" s="102"/>
      <c r="YU9" s="102"/>
      <c r="YV9" s="102"/>
      <c r="YW9" s="102"/>
      <c r="YX9" s="102"/>
      <c r="YY9" s="102"/>
      <c r="YZ9" s="102"/>
      <c r="ZA9" s="102"/>
      <c r="ZB9" s="102"/>
      <c r="ZC9" s="102"/>
      <c r="ZD9" s="102"/>
      <c r="ZE9" s="102"/>
      <c r="ZF9" s="102"/>
      <c r="ZG9" s="102"/>
      <c r="ZH9" s="102"/>
      <c r="ZI9" s="102"/>
      <c r="ZJ9" s="102"/>
      <c r="ZK9" s="102"/>
      <c r="ZL9" s="102"/>
      <c r="ZM9" s="102"/>
      <c r="ZN9" s="102"/>
      <c r="ZO9" s="102"/>
      <c r="ZP9" s="102"/>
      <c r="ZQ9" s="102"/>
      <c r="ZR9" s="102"/>
      <c r="ZS9" s="102"/>
      <c r="ZT9" s="102"/>
      <c r="ZU9" s="102"/>
      <c r="ZV9" s="102"/>
      <c r="ZW9" s="102"/>
      <c r="ZX9" s="102"/>
      <c r="ZY9" s="102"/>
      <c r="ZZ9" s="102"/>
      <c r="AAA9" s="102"/>
      <c r="AAB9" s="102"/>
      <c r="AAC9" s="102"/>
      <c r="AAD9" s="102"/>
      <c r="AAE9" s="102"/>
      <c r="AAF9" s="102"/>
      <c r="AAG9" s="102"/>
      <c r="AAH9" s="102"/>
      <c r="AAI9" s="102"/>
      <c r="AAJ9" s="102"/>
      <c r="AAK9" s="102"/>
      <c r="AAL9" s="102"/>
      <c r="AAM9" s="102"/>
      <c r="AAN9" s="102"/>
      <c r="AAO9" s="102"/>
      <c r="AAP9" s="102"/>
      <c r="AAQ9" s="102"/>
      <c r="AAR9" s="102"/>
      <c r="AAS9" s="102"/>
      <c r="AAT9" s="102"/>
      <c r="AAU9" s="102"/>
      <c r="AAV9" s="102"/>
      <c r="AAW9" s="102"/>
      <c r="AAX9" s="102"/>
      <c r="AAY9" s="102"/>
      <c r="AAZ9" s="102"/>
      <c r="ABA9" s="102"/>
      <c r="ABB9" s="102"/>
      <c r="ABC9" s="102"/>
      <c r="ABD9" s="102"/>
      <c r="ABE9" s="102"/>
      <c r="ABF9" s="102"/>
      <c r="ABG9" s="102"/>
      <c r="ABH9" s="102"/>
      <c r="ABI9" s="102"/>
      <c r="ABJ9" s="102"/>
      <c r="ABK9" s="102"/>
      <c r="ABL9" s="102"/>
      <c r="ABM9" s="102"/>
      <c r="ABN9" s="102"/>
      <c r="ABO9" s="102"/>
      <c r="ABP9" s="102"/>
      <c r="ABQ9" s="102"/>
      <c r="ABR9" s="102"/>
      <c r="ABS9" s="102"/>
      <c r="ABT9" s="102"/>
      <c r="ABU9" s="102"/>
      <c r="ABV9" s="102"/>
      <c r="ABW9" s="102"/>
      <c r="ABX9" s="102"/>
      <c r="ABY9" s="102"/>
      <c r="ABZ9" s="102"/>
      <c r="ACA9" s="102"/>
      <c r="ACB9" s="102"/>
      <c r="ACC9" s="102"/>
      <c r="ACD9" s="102"/>
      <c r="ACE9" s="102"/>
      <c r="ACF9" s="102"/>
      <c r="ACG9" s="102"/>
      <c r="ACH9" s="102"/>
      <c r="ACI9" s="102"/>
      <c r="ACJ9" s="102"/>
      <c r="ACK9" s="102"/>
      <c r="ACL9" s="102"/>
      <c r="ACM9" s="102"/>
      <c r="ACN9" s="102"/>
      <c r="ACO9" s="102"/>
      <c r="ACP9" s="102"/>
      <c r="ACQ9" s="102"/>
      <c r="ACR9" s="102"/>
      <c r="ACS9" s="102"/>
      <c r="ACT9" s="102"/>
      <c r="ACU9" s="102"/>
      <c r="ACV9" s="102"/>
      <c r="ACW9" s="102"/>
      <c r="ACX9" s="102"/>
      <c r="ACY9" s="102"/>
      <c r="ACZ9" s="102"/>
      <c r="ADA9" s="102"/>
      <c r="ADB9" s="102"/>
      <c r="ADC9" s="102"/>
      <c r="ADD9" s="102"/>
      <c r="ADE9" s="102"/>
      <c r="ADF9" s="102"/>
      <c r="ADG9" s="102"/>
      <c r="ADH9" s="102"/>
      <c r="ADI9" s="102"/>
      <c r="ADJ9" s="102"/>
      <c r="ADK9" s="102"/>
      <c r="ADL9" s="102"/>
      <c r="ADM9" s="102"/>
      <c r="ADN9" s="102"/>
      <c r="ADO9" s="102"/>
      <c r="ADP9" s="102"/>
      <c r="ADQ9" s="102"/>
      <c r="ADR9" s="102"/>
      <c r="ADS9" s="102"/>
      <c r="ADT9" s="102"/>
      <c r="ADU9" s="102"/>
      <c r="ADV9" s="102"/>
      <c r="ADW9" s="102"/>
      <c r="ADX9" s="102"/>
      <c r="ADY9" s="102"/>
      <c r="ADZ9" s="102"/>
      <c r="AEA9" s="102"/>
      <c r="AEB9" s="102"/>
      <c r="AEC9" s="102"/>
      <c r="AED9" s="102"/>
      <c r="AEE9" s="102"/>
      <c r="AEF9" s="102"/>
      <c r="AEG9" s="102"/>
      <c r="AEH9" s="102"/>
      <c r="AEI9" s="102"/>
      <c r="AEJ9" s="102"/>
      <c r="AEK9" s="102"/>
      <c r="AEL9" s="102"/>
      <c r="AEM9" s="102"/>
      <c r="AEN9" s="102"/>
      <c r="AEO9" s="102"/>
      <c r="AEP9" s="102"/>
      <c r="AEQ9" s="102"/>
      <c r="AER9" s="102"/>
      <c r="AES9" s="102"/>
      <c r="AET9" s="102"/>
      <c r="AEU9" s="102"/>
      <c r="AEV9" s="102"/>
      <c r="AEW9" s="102"/>
      <c r="AEX9" s="102"/>
      <c r="AEY9" s="102"/>
      <c r="AEZ9" s="102"/>
      <c r="AFA9" s="102"/>
      <c r="AFB9" s="102"/>
      <c r="AFC9" s="102"/>
      <c r="AFD9" s="102"/>
      <c r="AFE9" s="102"/>
      <c r="AFF9" s="102"/>
      <c r="AFG9" s="102"/>
      <c r="AFH9" s="102"/>
      <c r="AFI9" s="102"/>
      <c r="AFJ9" s="102"/>
      <c r="AFK9" s="102"/>
      <c r="AFL9" s="102"/>
      <c r="AFM9" s="102"/>
      <c r="AFN9" s="102"/>
      <c r="AFO9" s="102"/>
      <c r="AFP9" s="102"/>
      <c r="AFQ9" s="102"/>
      <c r="AFR9" s="102"/>
      <c r="AFS9" s="102"/>
      <c r="AFT9" s="102"/>
      <c r="AFU9" s="102"/>
      <c r="AFV9" s="102"/>
      <c r="AFW9" s="102"/>
      <c r="AFX9" s="102"/>
      <c r="AFY9" s="102"/>
      <c r="AFZ9" s="102"/>
      <c r="AGA9" s="102"/>
      <c r="AGB9" s="102"/>
      <c r="AGC9" s="102"/>
      <c r="AGD9" s="102"/>
      <c r="AGE9" s="102"/>
      <c r="AGF9" s="102"/>
      <c r="AGG9" s="102"/>
      <c r="AGH9" s="102"/>
      <c r="AGI9" s="102"/>
      <c r="AGJ9" s="102"/>
      <c r="AGK9" s="102"/>
      <c r="AGL9" s="102"/>
      <c r="AGM9" s="102"/>
      <c r="AGN9" s="102"/>
      <c r="AGO9" s="102"/>
      <c r="AGP9" s="102"/>
      <c r="AGQ9" s="102"/>
      <c r="AGR9" s="102"/>
      <c r="AGS9" s="102"/>
      <c r="AGT9" s="102"/>
      <c r="AGU9" s="102"/>
      <c r="AGV9" s="102"/>
      <c r="AGW9" s="102"/>
      <c r="AGX9" s="102"/>
      <c r="AGY9" s="102"/>
      <c r="AGZ9" s="102"/>
      <c r="AHA9" s="102"/>
      <c r="AHB9" s="102"/>
      <c r="AHC9" s="102"/>
      <c r="AHD9" s="102"/>
      <c r="AHE9" s="102"/>
      <c r="AHF9" s="102"/>
      <c r="AHG9" s="102"/>
      <c r="AHH9" s="102"/>
      <c r="AHI9" s="102"/>
      <c r="AHJ9" s="102"/>
      <c r="AHK9" s="102"/>
      <c r="AHL9" s="102"/>
      <c r="AHM9" s="102"/>
      <c r="AHN9" s="102"/>
      <c r="AHO9" s="102"/>
      <c r="AHP9" s="102"/>
      <c r="AHQ9" s="102"/>
      <c r="AHR9" s="102"/>
      <c r="AHS9" s="102"/>
      <c r="AHT9" s="102"/>
      <c r="AHU9" s="102"/>
      <c r="AHV9" s="102"/>
      <c r="AHW9" s="102"/>
      <c r="AHX9" s="102"/>
      <c r="AHY9" s="102"/>
      <c r="AHZ9" s="102"/>
      <c r="AIA9" s="102"/>
      <c r="AIB9" s="102"/>
      <c r="AIC9" s="102"/>
      <c r="AID9" s="102"/>
      <c r="AIE9" s="102"/>
      <c r="AIF9" s="102"/>
      <c r="AIG9" s="102"/>
      <c r="AIH9" s="102"/>
      <c r="AII9" s="102"/>
      <c r="AIJ9" s="102"/>
      <c r="AIK9" s="102"/>
      <c r="AIL9" s="102"/>
      <c r="AIM9" s="102"/>
      <c r="AIN9" s="102"/>
      <c r="AIO9" s="102"/>
      <c r="AIP9" s="102"/>
      <c r="AIQ9" s="102"/>
      <c r="AIR9" s="102"/>
      <c r="AIS9" s="102"/>
      <c r="AIT9" s="102"/>
      <c r="AIU9" s="102"/>
      <c r="AIV9" s="102"/>
      <c r="AIW9" s="102"/>
      <c r="AIX9" s="102"/>
      <c r="AIY9" s="102"/>
      <c r="AIZ9" s="102"/>
      <c r="AJA9" s="102"/>
      <c r="AJB9" s="102"/>
      <c r="AJC9" s="102"/>
      <c r="AJD9" s="102"/>
      <c r="AJE9" s="102"/>
      <c r="AJF9" s="102"/>
      <c r="AJG9" s="102"/>
      <c r="AJH9" s="102"/>
      <c r="AJI9" s="102"/>
      <c r="AJJ9" s="102"/>
      <c r="AJK9" s="102"/>
      <c r="AJL9" s="102"/>
      <c r="AJM9" s="102"/>
      <c r="AJN9" s="102"/>
      <c r="AJO9" s="102"/>
      <c r="AJP9" s="102"/>
      <c r="AJQ9" s="102"/>
      <c r="AJR9" s="102"/>
      <c r="AJS9" s="102"/>
      <c r="AJT9" s="102"/>
      <c r="AJU9" s="102"/>
      <c r="AJV9" s="102"/>
      <c r="AJW9" s="102"/>
      <c r="AJX9" s="102"/>
      <c r="AJY9" s="102"/>
      <c r="AJZ9" s="102"/>
      <c r="AKA9" s="102"/>
      <c r="AKB9" s="102"/>
      <c r="AKC9" s="102"/>
      <c r="AKD9" s="102"/>
      <c r="AKE9" s="102"/>
      <c r="AKF9" s="102"/>
      <c r="AKG9" s="102"/>
      <c r="AKH9" s="102"/>
      <c r="AKI9" s="102"/>
      <c r="AKJ9" s="102"/>
      <c r="AKK9" s="102"/>
      <c r="AKL9" s="102"/>
      <c r="AKM9" s="102"/>
      <c r="AKN9" s="102"/>
      <c r="AKO9" s="102"/>
      <c r="AKP9" s="102"/>
      <c r="AKQ9" s="102"/>
      <c r="AKR9" s="102"/>
      <c r="AKS9" s="102"/>
      <c r="AKT9" s="102"/>
      <c r="AKU9" s="102"/>
      <c r="AKV9" s="102"/>
      <c r="AKW9" s="102"/>
      <c r="AKX9" s="102"/>
      <c r="AKY9" s="102"/>
      <c r="AKZ9" s="102"/>
      <c r="ALA9" s="102"/>
      <c r="ALB9" s="102"/>
      <c r="ALC9" s="102"/>
      <c r="ALD9" s="102"/>
      <c r="ALE9" s="102"/>
      <c r="ALF9" s="102"/>
      <c r="ALG9" s="102"/>
      <c r="ALH9" s="102"/>
      <c r="ALI9" s="102"/>
      <c r="ALJ9" s="102"/>
      <c r="ALK9" s="102"/>
      <c r="ALL9" s="102"/>
      <c r="ALM9" s="102"/>
      <c r="ALN9" s="102"/>
      <c r="ALO9" s="102"/>
      <c r="ALP9" s="102"/>
      <c r="ALQ9" s="102"/>
      <c r="ALR9" s="102"/>
      <c r="ALS9" s="102"/>
      <c r="ALT9" s="102"/>
      <c r="ALU9" s="102"/>
      <c r="ALV9" s="102"/>
      <c r="ALW9" s="102"/>
      <c r="ALX9" s="102"/>
      <c r="ALY9" s="102"/>
      <c r="ALZ9" s="102"/>
      <c r="AMA9" s="102"/>
      <c r="AMB9" s="102"/>
      <c r="AMC9" s="102"/>
      <c r="AMD9" s="102"/>
      <c r="AME9" s="102"/>
      <c r="AMF9" s="102"/>
      <c r="AMG9" s="102"/>
      <c r="AMH9" s="102"/>
      <c r="AMI9" s="102"/>
      <c r="AMJ9" s="102"/>
      <c r="AMK9" s="102"/>
      <c r="AML9" s="102"/>
      <c r="AMM9" s="102"/>
      <c r="AMN9" s="102"/>
    </row>
    <row r="10" spans="1:1028">
      <c r="A10" s="115">
        <v>43046</v>
      </c>
      <c r="B10" s="107">
        <v>43046</v>
      </c>
      <c r="C10" s="101">
        <v>0</v>
      </c>
      <c r="D10" s="101" t="s">
        <v>721</v>
      </c>
      <c r="E10" s="101">
        <v>80</v>
      </c>
      <c r="F10" s="101">
        <v>1497</v>
      </c>
      <c r="G10" s="144">
        <v>2828.42</v>
      </c>
      <c r="H10" s="100">
        <v>5</v>
      </c>
      <c r="J10" s="99"/>
      <c r="K10" s="114">
        <v>38350.57</v>
      </c>
      <c r="L10" s="139">
        <v>3883</v>
      </c>
      <c r="M10" s="101" t="s">
        <v>613</v>
      </c>
      <c r="N10" s="111" t="s">
        <v>722</v>
      </c>
      <c r="O10" s="112"/>
      <c r="P10" s="112"/>
      <c r="Q10" s="113" t="s">
        <v>515</v>
      </c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  <c r="IU10" s="102"/>
      <c r="IV10" s="102"/>
      <c r="IW10" s="102"/>
      <c r="IX10" s="102"/>
      <c r="IY10" s="102"/>
      <c r="IZ10" s="102"/>
      <c r="JA10" s="102"/>
      <c r="JB10" s="102"/>
      <c r="JC10" s="102"/>
      <c r="JD10" s="102"/>
      <c r="JE10" s="102"/>
      <c r="JF10" s="102"/>
      <c r="JG10" s="102"/>
      <c r="JH10" s="102"/>
      <c r="JI10" s="102"/>
      <c r="JJ10" s="102"/>
      <c r="JK10" s="102"/>
      <c r="JL10" s="102"/>
      <c r="JM10" s="102"/>
      <c r="JN10" s="102"/>
      <c r="JO10" s="102"/>
      <c r="JP10" s="102"/>
      <c r="JQ10" s="102"/>
      <c r="JR10" s="102"/>
      <c r="JS10" s="102"/>
      <c r="JT10" s="102"/>
      <c r="JU10" s="102"/>
      <c r="JV10" s="102"/>
      <c r="JW10" s="102"/>
      <c r="JX10" s="102"/>
      <c r="JY10" s="102"/>
      <c r="JZ10" s="102"/>
      <c r="KA10" s="102"/>
      <c r="KB10" s="102"/>
      <c r="KC10" s="102"/>
      <c r="KD10" s="102"/>
      <c r="KE10" s="102"/>
      <c r="KF10" s="102"/>
      <c r="KG10" s="102"/>
      <c r="KH10" s="102"/>
      <c r="KI10" s="102"/>
      <c r="KJ10" s="102"/>
      <c r="KK10" s="102"/>
      <c r="KL10" s="102"/>
      <c r="KM10" s="102"/>
      <c r="KN10" s="102"/>
      <c r="KO10" s="102"/>
      <c r="KP10" s="102"/>
      <c r="KQ10" s="102"/>
      <c r="KR10" s="102"/>
      <c r="KS10" s="102"/>
      <c r="KT10" s="102"/>
      <c r="KU10" s="102"/>
      <c r="KV10" s="102"/>
      <c r="KW10" s="102"/>
      <c r="KX10" s="102"/>
      <c r="KY10" s="102"/>
      <c r="KZ10" s="102"/>
      <c r="LA10" s="102"/>
      <c r="LB10" s="102"/>
      <c r="LC10" s="102"/>
      <c r="LD10" s="102"/>
      <c r="LE10" s="102"/>
      <c r="LF10" s="102"/>
      <c r="LG10" s="102"/>
      <c r="LH10" s="102"/>
      <c r="LI10" s="102"/>
      <c r="LJ10" s="102"/>
      <c r="LK10" s="102"/>
      <c r="LL10" s="102"/>
      <c r="LM10" s="102"/>
      <c r="LN10" s="102"/>
      <c r="LO10" s="102"/>
      <c r="LP10" s="102"/>
      <c r="LQ10" s="102"/>
      <c r="LR10" s="102"/>
      <c r="LS10" s="102"/>
      <c r="LT10" s="102"/>
      <c r="LU10" s="102"/>
      <c r="LV10" s="102"/>
      <c r="LW10" s="102"/>
      <c r="LX10" s="102"/>
      <c r="LY10" s="102"/>
      <c r="LZ10" s="102"/>
      <c r="MA10" s="102"/>
      <c r="MB10" s="102"/>
      <c r="MC10" s="102"/>
      <c r="MD10" s="102"/>
      <c r="ME10" s="102"/>
      <c r="MF10" s="102"/>
      <c r="MG10" s="102"/>
      <c r="MH10" s="102"/>
      <c r="MI10" s="102"/>
      <c r="MJ10" s="102"/>
      <c r="MK10" s="102"/>
      <c r="ML10" s="102"/>
      <c r="MM10" s="102"/>
      <c r="MN10" s="102"/>
      <c r="MO10" s="102"/>
      <c r="MP10" s="102"/>
      <c r="MQ10" s="102"/>
      <c r="MR10" s="102"/>
      <c r="MS10" s="102"/>
      <c r="MT10" s="102"/>
      <c r="MU10" s="102"/>
      <c r="MV10" s="102"/>
      <c r="MW10" s="102"/>
      <c r="MX10" s="102"/>
      <c r="MY10" s="102"/>
      <c r="MZ10" s="102"/>
      <c r="NA10" s="102"/>
      <c r="NB10" s="102"/>
      <c r="NC10" s="102"/>
      <c r="ND10" s="102"/>
      <c r="NE10" s="102"/>
      <c r="NF10" s="102"/>
      <c r="NG10" s="102"/>
      <c r="NH10" s="102"/>
      <c r="NI10" s="102"/>
      <c r="NJ10" s="102"/>
      <c r="NK10" s="102"/>
      <c r="NL10" s="102"/>
      <c r="NM10" s="102"/>
      <c r="NN10" s="102"/>
      <c r="NO10" s="102"/>
      <c r="NP10" s="102"/>
      <c r="NQ10" s="102"/>
      <c r="NR10" s="102"/>
      <c r="NS10" s="102"/>
      <c r="NT10" s="102"/>
      <c r="NU10" s="102"/>
      <c r="NV10" s="102"/>
      <c r="NW10" s="102"/>
      <c r="NX10" s="102"/>
      <c r="NY10" s="102"/>
      <c r="NZ10" s="102"/>
      <c r="OA10" s="102"/>
      <c r="OB10" s="102"/>
      <c r="OC10" s="102"/>
      <c r="OD10" s="102"/>
      <c r="OE10" s="102"/>
      <c r="OF10" s="102"/>
      <c r="OG10" s="102"/>
      <c r="OH10" s="102"/>
      <c r="OI10" s="102"/>
      <c r="OJ10" s="102"/>
      <c r="OK10" s="102"/>
      <c r="OL10" s="102"/>
      <c r="OM10" s="102"/>
      <c r="ON10" s="102"/>
      <c r="OO10" s="102"/>
      <c r="OP10" s="102"/>
      <c r="OQ10" s="102"/>
      <c r="OR10" s="102"/>
      <c r="OS10" s="102"/>
      <c r="OT10" s="102"/>
      <c r="OU10" s="102"/>
      <c r="OV10" s="102"/>
      <c r="OW10" s="102"/>
      <c r="OX10" s="102"/>
      <c r="OY10" s="102"/>
      <c r="OZ10" s="102"/>
      <c r="PA10" s="102"/>
      <c r="PB10" s="102"/>
      <c r="PC10" s="102"/>
      <c r="PD10" s="102"/>
      <c r="PE10" s="102"/>
      <c r="PF10" s="102"/>
      <c r="PG10" s="102"/>
      <c r="PH10" s="102"/>
      <c r="PI10" s="102"/>
      <c r="PJ10" s="102"/>
      <c r="PK10" s="102"/>
      <c r="PL10" s="102"/>
      <c r="PM10" s="102"/>
      <c r="PN10" s="102"/>
      <c r="PO10" s="102"/>
      <c r="PP10" s="102"/>
      <c r="PQ10" s="102"/>
      <c r="PR10" s="102"/>
      <c r="PS10" s="102"/>
      <c r="PT10" s="102"/>
      <c r="PU10" s="102"/>
      <c r="PV10" s="102"/>
      <c r="PW10" s="102"/>
      <c r="PX10" s="102"/>
      <c r="PY10" s="102"/>
      <c r="PZ10" s="102"/>
      <c r="QA10" s="102"/>
      <c r="QB10" s="102"/>
      <c r="QC10" s="102"/>
      <c r="QD10" s="102"/>
      <c r="QE10" s="102"/>
      <c r="QF10" s="102"/>
      <c r="QG10" s="102"/>
      <c r="QH10" s="102"/>
      <c r="QI10" s="102"/>
      <c r="QJ10" s="102"/>
      <c r="QK10" s="102"/>
      <c r="QL10" s="102"/>
      <c r="QM10" s="102"/>
      <c r="QN10" s="102"/>
      <c r="QO10" s="102"/>
      <c r="QP10" s="102"/>
      <c r="QQ10" s="102"/>
      <c r="QR10" s="102"/>
      <c r="QS10" s="102"/>
      <c r="QT10" s="102"/>
      <c r="QU10" s="102"/>
      <c r="QV10" s="102"/>
      <c r="QW10" s="102"/>
      <c r="QX10" s="102"/>
      <c r="QY10" s="102"/>
      <c r="QZ10" s="102"/>
      <c r="RA10" s="102"/>
      <c r="RB10" s="102"/>
      <c r="RC10" s="102"/>
      <c r="RD10" s="102"/>
      <c r="RE10" s="102"/>
      <c r="RF10" s="102"/>
      <c r="RG10" s="102"/>
      <c r="RH10" s="102"/>
      <c r="RI10" s="102"/>
      <c r="RJ10" s="102"/>
      <c r="RK10" s="102"/>
      <c r="RL10" s="102"/>
      <c r="RM10" s="102"/>
      <c r="RN10" s="102"/>
      <c r="RO10" s="102"/>
      <c r="RP10" s="102"/>
      <c r="RQ10" s="102"/>
      <c r="RR10" s="102"/>
      <c r="RS10" s="102"/>
      <c r="RT10" s="102"/>
      <c r="RU10" s="102"/>
      <c r="RV10" s="102"/>
      <c r="RW10" s="102"/>
      <c r="RX10" s="102"/>
      <c r="RY10" s="102"/>
      <c r="RZ10" s="102"/>
      <c r="SA10" s="102"/>
      <c r="SB10" s="102"/>
      <c r="SC10" s="102"/>
      <c r="SD10" s="102"/>
      <c r="SE10" s="102"/>
      <c r="SF10" s="102"/>
      <c r="SG10" s="102"/>
      <c r="SH10" s="102"/>
      <c r="SI10" s="102"/>
      <c r="SJ10" s="102"/>
      <c r="SK10" s="102"/>
      <c r="SL10" s="102"/>
      <c r="SM10" s="102"/>
      <c r="SN10" s="102"/>
      <c r="SO10" s="102"/>
      <c r="SP10" s="102"/>
      <c r="SQ10" s="102"/>
      <c r="SR10" s="102"/>
      <c r="SS10" s="102"/>
      <c r="ST10" s="102"/>
      <c r="SU10" s="102"/>
      <c r="SV10" s="102"/>
      <c r="SW10" s="102"/>
      <c r="SX10" s="102"/>
      <c r="SY10" s="102"/>
      <c r="SZ10" s="102"/>
      <c r="TA10" s="102"/>
      <c r="TB10" s="102"/>
      <c r="TC10" s="102"/>
      <c r="TD10" s="102"/>
      <c r="TE10" s="102"/>
      <c r="TF10" s="102"/>
      <c r="TG10" s="102"/>
      <c r="TH10" s="102"/>
      <c r="TI10" s="102"/>
      <c r="TJ10" s="102"/>
      <c r="TK10" s="102"/>
      <c r="TL10" s="102"/>
      <c r="TM10" s="102"/>
      <c r="TN10" s="102"/>
      <c r="TO10" s="102"/>
      <c r="TP10" s="102"/>
      <c r="TQ10" s="102"/>
      <c r="TR10" s="102"/>
      <c r="TS10" s="102"/>
      <c r="TT10" s="102"/>
      <c r="TU10" s="102"/>
      <c r="TV10" s="102"/>
      <c r="TW10" s="102"/>
      <c r="TX10" s="102"/>
      <c r="TY10" s="102"/>
      <c r="TZ10" s="102"/>
      <c r="UA10" s="102"/>
      <c r="UB10" s="102"/>
      <c r="UC10" s="102"/>
      <c r="UD10" s="102"/>
      <c r="UE10" s="102"/>
      <c r="UF10" s="102"/>
      <c r="UG10" s="102"/>
      <c r="UH10" s="102"/>
      <c r="UI10" s="102"/>
      <c r="UJ10" s="102"/>
      <c r="UK10" s="102"/>
      <c r="UL10" s="102"/>
      <c r="UM10" s="102"/>
      <c r="UN10" s="102"/>
      <c r="UO10" s="102"/>
      <c r="UP10" s="102"/>
      <c r="UQ10" s="102"/>
      <c r="UR10" s="102"/>
      <c r="US10" s="102"/>
      <c r="UT10" s="102"/>
      <c r="UU10" s="102"/>
      <c r="UV10" s="102"/>
      <c r="UW10" s="102"/>
      <c r="UX10" s="102"/>
      <c r="UY10" s="102"/>
      <c r="UZ10" s="102"/>
      <c r="VA10" s="102"/>
      <c r="VB10" s="102"/>
      <c r="VC10" s="102"/>
      <c r="VD10" s="102"/>
      <c r="VE10" s="102"/>
      <c r="VF10" s="102"/>
      <c r="VG10" s="102"/>
      <c r="VH10" s="102"/>
      <c r="VI10" s="102"/>
      <c r="VJ10" s="102"/>
      <c r="VK10" s="102"/>
      <c r="VL10" s="102"/>
      <c r="VM10" s="102"/>
      <c r="VN10" s="102"/>
      <c r="VO10" s="102"/>
      <c r="VP10" s="102"/>
      <c r="VQ10" s="102"/>
      <c r="VR10" s="102"/>
      <c r="VS10" s="102"/>
      <c r="VT10" s="102"/>
      <c r="VU10" s="102"/>
      <c r="VV10" s="102"/>
      <c r="VW10" s="102"/>
      <c r="VX10" s="102"/>
      <c r="VY10" s="102"/>
      <c r="VZ10" s="102"/>
      <c r="WA10" s="102"/>
      <c r="WB10" s="102"/>
      <c r="WC10" s="102"/>
      <c r="WD10" s="102"/>
      <c r="WE10" s="102"/>
      <c r="WF10" s="102"/>
      <c r="WG10" s="102"/>
      <c r="WH10" s="102"/>
      <c r="WI10" s="102"/>
      <c r="WJ10" s="102"/>
      <c r="WK10" s="102"/>
      <c r="WL10" s="102"/>
      <c r="WM10" s="102"/>
      <c r="WN10" s="102"/>
      <c r="WO10" s="102"/>
      <c r="WP10" s="102"/>
      <c r="WQ10" s="102"/>
      <c r="WR10" s="102"/>
      <c r="WS10" s="102"/>
      <c r="WT10" s="102"/>
      <c r="WU10" s="102"/>
      <c r="WV10" s="102"/>
      <c r="WW10" s="102"/>
      <c r="WX10" s="102"/>
      <c r="WY10" s="102"/>
      <c r="WZ10" s="102"/>
      <c r="XA10" s="102"/>
      <c r="XB10" s="102"/>
      <c r="XC10" s="102"/>
      <c r="XD10" s="102"/>
      <c r="XE10" s="102"/>
      <c r="XF10" s="102"/>
      <c r="XG10" s="102"/>
      <c r="XH10" s="102"/>
      <c r="XI10" s="102"/>
      <c r="XJ10" s="102"/>
      <c r="XK10" s="102"/>
      <c r="XL10" s="102"/>
      <c r="XM10" s="102"/>
      <c r="XN10" s="102"/>
      <c r="XO10" s="102"/>
      <c r="XP10" s="102"/>
      <c r="XQ10" s="102"/>
      <c r="XR10" s="102"/>
      <c r="XS10" s="102"/>
      <c r="XT10" s="102"/>
      <c r="XU10" s="102"/>
      <c r="XV10" s="102"/>
      <c r="XW10" s="102"/>
      <c r="XX10" s="102"/>
      <c r="XY10" s="102"/>
      <c r="XZ10" s="102"/>
      <c r="YA10" s="102"/>
      <c r="YB10" s="102"/>
      <c r="YC10" s="102"/>
      <c r="YD10" s="102"/>
      <c r="YE10" s="102"/>
      <c r="YF10" s="102"/>
      <c r="YG10" s="102"/>
      <c r="YH10" s="102"/>
      <c r="YI10" s="102"/>
      <c r="YJ10" s="102"/>
      <c r="YK10" s="102"/>
      <c r="YL10" s="102"/>
      <c r="YM10" s="102"/>
      <c r="YN10" s="102"/>
      <c r="YO10" s="102"/>
      <c r="YP10" s="102"/>
      <c r="YQ10" s="102"/>
      <c r="YR10" s="102"/>
      <c r="YS10" s="102"/>
      <c r="YT10" s="102"/>
      <c r="YU10" s="102"/>
      <c r="YV10" s="102"/>
      <c r="YW10" s="102"/>
      <c r="YX10" s="102"/>
      <c r="YY10" s="102"/>
      <c r="YZ10" s="102"/>
      <c r="ZA10" s="102"/>
      <c r="ZB10" s="102"/>
      <c r="ZC10" s="102"/>
      <c r="ZD10" s="102"/>
      <c r="ZE10" s="102"/>
      <c r="ZF10" s="102"/>
      <c r="ZG10" s="102"/>
      <c r="ZH10" s="102"/>
      <c r="ZI10" s="102"/>
      <c r="ZJ10" s="102"/>
      <c r="ZK10" s="102"/>
      <c r="ZL10" s="102"/>
      <c r="ZM10" s="102"/>
      <c r="ZN10" s="102"/>
      <c r="ZO10" s="102"/>
      <c r="ZP10" s="102"/>
      <c r="ZQ10" s="102"/>
      <c r="ZR10" s="102"/>
      <c r="ZS10" s="102"/>
      <c r="ZT10" s="102"/>
      <c r="ZU10" s="102"/>
      <c r="ZV10" s="102"/>
      <c r="ZW10" s="102"/>
      <c r="ZX10" s="102"/>
      <c r="ZY10" s="102"/>
      <c r="ZZ10" s="102"/>
      <c r="AAA10" s="102"/>
      <c r="AAB10" s="102"/>
      <c r="AAC10" s="102"/>
      <c r="AAD10" s="102"/>
      <c r="AAE10" s="102"/>
      <c r="AAF10" s="102"/>
      <c r="AAG10" s="102"/>
      <c r="AAH10" s="102"/>
      <c r="AAI10" s="102"/>
      <c r="AAJ10" s="102"/>
      <c r="AAK10" s="102"/>
      <c r="AAL10" s="102"/>
      <c r="AAM10" s="102"/>
      <c r="AAN10" s="102"/>
      <c r="AAO10" s="102"/>
      <c r="AAP10" s="102"/>
      <c r="AAQ10" s="102"/>
      <c r="AAR10" s="102"/>
      <c r="AAS10" s="102"/>
      <c r="AAT10" s="102"/>
      <c r="AAU10" s="102"/>
      <c r="AAV10" s="102"/>
      <c r="AAW10" s="102"/>
      <c r="AAX10" s="102"/>
      <c r="AAY10" s="102"/>
      <c r="AAZ10" s="102"/>
      <c r="ABA10" s="102"/>
      <c r="ABB10" s="102"/>
      <c r="ABC10" s="102"/>
      <c r="ABD10" s="102"/>
      <c r="ABE10" s="102"/>
      <c r="ABF10" s="102"/>
      <c r="ABG10" s="102"/>
      <c r="ABH10" s="102"/>
      <c r="ABI10" s="102"/>
      <c r="ABJ10" s="102"/>
      <c r="ABK10" s="102"/>
      <c r="ABL10" s="102"/>
      <c r="ABM10" s="102"/>
      <c r="ABN10" s="102"/>
      <c r="ABO10" s="102"/>
      <c r="ABP10" s="102"/>
      <c r="ABQ10" s="102"/>
      <c r="ABR10" s="102"/>
      <c r="ABS10" s="102"/>
      <c r="ABT10" s="102"/>
      <c r="ABU10" s="102"/>
      <c r="ABV10" s="102"/>
      <c r="ABW10" s="102"/>
      <c r="ABX10" s="102"/>
      <c r="ABY10" s="102"/>
      <c r="ABZ10" s="102"/>
      <c r="ACA10" s="102"/>
      <c r="ACB10" s="102"/>
      <c r="ACC10" s="102"/>
      <c r="ACD10" s="102"/>
      <c r="ACE10" s="102"/>
      <c r="ACF10" s="102"/>
      <c r="ACG10" s="102"/>
      <c r="ACH10" s="102"/>
      <c r="ACI10" s="102"/>
      <c r="ACJ10" s="102"/>
      <c r="ACK10" s="102"/>
      <c r="ACL10" s="102"/>
      <c r="ACM10" s="102"/>
      <c r="ACN10" s="102"/>
      <c r="ACO10" s="102"/>
      <c r="ACP10" s="102"/>
      <c r="ACQ10" s="102"/>
      <c r="ACR10" s="102"/>
      <c r="ACS10" s="102"/>
      <c r="ACT10" s="102"/>
      <c r="ACU10" s="102"/>
      <c r="ACV10" s="102"/>
      <c r="ACW10" s="102"/>
      <c r="ACX10" s="102"/>
      <c r="ACY10" s="102"/>
      <c r="ACZ10" s="102"/>
      <c r="ADA10" s="102"/>
      <c r="ADB10" s="102"/>
      <c r="ADC10" s="102"/>
      <c r="ADD10" s="102"/>
      <c r="ADE10" s="102"/>
      <c r="ADF10" s="102"/>
      <c r="ADG10" s="102"/>
      <c r="ADH10" s="102"/>
      <c r="ADI10" s="102"/>
      <c r="ADJ10" s="102"/>
      <c r="ADK10" s="102"/>
      <c r="ADL10" s="102"/>
      <c r="ADM10" s="102"/>
      <c r="ADN10" s="102"/>
      <c r="ADO10" s="102"/>
      <c r="ADP10" s="102"/>
      <c r="ADQ10" s="102"/>
      <c r="ADR10" s="102"/>
      <c r="ADS10" s="102"/>
      <c r="ADT10" s="102"/>
      <c r="ADU10" s="102"/>
      <c r="ADV10" s="102"/>
      <c r="ADW10" s="102"/>
      <c r="ADX10" s="102"/>
      <c r="ADY10" s="102"/>
      <c r="ADZ10" s="102"/>
      <c r="AEA10" s="102"/>
      <c r="AEB10" s="102"/>
      <c r="AEC10" s="102"/>
      <c r="AED10" s="102"/>
      <c r="AEE10" s="102"/>
      <c r="AEF10" s="102"/>
      <c r="AEG10" s="102"/>
      <c r="AEH10" s="102"/>
      <c r="AEI10" s="102"/>
      <c r="AEJ10" s="102"/>
      <c r="AEK10" s="102"/>
      <c r="AEL10" s="102"/>
      <c r="AEM10" s="102"/>
      <c r="AEN10" s="102"/>
      <c r="AEO10" s="102"/>
      <c r="AEP10" s="102"/>
      <c r="AEQ10" s="102"/>
      <c r="AER10" s="102"/>
      <c r="AES10" s="102"/>
      <c r="AET10" s="102"/>
      <c r="AEU10" s="102"/>
      <c r="AEV10" s="102"/>
      <c r="AEW10" s="102"/>
      <c r="AEX10" s="102"/>
      <c r="AEY10" s="102"/>
      <c r="AEZ10" s="102"/>
      <c r="AFA10" s="102"/>
      <c r="AFB10" s="102"/>
      <c r="AFC10" s="102"/>
      <c r="AFD10" s="102"/>
      <c r="AFE10" s="102"/>
      <c r="AFF10" s="102"/>
      <c r="AFG10" s="102"/>
      <c r="AFH10" s="102"/>
      <c r="AFI10" s="102"/>
      <c r="AFJ10" s="102"/>
      <c r="AFK10" s="102"/>
      <c r="AFL10" s="102"/>
      <c r="AFM10" s="102"/>
      <c r="AFN10" s="102"/>
      <c r="AFO10" s="102"/>
      <c r="AFP10" s="102"/>
      <c r="AFQ10" s="102"/>
      <c r="AFR10" s="102"/>
      <c r="AFS10" s="102"/>
      <c r="AFT10" s="102"/>
      <c r="AFU10" s="102"/>
      <c r="AFV10" s="102"/>
      <c r="AFW10" s="102"/>
      <c r="AFX10" s="102"/>
      <c r="AFY10" s="102"/>
      <c r="AFZ10" s="102"/>
      <c r="AGA10" s="102"/>
      <c r="AGB10" s="102"/>
      <c r="AGC10" s="102"/>
      <c r="AGD10" s="102"/>
      <c r="AGE10" s="102"/>
      <c r="AGF10" s="102"/>
      <c r="AGG10" s="102"/>
      <c r="AGH10" s="102"/>
      <c r="AGI10" s="102"/>
      <c r="AGJ10" s="102"/>
      <c r="AGK10" s="102"/>
      <c r="AGL10" s="102"/>
      <c r="AGM10" s="102"/>
      <c r="AGN10" s="102"/>
      <c r="AGO10" s="102"/>
      <c r="AGP10" s="102"/>
      <c r="AGQ10" s="102"/>
      <c r="AGR10" s="102"/>
      <c r="AGS10" s="102"/>
      <c r="AGT10" s="102"/>
      <c r="AGU10" s="102"/>
      <c r="AGV10" s="102"/>
      <c r="AGW10" s="102"/>
      <c r="AGX10" s="102"/>
      <c r="AGY10" s="102"/>
      <c r="AGZ10" s="102"/>
      <c r="AHA10" s="102"/>
      <c r="AHB10" s="102"/>
      <c r="AHC10" s="102"/>
      <c r="AHD10" s="102"/>
      <c r="AHE10" s="102"/>
      <c r="AHF10" s="102"/>
      <c r="AHG10" s="102"/>
      <c r="AHH10" s="102"/>
      <c r="AHI10" s="102"/>
      <c r="AHJ10" s="102"/>
      <c r="AHK10" s="102"/>
      <c r="AHL10" s="102"/>
      <c r="AHM10" s="102"/>
      <c r="AHN10" s="102"/>
      <c r="AHO10" s="102"/>
      <c r="AHP10" s="102"/>
      <c r="AHQ10" s="102"/>
      <c r="AHR10" s="102"/>
      <c r="AHS10" s="102"/>
      <c r="AHT10" s="102"/>
      <c r="AHU10" s="102"/>
      <c r="AHV10" s="102"/>
      <c r="AHW10" s="102"/>
      <c r="AHX10" s="102"/>
      <c r="AHY10" s="102"/>
      <c r="AHZ10" s="102"/>
      <c r="AIA10" s="102"/>
      <c r="AIB10" s="102"/>
      <c r="AIC10" s="102"/>
      <c r="AID10" s="102"/>
      <c r="AIE10" s="102"/>
      <c r="AIF10" s="102"/>
      <c r="AIG10" s="102"/>
      <c r="AIH10" s="102"/>
      <c r="AII10" s="102"/>
      <c r="AIJ10" s="102"/>
      <c r="AIK10" s="102"/>
      <c r="AIL10" s="102"/>
      <c r="AIM10" s="102"/>
      <c r="AIN10" s="102"/>
      <c r="AIO10" s="102"/>
      <c r="AIP10" s="102"/>
      <c r="AIQ10" s="102"/>
      <c r="AIR10" s="102"/>
      <c r="AIS10" s="102"/>
      <c r="AIT10" s="102"/>
      <c r="AIU10" s="102"/>
      <c r="AIV10" s="102"/>
      <c r="AIW10" s="102"/>
      <c r="AIX10" s="102"/>
      <c r="AIY10" s="102"/>
      <c r="AIZ10" s="102"/>
      <c r="AJA10" s="102"/>
      <c r="AJB10" s="102"/>
      <c r="AJC10" s="102"/>
      <c r="AJD10" s="102"/>
      <c r="AJE10" s="102"/>
      <c r="AJF10" s="102"/>
      <c r="AJG10" s="102"/>
      <c r="AJH10" s="102"/>
      <c r="AJI10" s="102"/>
      <c r="AJJ10" s="102"/>
      <c r="AJK10" s="102"/>
      <c r="AJL10" s="102"/>
      <c r="AJM10" s="102"/>
      <c r="AJN10" s="102"/>
      <c r="AJO10" s="102"/>
      <c r="AJP10" s="102"/>
      <c r="AJQ10" s="102"/>
      <c r="AJR10" s="102"/>
      <c r="AJS10" s="102"/>
      <c r="AJT10" s="102"/>
      <c r="AJU10" s="102"/>
      <c r="AJV10" s="102"/>
      <c r="AJW10" s="102"/>
      <c r="AJX10" s="102"/>
      <c r="AJY10" s="102"/>
      <c r="AJZ10" s="102"/>
      <c r="AKA10" s="102"/>
      <c r="AKB10" s="102"/>
      <c r="AKC10" s="102"/>
      <c r="AKD10" s="102"/>
      <c r="AKE10" s="102"/>
      <c r="AKF10" s="102"/>
      <c r="AKG10" s="102"/>
      <c r="AKH10" s="102"/>
      <c r="AKI10" s="102"/>
      <c r="AKJ10" s="102"/>
      <c r="AKK10" s="102"/>
      <c r="AKL10" s="102"/>
      <c r="AKM10" s="102"/>
      <c r="AKN10" s="102"/>
      <c r="AKO10" s="102"/>
      <c r="AKP10" s="102"/>
      <c r="AKQ10" s="102"/>
      <c r="AKR10" s="102"/>
      <c r="AKS10" s="102"/>
      <c r="AKT10" s="102"/>
      <c r="AKU10" s="102"/>
      <c r="AKV10" s="102"/>
      <c r="AKW10" s="102"/>
      <c r="AKX10" s="102"/>
      <c r="AKY10" s="102"/>
      <c r="AKZ10" s="102"/>
      <c r="ALA10" s="102"/>
      <c r="ALB10" s="102"/>
      <c r="ALC10" s="102"/>
      <c r="ALD10" s="102"/>
      <c r="ALE10" s="102"/>
      <c r="ALF10" s="102"/>
      <c r="ALG10" s="102"/>
      <c r="ALH10" s="102"/>
      <c r="ALI10" s="102"/>
      <c r="ALJ10" s="102"/>
      <c r="ALK10" s="102"/>
      <c r="ALL10" s="102"/>
      <c r="ALM10" s="102"/>
      <c r="ALN10" s="102"/>
      <c r="ALO10" s="102"/>
      <c r="ALP10" s="102"/>
      <c r="ALQ10" s="102"/>
      <c r="ALR10" s="102"/>
      <c r="ALS10" s="102"/>
      <c r="ALT10" s="102"/>
      <c r="ALU10" s="102"/>
      <c r="ALV10" s="102"/>
      <c r="ALW10" s="102"/>
      <c r="ALX10" s="102"/>
      <c r="ALY10" s="102"/>
      <c r="ALZ10" s="102"/>
      <c r="AMA10" s="102"/>
      <c r="AMB10" s="102"/>
      <c r="AMC10" s="102"/>
      <c r="AMD10" s="102"/>
      <c r="AME10" s="102"/>
      <c r="AMF10" s="102"/>
      <c r="AMG10" s="102"/>
      <c r="AMH10" s="102"/>
      <c r="AMI10" s="102"/>
      <c r="AMJ10" s="102"/>
      <c r="AMK10" s="102"/>
      <c r="AML10" s="102"/>
      <c r="AMM10" s="102"/>
      <c r="AMN10" s="102"/>
    </row>
    <row r="11" spans="1:1028">
      <c r="A11" s="115">
        <v>43048</v>
      </c>
      <c r="B11" s="107">
        <v>43048</v>
      </c>
      <c r="C11" s="101">
        <v>0</v>
      </c>
      <c r="D11" s="101" t="s">
        <v>723</v>
      </c>
      <c r="E11" s="101">
        <v>80</v>
      </c>
      <c r="F11" s="101">
        <v>801</v>
      </c>
      <c r="G11" s="144">
        <v>5214.3599999999997</v>
      </c>
      <c r="H11" s="100">
        <v>4</v>
      </c>
      <c r="J11" s="99"/>
      <c r="K11" s="114">
        <v>43564.93</v>
      </c>
      <c r="L11" s="139">
        <v>3884</v>
      </c>
      <c r="M11" s="101" t="s">
        <v>400</v>
      </c>
      <c r="N11" s="111" t="s">
        <v>724</v>
      </c>
      <c r="O11" s="112"/>
      <c r="P11" s="112"/>
      <c r="Q11" s="113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  <c r="IW11" s="102"/>
      <c r="IX11" s="102"/>
      <c r="IY11" s="102"/>
      <c r="IZ11" s="102"/>
      <c r="JA11" s="102"/>
      <c r="JB11" s="102"/>
      <c r="JC11" s="102"/>
      <c r="JD11" s="102"/>
      <c r="JE11" s="102"/>
      <c r="JF11" s="102"/>
      <c r="JG11" s="102"/>
      <c r="JH11" s="102"/>
      <c r="JI11" s="102"/>
      <c r="JJ11" s="102"/>
      <c r="JK11" s="102"/>
      <c r="JL11" s="102"/>
      <c r="JM11" s="102"/>
      <c r="JN11" s="102"/>
      <c r="JO11" s="102"/>
      <c r="JP11" s="102"/>
      <c r="JQ11" s="102"/>
      <c r="JR11" s="102"/>
      <c r="JS11" s="102"/>
      <c r="JT11" s="102"/>
      <c r="JU11" s="102"/>
      <c r="JV11" s="102"/>
      <c r="JW11" s="102"/>
      <c r="JX11" s="102"/>
      <c r="JY11" s="102"/>
      <c r="JZ11" s="102"/>
      <c r="KA11" s="102"/>
      <c r="KB11" s="102"/>
      <c r="KC11" s="102"/>
      <c r="KD11" s="102"/>
      <c r="KE11" s="102"/>
      <c r="KF11" s="102"/>
      <c r="KG11" s="102"/>
      <c r="KH11" s="102"/>
      <c r="KI11" s="102"/>
      <c r="KJ11" s="102"/>
      <c r="KK11" s="102"/>
      <c r="KL11" s="102"/>
      <c r="KM11" s="102"/>
      <c r="KN11" s="102"/>
      <c r="KO11" s="102"/>
      <c r="KP11" s="102"/>
      <c r="KQ11" s="102"/>
      <c r="KR11" s="102"/>
      <c r="KS11" s="102"/>
      <c r="KT11" s="102"/>
      <c r="KU11" s="102"/>
      <c r="KV11" s="102"/>
      <c r="KW11" s="102"/>
      <c r="KX11" s="102"/>
      <c r="KY11" s="102"/>
      <c r="KZ11" s="102"/>
      <c r="LA11" s="102"/>
      <c r="LB11" s="102"/>
      <c r="LC11" s="102"/>
      <c r="LD11" s="102"/>
      <c r="LE11" s="102"/>
      <c r="LF11" s="102"/>
      <c r="LG11" s="102"/>
      <c r="LH11" s="102"/>
      <c r="LI11" s="102"/>
      <c r="LJ11" s="102"/>
      <c r="LK11" s="102"/>
      <c r="LL11" s="102"/>
      <c r="LM11" s="102"/>
      <c r="LN11" s="102"/>
      <c r="LO11" s="102"/>
      <c r="LP11" s="102"/>
      <c r="LQ11" s="102"/>
      <c r="LR11" s="102"/>
      <c r="LS11" s="102"/>
      <c r="LT11" s="102"/>
      <c r="LU11" s="102"/>
      <c r="LV11" s="102"/>
      <c r="LW11" s="102"/>
      <c r="LX11" s="102"/>
      <c r="LY11" s="102"/>
      <c r="LZ11" s="102"/>
      <c r="MA11" s="102"/>
      <c r="MB11" s="102"/>
      <c r="MC11" s="102"/>
      <c r="MD11" s="102"/>
      <c r="ME11" s="102"/>
      <c r="MF11" s="102"/>
      <c r="MG11" s="102"/>
      <c r="MH11" s="102"/>
      <c r="MI11" s="102"/>
      <c r="MJ11" s="102"/>
      <c r="MK11" s="102"/>
      <c r="ML11" s="102"/>
      <c r="MM11" s="102"/>
      <c r="MN11" s="102"/>
      <c r="MO11" s="102"/>
      <c r="MP11" s="102"/>
      <c r="MQ11" s="102"/>
      <c r="MR11" s="102"/>
      <c r="MS11" s="102"/>
      <c r="MT11" s="102"/>
      <c r="MU11" s="102"/>
      <c r="MV11" s="102"/>
      <c r="MW11" s="102"/>
      <c r="MX11" s="102"/>
      <c r="MY11" s="102"/>
      <c r="MZ11" s="102"/>
      <c r="NA11" s="102"/>
      <c r="NB11" s="102"/>
      <c r="NC11" s="102"/>
      <c r="ND11" s="102"/>
      <c r="NE11" s="102"/>
      <c r="NF11" s="102"/>
      <c r="NG11" s="102"/>
      <c r="NH11" s="102"/>
      <c r="NI11" s="102"/>
      <c r="NJ11" s="102"/>
      <c r="NK11" s="102"/>
      <c r="NL11" s="102"/>
      <c r="NM11" s="102"/>
      <c r="NN11" s="102"/>
      <c r="NO11" s="102"/>
      <c r="NP11" s="102"/>
      <c r="NQ11" s="102"/>
      <c r="NR11" s="102"/>
      <c r="NS11" s="102"/>
      <c r="NT11" s="102"/>
      <c r="NU11" s="102"/>
      <c r="NV11" s="102"/>
      <c r="NW11" s="102"/>
      <c r="NX11" s="102"/>
      <c r="NY11" s="102"/>
      <c r="NZ11" s="102"/>
      <c r="OA11" s="102"/>
      <c r="OB11" s="102"/>
      <c r="OC11" s="102"/>
      <c r="OD11" s="102"/>
      <c r="OE11" s="102"/>
      <c r="OF11" s="102"/>
      <c r="OG11" s="102"/>
      <c r="OH11" s="102"/>
      <c r="OI11" s="102"/>
      <c r="OJ11" s="102"/>
      <c r="OK11" s="102"/>
      <c r="OL11" s="102"/>
      <c r="OM11" s="102"/>
      <c r="ON11" s="102"/>
      <c r="OO11" s="102"/>
      <c r="OP11" s="102"/>
      <c r="OQ11" s="102"/>
      <c r="OR11" s="102"/>
      <c r="OS11" s="102"/>
      <c r="OT11" s="102"/>
      <c r="OU11" s="102"/>
      <c r="OV11" s="102"/>
      <c r="OW11" s="102"/>
      <c r="OX11" s="102"/>
      <c r="OY11" s="102"/>
      <c r="OZ11" s="102"/>
      <c r="PA11" s="102"/>
      <c r="PB11" s="102"/>
      <c r="PC11" s="102"/>
      <c r="PD11" s="102"/>
      <c r="PE11" s="102"/>
      <c r="PF11" s="102"/>
      <c r="PG11" s="102"/>
      <c r="PH11" s="102"/>
      <c r="PI11" s="102"/>
      <c r="PJ11" s="102"/>
      <c r="PK11" s="102"/>
      <c r="PL11" s="102"/>
      <c r="PM11" s="102"/>
      <c r="PN11" s="102"/>
      <c r="PO11" s="102"/>
      <c r="PP11" s="102"/>
      <c r="PQ11" s="102"/>
      <c r="PR11" s="102"/>
      <c r="PS11" s="102"/>
      <c r="PT11" s="102"/>
      <c r="PU11" s="102"/>
      <c r="PV11" s="102"/>
      <c r="PW11" s="102"/>
      <c r="PX11" s="102"/>
      <c r="PY11" s="102"/>
      <c r="PZ11" s="102"/>
      <c r="QA11" s="102"/>
      <c r="QB11" s="102"/>
      <c r="QC11" s="102"/>
      <c r="QD11" s="102"/>
      <c r="QE11" s="102"/>
      <c r="QF11" s="102"/>
      <c r="QG11" s="102"/>
      <c r="QH11" s="102"/>
      <c r="QI11" s="102"/>
      <c r="QJ11" s="102"/>
      <c r="QK11" s="102"/>
      <c r="QL11" s="102"/>
      <c r="QM11" s="102"/>
      <c r="QN11" s="102"/>
      <c r="QO11" s="102"/>
      <c r="QP11" s="102"/>
      <c r="QQ11" s="102"/>
      <c r="QR11" s="102"/>
      <c r="QS11" s="102"/>
      <c r="QT11" s="102"/>
      <c r="QU11" s="102"/>
      <c r="QV11" s="102"/>
      <c r="QW11" s="102"/>
      <c r="QX11" s="102"/>
      <c r="QY11" s="102"/>
      <c r="QZ11" s="102"/>
      <c r="RA11" s="102"/>
      <c r="RB11" s="102"/>
      <c r="RC11" s="102"/>
      <c r="RD11" s="102"/>
      <c r="RE11" s="102"/>
      <c r="RF11" s="102"/>
      <c r="RG11" s="102"/>
      <c r="RH11" s="102"/>
      <c r="RI11" s="102"/>
      <c r="RJ11" s="102"/>
      <c r="RK11" s="102"/>
      <c r="RL11" s="102"/>
      <c r="RM11" s="102"/>
      <c r="RN11" s="102"/>
      <c r="RO11" s="102"/>
      <c r="RP11" s="102"/>
      <c r="RQ11" s="102"/>
      <c r="RR11" s="102"/>
      <c r="RS11" s="102"/>
      <c r="RT11" s="102"/>
      <c r="RU11" s="102"/>
      <c r="RV11" s="102"/>
      <c r="RW11" s="102"/>
      <c r="RX11" s="102"/>
      <c r="RY11" s="102"/>
      <c r="RZ11" s="102"/>
      <c r="SA11" s="102"/>
      <c r="SB11" s="102"/>
      <c r="SC11" s="102"/>
      <c r="SD11" s="102"/>
      <c r="SE11" s="102"/>
      <c r="SF11" s="102"/>
      <c r="SG11" s="102"/>
      <c r="SH11" s="102"/>
      <c r="SI11" s="102"/>
      <c r="SJ11" s="102"/>
      <c r="SK11" s="102"/>
      <c r="SL11" s="102"/>
      <c r="SM11" s="102"/>
      <c r="SN11" s="102"/>
      <c r="SO11" s="102"/>
      <c r="SP11" s="102"/>
      <c r="SQ11" s="102"/>
      <c r="SR11" s="102"/>
      <c r="SS11" s="102"/>
      <c r="ST11" s="102"/>
      <c r="SU11" s="102"/>
      <c r="SV11" s="102"/>
      <c r="SW11" s="102"/>
      <c r="SX11" s="102"/>
      <c r="SY11" s="102"/>
      <c r="SZ11" s="102"/>
      <c r="TA11" s="102"/>
      <c r="TB11" s="102"/>
      <c r="TC11" s="102"/>
      <c r="TD11" s="102"/>
      <c r="TE11" s="102"/>
      <c r="TF11" s="102"/>
      <c r="TG11" s="102"/>
      <c r="TH11" s="102"/>
      <c r="TI11" s="102"/>
      <c r="TJ11" s="102"/>
      <c r="TK11" s="102"/>
      <c r="TL11" s="102"/>
      <c r="TM11" s="102"/>
      <c r="TN11" s="102"/>
      <c r="TO11" s="102"/>
      <c r="TP11" s="102"/>
      <c r="TQ11" s="102"/>
      <c r="TR11" s="102"/>
      <c r="TS11" s="102"/>
      <c r="TT11" s="102"/>
      <c r="TU11" s="102"/>
      <c r="TV11" s="102"/>
      <c r="TW11" s="102"/>
      <c r="TX11" s="102"/>
      <c r="TY11" s="102"/>
      <c r="TZ11" s="102"/>
      <c r="UA11" s="102"/>
      <c r="UB11" s="102"/>
      <c r="UC11" s="102"/>
      <c r="UD11" s="102"/>
      <c r="UE11" s="102"/>
      <c r="UF11" s="102"/>
      <c r="UG11" s="102"/>
      <c r="UH11" s="102"/>
      <c r="UI11" s="102"/>
      <c r="UJ11" s="102"/>
      <c r="UK11" s="102"/>
      <c r="UL11" s="102"/>
      <c r="UM11" s="102"/>
      <c r="UN11" s="102"/>
      <c r="UO11" s="102"/>
      <c r="UP11" s="102"/>
      <c r="UQ11" s="102"/>
      <c r="UR11" s="102"/>
      <c r="US11" s="102"/>
      <c r="UT11" s="102"/>
      <c r="UU11" s="102"/>
      <c r="UV11" s="102"/>
      <c r="UW11" s="102"/>
      <c r="UX11" s="102"/>
      <c r="UY11" s="102"/>
      <c r="UZ11" s="102"/>
      <c r="VA11" s="102"/>
      <c r="VB11" s="102"/>
      <c r="VC11" s="102"/>
      <c r="VD11" s="102"/>
      <c r="VE11" s="102"/>
      <c r="VF11" s="102"/>
      <c r="VG11" s="102"/>
      <c r="VH11" s="102"/>
      <c r="VI11" s="102"/>
      <c r="VJ11" s="102"/>
      <c r="VK11" s="102"/>
      <c r="VL11" s="102"/>
      <c r="VM11" s="102"/>
      <c r="VN11" s="102"/>
      <c r="VO11" s="102"/>
      <c r="VP11" s="102"/>
      <c r="VQ11" s="102"/>
      <c r="VR11" s="102"/>
      <c r="VS11" s="102"/>
      <c r="VT11" s="102"/>
      <c r="VU11" s="102"/>
      <c r="VV11" s="102"/>
      <c r="VW11" s="102"/>
      <c r="VX11" s="102"/>
      <c r="VY11" s="102"/>
      <c r="VZ11" s="102"/>
      <c r="WA11" s="102"/>
      <c r="WB11" s="102"/>
      <c r="WC11" s="102"/>
      <c r="WD11" s="102"/>
      <c r="WE11" s="102"/>
      <c r="WF11" s="102"/>
      <c r="WG11" s="102"/>
      <c r="WH11" s="102"/>
      <c r="WI11" s="102"/>
      <c r="WJ11" s="102"/>
      <c r="WK11" s="102"/>
      <c r="WL11" s="102"/>
      <c r="WM11" s="102"/>
      <c r="WN11" s="102"/>
      <c r="WO11" s="102"/>
      <c r="WP11" s="102"/>
      <c r="WQ11" s="102"/>
      <c r="WR11" s="102"/>
      <c r="WS11" s="102"/>
      <c r="WT11" s="102"/>
      <c r="WU11" s="102"/>
      <c r="WV11" s="102"/>
      <c r="WW11" s="102"/>
      <c r="WX11" s="102"/>
      <c r="WY11" s="102"/>
      <c r="WZ11" s="102"/>
      <c r="XA11" s="102"/>
      <c r="XB11" s="102"/>
      <c r="XC11" s="102"/>
      <c r="XD11" s="102"/>
      <c r="XE11" s="102"/>
      <c r="XF11" s="102"/>
      <c r="XG11" s="102"/>
      <c r="XH11" s="102"/>
      <c r="XI11" s="102"/>
      <c r="XJ11" s="102"/>
      <c r="XK11" s="102"/>
      <c r="XL11" s="102"/>
      <c r="XM11" s="102"/>
      <c r="XN11" s="102"/>
      <c r="XO11" s="102"/>
      <c r="XP11" s="102"/>
      <c r="XQ11" s="102"/>
      <c r="XR11" s="102"/>
      <c r="XS11" s="102"/>
      <c r="XT11" s="102"/>
      <c r="XU11" s="102"/>
      <c r="XV11" s="102"/>
      <c r="XW11" s="102"/>
      <c r="XX11" s="102"/>
      <c r="XY11" s="102"/>
      <c r="XZ11" s="102"/>
      <c r="YA11" s="102"/>
      <c r="YB11" s="102"/>
      <c r="YC11" s="102"/>
      <c r="YD11" s="102"/>
      <c r="YE11" s="102"/>
      <c r="YF11" s="102"/>
      <c r="YG11" s="102"/>
      <c r="YH11" s="102"/>
      <c r="YI11" s="102"/>
      <c r="YJ11" s="102"/>
      <c r="YK11" s="102"/>
      <c r="YL11" s="102"/>
      <c r="YM11" s="102"/>
      <c r="YN11" s="102"/>
      <c r="YO11" s="102"/>
      <c r="YP11" s="102"/>
      <c r="YQ11" s="102"/>
      <c r="YR11" s="102"/>
      <c r="YS11" s="102"/>
      <c r="YT11" s="102"/>
      <c r="YU11" s="102"/>
      <c r="YV11" s="102"/>
      <c r="YW11" s="102"/>
      <c r="YX11" s="102"/>
      <c r="YY11" s="102"/>
      <c r="YZ11" s="102"/>
      <c r="ZA11" s="102"/>
      <c r="ZB11" s="102"/>
      <c r="ZC11" s="102"/>
      <c r="ZD11" s="102"/>
      <c r="ZE11" s="102"/>
      <c r="ZF11" s="102"/>
      <c r="ZG11" s="102"/>
      <c r="ZH11" s="102"/>
      <c r="ZI11" s="102"/>
      <c r="ZJ11" s="102"/>
      <c r="ZK11" s="102"/>
      <c r="ZL11" s="102"/>
      <c r="ZM11" s="102"/>
      <c r="ZN11" s="102"/>
      <c r="ZO11" s="102"/>
      <c r="ZP11" s="102"/>
      <c r="ZQ11" s="102"/>
      <c r="ZR11" s="102"/>
      <c r="ZS11" s="102"/>
      <c r="ZT11" s="102"/>
      <c r="ZU11" s="102"/>
      <c r="ZV11" s="102"/>
      <c r="ZW11" s="102"/>
      <c r="ZX11" s="102"/>
      <c r="ZY11" s="102"/>
      <c r="ZZ11" s="102"/>
      <c r="AAA11" s="102"/>
      <c r="AAB11" s="102"/>
      <c r="AAC11" s="102"/>
      <c r="AAD11" s="102"/>
      <c r="AAE11" s="102"/>
      <c r="AAF11" s="102"/>
      <c r="AAG11" s="102"/>
      <c r="AAH11" s="102"/>
      <c r="AAI11" s="102"/>
      <c r="AAJ11" s="102"/>
      <c r="AAK11" s="102"/>
      <c r="AAL11" s="102"/>
      <c r="AAM11" s="102"/>
      <c r="AAN11" s="102"/>
      <c r="AAO11" s="102"/>
      <c r="AAP11" s="102"/>
      <c r="AAQ11" s="102"/>
      <c r="AAR11" s="102"/>
      <c r="AAS11" s="102"/>
      <c r="AAT11" s="102"/>
      <c r="AAU11" s="102"/>
      <c r="AAV11" s="102"/>
      <c r="AAW11" s="102"/>
      <c r="AAX11" s="102"/>
      <c r="AAY11" s="102"/>
      <c r="AAZ11" s="102"/>
      <c r="ABA11" s="102"/>
      <c r="ABB11" s="102"/>
      <c r="ABC11" s="102"/>
      <c r="ABD11" s="102"/>
      <c r="ABE11" s="102"/>
      <c r="ABF11" s="102"/>
      <c r="ABG11" s="102"/>
      <c r="ABH11" s="102"/>
      <c r="ABI11" s="102"/>
      <c r="ABJ11" s="102"/>
      <c r="ABK11" s="102"/>
      <c r="ABL11" s="102"/>
      <c r="ABM11" s="102"/>
      <c r="ABN11" s="102"/>
      <c r="ABO11" s="102"/>
      <c r="ABP11" s="102"/>
      <c r="ABQ11" s="102"/>
      <c r="ABR11" s="102"/>
      <c r="ABS11" s="102"/>
      <c r="ABT11" s="102"/>
      <c r="ABU11" s="102"/>
      <c r="ABV11" s="102"/>
      <c r="ABW11" s="102"/>
      <c r="ABX11" s="102"/>
      <c r="ABY11" s="102"/>
      <c r="ABZ11" s="102"/>
      <c r="ACA11" s="102"/>
      <c r="ACB11" s="102"/>
      <c r="ACC11" s="102"/>
      <c r="ACD11" s="102"/>
      <c r="ACE11" s="102"/>
      <c r="ACF11" s="102"/>
      <c r="ACG11" s="102"/>
      <c r="ACH11" s="102"/>
      <c r="ACI11" s="102"/>
      <c r="ACJ11" s="102"/>
      <c r="ACK11" s="102"/>
      <c r="ACL11" s="102"/>
      <c r="ACM11" s="102"/>
      <c r="ACN11" s="102"/>
      <c r="ACO11" s="102"/>
      <c r="ACP11" s="102"/>
      <c r="ACQ11" s="102"/>
      <c r="ACR11" s="102"/>
      <c r="ACS11" s="102"/>
      <c r="ACT11" s="102"/>
      <c r="ACU11" s="102"/>
      <c r="ACV11" s="102"/>
      <c r="ACW11" s="102"/>
      <c r="ACX11" s="102"/>
      <c r="ACY11" s="102"/>
      <c r="ACZ11" s="102"/>
      <c r="ADA11" s="102"/>
      <c r="ADB11" s="102"/>
      <c r="ADC11" s="102"/>
      <c r="ADD11" s="102"/>
      <c r="ADE11" s="102"/>
      <c r="ADF11" s="102"/>
      <c r="ADG11" s="102"/>
      <c r="ADH11" s="102"/>
      <c r="ADI11" s="102"/>
      <c r="ADJ11" s="102"/>
      <c r="ADK11" s="102"/>
      <c r="ADL11" s="102"/>
      <c r="ADM11" s="102"/>
      <c r="ADN11" s="102"/>
      <c r="ADO11" s="102"/>
      <c r="ADP11" s="102"/>
      <c r="ADQ11" s="102"/>
      <c r="ADR11" s="102"/>
      <c r="ADS11" s="102"/>
      <c r="ADT11" s="102"/>
      <c r="ADU11" s="102"/>
      <c r="ADV11" s="102"/>
      <c r="ADW11" s="102"/>
      <c r="ADX11" s="102"/>
      <c r="ADY11" s="102"/>
      <c r="ADZ11" s="102"/>
      <c r="AEA11" s="102"/>
      <c r="AEB11" s="102"/>
      <c r="AEC11" s="102"/>
      <c r="AED11" s="102"/>
      <c r="AEE11" s="102"/>
      <c r="AEF11" s="102"/>
      <c r="AEG11" s="102"/>
      <c r="AEH11" s="102"/>
      <c r="AEI11" s="102"/>
      <c r="AEJ11" s="102"/>
      <c r="AEK11" s="102"/>
      <c r="AEL11" s="102"/>
      <c r="AEM11" s="102"/>
      <c r="AEN11" s="102"/>
      <c r="AEO11" s="102"/>
      <c r="AEP11" s="102"/>
      <c r="AEQ11" s="102"/>
      <c r="AER11" s="102"/>
      <c r="AES11" s="102"/>
      <c r="AET11" s="102"/>
      <c r="AEU11" s="102"/>
      <c r="AEV11" s="102"/>
      <c r="AEW11" s="102"/>
      <c r="AEX11" s="102"/>
      <c r="AEY11" s="102"/>
      <c r="AEZ11" s="102"/>
      <c r="AFA11" s="102"/>
      <c r="AFB11" s="102"/>
      <c r="AFC11" s="102"/>
      <c r="AFD11" s="102"/>
      <c r="AFE11" s="102"/>
      <c r="AFF11" s="102"/>
      <c r="AFG11" s="102"/>
      <c r="AFH11" s="102"/>
      <c r="AFI11" s="102"/>
      <c r="AFJ11" s="102"/>
      <c r="AFK11" s="102"/>
      <c r="AFL11" s="102"/>
      <c r="AFM11" s="102"/>
      <c r="AFN11" s="102"/>
      <c r="AFO11" s="102"/>
      <c r="AFP11" s="102"/>
      <c r="AFQ11" s="102"/>
      <c r="AFR11" s="102"/>
      <c r="AFS11" s="102"/>
      <c r="AFT11" s="102"/>
      <c r="AFU11" s="102"/>
      <c r="AFV11" s="102"/>
      <c r="AFW11" s="102"/>
      <c r="AFX11" s="102"/>
      <c r="AFY11" s="102"/>
      <c r="AFZ11" s="102"/>
      <c r="AGA11" s="102"/>
      <c r="AGB11" s="102"/>
      <c r="AGC11" s="102"/>
      <c r="AGD11" s="102"/>
      <c r="AGE11" s="102"/>
      <c r="AGF11" s="102"/>
      <c r="AGG11" s="102"/>
      <c r="AGH11" s="102"/>
      <c r="AGI11" s="102"/>
      <c r="AGJ11" s="102"/>
      <c r="AGK11" s="102"/>
      <c r="AGL11" s="102"/>
      <c r="AGM11" s="102"/>
      <c r="AGN11" s="102"/>
      <c r="AGO11" s="102"/>
      <c r="AGP11" s="102"/>
      <c r="AGQ11" s="102"/>
      <c r="AGR11" s="102"/>
      <c r="AGS11" s="102"/>
      <c r="AGT11" s="102"/>
      <c r="AGU11" s="102"/>
      <c r="AGV11" s="102"/>
      <c r="AGW11" s="102"/>
      <c r="AGX11" s="102"/>
      <c r="AGY11" s="102"/>
      <c r="AGZ11" s="102"/>
      <c r="AHA11" s="102"/>
      <c r="AHB11" s="102"/>
      <c r="AHC11" s="102"/>
      <c r="AHD11" s="102"/>
      <c r="AHE11" s="102"/>
      <c r="AHF11" s="102"/>
      <c r="AHG11" s="102"/>
      <c r="AHH11" s="102"/>
      <c r="AHI11" s="102"/>
      <c r="AHJ11" s="102"/>
      <c r="AHK11" s="102"/>
      <c r="AHL11" s="102"/>
      <c r="AHM11" s="102"/>
      <c r="AHN11" s="102"/>
      <c r="AHO11" s="102"/>
      <c r="AHP11" s="102"/>
      <c r="AHQ11" s="102"/>
      <c r="AHR11" s="102"/>
      <c r="AHS11" s="102"/>
      <c r="AHT11" s="102"/>
      <c r="AHU11" s="102"/>
      <c r="AHV11" s="102"/>
      <c r="AHW11" s="102"/>
      <c r="AHX11" s="102"/>
      <c r="AHY11" s="102"/>
      <c r="AHZ11" s="102"/>
      <c r="AIA11" s="102"/>
      <c r="AIB11" s="102"/>
      <c r="AIC11" s="102"/>
      <c r="AID11" s="102"/>
      <c r="AIE11" s="102"/>
      <c r="AIF11" s="102"/>
      <c r="AIG11" s="102"/>
      <c r="AIH11" s="102"/>
      <c r="AII11" s="102"/>
      <c r="AIJ11" s="102"/>
      <c r="AIK11" s="102"/>
      <c r="AIL11" s="102"/>
      <c r="AIM11" s="102"/>
      <c r="AIN11" s="102"/>
      <c r="AIO11" s="102"/>
      <c r="AIP11" s="102"/>
      <c r="AIQ11" s="102"/>
      <c r="AIR11" s="102"/>
      <c r="AIS11" s="102"/>
      <c r="AIT11" s="102"/>
      <c r="AIU11" s="102"/>
      <c r="AIV11" s="102"/>
      <c r="AIW11" s="102"/>
      <c r="AIX11" s="102"/>
      <c r="AIY11" s="102"/>
      <c r="AIZ11" s="102"/>
      <c r="AJA11" s="102"/>
      <c r="AJB11" s="102"/>
      <c r="AJC11" s="102"/>
      <c r="AJD11" s="102"/>
      <c r="AJE11" s="102"/>
      <c r="AJF11" s="102"/>
      <c r="AJG11" s="102"/>
      <c r="AJH11" s="102"/>
      <c r="AJI11" s="102"/>
      <c r="AJJ11" s="102"/>
      <c r="AJK11" s="102"/>
      <c r="AJL11" s="102"/>
      <c r="AJM11" s="102"/>
      <c r="AJN11" s="102"/>
      <c r="AJO11" s="102"/>
      <c r="AJP11" s="102"/>
      <c r="AJQ11" s="102"/>
      <c r="AJR11" s="102"/>
      <c r="AJS11" s="102"/>
      <c r="AJT11" s="102"/>
      <c r="AJU11" s="102"/>
      <c r="AJV11" s="102"/>
      <c r="AJW11" s="102"/>
      <c r="AJX11" s="102"/>
      <c r="AJY11" s="102"/>
      <c r="AJZ11" s="102"/>
      <c r="AKA11" s="102"/>
      <c r="AKB11" s="102"/>
      <c r="AKC11" s="102"/>
      <c r="AKD11" s="102"/>
      <c r="AKE11" s="102"/>
      <c r="AKF11" s="102"/>
      <c r="AKG11" s="102"/>
      <c r="AKH11" s="102"/>
      <c r="AKI11" s="102"/>
      <c r="AKJ11" s="102"/>
      <c r="AKK11" s="102"/>
      <c r="AKL11" s="102"/>
      <c r="AKM11" s="102"/>
      <c r="AKN11" s="102"/>
      <c r="AKO11" s="102"/>
      <c r="AKP11" s="102"/>
      <c r="AKQ11" s="102"/>
      <c r="AKR11" s="102"/>
      <c r="AKS11" s="102"/>
      <c r="AKT11" s="102"/>
      <c r="AKU11" s="102"/>
      <c r="AKV11" s="102"/>
      <c r="AKW11" s="102"/>
      <c r="AKX11" s="102"/>
      <c r="AKY11" s="102"/>
      <c r="AKZ11" s="102"/>
      <c r="ALA11" s="102"/>
      <c r="ALB11" s="102"/>
      <c r="ALC11" s="102"/>
      <c r="ALD11" s="102"/>
      <c r="ALE11" s="102"/>
      <c r="ALF11" s="102"/>
      <c r="ALG11" s="102"/>
      <c r="ALH11" s="102"/>
      <c r="ALI11" s="102"/>
      <c r="ALJ11" s="102"/>
      <c r="ALK11" s="102"/>
      <c r="ALL11" s="102"/>
      <c r="ALM11" s="102"/>
      <c r="ALN11" s="102"/>
      <c r="ALO11" s="102"/>
      <c r="ALP11" s="102"/>
      <c r="ALQ11" s="102"/>
      <c r="ALR11" s="102"/>
      <c r="ALS11" s="102"/>
      <c r="ALT11" s="102"/>
      <c r="ALU11" s="102"/>
      <c r="ALV11" s="102"/>
      <c r="ALW11" s="102"/>
      <c r="ALX11" s="102"/>
      <c r="ALY11" s="102"/>
      <c r="ALZ11" s="102"/>
      <c r="AMA11" s="102"/>
      <c r="AMB11" s="102"/>
      <c r="AMC11" s="102"/>
      <c r="AMD11" s="102"/>
      <c r="AME11" s="102"/>
      <c r="AMF11" s="102"/>
      <c r="AMG11" s="102"/>
      <c r="AMH11" s="102"/>
      <c r="AMI11" s="102"/>
      <c r="AMJ11" s="102"/>
      <c r="AMK11" s="102"/>
      <c r="AML11" s="102"/>
      <c r="AMM11" s="102"/>
      <c r="AMN11" s="102"/>
    </row>
    <row r="12" spans="1:1028">
      <c r="A12" s="115">
        <v>43048</v>
      </c>
      <c r="B12" s="107">
        <v>43048</v>
      </c>
      <c r="C12" s="101">
        <v>91117</v>
      </c>
      <c r="D12" s="101" t="s">
        <v>15</v>
      </c>
      <c r="E12" s="101">
        <v>263</v>
      </c>
      <c r="F12" s="101">
        <v>7279</v>
      </c>
      <c r="G12" s="144">
        <v>10</v>
      </c>
      <c r="H12" s="100"/>
      <c r="J12" s="99"/>
      <c r="K12" s="114">
        <v>43574.93</v>
      </c>
      <c r="L12" s="139">
        <v>3885</v>
      </c>
      <c r="M12" s="101" t="s">
        <v>725</v>
      </c>
      <c r="N12" s="111" t="s">
        <v>726</v>
      </c>
      <c r="O12" s="112"/>
      <c r="P12" s="112"/>
      <c r="Q12" s="113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  <c r="IN12" s="102"/>
      <c r="IO12" s="102"/>
      <c r="IP12" s="102"/>
      <c r="IQ12" s="102"/>
      <c r="IR12" s="102"/>
      <c r="IS12" s="102"/>
      <c r="IT12" s="102"/>
      <c r="IU12" s="102"/>
      <c r="IV12" s="102"/>
      <c r="IW12" s="102"/>
      <c r="IX12" s="102"/>
      <c r="IY12" s="102"/>
      <c r="IZ12" s="102"/>
      <c r="JA12" s="102"/>
      <c r="JB12" s="102"/>
      <c r="JC12" s="102"/>
      <c r="JD12" s="102"/>
      <c r="JE12" s="102"/>
      <c r="JF12" s="102"/>
      <c r="JG12" s="102"/>
      <c r="JH12" s="102"/>
      <c r="JI12" s="102"/>
      <c r="JJ12" s="102"/>
      <c r="JK12" s="102"/>
      <c r="JL12" s="102"/>
      <c r="JM12" s="102"/>
      <c r="JN12" s="102"/>
      <c r="JO12" s="102"/>
      <c r="JP12" s="102"/>
      <c r="JQ12" s="102"/>
      <c r="JR12" s="102"/>
      <c r="JS12" s="102"/>
      <c r="JT12" s="102"/>
      <c r="JU12" s="102"/>
      <c r="JV12" s="102"/>
      <c r="JW12" s="102"/>
      <c r="JX12" s="102"/>
      <c r="JY12" s="102"/>
      <c r="JZ12" s="102"/>
      <c r="KA12" s="102"/>
      <c r="KB12" s="102"/>
      <c r="KC12" s="102"/>
      <c r="KD12" s="102"/>
      <c r="KE12" s="102"/>
      <c r="KF12" s="102"/>
      <c r="KG12" s="102"/>
      <c r="KH12" s="102"/>
      <c r="KI12" s="102"/>
      <c r="KJ12" s="102"/>
      <c r="KK12" s="102"/>
      <c r="KL12" s="102"/>
      <c r="KM12" s="102"/>
      <c r="KN12" s="102"/>
      <c r="KO12" s="102"/>
      <c r="KP12" s="102"/>
      <c r="KQ12" s="102"/>
      <c r="KR12" s="102"/>
      <c r="KS12" s="102"/>
      <c r="KT12" s="102"/>
      <c r="KU12" s="102"/>
      <c r="KV12" s="102"/>
      <c r="KW12" s="102"/>
      <c r="KX12" s="102"/>
      <c r="KY12" s="102"/>
      <c r="KZ12" s="102"/>
      <c r="LA12" s="102"/>
      <c r="LB12" s="102"/>
      <c r="LC12" s="102"/>
      <c r="LD12" s="102"/>
      <c r="LE12" s="102"/>
      <c r="LF12" s="102"/>
      <c r="LG12" s="102"/>
      <c r="LH12" s="102"/>
      <c r="LI12" s="102"/>
      <c r="LJ12" s="102"/>
      <c r="LK12" s="102"/>
      <c r="LL12" s="102"/>
      <c r="LM12" s="102"/>
      <c r="LN12" s="102"/>
      <c r="LO12" s="102"/>
      <c r="LP12" s="102"/>
      <c r="LQ12" s="102"/>
      <c r="LR12" s="102"/>
      <c r="LS12" s="102"/>
      <c r="LT12" s="102"/>
      <c r="LU12" s="102"/>
      <c r="LV12" s="102"/>
      <c r="LW12" s="102"/>
      <c r="LX12" s="102"/>
      <c r="LY12" s="102"/>
      <c r="LZ12" s="102"/>
      <c r="MA12" s="102"/>
      <c r="MB12" s="102"/>
      <c r="MC12" s="102"/>
      <c r="MD12" s="102"/>
      <c r="ME12" s="102"/>
      <c r="MF12" s="102"/>
      <c r="MG12" s="102"/>
      <c r="MH12" s="102"/>
      <c r="MI12" s="102"/>
      <c r="MJ12" s="102"/>
      <c r="MK12" s="102"/>
      <c r="ML12" s="102"/>
      <c r="MM12" s="102"/>
      <c r="MN12" s="102"/>
      <c r="MO12" s="102"/>
      <c r="MP12" s="102"/>
      <c r="MQ12" s="102"/>
      <c r="MR12" s="102"/>
      <c r="MS12" s="102"/>
      <c r="MT12" s="102"/>
      <c r="MU12" s="102"/>
      <c r="MV12" s="102"/>
      <c r="MW12" s="102"/>
      <c r="MX12" s="102"/>
      <c r="MY12" s="102"/>
      <c r="MZ12" s="102"/>
      <c r="NA12" s="102"/>
      <c r="NB12" s="102"/>
      <c r="NC12" s="102"/>
      <c r="ND12" s="102"/>
      <c r="NE12" s="102"/>
      <c r="NF12" s="102"/>
      <c r="NG12" s="102"/>
      <c r="NH12" s="102"/>
      <c r="NI12" s="102"/>
      <c r="NJ12" s="102"/>
      <c r="NK12" s="102"/>
      <c r="NL12" s="102"/>
      <c r="NM12" s="102"/>
      <c r="NN12" s="102"/>
      <c r="NO12" s="102"/>
      <c r="NP12" s="102"/>
      <c r="NQ12" s="102"/>
      <c r="NR12" s="102"/>
      <c r="NS12" s="102"/>
      <c r="NT12" s="102"/>
      <c r="NU12" s="102"/>
      <c r="NV12" s="102"/>
      <c r="NW12" s="102"/>
      <c r="NX12" s="102"/>
      <c r="NY12" s="102"/>
      <c r="NZ12" s="102"/>
      <c r="OA12" s="102"/>
      <c r="OB12" s="102"/>
      <c r="OC12" s="102"/>
      <c r="OD12" s="102"/>
      <c r="OE12" s="102"/>
      <c r="OF12" s="102"/>
      <c r="OG12" s="102"/>
      <c r="OH12" s="102"/>
      <c r="OI12" s="102"/>
      <c r="OJ12" s="102"/>
      <c r="OK12" s="102"/>
      <c r="OL12" s="102"/>
      <c r="OM12" s="102"/>
      <c r="ON12" s="102"/>
      <c r="OO12" s="102"/>
      <c r="OP12" s="102"/>
      <c r="OQ12" s="102"/>
      <c r="OR12" s="102"/>
      <c r="OS12" s="102"/>
      <c r="OT12" s="102"/>
      <c r="OU12" s="102"/>
      <c r="OV12" s="102"/>
      <c r="OW12" s="102"/>
      <c r="OX12" s="102"/>
      <c r="OY12" s="102"/>
      <c r="OZ12" s="102"/>
      <c r="PA12" s="102"/>
      <c r="PB12" s="102"/>
      <c r="PC12" s="102"/>
      <c r="PD12" s="102"/>
      <c r="PE12" s="102"/>
      <c r="PF12" s="102"/>
      <c r="PG12" s="102"/>
      <c r="PH12" s="102"/>
      <c r="PI12" s="102"/>
      <c r="PJ12" s="102"/>
      <c r="PK12" s="102"/>
      <c r="PL12" s="102"/>
      <c r="PM12" s="102"/>
      <c r="PN12" s="102"/>
      <c r="PO12" s="102"/>
      <c r="PP12" s="102"/>
      <c r="PQ12" s="102"/>
      <c r="PR12" s="102"/>
      <c r="PS12" s="102"/>
      <c r="PT12" s="102"/>
      <c r="PU12" s="102"/>
      <c r="PV12" s="102"/>
      <c r="PW12" s="102"/>
      <c r="PX12" s="102"/>
      <c r="PY12" s="102"/>
      <c r="PZ12" s="102"/>
      <c r="QA12" s="102"/>
      <c r="QB12" s="102"/>
      <c r="QC12" s="102"/>
      <c r="QD12" s="102"/>
      <c r="QE12" s="102"/>
      <c r="QF12" s="102"/>
      <c r="QG12" s="102"/>
      <c r="QH12" s="102"/>
      <c r="QI12" s="102"/>
      <c r="QJ12" s="102"/>
      <c r="QK12" s="102"/>
      <c r="QL12" s="102"/>
      <c r="QM12" s="102"/>
      <c r="QN12" s="102"/>
      <c r="QO12" s="102"/>
      <c r="QP12" s="102"/>
      <c r="QQ12" s="102"/>
      <c r="QR12" s="102"/>
      <c r="QS12" s="102"/>
      <c r="QT12" s="102"/>
      <c r="QU12" s="102"/>
      <c r="QV12" s="102"/>
      <c r="QW12" s="102"/>
      <c r="QX12" s="102"/>
      <c r="QY12" s="102"/>
      <c r="QZ12" s="102"/>
      <c r="RA12" s="102"/>
      <c r="RB12" s="102"/>
      <c r="RC12" s="102"/>
      <c r="RD12" s="102"/>
      <c r="RE12" s="102"/>
      <c r="RF12" s="102"/>
      <c r="RG12" s="102"/>
      <c r="RH12" s="102"/>
      <c r="RI12" s="102"/>
      <c r="RJ12" s="102"/>
      <c r="RK12" s="102"/>
      <c r="RL12" s="102"/>
      <c r="RM12" s="102"/>
      <c r="RN12" s="102"/>
      <c r="RO12" s="102"/>
      <c r="RP12" s="102"/>
      <c r="RQ12" s="102"/>
      <c r="RR12" s="102"/>
      <c r="RS12" s="102"/>
      <c r="RT12" s="102"/>
      <c r="RU12" s="102"/>
      <c r="RV12" s="102"/>
      <c r="RW12" s="102"/>
      <c r="RX12" s="102"/>
      <c r="RY12" s="102"/>
      <c r="RZ12" s="102"/>
      <c r="SA12" s="102"/>
      <c r="SB12" s="102"/>
      <c r="SC12" s="102"/>
      <c r="SD12" s="102"/>
      <c r="SE12" s="102"/>
      <c r="SF12" s="102"/>
      <c r="SG12" s="102"/>
      <c r="SH12" s="102"/>
      <c r="SI12" s="102"/>
      <c r="SJ12" s="102"/>
      <c r="SK12" s="102"/>
      <c r="SL12" s="102"/>
      <c r="SM12" s="102"/>
      <c r="SN12" s="102"/>
      <c r="SO12" s="102"/>
      <c r="SP12" s="102"/>
      <c r="SQ12" s="102"/>
      <c r="SR12" s="102"/>
      <c r="SS12" s="102"/>
      <c r="ST12" s="102"/>
      <c r="SU12" s="102"/>
      <c r="SV12" s="102"/>
      <c r="SW12" s="102"/>
      <c r="SX12" s="102"/>
      <c r="SY12" s="102"/>
      <c r="SZ12" s="102"/>
      <c r="TA12" s="102"/>
      <c r="TB12" s="102"/>
      <c r="TC12" s="102"/>
      <c r="TD12" s="102"/>
      <c r="TE12" s="102"/>
      <c r="TF12" s="102"/>
      <c r="TG12" s="102"/>
      <c r="TH12" s="102"/>
      <c r="TI12" s="102"/>
      <c r="TJ12" s="102"/>
      <c r="TK12" s="102"/>
      <c r="TL12" s="102"/>
      <c r="TM12" s="102"/>
      <c r="TN12" s="102"/>
      <c r="TO12" s="102"/>
      <c r="TP12" s="102"/>
      <c r="TQ12" s="102"/>
      <c r="TR12" s="102"/>
      <c r="TS12" s="102"/>
      <c r="TT12" s="102"/>
      <c r="TU12" s="102"/>
      <c r="TV12" s="102"/>
      <c r="TW12" s="102"/>
      <c r="TX12" s="102"/>
      <c r="TY12" s="102"/>
      <c r="TZ12" s="102"/>
      <c r="UA12" s="102"/>
      <c r="UB12" s="102"/>
      <c r="UC12" s="102"/>
      <c r="UD12" s="102"/>
      <c r="UE12" s="102"/>
      <c r="UF12" s="102"/>
      <c r="UG12" s="102"/>
      <c r="UH12" s="102"/>
      <c r="UI12" s="102"/>
      <c r="UJ12" s="102"/>
      <c r="UK12" s="102"/>
      <c r="UL12" s="102"/>
      <c r="UM12" s="102"/>
      <c r="UN12" s="102"/>
      <c r="UO12" s="102"/>
      <c r="UP12" s="102"/>
      <c r="UQ12" s="102"/>
      <c r="UR12" s="102"/>
      <c r="US12" s="102"/>
      <c r="UT12" s="102"/>
      <c r="UU12" s="102"/>
      <c r="UV12" s="102"/>
      <c r="UW12" s="102"/>
      <c r="UX12" s="102"/>
      <c r="UY12" s="102"/>
      <c r="UZ12" s="102"/>
      <c r="VA12" s="102"/>
      <c r="VB12" s="102"/>
      <c r="VC12" s="102"/>
      <c r="VD12" s="102"/>
      <c r="VE12" s="102"/>
      <c r="VF12" s="102"/>
      <c r="VG12" s="102"/>
      <c r="VH12" s="102"/>
      <c r="VI12" s="102"/>
      <c r="VJ12" s="102"/>
      <c r="VK12" s="102"/>
      <c r="VL12" s="102"/>
      <c r="VM12" s="102"/>
      <c r="VN12" s="102"/>
      <c r="VO12" s="102"/>
      <c r="VP12" s="102"/>
      <c r="VQ12" s="102"/>
      <c r="VR12" s="102"/>
      <c r="VS12" s="102"/>
      <c r="VT12" s="102"/>
      <c r="VU12" s="102"/>
      <c r="VV12" s="102"/>
      <c r="VW12" s="102"/>
      <c r="VX12" s="102"/>
      <c r="VY12" s="102"/>
      <c r="VZ12" s="102"/>
      <c r="WA12" s="102"/>
      <c r="WB12" s="102"/>
      <c r="WC12" s="102"/>
      <c r="WD12" s="102"/>
      <c r="WE12" s="102"/>
      <c r="WF12" s="102"/>
      <c r="WG12" s="102"/>
      <c r="WH12" s="102"/>
      <c r="WI12" s="102"/>
      <c r="WJ12" s="102"/>
      <c r="WK12" s="102"/>
      <c r="WL12" s="102"/>
      <c r="WM12" s="102"/>
      <c r="WN12" s="102"/>
      <c r="WO12" s="102"/>
      <c r="WP12" s="102"/>
      <c r="WQ12" s="102"/>
      <c r="WR12" s="102"/>
      <c r="WS12" s="102"/>
      <c r="WT12" s="102"/>
      <c r="WU12" s="102"/>
      <c r="WV12" s="102"/>
      <c r="WW12" s="102"/>
      <c r="WX12" s="102"/>
      <c r="WY12" s="102"/>
      <c r="WZ12" s="102"/>
      <c r="XA12" s="102"/>
      <c r="XB12" s="102"/>
      <c r="XC12" s="102"/>
      <c r="XD12" s="102"/>
      <c r="XE12" s="102"/>
      <c r="XF12" s="102"/>
      <c r="XG12" s="102"/>
      <c r="XH12" s="102"/>
      <c r="XI12" s="102"/>
      <c r="XJ12" s="102"/>
      <c r="XK12" s="102"/>
      <c r="XL12" s="102"/>
      <c r="XM12" s="102"/>
      <c r="XN12" s="102"/>
      <c r="XO12" s="102"/>
      <c r="XP12" s="102"/>
      <c r="XQ12" s="102"/>
      <c r="XR12" s="102"/>
      <c r="XS12" s="102"/>
      <c r="XT12" s="102"/>
      <c r="XU12" s="102"/>
      <c r="XV12" s="102"/>
      <c r="XW12" s="102"/>
      <c r="XX12" s="102"/>
      <c r="XY12" s="102"/>
      <c r="XZ12" s="102"/>
      <c r="YA12" s="102"/>
      <c r="YB12" s="102"/>
      <c r="YC12" s="102"/>
      <c r="YD12" s="102"/>
      <c r="YE12" s="102"/>
      <c r="YF12" s="102"/>
      <c r="YG12" s="102"/>
      <c r="YH12" s="102"/>
      <c r="YI12" s="102"/>
      <c r="YJ12" s="102"/>
      <c r="YK12" s="102"/>
      <c r="YL12" s="102"/>
      <c r="YM12" s="102"/>
      <c r="YN12" s="102"/>
      <c r="YO12" s="102"/>
      <c r="YP12" s="102"/>
      <c r="YQ12" s="102"/>
      <c r="YR12" s="102"/>
      <c r="YS12" s="102"/>
      <c r="YT12" s="102"/>
      <c r="YU12" s="102"/>
      <c r="YV12" s="102"/>
      <c r="YW12" s="102"/>
      <c r="YX12" s="102"/>
      <c r="YY12" s="102"/>
      <c r="YZ12" s="102"/>
      <c r="ZA12" s="102"/>
      <c r="ZB12" s="102"/>
      <c r="ZC12" s="102"/>
      <c r="ZD12" s="102"/>
      <c r="ZE12" s="102"/>
      <c r="ZF12" s="102"/>
      <c r="ZG12" s="102"/>
      <c r="ZH12" s="102"/>
      <c r="ZI12" s="102"/>
      <c r="ZJ12" s="102"/>
      <c r="ZK12" s="102"/>
      <c r="ZL12" s="102"/>
      <c r="ZM12" s="102"/>
      <c r="ZN12" s="102"/>
      <c r="ZO12" s="102"/>
      <c r="ZP12" s="102"/>
      <c r="ZQ12" s="102"/>
      <c r="ZR12" s="102"/>
      <c r="ZS12" s="102"/>
      <c r="ZT12" s="102"/>
      <c r="ZU12" s="102"/>
      <c r="ZV12" s="102"/>
      <c r="ZW12" s="102"/>
      <c r="ZX12" s="102"/>
      <c r="ZY12" s="102"/>
      <c r="ZZ12" s="102"/>
      <c r="AAA12" s="102"/>
      <c r="AAB12" s="102"/>
      <c r="AAC12" s="102"/>
      <c r="AAD12" s="102"/>
      <c r="AAE12" s="102"/>
      <c r="AAF12" s="102"/>
      <c r="AAG12" s="102"/>
      <c r="AAH12" s="102"/>
      <c r="AAI12" s="102"/>
      <c r="AAJ12" s="102"/>
      <c r="AAK12" s="102"/>
      <c r="AAL12" s="102"/>
      <c r="AAM12" s="102"/>
      <c r="AAN12" s="102"/>
      <c r="AAO12" s="102"/>
      <c r="AAP12" s="102"/>
      <c r="AAQ12" s="102"/>
      <c r="AAR12" s="102"/>
      <c r="AAS12" s="102"/>
      <c r="AAT12" s="102"/>
      <c r="AAU12" s="102"/>
      <c r="AAV12" s="102"/>
      <c r="AAW12" s="102"/>
      <c r="AAX12" s="102"/>
      <c r="AAY12" s="102"/>
      <c r="AAZ12" s="102"/>
      <c r="ABA12" s="102"/>
      <c r="ABB12" s="102"/>
      <c r="ABC12" s="102"/>
      <c r="ABD12" s="102"/>
      <c r="ABE12" s="102"/>
      <c r="ABF12" s="102"/>
      <c r="ABG12" s="102"/>
      <c r="ABH12" s="102"/>
      <c r="ABI12" s="102"/>
      <c r="ABJ12" s="102"/>
      <c r="ABK12" s="102"/>
      <c r="ABL12" s="102"/>
      <c r="ABM12" s="102"/>
      <c r="ABN12" s="102"/>
      <c r="ABO12" s="102"/>
      <c r="ABP12" s="102"/>
      <c r="ABQ12" s="102"/>
      <c r="ABR12" s="102"/>
      <c r="ABS12" s="102"/>
      <c r="ABT12" s="102"/>
      <c r="ABU12" s="102"/>
      <c r="ABV12" s="102"/>
      <c r="ABW12" s="102"/>
      <c r="ABX12" s="102"/>
      <c r="ABY12" s="102"/>
      <c r="ABZ12" s="102"/>
      <c r="ACA12" s="102"/>
      <c r="ACB12" s="102"/>
      <c r="ACC12" s="102"/>
      <c r="ACD12" s="102"/>
      <c r="ACE12" s="102"/>
      <c r="ACF12" s="102"/>
      <c r="ACG12" s="102"/>
      <c r="ACH12" s="102"/>
      <c r="ACI12" s="102"/>
      <c r="ACJ12" s="102"/>
      <c r="ACK12" s="102"/>
      <c r="ACL12" s="102"/>
      <c r="ACM12" s="102"/>
      <c r="ACN12" s="102"/>
      <c r="ACO12" s="102"/>
      <c r="ACP12" s="102"/>
      <c r="ACQ12" s="102"/>
      <c r="ACR12" s="102"/>
      <c r="ACS12" s="102"/>
      <c r="ACT12" s="102"/>
      <c r="ACU12" s="102"/>
      <c r="ACV12" s="102"/>
      <c r="ACW12" s="102"/>
      <c r="ACX12" s="102"/>
      <c r="ACY12" s="102"/>
      <c r="ACZ12" s="102"/>
      <c r="ADA12" s="102"/>
      <c r="ADB12" s="102"/>
      <c r="ADC12" s="102"/>
      <c r="ADD12" s="102"/>
      <c r="ADE12" s="102"/>
      <c r="ADF12" s="102"/>
      <c r="ADG12" s="102"/>
      <c r="ADH12" s="102"/>
      <c r="ADI12" s="102"/>
      <c r="ADJ12" s="102"/>
      <c r="ADK12" s="102"/>
      <c r="ADL12" s="102"/>
      <c r="ADM12" s="102"/>
      <c r="ADN12" s="102"/>
      <c r="ADO12" s="102"/>
      <c r="ADP12" s="102"/>
      <c r="ADQ12" s="102"/>
      <c r="ADR12" s="102"/>
      <c r="ADS12" s="102"/>
      <c r="ADT12" s="102"/>
      <c r="ADU12" s="102"/>
      <c r="ADV12" s="102"/>
      <c r="ADW12" s="102"/>
      <c r="ADX12" s="102"/>
      <c r="ADY12" s="102"/>
      <c r="ADZ12" s="102"/>
      <c r="AEA12" s="102"/>
      <c r="AEB12" s="102"/>
      <c r="AEC12" s="102"/>
      <c r="AED12" s="102"/>
      <c r="AEE12" s="102"/>
      <c r="AEF12" s="102"/>
      <c r="AEG12" s="102"/>
      <c r="AEH12" s="102"/>
      <c r="AEI12" s="102"/>
      <c r="AEJ12" s="102"/>
      <c r="AEK12" s="102"/>
      <c r="AEL12" s="102"/>
      <c r="AEM12" s="102"/>
      <c r="AEN12" s="102"/>
      <c r="AEO12" s="102"/>
      <c r="AEP12" s="102"/>
      <c r="AEQ12" s="102"/>
      <c r="AER12" s="102"/>
      <c r="AES12" s="102"/>
      <c r="AET12" s="102"/>
      <c r="AEU12" s="102"/>
      <c r="AEV12" s="102"/>
      <c r="AEW12" s="102"/>
      <c r="AEX12" s="102"/>
      <c r="AEY12" s="102"/>
      <c r="AEZ12" s="102"/>
      <c r="AFA12" s="102"/>
      <c r="AFB12" s="102"/>
      <c r="AFC12" s="102"/>
      <c r="AFD12" s="102"/>
      <c r="AFE12" s="102"/>
      <c r="AFF12" s="102"/>
      <c r="AFG12" s="102"/>
      <c r="AFH12" s="102"/>
      <c r="AFI12" s="102"/>
      <c r="AFJ12" s="102"/>
      <c r="AFK12" s="102"/>
      <c r="AFL12" s="102"/>
      <c r="AFM12" s="102"/>
      <c r="AFN12" s="102"/>
      <c r="AFO12" s="102"/>
      <c r="AFP12" s="102"/>
      <c r="AFQ12" s="102"/>
      <c r="AFR12" s="102"/>
      <c r="AFS12" s="102"/>
      <c r="AFT12" s="102"/>
      <c r="AFU12" s="102"/>
      <c r="AFV12" s="102"/>
      <c r="AFW12" s="102"/>
      <c r="AFX12" s="102"/>
      <c r="AFY12" s="102"/>
      <c r="AFZ12" s="102"/>
      <c r="AGA12" s="102"/>
      <c r="AGB12" s="102"/>
      <c r="AGC12" s="102"/>
      <c r="AGD12" s="102"/>
      <c r="AGE12" s="102"/>
      <c r="AGF12" s="102"/>
      <c r="AGG12" s="102"/>
      <c r="AGH12" s="102"/>
      <c r="AGI12" s="102"/>
      <c r="AGJ12" s="102"/>
      <c r="AGK12" s="102"/>
      <c r="AGL12" s="102"/>
      <c r="AGM12" s="102"/>
      <c r="AGN12" s="102"/>
      <c r="AGO12" s="102"/>
      <c r="AGP12" s="102"/>
      <c r="AGQ12" s="102"/>
      <c r="AGR12" s="102"/>
      <c r="AGS12" s="102"/>
      <c r="AGT12" s="102"/>
      <c r="AGU12" s="102"/>
      <c r="AGV12" s="102"/>
      <c r="AGW12" s="102"/>
      <c r="AGX12" s="102"/>
      <c r="AGY12" s="102"/>
      <c r="AGZ12" s="102"/>
      <c r="AHA12" s="102"/>
      <c r="AHB12" s="102"/>
      <c r="AHC12" s="102"/>
      <c r="AHD12" s="102"/>
      <c r="AHE12" s="102"/>
      <c r="AHF12" s="102"/>
      <c r="AHG12" s="102"/>
      <c r="AHH12" s="102"/>
      <c r="AHI12" s="102"/>
      <c r="AHJ12" s="102"/>
      <c r="AHK12" s="102"/>
      <c r="AHL12" s="102"/>
      <c r="AHM12" s="102"/>
      <c r="AHN12" s="102"/>
      <c r="AHO12" s="102"/>
      <c r="AHP12" s="102"/>
      <c r="AHQ12" s="102"/>
      <c r="AHR12" s="102"/>
      <c r="AHS12" s="102"/>
      <c r="AHT12" s="102"/>
      <c r="AHU12" s="102"/>
      <c r="AHV12" s="102"/>
      <c r="AHW12" s="102"/>
      <c r="AHX12" s="102"/>
      <c r="AHY12" s="102"/>
      <c r="AHZ12" s="102"/>
      <c r="AIA12" s="102"/>
      <c r="AIB12" s="102"/>
      <c r="AIC12" s="102"/>
      <c r="AID12" s="102"/>
      <c r="AIE12" s="102"/>
      <c r="AIF12" s="102"/>
      <c r="AIG12" s="102"/>
      <c r="AIH12" s="102"/>
      <c r="AII12" s="102"/>
      <c r="AIJ12" s="102"/>
      <c r="AIK12" s="102"/>
      <c r="AIL12" s="102"/>
      <c r="AIM12" s="102"/>
      <c r="AIN12" s="102"/>
      <c r="AIO12" s="102"/>
      <c r="AIP12" s="102"/>
      <c r="AIQ12" s="102"/>
      <c r="AIR12" s="102"/>
      <c r="AIS12" s="102"/>
      <c r="AIT12" s="102"/>
      <c r="AIU12" s="102"/>
      <c r="AIV12" s="102"/>
      <c r="AIW12" s="102"/>
      <c r="AIX12" s="102"/>
      <c r="AIY12" s="102"/>
      <c r="AIZ12" s="102"/>
      <c r="AJA12" s="102"/>
      <c r="AJB12" s="102"/>
      <c r="AJC12" s="102"/>
      <c r="AJD12" s="102"/>
      <c r="AJE12" s="102"/>
      <c r="AJF12" s="102"/>
      <c r="AJG12" s="102"/>
      <c r="AJH12" s="102"/>
      <c r="AJI12" s="102"/>
      <c r="AJJ12" s="102"/>
      <c r="AJK12" s="102"/>
      <c r="AJL12" s="102"/>
      <c r="AJM12" s="102"/>
      <c r="AJN12" s="102"/>
      <c r="AJO12" s="102"/>
      <c r="AJP12" s="102"/>
      <c r="AJQ12" s="102"/>
      <c r="AJR12" s="102"/>
      <c r="AJS12" s="102"/>
      <c r="AJT12" s="102"/>
      <c r="AJU12" s="102"/>
      <c r="AJV12" s="102"/>
      <c r="AJW12" s="102"/>
      <c r="AJX12" s="102"/>
      <c r="AJY12" s="102"/>
      <c r="AJZ12" s="102"/>
      <c r="AKA12" s="102"/>
      <c r="AKB12" s="102"/>
      <c r="AKC12" s="102"/>
      <c r="AKD12" s="102"/>
      <c r="AKE12" s="102"/>
      <c r="AKF12" s="102"/>
      <c r="AKG12" s="102"/>
      <c r="AKH12" s="102"/>
      <c r="AKI12" s="102"/>
      <c r="AKJ12" s="102"/>
      <c r="AKK12" s="102"/>
      <c r="AKL12" s="102"/>
      <c r="AKM12" s="102"/>
      <c r="AKN12" s="102"/>
      <c r="AKO12" s="102"/>
      <c r="AKP12" s="102"/>
      <c r="AKQ12" s="102"/>
      <c r="AKR12" s="102"/>
      <c r="AKS12" s="102"/>
      <c r="AKT12" s="102"/>
      <c r="AKU12" s="102"/>
      <c r="AKV12" s="102"/>
      <c r="AKW12" s="102"/>
      <c r="AKX12" s="102"/>
      <c r="AKY12" s="102"/>
      <c r="AKZ12" s="102"/>
      <c r="ALA12" s="102"/>
      <c r="ALB12" s="102"/>
      <c r="ALC12" s="102"/>
      <c r="ALD12" s="102"/>
      <c r="ALE12" s="102"/>
      <c r="ALF12" s="102"/>
      <c r="ALG12" s="102"/>
      <c r="ALH12" s="102"/>
      <c r="ALI12" s="102"/>
      <c r="ALJ12" s="102"/>
      <c r="ALK12" s="102"/>
      <c r="ALL12" s="102"/>
      <c r="ALM12" s="102"/>
      <c r="ALN12" s="102"/>
      <c r="ALO12" s="102"/>
      <c r="ALP12" s="102"/>
      <c r="ALQ12" s="102"/>
      <c r="ALR12" s="102"/>
      <c r="ALS12" s="102"/>
      <c r="ALT12" s="102"/>
      <c r="ALU12" s="102"/>
      <c r="ALV12" s="102"/>
      <c r="ALW12" s="102"/>
      <c r="ALX12" s="102"/>
      <c r="ALY12" s="102"/>
      <c r="ALZ12" s="102"/>
      <c r="AMA12" s="102"/>
      <c r="AMB12" s="102"/>
      <c r="AMC12" s="102"/>
      <c r="AMD12" s="102"/>
      <c r="AME12" s="102"/>
      <c r="AMF12" s="102"/>
      <c r="AMG12" s="102"/>
      <c r="AMH12" s="102"/>
      <c r="AMI12" s="102"/>
      <c r="AMJ12" s="102"/>
      <c r="AMK12" s="102"/>
      <c r="AML12" s="102"/>
      <c r="AMM12" s="102"/>
      <c r="AMN12" s="102"/>
    </row>
    <row r="13" spans="1:1028">
      <c r="A13" s="120">
        <v>43048</v>
      </c>
      <c r="B13" s="121">
        <v>43048</v>
      </c>
      <c r="C13" s="122">
        <v>91117</v>
      </c>
      <c r="D13" s="123" t="s">
        <v>15</v>
      </c>
      <c r="E13" s="122">
        <v>263</v>
      </c>
      <c r="F13" s="122">
        <v>7279</v>
      </c>
      <c r="G13" s="145">
        <v>319.36</v>
      </c>
      <c r="H13" s="133">
        <v>9</v>
      </c>
      <c r="I13" s="145"/>
      <c r="J13" s="136"/>
      <c r="K13" s="124">
        <v>43894.29</v>
      </c>
      <c r="L13" s="140">
        <v>3886</v>
      </c>
      <c r="M13" s="123" t="s">
        <v>727</v>
      </c>
      <c r="N13" s="111" t="s">
        <v>728</v>
      </c>
      <c r="O13" s="112"/>
      <c r="P13" s="112"/>
      <c r="Q13" s="113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  <c r="IN13" s="102"/>
      <c r="IO13" s="102"/>
      <c r="IP13" s="102"/>
      <c r="IQ13" s="102"/>
      <c r="IR13" s="102"/>
      <c r="IS13" s="102"/>
      <c r="IT13" s="102"/>
      <c r="IU13" s="102"/>
      <c r="IV13" s="102"/>
      <c r="IW13" s="102"/>
      <c r="IX13" s="102"/>
      <c r="IY13" s="102"/>
      <c r="IZ13" s="102"/>
      <c r="JA13" s="102"/>
      <c r="JB13" s="102"/>
      <c r="JC13" s="102"/>
      <c r="JD13" s="102"/>
      <c r="JE13" s="102"/>
      <c r="JF13" s="102"/>
      <c r="JG13" s="102"/>
      <c r="JH13" s="102"/>
      <c r="JI13" s="102"/>
      <c r="JJ13" s="102"/>
      <c r="JK13" s="102"/>
      <c r="JL13" s="102"/>
      <c r="JM13" s="102"/>
      <c r="JN13" s="102"/>
      <c r="JO13" s="102"/>
      <c r="JP13" s="102"/>
      <c r="JQ13" s="102"/>
      <c r="JR13" s="102"/>
      <c r="JS13" s="102"/>
      <c r="JT13" s="102"/>
      <c r="JU13" s="102"/>
      <c r="JV13" s="102"/>
      <c r="JW13" s="102"/>
      <c r="JX13" s="102"/>
      <c r="JY13" s="102"/>
      <c r="JZ13" s="102"/>
      <c r="KA13" s="102"/>
      <c r="KB13" s="102"/>
      <c r="KC13" s="102"/>
      <c r="KD13" s="102"/>
      <c r="KE13" s="102"/>
      <c r="KF13" s="102"/>
      <c r="KG13" s="102"/>
      <c r="KH13" s="102"/>
      <c r="KI13" s="102"/>
      <c r="KJ13" s="102"/>
      <c r="KK13" s="102"/>
      <c r="KL13" s="102"/>
      <c r="KM13" s="102"/>
      <c r="KN13" s="102"/>
      <c r="KO13" s="102"/>
      <c r="KP13" s="102"/>
      <c r="KQ13" s="102"/>
      <c r="KR13" s="102"/>
      <c r="KS13" s="102"/>
      <c r="KT13" s="102"/>
      <c r="KU13" s="102"/>
      <c r="KV13" s="102"/>
      <c r="KW13" s="102"/>
      <c r="KX13" s="102"/>
      <c r="KY13" s="102"/>
      <c r="KZ13" s="102"/>
      <c r="LA13" s="102"/>
      <c r="LB13" s="102"/>
      <c r="LC13" s="102"/>
      <c r="LD13" s="102"/>
      <c r="LE13" s="102"/>
      <c r="LF13" s="102"/>
      <c r="LG13" s="102"/>
      <c r="LH13" s="102"/>
      <c r="LI13" s="102"/>
      <c r="LJ13" s="102"/>
      <c r="LK13" s="102"/>
      <c r="LL13" s="102"/>
      <c r="LM13" s="102"/>
      <c r="LN13" s="102"/>
      <c r="LO13" s="102"/>
      <c r="LP13" s="102"/>
      <c r="LQ13" s="102"/>
      <c r="LR13" s="102"/>
      <c r="LS13" s="102"/>
      <c r="LT13" s="102"/>
      <c r="LU13" s="102"/>
      <c r="LV13" s="102"/>
      <c r="LW13" s="102"/>
      <c r="LX13" s="102"/>
      <c r="LY13" s="102"/>
      <c r="LZ13" s="102"/>
      <c r="MA13" s="102"/>
      <c r="MB13" s="102"/>
      <c r="MC13" s="102"/>
      <c r="MD13" s="102"/>
      <c r="ME13" s="102"/>
      <c r="MF13" s="102"/>
      <c r="MG13" s="102"/>
      <c r="MH13" s="102"/>
      <c r="MI13" s="102"/>
      <c r="MJ13" s="102"/>
      <c r="MK13" s="102"/>
      <c r="ML13" s="102"/>
      <c r="MM13" s="102"/>
      <c r="MN13" s="102"/>
      <c r="MO13" s="102"/>
      <c r="MP13" s="102"/>
      <c r="MQ13" s="102"/>
      <c r="MR13" s="102"/>
      <c r="MS13" s="102"/>
      <c r="MT13" s="102"/>
      <c r="MU13" s="102"/>
      <c r="MV13" s="102"/>
      <c r="MW13" s="102"/>
      <c r="MX13" s="102"/>
      <c r="MY13" s="102"/>
      <c r="MZ13" s="102"/>
      <c r="NA13" s="102"/>
      <c r="NB13" s="102"/>
      <c r="NC13" s="102"/>
      <c r="ND13" s="102"/>
      <c r="NE13" s="102"/>
      <c r="NF13" s="102"/>
      <c r="NG13" s="102"/>
      <c r="NH13" s="102"/>
      <c r="NI13" s="102"/>
      <c r="NJ13" s="102"/>
      <c r="NK13" s="102"/>
      <c r="NL13" s="102"/>
      <c r="NM13" s="102"/>
      <c r="NN13" s="102"/>
      <c r="NO13" s="102"/>
      <c r="NP13" s="102"/>
      <c r="NQ13" s="102"/>
      <c r="NR13" s="102"/>
      <c r="NS13" s="102"/>
      <c r="NT13" s="102"/>
      <c r="NU13" s="102"/>
      <c r="NV13" s="102"/>
      <c r="NW13" s="102"/>
      <c r="NX13" s="102"/>
      <c r="NY13" s="102"/>
      <c r="NZ13" s="102"/>
      <c r="OA13" s="102"/>
      <c r="OB13" s="102"/>
      <c r="OC13" s="102"/>
      <c r="OD13" s="102"/>
      <c r="OE13" s="102"/>
      <c r="OF13" s="102"/>
      <c r="OG13" s="102"/>
      <c r="OH13" s="102"/>
      <c r="OI13" s="102"/>
      <c r="OJ13" s="102"/>
      <c r="OK13" s="102"/>
      <c r="OL13" s="102"/>
      <c r="OM13" s="102"/>
      <c r="ON13" s="102"/>
      <c r="OO13" s="102"/>
      <c r="OP13" s="102"/>
      <c r="OQ13" s="102"/>
      <c r="OR13" s="102"/>
      <c r="OS13" s="102"/>
      <c r="OT13" s="102"/>
      <c r="OU13" s="102"/>
      <c r="OV13" s="102"/>
      <c r="OW13" s="102"/>
      <c r="OX13" s="102"/>
      <c r="OY13" s="102"/>
      <c r="OZ13" s="102"/>
      <c r="PA13" s="102"/>
      <c r="PB13" s="102"/>
      <c r="PC13" s="102"/>
      <c r="PD13" s="102"/>
      <c r="PE13" s="102"/>
      <c r="PF13" s="102"/>
      <c r="PG13" s="102"/>
      <c r="PH13" s="102"/>
      <c r="PI13" s="102"/>
      <c r="PJ13" s="102"/>
      <c r="PK13" s="102"/>
      <c r="PL13" s="102"/>
      <c r="PM13" s="102"/>
      <c r="PN13" s="102"/>
      <c r="PO13" s="102"/>
      <c r="PP13" s="102"/>
      <c r="PQ13" s="102"/>
      <c r="PR13" s="102"/>
      <c r="PS13" s="102"/>
      <c r="PT13" s="102"/>
      <c r="PU13" s="102"/>
      <c r="PV13" s="102"/>
      <c r="PW13" s="102"/>
      <c r="PX13" s="102"/>
      <c r="PY13" s="102"/>
      <c r="PZ13" s="102"/>
      <c r="QA13" s="102"/>
      <c r="QB13" s="102"/>
      <c r="QC13" s="102"/>
      <c r="QD13" s="102"/>
      <c r="QE13" s="102"/>
      <c r="QF13" s="102"/>
      <c r="QG13" s="102"/>
      <c r="QH13" s="102"/>
      <c r="QI13" s="102"/>
      <c r="QJ13" s="102"/>
      <c r="QK13" s="102"/>
      <c r="QL13" s="102"/>
      <c r="QM13" s="102"/>
      <c r="QN13" s="102"/>
      <c r="QO13" s="102"/>
      <c r="QP13" s="102"/>
      <c r="QQ13" s="102"/>
      <c r="QR13" s="102"/>
      <c r="QS13" s="102"/>
      <c r="QT13" s="102"/>
      <c r="QU13" s="102"/>
      <c r="QV13" s="102"/>
      <c r="QW13" s="102"/>
      <c r="QX13" s="102"/>
      <c r="QY13" s="102"/>
      <c r="QZ13" s="102"/>
      <c r="RA13" s="102"/>
      <c r="RB13" s="102"/>
      <c r="RC13" s="102"/>
      <c r="RD13" s="102"/>
      <c r="RE13" s="102"/>
      <c r="RF13" s="102"/>
      <c r="RG13" s="102"/>
      <c r="RH13" s="102"/>
      <c r="RI13" s="102"/>
      <c r="RJ13" s="102"/>
      <c r="RK13" s="102"/>
      <c r="RL13" s="102"/>
      <c r="RM13" s="102"/>
      <c r="RN13" s="102"/>
      <c r="RO13" s="102"/>
      <c r="RP13" s="102"/>
      <c r="RQ13" s="102"/>
      <c r="RR13" s="102"/>
      <c r="RS13" s="102"/>
      <c r="RT13" s="102"/>
      <c r="RU13" s="102"/>
      <c r="RV13" s="102"/>
      <c r="RW13" s="102"/>
      <c r="RX13" s="102"/>
      <c r="RY13" s="102"/>
      <c r="RZ13" s="102"/>
      <c r="SA13" s="102"/>
      <c r="SB13" s="102"/>
      <c r="SC13" s="102"/>
      <c r="SD13" s="102"/>
      <c r="SE13" s="102"/>
      <c r="SF13" s="102"/>
      <c r="SG13" s="102"/>
      <c r="SH13" s="102"/>
      <c r="SI13" s="102"/>
      <c r="SJ13" s="102"/>
      <c r="SK13" s="102"/>
      <c r="SL13" s="102"/>
      <c r="SM13" s="102"/>
      <c r="SN13" s="102"/>
      <c r="SO13" s="102"/>
      <c r="SP13" s="102"/>
      <c r="SQ13" s="102"/>
      <c r="SR13" s="102"/>
      <c r="SS13" s="102"/>
      <c r="ST13" s="102"/>
      <c r="SU13" s="102"/>
      <c r="SV13" s="102"/>
      <c r="SW13" s="102"/>
      <c r="SX13" s="102"/>
      <c r="SY13" s="102"/>
      <c r="SZ13" s="102"/>
      <c r="TA13" s="102"/>
      <c r="TB13" s="102"/>
      <c r="TC13" s="102"/>
      <c r="TD13" s="102"/>
      <c r="TE13" s="102"/>
      <c r="TF13" s="102"/>
      <c r="TG13" s="102"/>
      <c r="TH13" s="102"/>
      <c r="TI13" s="102"/>
      <c r="TJ13" s="102"/>
      <c r="TK13" s="102"/>
      <c r="TL13" s="102"/>
      <c r="TM13" s="102"/>
      <c r="TN13" s="102"/>
      <c r="TO13" s="102"/>
      <c r="TP13" s="102"/>
      <c r="TQ13" s="102"/>
      <c r="TR13" s="102"/>
      <c r="TS13" s="102"/>
      <c r="TT13" s="102"/>
      <c r="TU13" s="102"/>
      <c r="TV13" s="102"/>
      <c r="TW13" s="102"/>
      <c r="TX13" s="102"/>
      <c r="TY13" s="102"/>
      <c r="TZ13" s="102"/>
      <c r="UA13" s="102"/>
      <c r="UB13" s="102"/>
      <c r="UC13" s="102"/>
      <c r="UD13" s="102"/>
      <c r="UE13" s="102"/>
      <c r="UF13" s="102"/>
      <c r="UG13" s="102"/>
      <c r="UH13" s="102"/>
      <c r="UI13" s="102"/>
      <c r="UJ13" s="102"/>
      <c r="UK13" s="102"/>
      <c r="UL13" s="102"/>
      <c r="UM13" s="102"/>
      <c r="UN13" s="102"/>
      <c r="UO13" s="102"/>
      <c r="UP13" s="102"/>
      <c r="UQ13" s="102"/>
      <c r="UR13" s="102"/>
      <c r="US13" s="102"/>
      <c r="UT13" s="102"/>
      <c r="UU13" s="102"/>
      <c r="UV13" s="102"/>
      <c r="UW13" s="102"/>
      <c r="UX13" s="102"/>
      <c r="UY13" s="102"/>
      <c r="UZ13" s="102"/>
      <c r="VA13" s="102"/>
      <c r="VB13" s="102"/>
      <c r="VC13" s="102"/>
      <c r="VD13" s="102"/>
      <c r="VE13" s="102"/>
      <c r="VF13" s="102"/>
      <c r="VG13" s="102"/>
      <c r="VH13" s="102"/>
      <c r="VI13" s="102"/>
      <c r="VJ13" s="102"/>
      <c r="VK13" s="102"/>
      <c r="VL13" s="102"/>
      <c r="VM13" s="102"/>
      <c r="VN13" s="102"/>
      <c r="VO13" s="102"/>
      <c r="VP13" s="102"/>
      <c r="VQ13" s="102"/>
      <c r="VR13" s="102"/>
      <c r="VS13" s="102"/>
      <c r="VT13" s="102"/>
      <c r="VU13" s="102"/>
      <c r="VV13" s="102"/>
      <c r="VW13" s="102"/>
      <c r="VX13" s="102"/>
      <c r="VY13" s="102"/>
      <c r="VZ13" s="102"/>
      <c r="WA13" s="102"/>
      <c r="WB13" s="102"/>
      <c r="WC13" s="102"/>
      <c r="WD13" s="102"/>
      <c r="WE13" s="102"/>
      <c r="WF13" s="102"/>
      <c r="WG13" s="102"/>
      <c r="WH13" s="102"/>
      <c r="WI13" s="102"/>
      <c r="WJ13" s="102"/>
      <c r="WK13" s="102"/>
      <c r="WL13" s="102"/>
      <c r="WM13" s="102"/>
      <c r="WN13" s="102"/>
      <c r="WO13" s="102"/>
      <c r="WP13" s="102"/>
      <c r="WQ13" s="102"/>
      <c r="WR13" s="102"/>
      <c r="WS13" s="102"/>
      <c r="WT13" s="102"/>
      <c r="WU13" s="102"/>
      <c r="WV13" s="102"/>
      <c r="WW13" s="102"/>
      <c r="WX13" s="102"/>
      <c r="WY13" s="102"/>
      <c r="WZ13" s="102"/>
      <c r="XA13" s="102"/>
      <c r="XB13" s="102"/>
      <c r="XC13" s="102"/>
      <c r="XD13" s="102"/>
      <c r="XE13" s="102"/>
      <c r="XF13" s="102"/>
      <c r="XG13" s="102"/>
      <c r="XH13" s="102"/>
      <c r="XI13" s="102"/>
      <c r="XJ13" s="102"/>
      <c r="XK13" s="102"/>
      <c r="XL13" s="102"/>
      <c r="XM13" s="102"/>
      <c r="XN13" s="102"/>
      <c r="XO13" s="102"/>
      <c r="XP13" s="102"/>
      <c r="XQ13" s="102"/>
      <c r="XR13" s="102"/>
      <c r="XS13" s="102"/>
      <c r="XT13" s="102"/>
      <c r="XU13" s="102"/>
      <c r="XV13" s="102"/>
      <c r="XW13" s="102"/>
      <c r="XX13" s="102"/>
      <c r="XY13" s="102"/>
      <c r="XZ13" s="102"/>
      <c r="YA13" s="102"/>
      <c r="YB13" s="102"/>
      <c r="YC13" s="102"/>
      <c r="YD13" s="102"/>
      <c r="YE13" s="102"/>
      <c r="YF13" s="102"/>
      <c r="YG13" s="102"/>
      <c r="YH13" s="102"/>
      <c r="YI13" s="102"/>
      <c r="YJ13" s="102"/>
      <c r="YK13" s="102"/>
      <c r="YL13" s="102"/>
      <c r="YM13" s="102"/>
      <c r="YN13" s="102"/>
      <c r="YO13" s="102"/>
      <c r="YP13" s="102"/>
      <c r="YQ13" s="102"/>
      <c r="YR13" s="102"/>
      <c r="YS13" s="102"/>
      <c r="YT13" s="102"/>
      <c r="YU13" s="102"/>
      <c r="YV13" s="102"/>
      <c r="YW13" s="102"/>
      <c r="YX13" s="102"/>
      <c r="YY13" s="102"/>
      <c r="YZ13" s="102"/>
      <c r="ZA13" s="102"/>
      <c r="ZB13" s="102"/>
      <c r="ZC13" s="102"/>
      <c r="ZD13" s="102"/>
      <c r="ZE13" s="102"/>
      <c r="ZF13" s="102"/>
      <c r="ZG13" s="102"/>
      <c r="ZH13" s="102"/>
      <c r="ZI13" s="102"/>
      <c r="ZJ13" s="102"/>
      <c r="ZK13" s="102"/>
      <c r="ZL13" s="102"/>
      <c r="ZM13" s="102"/>
      <c r="ZN13" s="102"/>
      <c r="ZO13" s="102"/>
      <c r="ZP13" s="102"/>
      <c r="ZQ13" s="102"/>
      <c r="ZR13" s="102"/>
      <c r="ZS13" s="102"/>
      <c r="ZT13" s="102"/>
      <c r="ZU13" s="102"/>
      <c r="ZV13" s="102"/>
      <c r="ZW13" s="102"/>
      <c r="ZX13" s="102"/>
      <c r="ZY13" s="102"/>
      <c r="ZZ13" s="102"/>
      <c r="AAA13" s="102"/>
      <c r="AAB13" s="102"/>
      <c r="AAC13" s="102"/>
      <c r="AAD13" s="102"/>
      <c r="AAE13" s="102"/>
      <c r="AAF13" s="102"/>
      <c r="AAG13" s="102"/>
      <c r="AAH13" s="102"/>
      <c r="AAI13" s="102"/>
      <c r="AAJ13" s="102"/>
      <c r="AAK13" s="102"/>
      <c r="AAL13" s="102"/>
      <c r="AAM13" s="102"/>
      <c r="AAN13" s="102"/>
      <c r="AAO13" s="102"/>
      <c r="AAP13" s="102"/>
      <c r="AAQ13" s="102"/>
      <c r="AAR13" s="102"/>
      <c r="AAS13" s="102"/>
      <c r="AAT13" s="102"/>
      <c r="AAU13" s="102"/>
      <c r="AAV13" s="102"/>
      <c r="AAW13" s="102"/>
      <c r="AAX13" s="102"/>
      <c r="AAY13" s="102"/>
      <c r="AAZ13" s="102"/>
      <c r="ABA13" s="102"/>
      <c r="ABB13" s="102"/>
      <c r="ABC13" s="102"/>
      <c r="ABD13" s="102"/>
      <c r="ABE13" s="102"/>
      <c r="ABF13" s="102"/>
      <c r="ABG13" s="102"/>
      <c r="ABH13" s="102"/>
      <c r="ABI13" s="102"/>
      <c r="ABJ13" s="102"/>
      <c r="ABK13" s="102"/>
      <c r="ABL13" s="102"/>
      <c r="ABM13" s="102"/>
      <c r="ABN13" s="102"/>
      <c r="ABO13" s="102"/>
      <c r="ABP13" s="102"/>
      <c r="ABQ13" s="102"/>
      <c r="ABR13" s="102"/>
      <c r="ABS13" s="102"/>
      <c r="ABT13" s="102"/>
      <c r="ABU13" s="102"/>
      <c r="ABV13" s="102"/>
      <c r="ABW13" s="102"/>
      <c r="ABX13" s="102"/>
      <c r="ABY13" s="102"/>
      <c r="ABZ13" s="102"/>
      <c r="ACA13" s="102"/>
      <c r="ACB13" s="102"/>
      <c r="ACC13" s="102"/>
      <c r="ACD13" s="102"/>
      <c r="ACE13" s="102"/>
      <c r="ACF13" s="102"/>
      <c r="ACG13" s="102"/>
      <c r="ACH13" s="102"/>
      <c r="ACI13" s="102"/>
      <c r="ACJ13" s="102"/>
      <c r="ACK13" s="102"/>
      <c r="ACL13" s="102"/>
      <c r="ACM13" s="102"/>
      <c r="ACN13" s="102"/>
      <c r="ACO13" s="102"/>
      <c r="ACP13" s="102"/>
      <c r="ACQ13" s="102"/>
      <c r="ACR13" s="102"/>
      <c r="ACS13" s="102"/>
      <c r="ACT13" s="102"/>
      <c r="ACU13" s="102"/>
      <c r="ACV13" s="102"/>
      <c r="ACW13" s="102"/>
      <c r="ACX13" s="102"/>
      <c r="ACY13" s="102"/>
      <c r="ACZ13" s="102"/>
      <c r="ADA13" s="102"/>
      <c r="ADB13" s="102"/>
      <c r="ADC13" s="102"/>
      <c r="ADD13" s="102"/>
      <c r="ADE13" s="102"/>
      <c r="ADF13" s="102"/>
      <c r="ADG13" s="102"/>
      <c r="ADH13" s="102"/>
      <c r="ADI13" s="102"/>
      <c r="ADJ13" s="102"/>
      <c r="ADK13" s="102"/>
      <c r="ADL13" s="102"/>
      <c r="ADM13" s="102"/>
      <c r="ADN13" s="102"/>
      <c r="ADO13" s="102"/>
      <c r="ADP13" s="102"/>
      <c r="ADQ13" s="102"/>
      <c r="ADR13" s="102"/>
      <c r="ADS13" s="102"/>
      <c r="ADT13" s="102"/>
      <c r="ADU13" s="102"/>
      <c r="ADV13" s="102"/>
      <c r="ADW13" s="102"/>
      <c r="ADX13" s="102"/>
      <c r="ADY13" s="102"/>
      <c r="ADZ13" s="102"/>
      <c r="AEA13" s="102"/>
      <c r="AEB13" s="102"/>
      <c r="AEC13" s="102"/>
      <c r="AED13" s="102"/>
      <c r="AEE13" s="102"/>
      <c r="AEF13" s="102"/>
      <c r="AEG13" s="102"/>
      <c r="AEH13" s="102"/>
      <c r="AEI13" s="102"/>
      <c r="AEJ13" s="102"/>
      <c r="AEK13" s="102"/>
      <c r="AEL13" s="102"/>
      <c r="AEM13" s="102"/>
      <c r="AEN13" s="102"/>
      <c r="AEO13" s="102"/>
      <c r="AEP13" s="102"/>
      <c r="AEQ13" s="102"/>
      <c r="AER13" s="102"/>
      <c r="AES13" s="102"/>
      <c r="AET13" s="102"/>
      <c r="AEU13" s="102"/>
      <c r="AEV13" s="102"/>
      <c r="AEW13" s="102"/>
      <c r="AEX13" s="102"/>
      <c r="AEY13" s="102"/>
      <c r="AEZ13" s="102"/>
      <c r="AFA13" s="102"/>
      <c r="AFB13" s="102"/>
      <c r="AFC13" s="102"/>
      <c r="AFD13" s="102"/>
      <c r="AFE13" s="102"/>
      <c r="AFF13" s="102"/>
      <c r="AFG13" s="102"/>
      <c r="AFH13" s="102"/>
      <c r="AFI13" s="102"/>
      <c r="AFJ13" s="102"/>
      <c r="AFK13" s="102"/>
      <c r="AFL13" s="102"/>
      <c r="AFM13" s="102"/>
      <c r="AFN13" s="102"/>
      <c r="AFO13" s="102"/>
      <c r="AFP13" s="102"/>
      <c r="AFQ13" s="102"/>
      <c r="AFR13" s="102"/>
      <c r="AFS13" s="102"/>
      <c r="AFT13" s="102"/>
      <c r="AFU13" s="102"/>
      <c r="AFV13" s="102"/>
      <c r="AFW13" s="102"/>
      <c r="AFX13" s="102"/>
      <c r="AFY13" s="102"/>
      <c r="AFZ13" s="102"/>
      <c r="AGA13" s="102"/>
      <c r="AGB13" s="102"/>
      <c r="AGC13" s="102"/>
      <c r="AGD13" s="102"/>
      <c r="AGE13" s="102"/>
      <c r="AGF13" s="102"/>
      <c r="AGG13" s="102"/>
      <c r="AGH13" s="102"/>
      <c r="AGI13" s="102"/>
      <c r="AGJ13" s="102"/>
      <c r="AGK13" s="102"/>
      <c r="AGL13" s="102"/>
      <c r="AGM13" s="102"/>
      <c r="AGN13" s="102"/>
      <c r="AGO13" s="102"/>
      <c r="AGP13" s="102"/>
      <c r="AGQ13" s="102"/>
      <c r="AGR13" s="102"/>
      <c r="AGS13" s="102"/>
      <c r="AGT13" s="102"/>
      <c r="AGU13" s="102"/>
      <c r="AGV13" s="102"/>
      <c r="AGW13" s="102"/>
      <c r="AGX13" s="102"/>
      <c r="AGY13" s="102"/>
      <c r="AGZ13" s="102"/>
      <c r="AHA13" s="102"/>
      <c r="AHB13" s="102"/>
      <c r="AHC13" s="102"/>
      <c r="AHD13" s="102"/>
      <c r="AHE13" s="102"/>
      <c r="AHF13" s="102"/>
      <c r="AHG13" s="102"/>
      <c r="AHH13" s="102"/>
      <c r="AHI13" s="102"/>
      <c r="AHJ13" s="102"/>
      <c r="AHK13" s="102"/>
      <c r="AHL13" s="102"/>
      <c r="AHM13" s="102"/>
      <c r="AHN13" s="102"/>
      <c r="AHO13" s="102"/>
      <c r="AHP13" s="102"/>
      <c r="AHQ13" s="102"/>
      <c r="AHR13" s="102"/>
      <c r="AHS13" s="102"/>
      <c r="AHT13" s="102"/>
      <c r="AHU13" s="102"/>
      <c r="AHV13" s="102"/>
      <c r="AHW13" s="102"/>
      <c r="AHX13" s="102"/>
      <c r="AHY13" s="102"/>
      <c r="AHZ13" s="102"/>
      <c r="AIA13" s="102"/>
      <c r="AIB13" s="102"/>
      <c r="AIC13" s="102"/>
      <c r="AID13" s="102"/>
      <c r="AIE13" s="102"/>
      <c r="AIF13" s="102"/>
      <c r="AIG13" s="102"/>
      <c r="AIH13" s="102"/>
      <c r="AII13" s="102"/>
      <c r="AIJ13" s="102"/>
      <c r="AIK13" s="102"/>
      <c r="AIL13" s="102"/>
      <c r="AIM13" s="102"/>
      <c r="AIN13" s="102"/>
      <c r="AIO13" s="102"/>
      <c r="AIP13" s="102"/>
      <c r="AIQ13" s="102"/>
      <c r="AIR13" s="102"/>
      <c r="AIS13" s="102"/>
      <c r="AIT13" s="102"/>
      <c r="AIU13" s="102"/>
      <c r="AIV13" s="102"/>
      <c r="AIW13" s="102"/>
      <c r="AIX13" s="102"/>
      <c r="AIY13" s="102"/>
      <c r="AIZ13" s="102"/>
      <c r="AJA13" s="102"/>
      <c r="AJB13" s="102"/>
      <c r="AJC13" s="102"/>
      <c r="AJD13" s="102"/>
      <c r="AJE13" s="102"/>
      <c r="AJF13" s="102"/>
      <c r="AJG13" s="102"/>
      <c r="AJH13" s="102"/>
      <c r="AJI13" s="102"/>
      <c r="AJJ13" s="102"/>
      <c r="AJK13" s="102"/>
      <c r="AJL13" s="102"/>
      <c r="AJM13" s="102"/>
      <c r="AJN13" s="102"/>
      <c r="AJO13" s="102"/>
      <c r="AJP13" s="102"/>
      <c r="AJQ13" s="102"/>
      <c r="AJR13" s="102"/>
      <c r="AJS13" s="102"/>
      <c r="AJT13" s="102"/>
      <c r="AJU13" s="102"/>
      <c r="AJV13" s="102"/>
      <c r="AJW13" s="102"/>
      <c r="AJX13" s="102"/>
      <c r="AJY13" s="102"/>
      <c r="AJZ13" s="102"/>
      <c r="AKA13" s="102"/>
      <c r="AKB13" s="102"/>
      <c r="AKC13" s="102"/>
      <c r="AKD13" s="102"/>
      <c r="AKE13" s="102"/>
      <c r="AKF13" s="102"/>
      <c r="AKG13" s="102"/>
      <c r="AKH13" s="102"/>
      <c r="AKI13" s="102"/>
      <c r="AKJ13" s="102"/>
      <c r="AKK13" s="102"/>
      <c r="AKL13" s="102"/>
      <c r="AKM13" s="102"/>
      <c r="AKN13" s="102"/>
      <c r="AKO13" s="102"/>
      <c r="AKP13" s="102"/>
      <c r="AKQ13" s="102"/>
      <c r="AKR13" s="102"/>
      <c r="AKS13" s="102"/>
      <c r="AKT13" s="102"/>
      <c r="AKU13" s="102"/>
      <c r="AKV13" s="102"/>
      <c r="AKW13" s="102"/>
      <c r="AKX13" s="102"/>
      <c r="AKY13" s="102"/>
      <c r="AKZ13" s="102"/>
      <c r="ALA13" s="102"/>
      <c r="ALB13" s="102"/>
      <c r="ALC13" s="102"/>
      <c r="ALD13" s="102"/>
      <c r="ALE13" s="102"/>
      <c r="ALF13" s="102"/>
      <c r="ALG13" s="102"/>
      <c r="ALH13" s="102"/>
      <c r="ALI13" s="102"/>
      <c r="ALJ13" s="102"/>
      <c r="ALK13" s="102"/>
      <c r="ALL13" s="102"/>
      <c r="ALM13" s="102"/>
      <c r="ALN13" s="102"/>
      <c r="ALO13" s="102"/>
      <c r="ALP13" s="102"/>
      <c r="ALQ13" s="102"/>
      <c r="ALR13" s="102"/>
      <c r="ALS13" s="102"/>
      <c r="ALT13" s="102"/>
      <c r="ALU13" s="102"/>
      <c r="ALV13" s="102"/>
      <c r="ALW13" s="102"/>
      <c r="ALX13" s="102"/>
      <c r="ALY13" s="102"/>
      <c r="ALZ13" s="102"/>
      <c r="AMA13" s="102"/>
      <c r="AMB13" s="102"/>
      <c r="AMC13" s="102"/>
      <c r="AMD13" s="102"/>
      <c r="AME13" s="102"/>
      <c r="AMF13" s="102"/>
      <c r="AMG13" s="102"/>
      <c r="AMH13" s="102"/>
      <c r="AMI13" s="102"/>
      <c r="AMJ13" s="102"/>
      <c r="AMK13" s="102"/>
      <c r="AML13" s="102"/>
      <c r="AMM13" s="102"/>
      <c r="AMN13" s="102"/>
    </row>
    <row r="14" spans="1:1028">
      <c r="A14" s="120">
        <v>43049</v>
      </c>
      <c r="B14" s="121">
        <v>43049</v>
      </c>
      <c r="C14" s="122">
        <v>101117</v>
      </c>
      <c r="D14" s="123" t="s">
        <v>15</v>
      </c>
      <c r="E14" s="125">
        <v>263</v>
      </c>
      <c r="F14" s="125">
        <v>8846</v>
      </c>
      <c r="G14" s="145">
        <v>1099</v>
      </c>
      <c r="H14" s="133">
        <v>6</v>
      </c>
      <c r="I14" s="145"/>
      <c r="J14" s="136"/>
      <c r="K14" s="124">
        <v>44993.29</v>
      </c>
      <c r="L14" s="140">
        <v>3887</v>
      </c>
      <c r="M14" s="123" t="s">
        <v>27</v>
      </c>
      <c r="N14" s="111" t="s">
        <v>729</v>
      </c>
      <c r="O14" s="112"/>
      <c r="P14" s="112"/>
      <c r="Q14" s="113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  <c r="IA14" s="102"/>
      <c r="IB14" s="102"/>
      <c r="IC14" s="102"/>
      <c r="ID14" s="102"/>
      <c r="IE14" s="102"/>
      <c r="IF14" s="102"/>
      <c r="IG14" s="102"/>
      <c r="IH14" s="102"/>
      <c r="II14" s="102"/>
      <c r="IJ14" s="102"/>
      <c r="IK14" s="102"/>
      <c r="IL14" s="102"/>
      <c r="IM14" s="102"/>
      <c r="IN14" s="102"/>
      <c r="IO14" s="102"/>
      <c r="IP14" s="102"/>
      <c r="IQ14" s="102"/>
      <c r="IR14" s="102"/>
      <c r="IS14" s="102"/>
      <c r="IT14" s="102"/>
      <c r="IU14" s="102"/>
      <c r="IV14" s="102"/>
      <c r="IW14" s="102"/>
      <c r="IX14" s="102"/>
      <c r="IY14" s="102"/>
      <c r="IZ14" s="102"/>
      <c r="JA14" s="102"/>
      <c r="JB14" s="102"/>
      <c r="JC14" s="102"/>
      <c r="JD14" s="102"/>
      <c r="JE14" s="102"/>
      <c r="JF14" s="102"/>
      <c r="JG14" s="102"/>
      <c r="JH14" s="102"/>
      <c r="JI14" s="102"/>
      <c r="JJ14" s="102"/>
      <c r="JK14" s="102"/>
      <c r="JL14" s="102"/>
      <c r="JM14" s="102"/>
      <c r="JN14" s="102"/>
      <c r="JO14" s="102"/>
      <c r="JP14" s="102"/>
      <c r="JQ14" s="102"/>
      <c r="JR14" s="102"/>
      <c r="JS14" s="102"/>
      <c r="JT14" s="102"/>
      <c r="JU14" s="102"/>
      <c r="JV14" s="102"/>
      <c r="JW14" s="102"/>
      <c r="JX14" s="102"/>
      <c r="JY14" s="102"/>
      <c r="JZ14" s="102"/>
      <c r="KA14" s="102"/>
      <c r="KB14" s="102"/>
      <c r="KC14" s="102"/>
      <c r="KD14" s="102"/>
      <c r="KE14" s="102"/>
      <c r="KF14" s="102"/>
      <c r="KG14" s="102"/>
      <c r="KH14" s="102"/>
      <c r="KI14" s="102"/>
      <c r="KJ14" s="102"/>
      <c r="KK14" s="102"/>
      <c r="KL14" s="102"/>
      <c r="KM14" s="102"/>
      <c r="KN14" s="102"/>
      <c r="KO14" s="102"/>
      <c r="KP14" s="102"/>
      <c r="KQ14" s="102"/>
      <c r="KR14" s="102"/>
      <c r="KS14" s="102"/>
      <c r="KT14" s="102"/>
      <c r="KU14" s="102"/>
      <c r="KV14" s="102"/>
      <c r="KW14" s="102"/>
      <c r="KX14" s="102"/>
      <c r="KY14" s="102"/>
      <c r="KZ14" s="102"/>
      <c r="LA14" s="102"/>
      <c r="LB14" s="102"/>
      <c r="LC14" s="102"/>
      <c r="LD14" s="102"/>
      <c r="LE14" s="102"/>
      <c r="LF14" s="102"/>
      <c r="LG14" s="102"/>
      <c r="LH14" s="102"/>
      <c r="LI14" s="102"/>
      <c r="LJ14" s="102"/>
      <c r="LK14" s="102"/>
      <c r="LL14" s="102"/>
      <c r="LM14" s="102"/>
      <c r="LN14" s="102"/>
      <c r="LO14" s="102"/>
      <c r="LP14" s="102"/>
      <c r="LQ14" s="102"/>
      <c r="LR14" s="102"/>
      <c r="LS14" s="102"/>
      <c r="LT14" s="102"/>
      <c r="LU14" s="102"/>
      <c r="LV14" s="102"/>
      <c r="LW14" s="102"/>
      <c r="LX14" s="102"/>
      <c r="LY14" s="102"/>
      <c r="LZ14" s="102"/>
      <c r="MA14" s="102"/>
      <c r="MB14" s="102"/>
      <c r="MC14" s="102"/>
      <c r="MD14" s="102"/>
      <c r="ME14" s="102"/>
      <c r="MF14" s="102"/>
      <c r="MG14" s="102"/>
      <c r="MH14" s="102"/>
      <c r="MI14" s="102"/>
      <c r="MJ14" s="102"/>
      <c r="MK14" s="102"/>
      <c r="ML14" s="102"/>
      <c r="MM14" s="102"/>
      <c r="MN14" s="102"/>
      <c r="MO14" s="102"/>
      <c r="MP14" s="102"/>
      <c r="MQ14" s="102"/>
      <c r="MR14" s="102"/>
      <c r="MS14" s="102"/>
      <c r="MT14" s="102"/>
      <c r="MU14" s="102"/>
      <c r="MV14" s="102"/>
      <c r="MW14" s="102"/>
      <c r="MX14" s="102"/>
      <c r="MY14" s="102"/>
      <c r="MZ14" s="102"/>
      <c r="NA14" s="102"/>
      <c r="NB14" s="102"/>
      <c r="NC14" s="102"/>
      <c r="ND14" s="102"/>
      <c r="NE14" s="102"/>
      <c r="NF14" s="102"/>
      <c r="NG14" s="102"/>
      <c r="NH14" s="102"/>
      <c r="NI14" s="102"/>
      <c r="NJ14" s="102"/>
      <c r="NK14" s="102"/>
      <c r="NL14" s="102"/>
      <c r="NM14" s="102"/>
      <c r="NN14" s="102"/>
      <c r="NO14" s="102"/>
      <c r="NP14" s="102"/>
      <c r="NQ14" s="102"/>
      <c r="NR14" s="102"/>
      <c r="NS14" s="102"/>
      <c r="NT14" s="102"/>
      <c r="NU14" s="102"/>
      <c r="NV14" s="102"/>
      <c r="NW14" s="102"/>
      <c r="NX14" s="102"/>
      <c r="NY14" s="102"/>
      <c r="NZ14" s="102"/>
      <c r="OA14" s="102"/>
      <c r="OB14" s="102"/>
      <c r="OC14" s="102"/>
      <c r="OD14" s="102"/>
      <c r="OE14" s="102"/>
      <c r="OF14" s="102"/>
      <c r="OG14" s="102"/>
      <c r="OH14" s="102"/>
      <c r="OI14" s="102"/>
      <c r="OJ14" s="102"/>
      <c r="OK14" s="102"/>
      <c r="OL14" s="102"/>
      <c r="OM14" s="102"/>
      <c r="ON14" s="102"/>
      <c r="OO14" s="102"/>
      <c r="OP14" s="102"/>
      <c r="OQ14" s="102"/>
      <c r="OR14" s="102"/>
      <c r="OS14" s="102"/>
      <c r="OT14" s="102"/>
      <c r="OU14" s="102"/>
      <c r="OV14" s="102"/>
      <c r="OW14" s="102"/>
      <c r="OX14" s="102"/>
      <c r="OY14" s="102"/>
      <c r="OZ14" s="102"/>
      <c r="PA14" s="102"/>
      <c r="PB14" s="102"/>
      <c r="PC14" s="102"/>
      <c r="PD14" s="102"/>
      <c r="PE14" s="102"/>
      <c r="PF14" s="102"/>
      <c r="PG14" s="102"/>
      <c r="PH14" s="102"/>
      <c r="PI14" s="102"/>
      <c r="PJ14" s="102"/>
      <c r="PK14" s="102"/>
      <c r="PL14" s="102"/>
      <c r="PM14" s="102"/>
      <c r="PN14" s="102"/>
      <c r="PO14" s="102"/>
      <c r="PP14" s="102"/>
      <c r="PQ14" s="102"/>
      <c r="PR14" s="102"/>
      <c r="PS14" s="102"/>
      <c r="PT14" s="102"/>
      <c r="PU14" s="102"/>
      <c r="PV14" s="102"/>
      <c r="PW14" s="102"/>
      <c r="PX14" s="102"/>
      <c r="PY14" s="102"/>
      <c r="PZ14" s="102"/>
      <c r="QA14" s="102"/>
      <c r="QB14" s="102"/>
      <c r="QC14" s="102"/>
      <c r="QD14" s="102"/>
      <c r="QE14" s="102"/>
      <c r="QF14" s="102"/>
      <c r="QG14" s="102"/>
      <c r="QH14" s="102"/>
      <c r="QI14" s="102"/>
      <c r="QJ14" s="102"/>
      <c r="QK14" s="102"/>
      <c r="QL14" s="102"/>
      <c r="QM14" s="102"/>
      <c r="QN14" s="102"/>
      <c r="QO14" s="102"/>
      <c r="QP14" s="102"/>
      <c r="QQ14" s="102"/>
      <c r="QR14" s="102"/>
      <c r="QS14" s="102"/>
      <c r="QT14" s="102"/>
      <c r="QU14" s="102"/>
      <c r="QV14" s="102"/>
      <c r="QW14" s="102"/>
      <c r="QX14" s="102"/>
      <c r="QY14" s="102"/>
      <c r="QZ14" s="102"/>
      <c r="RA14" s="102"/>
      <c r="RB14" s="102"/>
      <c r="RC14" s="102"/>
      <c r="RD14" s="102"/>
      <c r="RE14" s="102"/>
      <c r="RF14" s="102"/>
      <c r="RG14" s="102"/>
      <c r="RH14" s="102"/>
      <c r="RI14" s="102"/>
      <c r="RJ14" s="102"/>
      <c r="RK14" s="102"/>
      <c r="RL14" s="102"/>
      <c r="RM14" s="102"/>
      <c r="RN14" s="102"/>
      <c r="RO14" s="102"/>
      <c r="RP14" s="102"/>
      <c r="RQ14" s="102"/>
      <c r="RR14" s="102"/>
      <c r="RS14" s="102"/>
      <c r="RT14" s="102"/>
      <c r="RU14" s="102"/>
      <c r="RV14" s="102"/>
      <c r="RW14" s="102"/>
      <c r="RX14" s="102"/>
      <c r="RY14" s="102"/>
      <c r="RZ14" s="102"/>
      <c r="SA14" s="102"/>
      <c r="SB14" s="102"/>
      <c r="SC14" s="102"/>
      <c r="SD14" s="102"/>
      <c r="SE14" s="102"/>
      <c r="SF14" s="102"/>
      <c r="SG14" s="102"/>
      <c r="SH14" s="102"/>
      <c r="SI14" s="102"/>
      <c r="SJ14" s="102"/>
      <c r="SK14" s="102"/>
      <c r="SL14" s="102"/>
      <c r="SM14" s="102"/>
      <c r="SN14" s="102"/>
      <c r="SO14" s="102"/>
      <c r="SP14" s="102"/>
      <c r="SQ14" s="102"/>
      <c r="SR14" s="102"/>
      <c r="SS14" s="102"/>
      <c r="ST14" s="102"/>
      <c r="SU14" s="102"/>
      <c r="SV14" s="102"/>
      <c r="SW14" s="102"/>
      <c r="SX14" s="102"/>
      <c r="SY14" s="102"/>
      <c r="SZ14" s="102"/>
      <c r="TA14" s="102"/>
      <c r="TB14" s="102"/>
      <c r="TC14" s="102"/>
      <c r="TD14" s="102"/>
      <c r="TE14" s="102"/>
      <c r="TF14" s="102"/>
      <c r="TG14" s="102"/>
      <c r="TH14" s="102"/>
      <c r="TI14" s="102"/>
      <c r="TJ14" s="102"/>
      <c r="TK14" s="102"/>
      <c r="TL14" s="102"/>
      <c r="TM14" s="102"/>
      <c r="TN14" s="102"/>
      <c r="TO14" s="102"/>
      <c r="TP14" s="102"/>
      <c r="TQ14" s="102"/>
      <c r="TR14" s="102"/>
      <c r="TS14" s="102"/>
      <c r="TT14" s="102"/>
      <c r="TU14" s="102"/>
      <c r="TV14" s="102"/>
      <c r="TW14" s="102"/>
      <c r="TX14" s="102"/>
      <c r="TY14" s="102"/>
      <c r="TZ14" s="102"/>
      <c r="UA14" s="102"/>
      <c r="UB14" s="102"/>
      <c r="UC14" s="102"/>
      <c r="UD14" s="102"/>
      <c r="UE14" s="102"/>
      <c r="UF14" s="102"/>
      <c r="UG14" s="102"/>
      <c r="UH14" s="102"/>
      <c r="UI14" s="102"/>
      <c r="UJ14" s="102"/>
      <c r="UK14" s="102"/>
      <c r="UL14" s="102"/>
      <c r="UM14" s="102"/>
      <c r="UN14" s="102"/>
      <c r="UO14" s="102"/>
      <c r="UP14" s="102"/>
      <c r="UQ14" s="102"/>
      <c r="UR14" s="102"/>
      <c r="US14" s="102"/>
      <c r="UT14" s="102"/>
      <c r="UU14" s="102"/>
      <c r="UV14" s="102"/>
      <c r="UW14" s="102"/>
      <c r="UX14" s="102"/>
      <c r="UY14" s="102"/>
      <c r="UZ14" s="102"/>
      <c r="VA14" s="102"/>
      <c r="VB14" s="102"/>
      <c r="VC14" s="102"/>
      <c r="VD14" s="102"/>
      <c r="VE14" s="102"/>
      <c r="VF14" s="102"/>
      <c r="VG14" s="102"/>
      <c r="VH14" s="102"/>
      <c r="VI14" s="102"/>
      <c r="VJ14" s="102"/>
      <c r="VK14" s="102"/>
      <c r="VL14" s="102"/>
      <c r="VM14" s="102"/>
      <c r="VN14" s="102"/>
      <c r="VO14" s="102"/>
      <c r="VP14" s="102"/>
      <c r="VQ14" s="102"/>
      <c r="VR14" s="102"/>
      <c r="VS14" s="102"/>
      <c r="VT14" s="102"/>
      <c r="VU14" s="102"/>
      <c r="VV14" s="102"/>
      <c r="VW14" s="102"/>
      <c r="VX14" s="102"/>
      <c r="VY14" s="102"/>
      <c r="VZ14" s="102"/>
      <c r="WA14" s="102"/>
      <c r="WB14" s="102"/>
      <c r="WC14" s="102"/>
      <c r="WD14" s="102"/>
      <c r="WE14" s="102"/>
      <c r="WF14" s="102"/>
      <c r="WG14" s="102"/>
      <c r="WH14" s="102"/>
      <c r="WI14" s="102"/>
      <c r="WJ14" s="102"/>
      <c r="WK14" s="102"/>
      <c r="WL14" s="102"/>
      <c r="WM14" s="102"/>
      <c r="WN14" s="102"/>
      <c r="WO14" s="102"/>
      <c r="WP14" s="102"/>
      <c r="WQ14" s="102"/>
      <c r="WR14" s="102"/>
      <c r="WS14" s="102"/>
      <c r="WT14" s="102"/>
      <c r="WU14" s="102"/>
      <c r="WV14" s="102"/>
      <c r="WW14" s="102"/>
      <c r="WX14" s="102"/>
      <c r="WY14" s="102"/>
      <c r="WZ14" s="102"/>
      <c r="XA14" s="102"/>
      <c r="XB14" s="102"/>
      <c r="XC14" s="102"/>
      <c r="XD14" s="102"/>
      <c r="XE14" s="102"/>
      <c r="XF14" s="102"/>
      <c r="XG14" s="102"/>
      <c r="XH14" s="102"/>
      <c r="XI14" s="102"/>
      <c r="XJ14" s="102"/>
      <c r="XK14" s="102"/>
      <c r="XL14" s="102"/>
      <c r="XM14" s="102"/>
      <c r="XN14" s="102"/>
      <c r="XO14" s="102"/>
      <c r="XP14" s="102"/>
      <c r="XQ14" s="102"/>
      <c r="XR14" s="102"/>
      <c r="XS14" s="102"/>
      <c r="XT14" s="102"/>
      <c r="XU14" s="102"/>
      <c r="XV14" s="102"/>
      <c r="XW14" s="102"/>
      <c r="XX14" s="102"/>
      <c r="XY14" s="102"/>
      <c r="XZ14" s="102"/>
      <c r="YA14" s="102"/>
      <c r="YB14" s="102"/>
      <c r="YC14" s="102"/>
      <c r="YD14" s="102"/>
      <c r="YE14" s="102"/>
      <c r="YF14" s="102"/>
      <c r="YG14" s="102"/>
      <c r="YH14" s="102"/>
      <c r="YI14" s="102"/>
      <c r="YJ14" s="102"/>
      <c r="YK14" s="102"/>
      <c r="YL14" s="102"/>
      <c r="YM14" s="102"/>
      <c r="YN14" s="102"/>
      <c r="YO14" s="102"/>
      <c r="YP14" s="102"/>
      <c r="YQ14" s="102"/>
      <c r="YR14" s="102"/>
      <c r="YS14" s="102"/>
      <c r="YT14" s="102"/>
      <c r="YU14" s="102"/>
      <c r="YV14" s="102"/>
      <c r="YW14" s="102"/>
      <c r="YX14" s="102"/>
      <c r="YY14" s="102"/>
      <c r="YZ14" s="102"/>
      <c r="ZA14" s="102"/>
      <c r="ZB14" s="102"/>
      <c r="ZC14" s="102"/>
      <c r="ZD14" s="102"/>
      <c r="ZE14" s="102"/>
      <c r="ZF14" s="102"/>
      <c r="ZG14" s="102"/>
      <c r="ZH14" s="102"/>
      <c r="ZI14" s="102"/>
      <c r="ZJ14" s="102"/>
      <c r="ZK14" s="102"/>
      <c r="ZL14" s="102"/>
      <c r="ZM14" s="102"/>
      <c r="ZN14" s="102"/>
      <c r="ZO14" s="102"/>
      <c r="ZP14" s="102"/>
      <c r="ZQ14" s="102"/>
      <c r="ZR14" s="102"/>
      <c r="ZS14" s="102"/>
      <c r="ZT14" s="102"/>
      <c r="ZU14" s="102"/>
      <c r="ZV14" s="102"/>
      <c r="ZW14" s="102"/>
      <c r="ZX14" s="102"/>
      <c r="ZY14" s="102"/>
      <c r="ZZ14" s="102"/>
      <c r="AAA14" s="102"/>
      <c r="AAB14" s="102"/>
      <c r="AAC14" s="102"/>
      <c r="AAD14" s="102"/>
      <c r="AAE14" s="102"/>
      <c r="AAF14" s="102"/>
      <c r="AAG14" s="102"/>
      <c r="AAH14" s="102"/>
      <c r="AAI14" s="102"/>
      <c r="AAJ14" s="102"/>
      <c r="AAK14" s="102"/>
      <c r="AAL14" s="102"/>
      <c r="AAM14" s="102"/>
      <c r="AAN14" s="102"/>
      <c r="AAO14" s="102"/>
      <c r="AAP14" s="102"/>
      <c r="AAQ14" s="102"/>
      <c r="AAR14" s="102"/>
      <c r="AAS14" s="102"/>
      <c r="AAT14" s="102"/>
      <c r="AAU14" s="102"/>
      <c r="AAV14" s="102"/>
      <c r="AAW14" s="102"/>
      <c r="AAX14" s="102"/>
      <c r="AAY14" s="102"/>
      <c r="AAZ14" s="102"/>
      <c r="ABA14" s="102"/>
      <c r="ABB14" s="102"/>
      <c r="ABC14" s="102"/>
      <c r="ABD14" s="102"/>
      <c r="ABE14" s="102"/>
      <c r="ABF14" s="102"/>
      <c r="ABG14" s="102"/>
      <c r="ABH14" s="102"/>
      <c r="ABI14" s="102"/>
      <c r="ABJ14" s="102"/>
      <c r="ABK14" s="102"/>
      <c r="ABL14" s="102"/>
      <c r="ABM14" s="102"/>
      <c r="ABN14" s="102"/>
      <c r="ABO14" s="102"/>
      <c r="ABP14" s="102"/>
      <c r="ABQ14" s="102"/>
      <c r="ABR14" s="102"/>
      <c r="ABS14" s="102"/>
      <c r="ABT14" s="102"/>
      <c r="ABU14" s="102"/>
      <c r="ABV14" s="102"/>
      <c r="ABW14" s="102"/>
      <c r="ABX14" s="102"/>
      <c r="ABY14" s="102"/>
      <c r="ABZ14" s="102"/>
      <c r="ACA14" s="102"/>
      <c r="ACB14" s="102"/>
      <c r="ACC14" s="102"/>
      <c r="ACD14" s="102"/>
      <c r="ACE14" s="102"/>
      <c r="ACF14" s="102"/>
      <c r="ACG14" s="102"/>
      <c r="ACH14" s="102"/>
      <c r="ACI14" s="102"/>
      <c r="ACJ14" s="102"/>
      <c r="ACK14" s="102"/>
      <c r="ACL14" s="102"/>
      <c r="ACM14" s="102"/>
      <c r="ACN14" s="102"/>
      <c r="ACO14" s="102"/>
      <c r="ACP14" s="102"/>
      <c r="ACQ14" s="102"/>
      <c r="ACR14" s="102"/>
      <c r="ACS14" s="102"/>
      <c r="ACT14" s="102"/>
      <c r="ACU14" s="102"/>
      <c r="ACV14" s="102"/>
      <c r="ACW14" s="102"/>
      <c r="ACX14" s="102"/>
      <c r="ACY14" s="102"/>
      <c r="ACZ14" s="102"/>
      <c r="ADA14" s="102"/>
      <c r="ADB14" s="102"/>
      <c r="ADC14" s="102"/>
      <c r="ADD14" s="102"/>
      <c r="ADE14" s="102"/>
      <c r="ADF14" s="102"/>
      <c r="ADG14" s="102"/>
      <c r="ADH14" s="102"/>
      <c r="ADI14" s="102"/>
      <c r="ADJ14" s="102"/>
      <c r="ADK14" s="102"/>
      <c r="ADL14" s="102"/>
      <c r="ADM14" s="102"/>
      <c r="ADN14" s="102"/>
      <c r="ADO14" s="102"/>
      <c r="ADP14" s="102"/>
      <c r="ADQ14" s="102"/>
      <c r="ADR14" s="102"/>
      <c r="ADS14" s="102"/>
      <c r="ADT14" s="102"/>
      <c r="ADU14" s="102"/>
      <c r="ADV14" s="102"/>
      <c r="ADW14" s="102"/>
      <c r="ADX14" s="102"/>
      <c r="ADY14" s="102"/>
      <c r="ADZ14" s="102"/>
      <c r="AEA14" s="102"/>
      <c r="AEB14" s="102"/>
      <c r="AEC14" s="102"/>
      <c r="AED14" s="102"/>
      <c r="AEE14" s="102"/>
      <c r="AEF14" s="102"/>
      <c r="AEG14" s="102"/>
      <c r="AEH14" s="102"/>
      <c r="AEI14" s="102"/>
      <c r="AEJ14" s="102"/>
      <c r="AEK14" s="102"/>
      <c r="AEL14" s="102"/>
      <c r="AEM14" s="102"/>
      <c r="AEN14" s="102"/>
      <c r="AEO14" s="102"/>
      <c r="AEP14" s="102"/>
      <c r="AEQ14" s="102"/>
      <c r="AER14" s="102"/>
      <c r="AES14" s="102"/>
      <c r="AET14" s="102"/>
      <c r="AEU14" s="102"/>
      <c r="AEV14" s="102"/>
      <c r="AEW14" s="102"/>
      <c r="AEX14" s="102"/>
      <c r="AEY14" s="102"/>
      <c r="AEZ14" s="102"/>
      <c r="AFA14" s="102"/>
      <c r="AFB14" s="102"/>
      <c r="AFC14" s="102"/>
      <c r="AFD14" s="102"/>
      <c r="AFE14" s="102"/>
      <c r="AFF14" s="102"/>
      <c r="AFG14" s="102"/>
      <c r="AFH14" s="102"/>
      <c r="AFI14" s="102"/>
      <c r="AFJ14" s="102"/>
      <c r="AFK14" s="102"/>
      <c r="AFL14" s="102"/>
      <c r="AFM14" s="102"/>
      <c r="AFN14" s="102"/>
      <c r="AFO14" s="102"/>
      <c r="AFP14" s="102"/>
      <c r="AFQ14" s="102"/>
      <c r="AFR14" s="102"/>
      <c r="AFS14" s="102"/>
      <c r="AFT14" s="102"/>
      <c r="AFU14" s="102"/>
      <c r="AFV14" s="102"/>
      <c r="AFW14" s="102"/>
      <c r="AFX14" s="102"/>
      <c r="AFY14" s="102"/>
      <c r="AFZ14" s="102"/>
      <c r="AGA14" s="102"/>
      <c r="AGB14" s="102"/>
      <c r="AGC14" s="102"/>
      <c r="AGD14" s="102"/>
      <c r="AGE14" s="102"/>
      <c r="AGF14" s="102"/>
      <c r="AGG14" s="102"/>
      <c r="AGH14" s="102"/>
      <c r="AGI14" s="102"/>
      <c r="AGJ14" s="102"/>
      <c r="AGK14" s="102"/>
      <c r="AGL14" s="102"/>
      <c r="AGM14" s="102"/>
      <c r="AGN14" s="102"/>
      <c r="AGO14" s="102"/>
      <c r="AGP14" s="102"/>
      <c r="AGQ14" s="102"/>
      <c r="AGR14" s="102"/>
      <c r="AGS14" s="102"/>
      <c r="AGT14" s="102"/>
      <c r="AGU14" s="102"/>
      <c r="AGV14" s="102"/>
      <c r="AGW14" s="102"/>
      <c r="AGX14" s="102"/>
      <c r="AGY14" s="102"/>
      <c r="AGZ14" s="102"/>
      <c r="AHA14" s="102"/>
      <c r="AHB14" s="102"/>
      <c r="AHC14" s="102"/>
      <c r="AHD14" s="102"/>
      <c r="AHE14" s="102"/>
      <c r="AHF14" s="102"/>
      <c r="AHG14" s="102"/>
      <c r="AHH14" s="102"/>
      <c r="AHI14" s="102"/>
      <c r="AHJ14" s="102"/>
      <c r="AHK14" s="102"/>
      <c r="AHL14" s="102"/>
      <c r="AHM14" s="102"/>
      <c r="AHN14" s="102"/>
      <c r="AHO14" s="102"/>
      <c r="AHP14" s="102"/>
      <c r="AHQ14" s="102"/>
      <c r="AHR14" s="102"/>
      <c r="AHS14" s="102"/>
      <c r="AHT14" s="102"/>
      <c r="AHU14" s="102"/>
      <c r="AHV14" s="102"/>
      <c r="AHW14" s="102"/>
      <c r="AHX14" s="102"/>
      <c r="AHY14" s="102"/>
      <c r="AHZ14" s="102"/>
      <c r="AIA14" s="102"/>
      <c r="AIB14" s="102"/>
      <c r="AIC14" s="102"/>
      <c r="AID14" s="102"/>
      <c r="AIE14" s="102"/>
      <c r="AIF14" s="102"/>
      <c r="AIG14" s="102"/>
      <c r="AIH14" s="102"/>
      <c r="AII14" s="102"/>
      <c r="AIJ14" s="102"/>
      <c r="AIK14" s="102"/>
      <c r="AIL14" s="102"/>
      <c r="AIM14" s="102"/>
      <c r="AIN14" s="102"/>
      <c r="AIO14" s="102"/>
      <c r="AIP14" s="102"/>
      <c r="AIQ14" s="102"/>
      <c r="AIR14" s="102"/>
      <c r="AIS14" s="102"/>
      <c r="AIT14" s="102"/>
      <c r="AIU14" s="102"/>
      <c r="AIV14" s="102"/>
      <c r="AIW14" s="102"/>
      <c r="AIX14" s="102"/>
      <c r="AIY14" s="102"/>
      <c r="AIZ14" s="102"/>
      <c r="AJA14" s="102"/>
      <c r="AJB14" s="102"/>
      <c r="AJC14" s="102"/>
      <c r="AJD14" s="102"/>
      <c r="AJE14" s="102"/>
      <c r="AJF14" s="102"/>
      <c r="AJG14" s="102"/>
      <c r="AJH14" s="102"/>
      <c r="AJI14" s="102"/>
      <c r="AJJ14" s="102"/>
      <c r="AJK14" s="102"/>
      <c r="AJL14" s="102"/>
      <c r="AJM14" s="102"/>
      <c r="AJN14" s="102"/>
      <c r="AJO14" s="102"/>
      <c r="AJP14" s="102"/>
      <c r="AJQ14" s="102"/>
      <c r="AJR14" s="102"/>
      <c r="AJS14" s="102"/>
      <c r="AJT14" s="102"/>
      <c r="AJU14" s="102"/>
      <c r="AJV14" s="102"/>
      <c r="AJW14" s="102"/>
      <c r="AJX14" s="102"/>
      <c r="AJY14" s="102"/>
      <c r="AJZ14" s="102"/>
      <c r="AKA14" s="102"/>
      <c r="AKB14" s="102"/>
      <c r="AKC14" s="102"/>
      <c r="AKD14" s="102"/>
      <c r="AKE14" s="102"/>
      <c r="AKF14" s="102"/>
      <c r="AKG14" s="102"/>
      <c r="AKH14" s="102"/>
      <c r="AKI14" s="102"/>
      <c r="AKJ14" s="102"/>
      <c r="AKK14" s="102"/>
      <c r="AKL14" s="102"/>
      <c r="AKM14" s="102"/>
      <c r="AKN14" s="102"/>
      <c r="AKO14" s="102"/>
      <c r="AKP14" s="102"/>
      <c r="AKQ14" s="102"/>
      <c r="AKR14" s="102"/>
      <c r="AKS14" s="102"/>
      <c r="AKT14" s="102"/>
      <c r="AKU14" s="102"/>
      <c r="AKV14" s="102"/>
      <c r="AKW14" s="102"/>
      <c r="AKX14" s="102"/>
      <c r="AKY14" s="102"/>
      <c r="AKZ14" s="102"/>
      <c r="ALA14" s="102"/>
      <c r="ALB14" s="102"/>
      <c r="ALC14" s="102"/>
      <c r="ALD14" s="102"/>
      <c r="ALE14" s="102"/>
      <c r="ALF14" s="102"/>
      <c r="ALG14" s="102"/>
      <c r="ALH14" s="102"/>
      <c r="ALI14" s="102"/>
      <c r="ALJ14" s="102"/>
      <c r="ALK14" s="102"/>
      <c r="ALL14" s="102"/>
      <c r="ALM14" s="102"/>
      <c r="ALN14" s="102"/>
      <c r="ALO14" s="102"/>
      <c r="ALP14" s="102"/>
      <c r="ALQ14" s="102"/>
      <c r="ALR14" s="102"/>
      <c r="ALS14" s="102"/>
      <c r="ALT14" s="102"/>
      <c r="ALU14" s="102"/>
      <c r="ALV14" s="102"/>
      <c r="ALW14" s="102"/>
      <c r="ALX14" s="102"/>
      <c r="ALY14" s="102"/>
      <c r="ALZ14" s="102"/>
      <c r="AMA14" s="102"/>
      <c r="AMB14" s="102"/>
      <c r="AMC14" s="102"/>
      <c r="AMD14" s="102"/>
      <c r="AME14" s="102"/>
      <c r="AMF14" s="102"/>
      <c r="AMG14" s="102"/>
      <c r="AMH14" s="102"/>
      <c r="AMI14" s="102"/>
      <c r="AMJ14" s="102"/>
      <c r="AMK14" s="102"/>
      <c r="AML14" s="102"/>
      <c r="AMM14" s="102"/>
      <c r="AMN14" s="102"/>
    </row>
    <row r="15" spans="1:1028">
      <c r="A15" s="120">
        <v>43049</v>
      </c>
      <c r="B15" s="121">
        <v>43049</v>
      </c>
      <c r="C15" s="122">
        <v>101117</v>
      </c>
      <c r="D15" s="123" t="s">
        <v>15</v>
      </c>
      <c r="E15" s="125">
        <v>263</v>
      </c>
      <c r="F15" s="125">
        <v>8846</v>
      </c>
      <c r="G15" s="145">
        <v>5116</v>
      </c>
      <c r="H15" s="133">
        <v>7</v>
      </c>
      <c r="I15" s="145"/>
      <c r="J15" s="136"/>
      <c r="K15" s="124">
        <v>50109.29</v>
      </c>
      <c r="L15" s="140">
        <v>3888</v>
      </c>
      <c r="M15" s="123" t="s">
        <v>572</v>
      </c>
      <c r="N15" s="111" t="s">
        <v>730</v>
      </c>
      <c r="O15" s="112"/>
      <c r="P15" s="112"/>
      <c r="Q15" s="113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  <c r="IV15" s="102"/>
      <c r="IW15" s="102"/>
      <c r="IX15" s="102"/>
      <c r="IY15" s="102"/>
      <c r="IZ15" s="102"/>
      <c r="JA15" s="102"/>
      <c r="JB15" s="102"/>
      <c r="JC15" s="102"/>
      <c r="JD15" s="102"/>
      <c r="JE15" s="102"/>
      <c r="JF15" s="102"/>
      <c r="JG15" s="102"/>
      <c r="JH15" s="102"/>
      <c r="JI15" s="102"/>
      <c r="JJ15" s="102"/>
      <c r="JK15" s="102"/>
      <c r="JL15" s="102"/>
      <c r="JM15" s="102"/>
      <c r="JN15" s="102"/>
      <c r="JO15" s="102"/>
      <c r="JP15" s="102"/>
      <c r="JQ15" s="102"/>
      <c r="JR15" s="102"/>
      <c r="JS15" s="102"/>
      <c r="JT15" s="102"/>
      <c r="JU15" s="102"/>
      <c r="JV15" s="102"/>
      <c r="JW15" s="102"/>
      <c r="JX15" s="102"/>
      <c r="JY15" s="102"/>
      <c r="JZ15" s="102"/>
      <c r="KA15" s="102"/>
      <c r="KB15" s="102"/>
      <c r="KC15" s="102"/>
      <c r="KD15" s="102"/>
      <c r="KE15" s="102"/>
      <c r="KF15" s="102"/>
      <c r="KG15" s="102"/>
      <c r="KH15" s="102"/>
      <c r="KI15" s="102"/>
      <c r="KJ15" s="102"/>
      <c r="KK15" s="102"/>
      <c r="KL15" s="102"/>
      <c r="KM15" s="102"/>
      <c r="KN15" s="102"/>
      <c r="KO15" s="102"/>
      <c r="KP15" s="102"/>
      <c r="KQ15" s="102"/>
      <c r="KR15" s="102"/>
      <c r="KS15" s="102"/>
      <c r="KT15" s="102"/>
      <c r="KU15" s="102"/>
      <c r="KV15" s="102"/>
      <c r="KW15" s="102"/>
      <c r="KX15" s="102"/>
      <c r="KY15" s="102"/>
      <c r="KZ15" s="102"/>
      <c r="LA15" s="102"/>
      <c r="LB15" s="102"/>
      <c r="LC15" s="102"/>
      <c r="LD15" s="102"/>
      <c r="LE15" s="102"/>
      <c r="LF15" s="102"/>
      <c r="LG15" s="102"/>
      <c r="LH15" s="102"/>
      <c r="LI15" s="102"/>
      <c r="LJ15" s="102"/>
      <c r="LK15" s="102"/>
      <c r="LL15" s="102"/>
      <c r="LM15" s="102"/>
      <c r="LN15" s="102"/>
      <c r="LO15" s="102"/>
      <c r="LP15" s="102"/>
      <c r="LQ15" s="102"/>
      <c r="LR15" s="102"/>
      <c r="LS15" s="102"/>
      <c r="LT15" s="102"/>
      <c r="LU15" s="102"/>
      <c r="LV15" s="102"/>
      <c r="LW15" s="102"/>
      <c r="LX15" s="102"/>
      <c r="LY15" s="102"/>
      <c r="LZ15" s="102"/>
      <c r="MA15" s="102"/>
      <c r="MB15" s="102"/>
      <c r="MC15" s="102"/>
      <c r="MD15" s="102"/>
      <c r="ME15" s="102"/>
      <c r="MF15" s="102"/>
      <c r="MG15" s="102"/>
      <c r="MH15" s="102"/>
      <c r="MI15" s="102"/>
      <c r="MJ15" s="102"/>
      <c r="MK15" s="102"/>
      <c r="ML15" s="102"/>
      <c r="MM15" s="102"/>
      <c r="MN15" s="102"/>
      <c r="MO15" s="102"/>
      <c r="MP15" s="102"/>
      <c r="MQ15" s="102"/>
      <c r="MR15" s="102"/>
      <c r="MS15" s="102"/>
      <c r="MT15" s="102"/>
      <c r="MU15" s="102"/>
      <c r="MV15" s="102"/>
      <c r="MW15" s="102"/>
      <c r="MX15" s="102"/>
      <c r="MY15" s="102"/>
      <c r="MZ15" s="102"/>
      <c r="NA15" s="102"/>
      <c r="NB15" s="102"/>
      <c r="NC15" s="102"/>
      <c r="ND15" s="102"/>
      <c r="NE15" s="102"/>
      <c r="NF15" s="102"/>
      <c r="NG15" s="102"/>
      <c r="NH15" s="102"/>
      <c r="NI15" s="102"/>
      <c r="NJ15" s="102"/>
      <c r="NK15" s="102"/>
      <c r="NL15" s="102"/>
      <c r="NM15" s="102"/>
      <c r="NN15" s="102"/>
      <c r="NO15" s="102"/>
      <c r="NP15" s="102"/>
      <c r="NQ15" s="102"/>
      <c r="NR15" s="102"/>
      <c r="NS15" s="102"/>
      <c r="NT15" s="102"/>
      <c r="NU15" s="102"/>
      <c r="NV15" s="102"/>
      <c r="NW15" s="102"/>
      <c r="NX15" s="102"/>
      <c r="NY15" s="102"/>
      <c r="NZ15" s="102"/>
      <c r="OA15" s="102"/>
      <c r="OB15" s="102"/>
      <c r="OC15" s="102"/>
      <c r="OD15" s="102"/>
      <c r="OE15" s="102"/>
      <c r="OF15" s="102"/>
      <c r="OG15" s="102"/>
      <c r="OH15" s="102"/>
      <c r="OI15" s="102"/>
      <c r="OJ15" s="102"/>
      <c r="OK15" s="102"/>
      <c r="OL15" s="102"/>
      <c r="OM15" s="102"/>
      <c r="ON15" s="102"/>
      <c r="OO15" s="102"/>
      <c r="OP15" s="102"/>
      <c r="OQ15" s="102"/>
      <c r="OR15" s="102"/>
      <c r="OS15" s="102"/>
      <c r="OT15" s="102"/>
      <c r="OU15" s="102"/>
      <c r="OV15" s="102"/>
      <c r="OW15" s="102"/>
      <c r="OX15" s="102"/>
      <c r="OY15" s="102"/>
      <c r="OZ15" s="102"/>
      <c r="PA15" s="102"/>
      <c r="PB15" s="102"/>
      <c r="PC15" s="102"/>
      <c r="PD15" s="102"/>
      <c r="PE15" s="102"/>
      <c r="PF15" s="102"/>
      <c r="PG15" s="102"/>
      <c r="PH15" s="102"/>
      <c r="PI15" s="102"/>
      <c r="PJ15" s="102"/>
      <c r="PK15" s="102"/>
      <c r="PL15" s="102"/>
      <c r="PM15" s="102"/>
      <c r="PN15" s="102"/>
      <c r="PO15" s="102"/>
      <c r="PP15" s="102"/>
      <c r="PQ15" s="102"/>
      <c r="PR15" s="102"/>
      <c r="PS15" s="102"/>
      <c r="PT15" s="102"/>
      <c r="PU15" s="102"/>
      <c r="PV15" s="102"/>
      <c r="PW15" s="102"/>
      <c r="PX15" s="102"/>
      <c r="PY15" s="102"/>
      <c r="PZ15" s="102"/>
      <c r="QA15" s="102"/>
      <c r="QB15" s="102"/>
      <c r="QC15" s="102"/>
      <c r="QD15" s="102"/>
      <c r="QE15" s="102"/>
      <c r="QF15" s="102"/>
      <c r="QG15" s="102"/>
      <c r="QH15" s="102"/>
      <c r="QI15" s="102"/>
      <c r="QJ15" s="102"/>
      <c r="QK15" s="102"/>
      <c r="QL15" s="102"/>
      <c r="QM15" s="102"/>
      <c r="QN15" s="102"/>
      <c r="QO15" s="102"/>
      <c r="QP15" s="102"/>
      <c r="QQ15" s="102"/>
      <c r="QR15" s="102"/>
      <c r="QS15" s="102"/>
      <c r="QT15" s="102"/>
      <c r="QU15" s="102"/>
      <c r="QV15" s="102"/>
      <c r="QW15" s="102"/>
      <c r="QX15" s="102"/>
      <c r="QY15" s="102"/>
      <c r="QZ15" s="102"/>
      <c r="RA15" s="102"/>
      <c r="RB15" s="102"/>
      <c r="RC15" s="102"/>
      <c r="RD15" s="102"/>
      <c r="RE15" s="102"/>
      <c r="RF15" s="102"/>
      <c r="RG15" s="102"/>
      <c r="RH15" s="102"/>
      <c r="RI15" s="102"/>
      <c r="RJ15" s="102"/>
      <c r="RK15" s="102"/>
      <c r="RL15" s="102"/>
      <c r="RM15" s="102"/>
      <c r="RN15" s="102"/>
      <c r="RO15" s="102"/>
      <c r="RP15" s="102"/>
      <c r="RQ15" s="102"/>
      <c r="RR15" s="102"/>
      <c r="RS15" s="102"/>
      <c r="RT15" s="102"/>
      <c r="RU15" s="102"/>
      <c r="RV15" s="102"/>
      <c r="RW15" s="102"/>
      <c r="RX15" s="102"/>
      <c r="RY15" s="102"/>
      <c r="RZ15" s="102"/>
      <c r="SA15" s="102"/>
      <c r="SB15" s="102"/>
      <c r="SC15" s="102"/>
      <c r="SD15" s="102"/>
      <c r="SE15" s="102"/>
      <c r="SF15" s="102"/>
      <c r="SG15" s="102"/>
      <c r="SH15" s="102"/>
      <c r="SI15" s="102"/>
      <c r="SJ15" s="102"/>
      <c r="SK15" s="102"/>
      <c r="SL15" s="102"/>
      <c r="SM15" s="102"/>
      <c r="SN15" s="102"/>
      <c r="SO15" s="102"/>
      <c r="SP15" s="102"/>
      <c r="SQ15" s="102"/>
      <c r="SR15" s="102"/>
      <c r="SS15" s="102"/>
      <c r="ST15" s="102"/>
      <c r="SU15" s="102"/>
      <c r="SV15" s="102"/>
      <c r="SW15" s="102"/>
      <c r="SX15" s="102"/>
      <c r="SY15" s="102"/>
      <c r="SZ15" s="102"/>
      <c r="TA15" s="102"/>
      <c r="TB15" s="102"/>
      <c r="TC15" s="102"/>
      <c r="TD15" s="102"/>
      <c r="TE15" s="102"/>
      <c r="TF15" s="102"/>
      <c r="TG15" s="102"/>
      <c r="TH15" s="102"/>
      <c r="TI15" s="102"/>
      <c r="TJ15" s="102"/>
      <c r="TK15" s="102"/>
      <c r="TL15" s="102"/>
      <c r="TM15" s="102"/>
      <c r="TN15" s="102"/>
      <c r="TO15" s="102"/>
      <c r="TP15" s="102"/>
      <c r="TQ15" s="102"/>
      <c r="TR15" s="102"/>
      <c r="TS15" s="102"/>
      <c r="TT15" s="102"/>
      <c r="TU15" s="102"/>
      <c r="TV15" s="102"/>
      <c r="TW15" s="102"/>
      <c r="TX15" s="102"/>
      <c r="TY15" s="102"/>
      <c r="TZ15" s="102"/>
      <c r="UA15" s="102"/>
      <c r="UB15" s="102"/>
      <c r="UC15" s="102"/>
      <c r="UD15" s="102"/>
      <c r="UE15" s="102"/>
      <c r="UF15" s="102"/>
      <c r="UG15" s="102"/>
      <c r="UH15" s="102"/>
      <c r="UI15" s="102"/>
      <c r="UJ15" s="102"/>
      <c r="UK15" s="102"/>
      <c r="UL15" s="102"/>
      <c r="UM15" s="102"/>
      <c r="UN15" s="102"/>
      <c r="UO15" s="102"/>
      <c r="UP15" s="102"/>
      <c r="UQ15" s="102"/>
      <c r="UR15" s="102"/>
      <c r="US15" s="102"/>
      <c r="UT15" s="102"/>
      <c r="UU15" s="102"/>
      <c r="UV15" s="102"/>
      <c r="UW15" s="102"/>
      <c r="UX15" s="102"/>
      <c r="UY15" s="102"/>
      <c r="UZ15" s="102"/>
      <c r="VA15" s="102"/>
      <c r="VB15" s="102"/>
      <c r="VC15" s="102"/>
      <c r="VD15" s="102"/>
      <c r="VE15" s="102"/>
      <c r="VF15" s="102"/>
      <c r="VG15" s="102"/>
      <c r="VH15" s="102"/>
      <c r="VI15" s="102"/>
      <c r="VJ15" s="102"/>
      <c r="VK15" s="102"/>
      <c r="VL15" s="102"/>
      <c r="VM15" s="102"/>
      <c r="VN15" s="102"/>
      <c r="VO15" s="102"/>
      <c r="VP15" s="102"/>
      <c r="VQ15" s="102"/>
      <c r="VR15" s="102"/>
      <c r="VS15" s="102"/>
      <c r="VT15" s="102"/>
      <c r="VU15" s="102"/>
      <c r="VV15" s="102"/>
      <c r="VW15" s="102"/>
      <c r="VX15" s="102"/>
      <c r="VY15" s="102"/>
      <c r="VZ15" s="102"/>
      <c r="WA15" s="102"/>
      <c r="WB15" s="102"/>
      <c r="WC15" s="102"/>
      <c r="WD15" s="102"/>
      <c r="WE15" s="102"/>
      <c r="WF15" s="102"/>
      <c r="WG15" s="102"/>
      <c r="WH15" s="102"/>
      <c r="WI15" s="102"/>
      <c r="WJ15" s="102"/>
      <c r="WK15" s="102"/>
      <c r="WL15" s="102"/>
      <c r="WM15" s="102"/>
      <c r="WN15" s="102"/>
      <c r="WO15" s="102"/>
      <c r="WP15" s="102"/>
      <c r="WQ15" s="102"/>
      <c r="WR15" s="102"/>
      <c r="WS15" s="102"/>
      <c r="WT15" s="102"/>
      <c r="WU15" s="102"/>
      <c r="WV15" s="102"/>
      <c r="WW15" s="102"/>
      <c r="WX15" s="102"/>
      <c r="WY15" s="102"/>
      <c r="WZ15" s="102"/>
      <c r="XA15" s="102"/>
      <c r="XB15" s="102"/>
      <c r="XC15" s="102"/>
      <c r="XD15" s="102"/>
      <c r="XE15" s="102"/>
      <c r="XF15" s="102"/>
      <c r="XG15" s="102"/>
      <c r="XH15" s="102"/>
      <c r="XI15" s="102"/>
      <c r="XJ15" s="102"/>
      <c r="XK15" s="102"/>
      <c r="XL15" s="102"/>
      <c r="XM15" s="102"/>
      <c r="XN15" s="102"/>
      <c r="XO15" s="102"/>
      <c r="XP15" s="102"/>
      <c r="XQ15" s="102"/>
      <c r="XR15" s="102"/>
      <c r="XS15" s="102"/>
      <c r="XT15" s="102"/>
      <c r="XU15" s="102"/>
      <c r="XV15" s="102"/>
      <c r="XW15" s="102"/>
      <c r="XX15" s="102"/>
      <c r="XY15" s="102"/>
      <c r="XZ15" s="102"/>
      <c r="YA15" s="102"/>
      <c r="YB15" s="102"/>
      <c r="YC15" s="102"/>
      <c r="YD15" s="102"/>
      <c r="YE15" s="102"/>
      <c r="YF15" s="102"/>
      <c r="YG15" s="102"/>
      <c r="YH15" s="102"/>
      <c r="YI15" s="102"/>
      <c r="YJ15" s="102"/>
      <c r="YK15" s="102"/>
      <c r="YL15" s="102"/>
      <c r="YM15" s="102"/>
      <c r="YN15" s="102"/>
      <c r="YO15" s="102"/>
      <c r="YP15" s="102"/>
      <c r="YQ15" s="102"/>
      <c r="YR15" s="102"/>
      <c r="YS15" s="102"/>
      <c r="YT15" s="102"/>
      <c r="YU15" s="102"/>
      <c r="YV15" s="102"/>
      <c r="YW15" s="102"/>
      <c r="YX15" s="102"/>
      <c r="YY15" s="102"/>
      <c r="YZ15" s="102"/>
      <c r="ZA15" s="102"/>
      <c r="ZB15" s="102"/>
      <c r="ZC15" s="102"/>
      <c r="ZD15" s="102"/>
      <c r="ZE15" s="102"/>
      <c r="ZF15" s="102"/>
      <c r="ZG15" s="102"/>
      <c r="ZH15" s="102"/>
      <c r="ZI15" s="102"/>
      <c r="ZJ15" s="102"/>
      <c r="ZK15" s="102"/>
      <c r="ZL15" s="102"/>
      <c r="ZM15" s="102"/>
      <c r="ZN15" s="102"/>
      <c r="ZO15" s="102"/>
      <c r="ZP15" s="102"/>
      <c r="ZQ15" s="102"/>
      <c r="ZR15" s="102"/>
      <c r="ZS15" s="102"/>
      <c r="ZT15" s="102"/>
      <c r="ZU15" s="102"/>
      <c r="ZV15" s="102"/>
      <c r="ZW15" s="102"/>
      <c r="ZX15" s="102"/>
      <c r="ZY15" s="102"/>
      <c r="ZZ15" s="102"/>
      <c r="AAA15" s="102"/>
      <c r="AAB15" s="102"/>
      <c r="AAC15" s="102"/>
      <c r="AAD15" s="102"/>
      <c r="AAE15" s="102"/>
      <c r="AAF15" s="102"/>
      <c r="AAG15" s="102"/>
      <c r="AAH15" s="102"/>
      <c r="AAI15" s="102"/>
      <c r="AAJ15" s="102"/>
      <c r="AAK15" s="102"/>
      <c r="AAL15" s="102"/>
      <c r="AAM15" s="102"/>
      <c r="AAN15" s="102"/>
      <c r="AAO15" s="102"/>
      <c r="AAP15" s="102"/>
      <c r="AAQ15" s="102"/>
      <c r="AAR15" s="102"/>
      <c r="AAS15" s="102"/>
      <c r="AAT15" s="102"/>
      <c r="AAU15" s="102"/>
      <c r="AAV15" s="102"/>
      <c r="AAW15" s="102"/>
      <c r="AAX15" s="102"/>
      <c r="AAY15" s="102"/>
      <c r="AAZ15" s="102"/>
      <c r="ABA15" s="102"/>
      <c r="ABB15" s="102"/>
      <c r="ABC15" s="102"/>
      <c r="ABD15" s="102"/>
      <c r="ABE15" s="102"/>
      <c r="ABF15" s="102"/>
      <c r="ABG15" s="102"/>
      <c r="ABH15" s="102"/>
      <c r="ABI15" s="102"/>
      <c r="ABJ15" s="102"/>
      <c r="ABK15" s="102"/>
      <c r="ABL15" s="102"/>
      <c r="ABM15" s="102"/>
      <c r="ABN15" s="102"/>
      <c r="ABO15" s="102"/>
      <c r="ABP15" s="102"/>
      <c r="ABQ15" s="102"/>
      <c r="ABR15" s="102"/>
      <c r="ABS15" s="102"/>
      <c r="ABT15" s="102"/>
      <c r="ABU15" s="102"/>
      <c r="ABV15" s="102"/>
      <c r="ABW15" s="102"/>
      <c r="ABX15" s="102"/>
      <c r="ABY15" s="102"/>
      <c r="ABZ15" s="102"/>
      <c r="ACA15" s="102"/>
      <c r="ACB15" s="102"/>
      <c r="ACC15" s="102"/>
      <c r="ACD15" s="102"/>
      <c r="ACE15" s="102"/>
      <c r="ACF15" s="102"/>
      <c r="ACG15" s="102"/>
      <c r="ACH15" s="102"/>
      <c r="ACI15" s="102"/>
      <c r="ACJ15" s="102"/>
      <c r="ACK15" s="102"/>
      <c r="ACL15" s="102"/>
      <c r="ACM15" s="102"/>
      <c r="ACN15" s="102"/>
      <c r="ACO15" s="102"/>
      <c r="ACP15" s="102"/>
      <c r="ACQ15" s="102"/>
      <c r="ACR15" s="102"/>
      <c r="ACS15" s="102"/>
      <c r="ACT15" s="102"/>
      <c r="ACU15" s="102"/>
      <c r="ACV15" s="102"/>
      <c r="ACW15" s="102"/>
      <c r="ACX15" s="102"/>
      <c r="ACY15" s="102"/>
      <c r="ACZ15" s="102"/>
      <c r="ADA15" s="102"/>
      <c r="ADB15" s="102"/>
      <c r="ADC15" s="102"/>
      <c r="ADD15" s="102"/>
      <c r="ADE15" s="102"/>
      <c r="ADF15" s="102"/>
      <c r="ADG15" s="102"/>
      <c r="ADH15" s="102"/>
      <c r="ADI15" s="102"/>
      <c r="ADJ15" s="102"/>
      <c r="ADK15" s="102"/>
      <c r="ADL15" s="102"/>
      <c r="ADM15" s="102"/>
      <c r="ADN15" s="102"/>
      <c r="ADO15" s="102"/>
      <c r="ADP15" s="102"/>
      <c r="ADQ15" s="102"/>
      <c r="ADR15" s="102"/>
      <c r="ADS15" s="102"/>
      <c r="ADT15" s="102"/>
      <c r="ADU15" s="102"/>
      <c r="ADV15" s="102"/>
      <c r="ADW15" s="102"/>
      <c r="ADX15" s="102"/>
      <c r="ADY15" s="102"/>
      <c r="ADZ15" s="102"/>
      <c r="AEA15" s="102"/>
      <c r="AEB15" s="102"/>
      <c r="AEC15" s="102"/>
      <c r="AED15" s="102"/>
      <c r="AEE15" s="102"/>
      <c r="AEF15" s="102"/>
      <c r="AEG15" s="102"/>
      <c r="AEH15" s="102"/>
      <c r="AEI15" s="102"/>
      <c r="AEJ15" s="102"/>
      <c r="AEK15" s="102"/>
      <c r="AEL15" s="102"/>
      <c r="AEM15" s="102"/>
      <c r="AEN15" s="102"/>
      <c r="AEO15" s="102"/>
      <c r="AEP15" s="102"/>
      <c r="AEQ15" s="102"/>
      <c r="AER15" s="102"/>
      <c r="AES15" s="102"/>
      <c r="AET15" s="102"/>
      <c r="AEU15" s="102"/>
      <c r="AEV15" s="102"/>
      <c r="AEW15" s="102"/>
      <c r="AEX15" s="102"/>
      <c r="AEY15" s="102"/>
      <c r="AEZ15" s="102"/>
      <c r="AFA15" s="102"/>
      <c r="AFB15" s="102"/>
      <c r="AFC15" s="102"/>
      <c r="AFD15" s="102"/>
      <c r="AFE15" s="102"/>
      <c r="AFF15" s="102"/>
      <c r="AFG15" s="102"/>
      <c r="AFH15" s="102"/>
      <c r="AFI15" s="102"/>
      <c r="AFJ15" s="102"/>
      <c r="AFK15" s="102"/>
      <c r="AFL15" s="102"/>
      <c r="AFM15" s="102"/>
      <c r="AFN15" s="102"/>
      <c r="AFO15" s="102"/>
      <c r="AFP15" s="102"/>
      <c r="AFQ15" s="102"/>
      <c r="AFR15" s="102"/>
      <c r="AFS15" s="102"/>
      <c r="AFT15" s="102"/>
      <c r="AFU15" s="102"/>
      <c r="AFV15" s="102"/>
      <c r="AFW15" s="102"/>
      <c r="AFX15" s="102"/>
      <c r="AFY15" s="102"/>
      <c r="AFZ15" s="102"/>
      <c r="AGA15" s="102"/>
      <c r="AGB15" s="102"/>
      <c r="AGC15" s="102"/>
      <c r="AGD15" s="102"/>
      <c r="AGE15" s="102"/>
      <c r="AGF15" s="102"/>
      <c r="AGG15" s="102"/>
      <c r="AGH15" s="102"/>
      <c r="AGI15" s="102"/>
      <c r="AGJ15" s="102"/>
      <c r="AGK15" s="102"/>
      <c r="AGL15" s="102"/>
      <c r="AGM15" s="102"/>
      <c r="AGN15" s="102"/>
      <c r="AGO15" s="102"/>
      <c r="AGP15" s="102"/>
      <c r="AGQ15" s="102"/>
      <c r="AGR15" s="102"/>
      <c r="AGS15" s="102"/>
      <c r="AGT15" s="102"/>
      <c r="AGU15" s="102"/>
      <c r="AGV15" s="102"/>
      <c r="AGW15" s="102"/>
      <c r="AGX15" s="102"/>
      <c r="AGY15" s="102"/>
      <c r="AGZ15" s="102"/>
      <c r="AHA15" s="102"/>
      <c r="AHB15" s="102"/>
      <c r="AHC15" s="102"/>
      <c r="AHD15" s="102"/>
      <c r="AHE15" s="102"/>
      <c r="AHF15" s="102"/>
      <c r="AHG15" s="102"/>
      <c r="AHH15" s="102"/>
      <c r="AHI15" s="102"/>
      <c r="AHJ15" s="102"/>
      <c r="AHK15" s="102"/>
      <c r="AHL15" s="102"/>
      <c r="AHM15" s="102"/>
      <c r="AHN15" s="102"/>
      <c r="AHO15" s="102"/>
      <c r="AHP15" s="102"/>
      <c r="AHQ15" s="102"/>
      <c r="AHR15" s="102"/>
      <c r="AHS15" s="102"/>
      <c r="AHT15" s="102"/>
      <c r="AHU15" s="102"/>
      <c r="AHV15" s="102"/>
      <c r="AHW15" s="102"/>
      <c r="AHX15" s="102"/>
      <c r="AHY15" s="102"/>
      <c r="AHZ15" s="102"/>
      <c r="AIA15" s="102"/>
      <c r="AIB15" s="102"/>
      <c r="AIC15" s="102"/>
      <c r="AID15" s="102"/>
      <c r="AIE15" s="102"/>
      <c r="AIF15" s="102"/>
      <c r="AIG15" s="102"/>
      <c r="AIH15" s="102"/>
      <c r="AII15" s="102"/>
      <c r="AIJ15" s="102"/>
      <c r="AIK15" s="102"/>
      <c r="AIL15" s="102"/>
      <c r="AIM15" s="102"/>
      <c r="AIN15" s="102"/>
      <c r="AIO15" s="102"/>
      <c r="AIP15" s="102"/>
      <c r="AIQ15" s="102"/>
      <c r="AIR15" s="102"/>
      <c r="AIS15" s="102"/>
      <c r="AIT15" s="102"/>
      <c r="AIU15" s="102"/>
      <c r="AIV15" s="102"/>
      <c r="AIW15" s="102"/>
      <c r="AIX15" s="102"/>
      <c r="AIY15" s="102"/>
      <c r="AIZ15" s="102"/>
      <c r="AJA15" s="102"/>
      <c r="AJB15" s="102"/>
      <c r="AJC15" s="102"/>
      <c r="AJD15" s="102"/>
      <c r="AJE15" s="102"/>
      <c r="AJF15" s="102"/>
      <c r="AJG15" s="102"/>
      <c r="AJH15" s="102"/>
      <c r="AJI15" s="102"/>
      <c r="AJJ15" s="102"/>
      <c r="AJK15" s="102"/>
      <c r="AJL15" s="102"/>
      <c r="AJM15" s="102"/>
      <c r="AJN15" s="102"/>
      <c r="AJO15" s="102"/>
      <c r="AJP15" s="102"/>
      <c r="AJQ15" s="102"/>
      <c r="AJR15" s="102"/>
      <c r="AJS15" s="102"/>
      <c r="AJT15" s="102"/>
      <c r="AJU15" s="102"/>
      <c r="AJV15" s="102"/>
      <c r="AJW15" s="102"/>
      <c r="AJX15" s="102"/>
      <c r="AJY15" s="102"/>
      <c r="AJZ15" s="102"/>
      <c r="AKA15" s="102"/>
      <c r="AKB15" s="102"/>
      <c r="AKC15" s="102"/>
      <c r="AKD15" s="102"/>
      <c r="AKE15" s="102"/>
      <c r="AKF15" s="102"/>
      <c r="AKG15" s="102"/>
      <c r="AKH15" s="102"/>
      <c r="AKI15" s="102"/>
      <c r="AKJ15" s="102"/>
      <c r="AKK15" s="102"/>
      <c r="AKL15" s="102"/>
      <c r="AKM15" s="102"/>
      <c r="AKN15" s="102"/>
      <c r="AKO15" s="102"/>
      <c r="AKP15" s="102"/>
      <c r="AKQ15" s="102"/>
      <c r="AKR15" s="102"/>
      <c r="AKS15" s="102"/>
      <c r="AKT15" s="102"/>
      <c r="AKU15" s="102"/>
      <c r="AKV15" s="102"/>
      <c r="AKW15" s="102"/>
      <c r="AKX15" s="102"/>
      <c r="AKY15" s="102"/>
      <c r="AKZ15" s="102"/>
      <c r="ALA15" s="102"/>
      <c r="ALB15" s="102"/>
      <c r="ALC15" s="102"/>
      <c r="ALD15" s="102"/>
      <c r="ALE15" s="102"/>
      <c r="ALF15" s="102"/>
      <c r="ALG15" s="102"/>
      <c r="ALH15" s="102"/>
      <c r="ALI15" s="102"/>
      <c r="ALJ15" s="102"/>
      <c r="ALK15" s="102"/>
      <c r="ALL15" s="102"/>
      <c r="ALM15" s="102"/>
      <c r="ALN15" s="102"/>
      <c r="ALO15" s="102"/>
      <c r="ALP15" s="102"/>
      <c r="ALQ15" s="102"/>
      <c r="ALR15" s="102"/>
      <c r="ALS15" s="102"/>
      <c r="ALT15" s="102"/>
      <c r="ALU15" s="102"/>
      <c r="ALV15" s="102"/>
      <c r="ALW15" s="102"/>
      <c r="ALX15" s="102"/>
      <c r="ALY15" s="102"/>
      <c r="ALZ15" s="102"/>
      <c r="AMA15" s="102"/>
      <c r="AMB15" s="102"/>
      <c r="AMC15" s="102"/>
      <c r="AMD15" s="102"/>
      <c r="AME15" s="102"/>
      <c r="AMF15" s="102"/>
      <c r="AMG15" s="102"/>
      <c r="AMH15" s="102"/>
      <c r="AMI15" s="102"/>
      <c r="AMJ15" s="102"/>
      <c r="AMK15" s="102"/>
      <c r="AML15" s="102"/>
      <c r="AMM15" s="102"/>
      <c r="AMN15" s="102"/>
    </row>
    <row r="16" spans="1:1028">
      <c r="A16" s="115">
        <v>43050</v>
      </c>
      <c r="B16" s="126">
        <v>43052</v>
      </c>
      <c r="C16" s="101">
        <v>111117</v>
      </c>
      <c r="D16" s="101" t="s">
        <v>15</v>
      </c>
      <c r="E16" s="101">
        <v>263</v>
      </c>
      <c r="F16" s="101">
        <v>8846</v>
      </c>
      <c r="G16" s="144">
        <v>1100</v>
      </c>
      <c r="H16" s="100">
        <v>8</v>
      </c>
      <c r="I16" s="144" t="s">
        <v>731</v>
      </c>
      <c r="J16" s="99"/>
      <c r="K16" s="114">
        <v>51209.29</v>
      </c>
      <c r="L16" s="139">
        <v>3889</v>
      </c>
      <c r="M16" s="101" t="s">
        <v>187</v>
      </c>
      <c r="N16" s="111" t="s">
        <v>732</v>
      </c>
      <c r="O16" s="112"/>
      <c r="P16" s="112"/>
      <c r="Q16" s="113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  <c r="IX16" s="102"/>
      <c r="IY16" s="102"/>
      <c r="IZ16" s="102"/>
      <c r="JA16" s="102"/>
      <c r="JB16" s="102"/>
      <c r="JC16" s="102"/>
      <c r="JD16" s="102"/>
      <c r="JE16" s="102"/>
      <c r="JF16" s="102"/>
      <c r="JG16" s="102"/>
      <c r="JH16" s="102"/>
      <c r="JI16" s="102"/>
      <c r="JJ16" s="102"/>
      <c r="JK16" s="102"/>
      <c r="JL16" s="102"/>
      <c r="JM16" s="102"/>
      <c r="JN16" s="102"/>
      <c r="JO16" s="102"/>
      <c r="JP16" s="102"/>
      <c r="JQ16" s="102"/>
      <c r="JR16" s="102"/>
      <c r="JS16" s="102"/>
      <c r="JT16" s="102"/>
      <c r="JU16" s="102"/>
      <c r="JV16" s="102"/>
      <c r="JW16" s="102"/>
      <c r="JX16" s="102"/>
      <c r="JY16" s="102"/>
      <c r="JZ16" s="102"/>
      <c r="KA16" s="102"/>
      <c r="KB16" s="102"/>
      <c r="KC16" s="102"/>
      <c r="KD16" s="102"/>
      <c r="KE16" s="102"/>
      <c r="KF16" s="102"/>
      <c r="KG16" s="102"/>
      <c r="KH16" s="102"/>
      <c r="KI16" s="102"/>
      <c r="KJ16" s="102"/>
      <c r="KK16" s="102"/>
      <c r="KL16" s="102"/>
      <c r="KM16" s="102"/>
      <c r="KN16" s="102"/>
      <c r="KO16" s="102"/>
      <c r="KP16" s="102"/>
      <c r="KQ16" s="102"/>
      <c r="KR16" s="102"/>
      <c r="KS16" s="102"/>
      <c r="KT16" s="102"/>
      <c r="KU16" s="102"/>
      <c r="KV16" s="102"/>
      <c r="KW16" s="102"/>
      <c r="KX16" s="102"/>
      <c r="KY16" s="102"/>
      <c r="KZ16" s="102"/>
      <c r="LA16" s="102"/>
      <c r="LB16" s="102"/>
      <c r="LC16" s="102"/>
      <c r="LD16" s="102"/>
      <c r="LE16" s="102"/>
      <c r="LF16" s="102"/>
      <c r="LG16" s="102"/>
      <c r="LH16" s="102"/>
      <c r="LI16" s="102"/>
      <c r="LJ16" s="102"/>
      <c r="LK16" s="102"/>
      <c r="LL16" s="102"/>
      <c r="LM16" s="102"/>
      <c r="LN16" s="102"/>
      <c r="LO16" s="102"/>
      <c r="LP16" s="102"/>
      <c r="LQ16" s="102"/>
      <c r="LR16" s="102"/>
      <c r="LS16" s="102"/>
      <c r="LT16" s="102"/>
      <c r="LU16" s="102"/>
      <c r="LV16" s="102"/>
      <c r="LW16" s="102"/>
      <c r="LX16" s="102"/>
      <c r="LY16" s="102"/>
      <c r="LZ16" s="102"/>
      <c r="MA16" s="102"/>
      <c r="MB16" s="102"/>
      <c r="MC16" s="102"/>
      <c r="MD16" s="102"/>
      <c r="ME16" s="102"/>
      <c r="MF16" s="102"/>
      <c r="MG16" s="102"/>
      <c r="MH16" s="102"/>
      <c r="MI16" s="102"/>
      <c r="MJ16" s="102"/>
      <c r="MK16" s="102"/>
      <c r="ML16" s="102"/>
      <c r="MM16" s="102"/>
      <c r="MN16" s="102"/>
      <c r="MO16" s="102"/>
      <c r="MP16" s="102"/>
      <c r="MQ16" s="102"/>
      <c r="MR16" s="102"/>
      <c r="MS16" s="102"/>
      <c r="MT16" s="102"/>
      <c r="MU16" s="102"/>
      <c r="MV16" s="102"/>
      <c r="MW16" s="102"/>
      <c r="MX16" s="102"/>
      <c r="MY16" s="102"/>
      <c r="MZ16" s="102"/>
      <c r="NA16" s="102"/>
      <c r="NB16" s="102"/>
      <c r="NC16" s="102"/>
      <c r="ND16" s="102"/>
      <c r="NE16" s="102"/>
      <c r="NF16" s="102"/>
      <c r="NG16" s="102"/>
      <c r="NH16" s="102"/>
      <c r="NI16" s="102"/>
      <c r="NJ16" s="102"/>
      <c r="NK16" s="102"/>
      <c r="NL16" s="102"/>
      <c r="NM16" s="102"/>
      <c r="NN16" s="102"/>
      <c r="NO16" s="102"/>
      <c r="NP16" s="102"/>
      <c r="NQ16" s="102"/>
      <c r="NR16" s="102"/>
      <c r="NS16" s="102"/>
      <c r="NT16" s="102"/>
      <c r="NU16" s="102"/>
      <c r="NV16" s="102"/>
      <c r="NW16" s="102"/>
      <c r="NX16" s="102"/>
      <c r="NY16" s="102"/>
      <c r="NZ16" s="102"/>
      <c r="OA16" s="102"/>
      <c r="OB16" s="102"/>
      <c r="OC16" s="102"/>
      <c r="OD16" s="102"/>
      <c r="OE16" s="102"/>
      <c r="OF16" s="102"/>
      <c r="OG16" s="102"/>
      <c r="OH16" s="102"/>
      <c r="OI16" s="102"/>
      <c r="OJ16" s="102"/>
      <c r="OK16" s="102"/>
      <c r="OL16" s="102"/>
      <c r="OM16" s="102"/>
      <c r="ON16" s="102"/>
      <c r="OO16" s="102"/>
      <c r="OP16" s="102"/>
      <c r="OQ16" s="102"/>
      <c r="OR16" s="102"/>
      <c r="OS16" s="102"/>
      <c r="OT16" s="102"/>
      <c r="OU16" s="102"/>
      <c r="OV16" s="102"/>
      <c r="OW16" s="102"/>
      <c r="OX16" s="102"/>
      <c r="OY16" s="102"/>
      <c r="OZ16" s="102"/>
      <c r="PA16" s="102"/>
      <c r="PB16" s="102"/>
      <c r="PC16" s="102"/>
      <c r="PD16" s="102"/>
      <c r="PE16" s="102"/>
      <c r="PF16" s="102"/>
      <c r="PG16" s="102"/>
      <c r="PH16" s="102"/>
      <c r="PI16" s="102"/>
      <c r="PJ16" s="102"/>
      <c r="PK16" s="102"/>
      <c r="PL16" s="102"/>
      <c r="PM16" s="102"/>
      <c r="PN16" s="102"/>
      <c r="PO16" s="102"/>
      <c r="PP16" s="102"/>
      <c r="PQ16" s="102"/>
      <c r="PR16" s="102"/>
      <c r="PS16" s="102"/>
      <c r="PT16" s="102"/>
      <c r="PU16" s="102"/>
      <c r="PV16" s="102"/>
      <c r="PW16" s="102"/>
      <c r="PX16" s="102"/>
      <c r="PY16" s="102"/>
      <c r="PZ16" s="102"/>
      <c r="QA16" s="102"/>
      <c r="QB16" s="102"/>
      <c r="QC16" s="102"/>
      <c r="QD16" s="102"/>
      <c r="QE16" s="102"/>
      <c r="QF16" s="102"/>
      <c r="QG16" s="102"/>
      <c r="QH16" s="102"/>
      <c r="QI16" s="102"/>
      <c r="QJ16" s="102"/>
      <c r="QK16" s="102"/>
      <c r="QL16" s="102"/>
      <c r="QM16" s="102"/>
      <c r="QN16" s="102"/>
      <c r="QO16" s="102"/>
      <c r="QP16" s="102"/>
      <c r="QQ16" s="102"/>
      <c r="QR16" s="102"/>
      <c r="QS16" s="102"/>
      <c r="QT16" s="102"/>
      <c r="QU16" s="102"/>
      <c r="QV16" s="102"/>
      <c r="QW16" s="102"/>
      <c r="QX16" s="102"/>
      <c r="QY16" s="102"/>
      <c r="QZ16" s="102"/>
      <c r="RA16" s="102"/>
      <c r="RB16" s="102"/>
      <c r="RC16" s="102"/>
      <c r="RD16" s="102"/>
      <c r="RE16" s="102"/>
      <c r="RF16" s="102"/>
      <c r="RG16" s="102"/>
      <c r="RH16" s="102"/>
      <c r="RI16" s="102"/>
      <c r="RJ16" s="102"/>
      <c r="RK16" s="102"/>
      <c r="RL16" s="102"/>
      <c r="RM16" s="102"/>
      <c r="RN16" s="102"/>
      <c r="RO16" s="102"/>
      <c r="RP16" s="102"/>
      <c r="RQ16" s="102"/>
      <c r="RR16" s="102"/>
      <c r="RS16" s="102"/>
      <c r="RT16" s="102"/>
      <c r="RU16" s="102"/>
      <c r="RV16" s="102"/>
      <c r="RW16" s="102"/>
      <c r="RX16" s="102"/>
      <c r="RY16" s="102"/>
      <c r="RZ16" s="102"/>
      <c r="SA16" s="102"/>
      <c r="SB16" s="102"/>
      <c r="SC16" s="102"/>
      <c r="SD16" s="102"/>
      <c r="SE16" s="102"/>
      <c r="SF16" s="102"/>
      <c r="SG16" s="102"/>
      <c r="SH16" s="102"/>
      <c r="SI16" s="102"/>
      <c r="SJ16" s="102"/>
      <c r="SK16" s="102"/>
      <c r="SL16" s="102"/>
      <c r="SM16" s="102"/>
      <c r="SN16" s="102"/>
      <c r="SO16" s="102"/>
      <c r="SP16" s="102"/>
      <c r="SQ16" s="102"/>
      <c r="SR16" s="102"/>
      <c r="SS16" s="102"/>
      <c r="ST16" s="102"/>
      <c r="SU16" s="102"/>
      <c r="SV16" s="102"/>
      <c r="SW16" s="102"/>
      <c r="SX16" s="102"/>
      <c r="SY16" s="102"/>
      <c r="SZ16" s="102"/>
      <c r="TA16" s="102"/>
      <c r="TB16" s="102"/>
      <c r="TC16" s="102"/>
      <c r="TD16" s="102"/>
      <c r="TE16" s="102"/>
      <c r="TF16" s="102"/>
      <c r="TG16" s="102"/>
      <c r="TH16" s="102"/>
      <c r="TI16" s="102"/>
      <c r="TJ16" s="102"/>
      <c r="TK16" s="102"/>
      <c r="TL16" s="102"/>
      <c r="TM16" s="102"/>
      <c r="TN16" s="102"/>
      <c r="TO16" s="102"/>
      <c r="TP16" s="102"/>
      <c r="TQ16" s="102"/>
      <c r="TR16" s="102"/>
      <c r="TS16" s="102"/>
      <c r="TT16" s="102"/>
      <c r="TU16" s="102"/>
      <c r="TV16" s="102"/>
      <c r="TW16" s="102"/>
      <c r="TX16" s="102"/>
      <c r="TY16" s="102"/>
      <c r="TZ16" s="102"/>
      <c r="UA16" s="102"/>
      <c r="UB16" s="102"/>
      <c r="UC16" s="102"/>
      <c r="UD16" s="102"/>
      <c r="UE16" s="102"/>
      <c r="UF16" s="102"/>
      <c r="UG16" s="102"/>
      <c r="UH16" s="102"/>
      <c r="UI16" s="102"/>
      <c r="UJ16" s="102"/>
      <c r="UK16" s="102"/>
      <c r="UL16" s="102"/>
      <c r="UM16" s="102"/>
      <c r="UN16" s="102"/>
      <c r="UO16" s="102"/>
      <c r="UP16" s="102"/>
      <c r="UQ16" s="102"/>
      <c r="UR16" s="102"/>
      <c r="US16" s="102"/>
      <c r="UT16" s="102"/>
      <c r="UU16" s="102"/>
      <c r="UV16" s="102"/>
      <c r="UW16" s="102"/>
      <c r="UX16" s="102"/>
      <c r="UY16" s="102"/>
      <c r="UZ16" s="102"/>
      <c r="VA16" s="102"/>
      <c r="VB16" s="102"/>
      <c r="VC16" s="102"/>
      <c r="VD16" s="102"/>
      <c r="VE16" s="102"/>
      <c r="VF16" s="102"/>
      <c r="VG16" s="102"/>
      <c r="VH16" s="102"/>
      <c r="VI16" s="102"/>
      <c r="VJ16" s="102"/>
      <c r="VK16" s="102"/>
      <c r="VL16" s="102"/>
      <c r="VM16" s="102"/>
      <c r="VN16" s="102"/>
      <c r="VO16" s="102"/>
      <c r="VP16" s="102"/>
      <c r="VQ16" s="102"/>
      <c r="VR16" s="102"/>
      <c r="VS16" s="102"/>
      <c r="VT16" s="102"/>
      <c r="VU16" s="102"/>
      <c r="VV16" s="102"/>
      <c r="VW16" s="102"/>
      <c r="VX16" s="102"/>
      <c r="VY16" s="102"/>
      <c r="VZ16" s="102"/>
      <c r="WA16" s="102"/>
      <c r="WB16" s="102"/>
      <c r="WC16" s="102"/>
      <c r="WD16" s="102"/>
      <c r="WE16" s="102"/>
      <c r="WF16" s="102"/>
      <c r="WG16" s="102"/>
      <c r="WH16" s="102"/>
      <c r="WI16" s="102"/>
      <c r="WJ16" s="102"/>
      <c r="WK16" s="102"/>
      <c r="WL16" s="102"/>
      <c r="WM16" s="102"/>
      <c r="WN16" s="102"/>
      <c r="WO16" s="102"/>
      <c r="WP16" s="102"/>
      <c r="WQ16" s="102"/>
      <c r="WR16" s="102"/>
      <c r="WS16" s="102"/>
      <c r="WT16" s="102"/>
      <c r="WU16" s="102"/>
      <c r="WV16" s="102"/>
      <c r="WW16" s="102"/>
      <c r="WX16" s="102"/>
      <c r="WY16" s="102"/>
      <c r="WZ16" s="102"/>
      <c r="XA16" s="102"/>
      <c r="XB16" s="102"/>
      <c r="XC16" s="102"/>
      <c r="XD16" s="102"/>
      <c r="XE16" s="102"/>
      <c r="XF16" s="102"/>
      <c r="XG16" s="102"/>
      <c r="XH16" s="102"/>
      <c r="XI16" s="102"/>
      <c r="XJ16" s="102"/>
      <c r="XK16" s="102"/>
      <c r="XL16" s="102"/>
      <c r="XM16" s="102"/>
      <c r="XN16" s="102"/>
      <c r="XO16" s="102"/>
      <c r="XP16" s="102"/>
      <c r="XQ16" s="102"/>
      <c r="XR16" s="102"/>
      <c r="XS16" s="102"/>
      <c r="XT16" s="102"/>
      <c r="XU16" s="102"/>
      <c r="XV16" s="102"/>
      <c r="XW16" s="102"/>
      <c r="XX16" s="102"/>
      <c r="XY16" s="102"/>
      <c r="XZ16" s="102"/>
      <c r="YA16" s="102"/>
      <c r="YB16" s="102"/>
      <c r="YC16" s="102"/>
      <c r="YD16" s="102"/>
      <c r="YE16" s="102"/>
      <c r="YF16" s="102"/>
      <c r="YG16" s="102"/>
      <c r="YH16" s="102"/>
      <c r="YI16" s="102"/>
      <c r="YJ16" s="102"/>
      <c r="YK16" s="102"/>
      <c r="YL16" s="102"/>
      <c r="YM16" s="102"/>
      <c r="YN16" s="102"/>
      <c r="YO16" s="102"/>
      <c r="YP16" s="102"/>
      <c r="YQ16" s="102"/>
      <c r="YR16" s="102"/>
      <c r="YS16" s="102"/>
      <c r="YT16" s="102"/>
      <c r="YU16" s="102"/>
      <c r="YV16" s="102"/>
      <c r="YW16" s="102"/>
      <c r="YX16" s="102"/>
      <c r="YY16" s="102"/>
      <c r="YZ16" s="102"/>
      <c r="ZA16" s="102"/>
      <c r="ZB16" s="102"/>
      <c r="ZC16" s="102"/>
      <c r="ZD16" s="102"/>
      <c r="ZE16" s="102"/>
      <c r="ZF16" s="102"/>
      <c r="ZG16" s="102"/>
      <c r="ZH16" s="102"/>
      <c r="ZI16" s="102"/>
      <c r="ZJ16" s="102"/>
      <c r="ZK16" s="102"/>
      <c r="ZL16" s="102"/>
      <c r="ZM16" s="102"/>
      <c r="ZN16" s="102"/>
      <c r="ZO16" s="102"/>
      <c r="ZP16" s="102"/>
      <c r="ZQ16" s="102"/>
      <c r="ZR16" s="102"/>
      <c r="ZS16" s="102"/>
      <c r="ZT16" s="102"/>
      <c r="ZU16" s="102"/>
      <c r="ZV16" s="102"/>
      <c r="ZW16" s="102"/>
      <c r="ZX16" s="102"/>
      <c r="ZY16" s="102"/>
      <c r="ZZ16" s="102"/>
      <c r="AAA16" s="102"/>
      <c r="AAB16" s="102"/>
      <c r="AAC16" s="102"/>
      <c r="AAD16" s="102"/>
      <c r="AAE16" s="102"/>
      <c r="AAF16" s="102"/>
      <c r="AAG16" s="102"/>
      <c r="AAH16" s="102"/>
      <c r="AAI16" s="102"/>
      <c r="AAJ16" s="102"/>
      <c r="AAK16" s="102"/>
      <c r="AAL16" s="102"/>
      <c r="AAM16" s="102"/>
      <c r="AAN16" s="102"/>
      <c r="AAO16" s="102"/>
      <c r="AAP16" s="102"/>
      <c r="AAQ16" s="102"/>
      <c r="AAR16" s="102"/>
      <c r="AAS16" s="102"/>
      <c r="AAT16" s="102"/>
      <c r="AAU16" s="102"/>
      <c r="AAV16" s="102"/>
      <c r="AAW16" s="102"/>
      <c r="AAX16" s="102"/>
      <c r="AAY16" s="102"/>
      <c r="AAZ16" s="102"/>
      <c r="ABA16" s="102"/>
      <c r="ABB16" s="102"/>
      <c r="ABC16" s="102"/>
      <c r="ABD16" s="102"/>
      <c r="ABE16" s="102"/>
      <c r="ABF16" s="102"/>
      <c r="ABG16" s="102"/>
      <c r="ABH16" s="102"/>
      <c r="ABI16" s="102"/>
      <c r="ABJ16" s="102"/>
      <c r="ABK16" s="102"/>
      <c r="ABL16" s="102"/>
      <c r="ABM16" s="102"/>
      <c r="ABN16" s="102"/>
      <c r="ABO16" s="102"/>
      <c r="ABP16" s="102"/>
      <c r="ABQ16" s="102"/>
      <c r="ABR16" s="102"/>
      <c r="ABS16" s="102"/>
      <c r="ABT16" s="102"/>
      <c r="ABU16" s="102"/>
      <c r="ABV16" s="102"/>
      <c r="ABW16" s="102"/>
      <c r="ABX16" s="102"/>
      <c r="ABY16" s="102"/>
      <c r="ABZ16" s="102"/>
      <c r="ACA16" s="102"/>
      <c r="ACB16" s="102"/>
      <c r="ACC16" s="102"/>
      <c r="ACD16" s="102"/>
      <c r="ACE16" s="102"/>
      <c r="ACF16" s="102"/>
      <c r="ACG16" s="102"/>
      <c r="ACH16" s="102"/>
      <c r="ACI16" s="102"/>
      <c r="ACJ16" s="102"/>
      <c r="ACK16" s="102"/>
      <c r="ACL16" s="102"/>
      <c r="ACM16" s="102"/>
      <c r="ACN16" s="102"/>
      <c r="ACO16" s="102"/>
      <c r="ACP16" s="102"/>
      <c r="ACQ16" s="102"/>
      <c r="ACR16" s="102"/>
      <c r="ACS16" s="102"/>
      <c r="ACT16" s="102"/>
      <c r="ACU16" s="102"/>
      <c r="ACV16" s="102"/>
      <c r="ACW16" s="102"/>
      <c r="ACX16" s="102"/>
      <c r="ACY16" s="102"/>
      <c r="ACZ16" s="102"/>
      <c r="ADA16" s="102"/>
      <c r="ADB16" s="102"/>
      <c r="ADC16" s="102"/>
      <c r="ADD16" s="102"/>
      <c r="ADE16" s="102"/>
      <c r="ADF16" s="102"/>
      <c r="ADG16" s="102"/>
      <c r="ADH16" s="102"/>
      <c r="ADI16" s="102"/>
      <c r="ADJ16" s="102"/>
      <c r="ADK16" s="102"/>
      <c r="ADL16" s="102"/>
      <c r="ADM16" s="102"/>
      <c r="ADN16" s="102"/>
      <c r="ADO16" s="102"/>
      <c r="ADP16" s="102"/>
      <c r="ADQ16" s="102"/>
      <c r="ADR16" s="102"/>
      <c r="ADS16" s="102"/>
      <c r="ADT16" s="102"/>
      <c r="ADU16" s="102"/>
      <c r="ADV16" s="102"/>
      <c r="ADW16" s="102"/>
      <c r="ADX16" s="102"/>
      <c r="ADY16" s="102"/>
      <c r="ADZ16" s="102"/>
      <c r="AEA16" s="102"/>
      <c r="AEB16" s="102"/>
      <c r="AEC16" s="102"/>
      <c r="AED16" s="102"/>
      <c r="AEE16" s="102"/>
      <c r="AEF16" s="102"/>
      <c r="AEG16" s="102"/>
      <c r="AEH16" s="102"/>
      <c r="AEI16" s="102"/>
      <c r="AEJ16" s="102"/>
      <c r="AEK16" s="102"/>
      <c r="AEL16" s="102"/>
      <c r="AEM16" s="102"/>
      <c r="AEN16" s="102"/>
      <c r="AEO16" s="102"/>
      <c r="AEP16" s="102"/>
      <c r="AEQ16" s="102"/>
      <c r="AER16" s="102"/>
      <c r="AES16" s="102"/>
      <c r="AET16" s="102"/>
      <c r="AEU16" s="102"/>
      <c r="AEV16" s="102"/>
      <c r="AEW16" s="102"/>
      <c r="AEX16" s="102"/>
      <c r="AEY16" s="102"/>
      <c r="AEZ16" s="102"/>
      <c r="AFA16" s="102"/>
      <c r="AFB16" s="102"/>
      <c r="AFC16" s="102"/>
      <c r="AFD16" s="102"/>
      <c r="AFE16" s="102"/>
      <c r="AFF16" s="102"/>
      <c r="AFG16" s="102"/>
      <c r="AFH16" s="102"/>
      <c r="AFI16" s="102"/>
      <c r="AFJ16" s="102"/>
      <c r="AFK16" s="102"/>
      <c r="AFL16" s="102"/>
      <c r="AFM16" s="102"/>
      <c r="AFN16" s="102"/>
      <c r="AFO16" s="102"/>
      <c r="AFP16" s="102"/>
      <c r="AFQ16" s="102"/>
      <c r="AFR16" s="102"/>
      <c r="AFS16" s="102"/>
      <c r="AFT16" s="102"/>
      <c r="AFU16" s="102"/>
      <c r="AFV16" s="102"/>
      <c r="AFW16" s="102"/>
      <c r="AFX16" s="102"/>
      <c r="AFY16" s="102"/>
      <c r="AFZ16" s="102"/>
      <c r="AGA16" s="102"/>
      <c r="AGB16" s="102"/>
      <c r="AGC16" s="102"/>
      <c r="AGD16" s="102"/>
      <c r="AGE16" s="102"/>
      <c r="AGF16" s="102"/>
      <c r="AGG16" s="102"/>
      <c r="AGH16" s="102"/>
      <c r="AGI16" s="102"/>
      <c r="AGJ16" s="102"/>
      <c r="AGK16" s="102"/>
      <c r="AGL16" s="102"/>
      <c r="AGM16" s="102"/>
      <c r="AGN16" s="102"/>
      <c r="AGO16" s="102"/>
      <c r="AGP16" s="102"/>
      <c r="AGQ16" s="102"/>
      <c r="AGR16" s="102"/>
      <c r="AGS16" s="102"/>
      <c r="AGT16" s="102"/>
      <c r="AGU16" s="102"/>
      <c r="AGV16" s="102"/>
      <c r="AGW16" s="102"/>
      <c r="AGX16" s="102"/>
      <c r="AGY16" s="102"/>
      <c r="AGZ16" s="102"/>
      <c r="AHA16" s="102"/>
      <c r="AHB16" s="102"/>
      <c r="AHC16" s="102"/>
      <c r="AHD16" s="102"/>
      <c r="AHE16" s="102"/>
      <c r="AHF16" s="102"/>
      <c r="AHG16" s="102"/>
      <c r="AHH16" s="102"/>
      <c r="AHI16" s="102"/>
      <c r="AHJ16" s="102"/>
      <c r="AHK16" s="102"/>
      <c r="AHL16" s="102"/>
      <c r="AHM16" s="102"/>
      <c r="AHN16" s="102"/>
      <c r="AHO16" s="102"/>
      <c r="AHP16" s="102"/>
      <c r="AHQ16" s="102"/>
      <c r="AHR16" s="102"/>
      <c r="AHS16" s="102"/>
      <c r="AHT16" s="102"/>
      <c r="AHU16" s="102"/>
      <c r="AHV16" s="102"/>
      <c r="AHW16" s="102"/>
      <c r="AHX16" s="102"/>
      <c r="AHY16" s="102"/>
      <c r="AHZ16" s="102"/>
      <c r="AIA16" s="102"/>
      <c r="AIB16" s="102"/>
      <c r="AIC16" s="102"/>
      <c r="AID16" s="102"/>
      <c r="AIE16" s="102"/>
      <c r="AIF16" s="102"/>
      <c r="AIG16" s="102"/>
      <c r="AIH16" s="102"/>
      <c r="AII16" s="102"/>
      <c r="AIJ16" s="102"/>
      <c r="AIK16" s="102"/>
      <c r="AIL16" s="102"/>
      <c r="AIM16" s="102"/>
      <c r="AIN16" s="102"/>
      <c r="AIO16" s="102"/>
      <c r="AIP16" s="102"/>
      <c r="AIQ16" s="102"/>
      <c r="AIR16" s="102"/>
      <c r="AIS16" s="102"/>
      <c r="AIT16" s="102"/>
      <c r="AIU16" s="102"/>
      <c r="AIV16" s="102"/>
      <c r="AIW16" s="102"/>
      <c r="AIX16" s="102"/>
      <c r="AIY16" s="102"/>
      <c r="AIZ16" s="102"/>
      <c r="AJA16" s="102"/>
      <c r="AJB16" s="102"/>
      <c r="AJC16" s="102"/>
      <c r="AJD16" s="102"/>
      <c r="AJE16" s="102"/>
      <c r="AJF16" s="102"/>
      <c r="AJG16" s="102"/>
      <c r="AJH16" s="102"/>
      <c r="AJI16" s="102"/>
      <c r="AJJ16" s="102"/>
      <c r="AJK16" s="102"/>
      <c r="AJL16" s="102"/>
      <c r="AJM16" s="102"/>
      <c r="AJN16" s="102"/>
      <c r="AJO16" s="102"/>
      <c r="AJP16" s="102"/>
      <c r="AJQ16" s="102"/>
      <c r="AJR16" s="102"/>
      <c r="AJS16" s="102"/>
      <c r="AJT16" s="102"/>
      <c r="AJU16" s="102"/>
      <c r="AJV16" s="102"/>
      <c r="AJW16" s="102"/>
      <c r="AJX16" s="102"/>
      <c r="AJY16" s="102"/>
      <c r="AJZ16" s="102"/>
      <c r="AKA16" s="102"/>
      <c r="AKB16" s="102"/>
      <c r="AKC16" s="102"/>
      <c r="AKD16" s="102"/>
      <c r="AKE16" s="102"/>
      <c r="AKF16" s="102"/>
      <c r="AKG16" s="102"/>
      <c r="AKH16" s="102"/>
      <c r="AKI16" s="102"/>
      <c r="AKJ16" s="102"/>
      <c r="AKK16" s="102"/>
      <c r="AKL16" s="102"/>
      <c r="AKM16" s="102"/>
      <c r="AKN16" s="102"/>
      <c r="AKO16" s="102"/>
      <c r="AKP16" s="102"/>
      <c r="AKQ16" s="102"/>
      <c r="AKR16" s="102"/>
      <c r="AKS16" s="102"/>
      <c r="AKT16" s="102"/>
      <c r="AKU16" s="102"/>
      <c r="AKV16" s="102"/>
      <c r="AKW16" s="102"/>
      <c r="AKX16" s="102"/>
      <c r="AKY16" s="102"/>
      <c r="AKZ16" s="102"/>
      <c r="ALA16" s="102"/>
      <c r="ALB16" s="102"/>
      <c r="ALC16" s="102"/>
      <c r="ALD16" s="102"/>
      <c r="ALE16" s="102"/>
      <c r="ALF16" s="102"/>
      <c r="ALG16" s="102"/>
      <c r="ALH16" s="102"/>
      <c r="ALI16" s="102"/>
      <c r="ALJ16" s="102"/>
      <c r="ALK16" s="102"/>
      <c r="ALL16" s="102"/>
      <c r="ALM16" s="102"/>
      <c r="ALN16" s="102"/>
      <c r="ALO16" s="102"/>
      <c r="ALP16" s="102"/>
      <c r="ALQ16" s="102"/>
      <c r="ALR16" s="102"/>
      <c r="ALS16" s="102"/>
      <c r="ALT16" s="102"/>
      <c r="ALU16" s="102"/>
      <c r="ALV16" s="102"/>
      <c r="ALW16" s="102"/>
      <c r="ALX16" s="102"/>
      <c r="ALY16" s="102"/>
      <c r="ALZ16" s="102"/>
      <c r="AMA16" s="102"/>
      <c r="AMB16" s="102"/>
      <c r="AMC16" s="102"/>
      <c r="AMD16" s="102"/>
      <c r="AME16" s="102"/>
      <c r="AMF16" s="102"/>
      <c r="AMG16" s="102"/>
      <c r="AMH16" s="102"/>
      <c r="AMI16" s="102"/>
      <c r="AMJ16" s="102"/>
      <c r="AMK16" s="102"/>
      <c r="AML16" s="102"/>
      <c r="AMM16" s="102"/>
      <c r="AMN16" s="102"/>
    </row>
    <row r="17" spans="1:1028">
      <c r="A17" s="115">
        <v>43052</v>
      </c>
      <c r="B17" s="126">
        <v>43052</v>
      </c>
      <c r="C17" s="101">
        <v>121117</v>
      </c>
      <c r="D17" s="101" t="s">
        <v>15</v>
      </c>
      <c r="E17" s="101">
        <v>263</v>
      </c>
      <c r="F17" s="101">
        <v>7279</v>
      </c>
      <c r="G17" s="144">
        <v>20000</v>
      </c>
      <c r="H17" s="100">
        <v>10</v>
      </c>
      <c r="I17" s="144" t="s">
        <v>731</v>
      </c>
      <c r="J17" s="99"/>
      <c r="K17" s="114">
        <v>71209.289999999994</v>
      </c>
      <c r="L17" s="139">
        <v>3890</v>
      </c>
      <c r="M17" s="101" t="s">
        <v>733</v>
      </c>
      <c r="N17" s="111" t="s">
        <v>734</v>
      </c>
      <c r="O17" s="112" t="s">
        <v>735</v>
      </c>
      <c r="P17" s="112"/>
      <c r="Q17" s="113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2"/>
      <c r="DE17" s="102"/>
      <c r="DF17" s="102"/>
      <c r="DG17" s="102"/>
      <c r="DH17" s="102"/>
      <c r="DI17" s="102"/>
      <c r="DJ17" s="102"/>
      <c r="DK17" s="102"/>
      <c r="DL17" s="102"/>
      <c r="DM17" s="102"/>
      <c r="DN17" s="102"/>
      <c r="DO17" s="102"/>
      <c r="DP17" s="102"/>
      <c r="DQ17" s="102"/>
      <c r="DR17" s="102"/>
      <c r="DS17" s="102"/>
      <c r="DT17" s="102"/>
      <c r="DU17" s="102"/>
      <c r="DV17" s="102"/>
      <c r="DW17" s="102"/>
      <c r="DX17" s="102"/>
      <c r="DY17" s="102"/>
      <c r="DZ17" s="102"/>
      <c r="EA17" s="102"/>
      <c r="EB17" s="102"/>
      <c r="EC17" s="102"/>
      <c r="ED17" s="102"/>
      <c r="EE17" s="102"/>
      <c r="EF17" s="102"/>
      <c r="EG17" s="102"/>
      <c r="EH17" s="102"/>
      <c r="EI17" s="102"/>
      <c r="EJ17" s="102"/>
      <c r="EK17" s="102"/>
      <c r="EL17" s="102"/>
      <c r="EM17" s="102"/>
      <c r="EN17" s="102"/>
      <c r="EO17" s="102"/>
      <c r="EP17" s="102"/>
      <c r="EQ17" s="102"/>
      <c r="ER17" s="102"/>
      <c r="ES17" s="102"/>
      <c r="ET17" s="102"/>
      <c r="EU17" s="102"/>
      <c r="EV17" s="102"/>
      <c r="EW17" s="102"/>
      <c r="EX17" s="102"/>
      <c r="EY17" s="102"/>
      <c r="EZ17" s="102"/>
      <c r="FA17" s="102"/>
      <c r="FB17" s="102"/>
      <c r="FC17" s="102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  <c r="HH17" s="102"/>
      <c r="HI17" s="102"/>
      <c r="HJ17" s="102"/>
      <c r="HK17" s="102"/>
      <c r="HL17" s="102"/>
      <c r="HM17" s="102"/>
      <c r="HN17" s="102"/>
      <c r="HO17" s="102"/>
      <c r="HP17" s="102"/>
      <c r="HQ17" s="102"/>
      <c r="HR17" s="102"/>
      <c r="HS17" s="102"/>
      <c r="HT17" s="102"/>
      <c r="HU17" s="102"/>
      <c r="HV17" s="102"/>
      <c r="HW17" s="102"/>
      <c r="HX17" s="102"/>
      <c r="HY17" s="102"/>
      <c r="HZ17" s="102"/>
      <c r="IA17" s="102"/>
      <c r="IB17" s="102"/>
      <c r="IC17" s="102"/>
      <c r="ID17" s="102"/>
      <c r="IE17" s="102"/>
      <c r="IF17" s="102"/>
      <c r="IG17" s="102"/>
      <c r="IH17" s="102"/>
      <c r="II17" s="102"/>
      <c r="IJ17" s="102"/>
      <c r="IK17" s="102"/>
      <c r="IL17" s="102"/>
      <c r="IM17" s="102"/>
      <c r="IN17" s="102"/>
      <c r="IO17" s="102"/>
      <c r="IP17" s="102"/>
      <c r="IQ17" s="102"/>
      <c r="IR17" s="102"/>
      <c r="IS17" s="102"/>
      <c r="IT17" s="102"/>
      <c r="IU17" s="102"/>
      <c r="IV17" s="102"/>
      <c r="IW17" s="102"/>
      <c r="IX17" s="102"/>
      <c r="IY17" s="102"/>
      <c r="IZ17" s="102"/>
      <c r="JA17" s="102"/>
      <c r="JB17" s="102"/>
      <c r="JC17" s="102"/>
      <c r="JD17" s="102"/>
      <c r="JE17" s="102"/>
      <c r="JF17" s="102"/>
      <c r="JG17" s="102"/>
      <c r="JH17" s="102"/>
      <c r="JI17" s="102"/>
      <c r="JJ17" s="102"/>
      <c r="JK17" s="102"/>
      <c r="JL17" s="102"/>
      <c r="JM17" s="102"/>
      <c r="JN17" s="102"/>
      <c r="JO17" s="102"/>
      <c r="JP17" s="102"/>
      <c r="JQ17" s="102"/>
      <c r="JR17" s="102"/>
      <c r="JS17" s="102"/>
      <c r="JT17" s="102"/>
      <c r="JU17" s="102"/>
      <c r="JV17" s="102"/>
      <c r="JW17" s="102"/>
      <c r="JX17" s="102"/>
      <c r="JY17" s="102"/>
      <c r="JZ17" s="102"/>
      <c r="KA17" s="102"/>
      <c r="KB17" s="102"/>
      <c r="KC17" s="102"/>
      <c r="KD17" s="102"/>
      <c r="KE17" s="102"/>
      <c r="KF17" s="102"/>
      <c r="KG17" s="102"/>
      <c r="KH17" s="102"/>
      <c r="KI17" s="102"/>
      <c r="KJ17" s="102"/>
      <c r="KK17" s="102"/>
      <c r="KL17" s="102"/>
      <c r="KM17" s="102"/>
      <c r="KN17" s="102"/>
      <c r="KO17" s="102"/>
      <c r="KP17" s="102"/>
      <c r="KQ17" s="102"/>
      <c r="KR17" s="102"/>
      <c r="KS17" s="102"/>
      <c r="KT17" s="102"/>
      <c r="KU17" s="102"/>
      <c r="KV17" s="102"/>
      <c r="KW17" s="102"/>
      <c r="KX17" s="102"/>
      <c r="KY17" s="102"/>
      <c r="KZ17" s="102"/>
      <c r="LA17" s="102"/>
      <c r="LB17" s="102"/>
      <c r="LC17" s="102"/>
      <c r="LD17" s="102"/>
      <c r="LE17" s="102"/>
      <c r="LF17" s="102"/>
      <c r="LG17" s="102"/>
      <c r="LH17" s="102"/>
      <c r="LI17" s="102"/>
      <c r="LJ17" s="102"/>
      <c r="LK17" s="102"/>
      <c r="LL17" s="102"/>
      <c r="LM17" s="102"/>
      <c r="LN17" s="102"/>
      <c r="LO17" s="102"/>
      <c r="LP17" s="102"/>
      <c r="LQ17" s="102"/>
      <c r="LR17" s="102"/>
      <c r="LS17" s="102"/>
      <c r="LT17" s="102"/>
      <c r="LU17" s="102"/>
      <c r="LV17" s="102"/>
      <c r="LW17" s="102"/>
      <c r="LX17" s="102"/>
      <c r="LY17" s="102"/>
      <c r="LZ17" s="102"/>
      <c r="MA17" s="102"/>
      <c r="MB17" s="102"/>
      <c r="MC17" s="102"/>
      <c r="MD17" s="102"/>
      <c r="ME17" s="102"/>
      <c r="MF17" s="102"/>
      <c r="MG17" s="102"/>
      <c r="MH17" s="102"/>
      <c r="MI17" s="102"/>
      <c r="MJ17" s="102"/>
      <c r="MK17" s="102"/>
      <c r="ML17" s="102"/>
      <c r="MM17" s="102"/>
      <c r="MN17" s="102"/>
      <c r="MO17" s="102"/>
      <c r="MP17" s="102"/>
      <c r="MQ17" s="102"/>
      <c r="MR17" s="102"/>
      <c r="MS17" s="102"/>
      <c r="MT17" s="102"/>
      <c r="MU17" s="102"/>
      <c r="MV17" s="102"/>
      <c r="MW17" s="102"/>
      <c r="MX17" s="102"/>
      <c r="MY17" s="102"/>
      <c r="MZ17" s="102"/>
      <c r="NA17" s="102"/>
      <c r="NB17" s="102"/>
      <c r="NC17" s="102"/>
      <c r="ND17" s="102"/>
      <c r="NE17" s="102"/>
      <c r="NF17" s="102"/>
      <c r="NG17" s="102"/>
      <c r="NH17" s="102"/>
      <c r="NI17" s="102"/>
      <c r="NJ17" s="102"/>
      <c r="NK17" s="102"/>
      <c r="NL17" s="102"/>
      <c r="NM17" s="102"/>
      <c r="NN17" s="102"/>
      <c r="NO17" s="102"/>
      <c r="NP17" s="102"/>
      <c r="NQ17" s="102"/>
      <c r="NR17" s="102"/>
      <c r="NS17" s="102"/>
      <c r="NT17" s="102"/>
      <c r="NU17" s="102"/>
      <c r="NV17" s="102"/>
      <c r="NW17" s="102"/>
      <c r="NX17" s="102"/>
      <c r="NY17" s="102"/>
      <c r="NZ17" s="102"/>
      <c r="OA17" s="102"/>
      <c r="OB17" s="102"/>
      <c r="OC17" s="102"/>
      <c r="OD17" s="102"/>
      <c r="OE17" s="102"/>
      <c r="OF17" s="102"/>
      <c r="OG17" s="102"/>
      <c r="OH17" s="102"/>
      <c r="OI17" s="102"/>
      <c r="OJ17" s="102"/>
      <c r="OK17" s="102"/>
      <c r="OL17" s="102"/>
      <c r="OM17" s="102"/>
      <c r="ON17" s="102"/>
      <c r="OO17" s="102"/>
      <c r="OP17" s="102"/>
      <c r="OQ17" s="102"/>
      <c r="OR17" s="102"/>
      <c r="OS17" s="102"/>
      <c r="OT17" s="102"/>
      <c r="OU17" s="102"/>
      <c r="OV17" s="102"/>
      <c r="OW17" s="102"/>
      <c r="OX17" s="102"/>
      <c r="OY17" s="102"/>
      <c r="OZ17" s="102"/>
      <c r="PA17" s="102"/>
      <c r="PB17" s="102"/>
      <c r="PC17" s="102"/>
      <c r="PD17" s="102"/>
      <c r="PE17" s="102"/>
      <c r="PF17" s="102"/>
      <c r="PG17" s="102"/>
      <c r="PH17" s="102"/>
      <c r="PI17" s="102"/>
      <c r="PJ17" s="102"/>
      <c r="PK17" s="102"/>
      <c r="PL17" s="102"/>
      <c r="PM17" s="102"/>
      <c r="PN17" s="102"/>
      <c r="PO17" s="102"/>
      <c r="PP17" s="102"/>
      <c r="PQ17" s="102"/>
      <c r="PR17" s="102"/>
      <c r="PS17" s="102"/>
      <c r="PT17" s="102"/>
      <c r="PU17" s="102"/>
      <c r="PV17" s="102"/>
      <c r="PW17" s="102"/>
      <c r="PX17" s="102"/>
      <c r="PY17" s="102"/>
      <c r="PZ17" s="102"/>
      <c r="QA17" s="102"/>
      <c r="QB17" s="102"/>
      <c r="QC17" s="102"/>
      <c r="QD17" s="102"/>
      <c r="QE17" s="102"/>
      <c r="QF17" s="102"/>
      <c r="QG17" s="102"/>
      <c r="QH17" s="102"/>
      <c r="QI17" s="102"/>
      <c r="QJ17" s="102"/>
      <c r="QK17" s="102"/>
      <c r="QL17" s="102"/>
      <c r="QM17" s="102"/>
      <c r="QN17" s="102"/>
      <c r="QO17" s="102"/>
      <c r="QP17" s="102"/>
      <c r="QQ17" s="102"/>
      <c r="QR17" s="102"/>
      <c r="QS17" s="102"/>
      <c r="QT17" s="102"/>
      <c r="QU17" s="102"/>
      <c r="QV17" s="102"/>
      <c r="QW17" s="102"/>
      <c r="QX17" s="102"/>
      <c r="QY17" s="102"/>
      <c r="QZ17" s="102"/>
      <c r="RA17" s="102"/>
      <c r="RB17" s="102"/>
      <c r="RC17" s="102"/>
      <c r="RD17" s="102"/>
      <c r="RE17" s="102"/>
      <c r="RF17" s="102"/>
      <c r="RG17" s="102"/>
      <c r="RH17" s="102"/>
      <c r="RI17" s="102"/>
      <c r="RJ17" s="102"/>
      <c r="RK17" s="102"/>
      <c r="RL17" s="102"/>
      <c r="RM17" s="102"/>
      <c r="RN17" s="102"/>
      <c r="RO17" s="102"/>
      <c r="RP17" s="102"/>
      <c r="RQ17" s="102"/>
      <c r="RR17" s="102"/>
      <c r="RS17" s="102"/>
      <c r="RT17" s="102"/>
      <c r="RU17" s="102"/>
      <c r="RV17" s="102"/>
      <c r="RW17" s="102"/>
      <c r="RX17" s="102"/>
      <c r="RY17" s="102"/>
      <c r="RZ17" s="102"/>
      <c r="SA17" s="102"/>
      <c r="SB17" s="102"/>
      <c r="SC17" s="102"/>
      <c r="SD17" s="102"/>
      <c r="SE17" s="102"/>
      <c r="SF17" s="102"/>
      <c r="SG17" s="102"/>
      <c r="SH17" s="102"/>
      <c r="SI17" s="102"/>
      <c r="SJ17" s="102"/>
      <c r="SK17" s="102"/>
      <c r="SL17" s="102"/>
      <c r="SM17" s="102"/>
      <c r="SN17" s="102"/>
      <c r="SO17" s="102"/>
      <c r="SP17" s="102"/>
      <c r="SQ17" s="102"/>
      <c r="SR17" s="102"/>
      <c r="SS17" s="102"/>
      <c r="ST17" s="102"/>
      <c r="SU17" s="102"/>
      <c r="SV17" s="102"/>
      <c r="SW17" s="102"/>
      <c r="SX17" s="102"/>
      <c r="SY17" s="102"/>
      <c r="SZ17" s="102"/>
      <c r="TA17" s="102"/>
      <c r="TB17" s="102"/>
      <c r="TC17" s="102"/>
      <c r="TD17" s="102"/>
      <c r="TE17" s="102"/>
      <c r="TF17" s="102"/>
      <c r="TG17" s="102"/>
      <c r="TH17" s="102"/>
      <c r="TI17" s="102"/>
      <c r="TJ17" s="102"/>
      <c r="TK17" s="102"/>
      <c r="TL17" s="102"/>
      <c r="TM17" s="102"/>
      <c r="TN17" s="102"/>
      <c r="TO17" s="102"/>
      <c r="TP17" s="102"/>
      <c r="TQ17" s="102"/>
      <c r="TR17" s="102"/>
      <c r="TS17" s="102"/>
      <c r="TT17" s="102"/>
      <c r="TU17" s="102"/>
      <c r="TV17" s="102"/>
      <c r="TW17" s="102"/>
      <c r="TX17" s="102"/>
      <c r="TY17" s="102"/>
      <c r="TZ17" s="102"/>
      <c r="UA17" s="102"/>
      <c r="UB17" s="102"/>
      <c r="UC17" s="102"/>
      <c r="UD17" s="102"/>
      <c r="UE17" s="102"/>
      <c r="UF17" s="102"/>
      <c r="UG17" s="102"/>
      <c r="UH17" s="102"/>
      <c r="UI17" s="102"/>
      <c r="UJ17" s="102"/>
      <c r="UK17" s="102"/>
      <c r="UL17" s="102"/>
      <c r="UM17" s="102"/>
      <c r="UN17" s="102"/>
      <c r="UO17" s="102"/>
      <c r="UP17" s="102"/>
      <c r="UQ17" s="102"/>
      <c r="UR17" s="102"/>
      <c r="US17" s="102"/>
      <c r="UT17" s="102"/>
      <c r="UU17" s="102"/>
      <c r="UV17" s="102"/>
      <c r="UW17" s="102"/>
      <c r="UX17" s="102"/>
      <c r="UY17" s="102"/>
      <c r="UZ17" s="102"/>
      <c r="VA17" s="102"/>
      <c r="VB17" s="102"/>
      <c r="VC17" s="102"/>
      <c r="VD17" s="102"/>
      <c r="VE17" s="102"/>
      <c r="VF17" s="102"/>
      <c r="VG17" s="102"/>
      <c r="VH17" s="102"/>
      <c r="VI17" s="102"/>
      <c r="VJ17" s="102"/>
      <c r="VK17" s="102"/>
      <c r="VL17" s="102"/>
      <c r="VM17" s="102"/>
      <c r="VN17" s="102"/>
      <c r="VO17" s="102"/>
      <c r="VP17" s="102"/>
      <c r="VQ17" s="102"/>
      <c r="VR17" s="102"/>
      <c r="VS17" s="102"/>
      <c r="VT17" s="102"/>
      <c r="VU17" s="102"/>
      <c r="VV17" s="102"/>
      <c r="VW17" s="102"/>
      <c r="VX17" s="102"/>
      <c r="VY17" s="102"/>
      <c r="VZ17" s="102"/>
      <c r="WA17" s="102"/>
      <c r="WB17" s="102"/>
      <c r="WC17" s="102"/>
      <c r="WD17" s="102"/>
      <c r="WE17" s="102"/>
      <c r="WF17" s="102"/>
      <c r="WG17" s="102"/>
      <c r="WH17" s="102"/>
      <c r="WI17" s="102"/>
      <c r="WJ17" s="102"/>
      <c r="WK17" s="102"/>
      <c r="WL17" s="102"/>
      <c r="WM17" s="102"/>
      <c r="WN17" s="102"/>
      <c r="WO17" s="102"/>
      <c r="WP17" s="102"/>
      <c r="WQ17" s="102"/>
      <c r="WR17" s="102"/>
      <c r="WS17" s="102"/>
      <c r="WT17" s="102"/>
      <c r="WU17" s="102"/>
      <c r="WV17" s="102"/>
      <c r="WW17" s="102"/>
      <c r="WX17" s="102"/>
      <c r="WY17" s="102"/>
      <c r="WZ17" s="102"/>
      <c r="XA17" s="102"/>
      <c r="XB17" s="102"/>
      <c r="XC17" s="102"/>
      <c r="XD17" s="102"/>
      <c r="XE17" s="102"/>
      <c r="XF17" s="102"/>
      <c r="XG17" s="102"/>
      <c r="XH17" s="102"/>
      <c r="XI17" s="102"/>
      <c r="XJ17" s="102"/>
      <c r="XK17" s="102"/>
      <c r="XL17" s="102"/>
      <c r="XM17" s="102"/>
      <c r="XN17" s="102"/>
      <c r="XO17" s="102"/>
      <c r="XP17" s="102"/>
      <c r="XQ17" s="102"/>
      <c r="XR17" s="102"/>
      <c r="XS17" s="102"/>
      <c r="XT17" s="102"/>
      <c r="XU17" s="102"/>
      <c r="XV17" s="102"/>
      <c r="XW17" s="102"/>
      <c r="XX17" s="102"/>
      <c r="XY17" s="102"/>
      <c r="XZ17" s="102"/>
      <c r="YA17" s="102"/>
      <c r="YB17" s="102"/>
      <c r="YC17" s="102"/>
      <c r="YD17" s="102"/>
      <c r="YE17" s="102"/>
      <c r="YF17" s="102"/>
      <c r="YG17" s="102"/>
      <c r="YH17" s="102"/>
      <c r="YI17" s="102"/>
      <c r="YJ17" s="102"/>
      <c r="YK17" s="102"/>
      <c r="YL17" s="102"/>
      <c r="YM17" s="102"/>
      <c r="YN17" s="102"/>
      <c r="YO17" s="102"/>
      <c r="YP17" s="102"/>
      <c r="YQ17" s="102"/>
      <c r="YR17" s="102"/>
      <c r="YS17" s="102"/>
      <c r="YT17" s="102"/>
      <c r="YU17" s="102"/>
      <c r="YV17" s="102"/>
      <c r="YW17" s="102"/>
      <c r="YX17" s="102"/>
      <c r="YY17" s="102"/>
      <c r="YZ17" s="102"/>
      <c r="ZA17" s="102"/>
      <c r="ZB17" s="102"/>
      <c r="ZC17" s="102"/>
      <c r="ZD17" s="102"/>
      <c r="ZE17" s="102"/>
      <c r="ZF17" s="102"/>
      <c r="ZG17" s="102"/>
      <c r="ZH17" s="102"/>
      <c r="ZI17" s="102"/>
      <c r="ZJ17" s="102"/>
      <c r="ZK17" s="102"/>
      <c r="ZL17" s="102"/>
      <c r="ZM17" s="102"/>
      <c r="ZN17" s="102"/>
      <c r="ZO17" s="102"/>
      <c r="ZP17" s="102"/>
      <c r="ZQ17" s="102"/>
      <c r="ZR17" s="102"/>
      <c r="ZS17" s="102"/>
      <c r="ZT17" s="102"/>
      <c r="ZU17" s="102"/>
      <c r="ZV17" s="102"/>
      <c r="ZW17" s="102"/>
      <c r="ZX17" s="102"/>
      <c r="ZY17" s="102"/>
      <c r="ZZ17" s="102"/>
      <c r="AAA17" s="102"/>
      <c r="AAB17" s="102"/>
      <c r="AAC17" s="102"/>
      <c r="AAD17" s="102"/>
      <c r="AAE17" s="102"/>
      <c r="AAF17" s="102"/>
      <c r="AAG17" s="102"/>
      <c r="AAH17" s="102"/>
      <c r="AAI17" s="102"/>
      <c r="AAJ17" s="102"/>
      <c r="AAK17" s="102"/>
      <c r="AAL17" s="102"/>
      <c r="AAM17" s="102"/>
      <c r="AAN17" s="102"/>
      <c r="AAO17" s="102"/>
      <c r="AAP17" s="102"/>
      <c r="AAQ17" s="102"/>
      <c r="AAR17" s="102"/>
      <c r="AAS17" s="102"/>
      <c r="AAT17" s="102"/>
      <c r="AAU17" s="102"/>
      <c r="AAV17" s="102"/>
      <c r="AAW17" s="102"/>
      <c r="AAX17" s="102"/>
      <c r="AAY17" s="102"/>
      <c r="AAZ17" s="102"/>
      <c r="ABA17" s="102"/>
      <c r="ABB17" s="102"/>
      <c r="ABC17" s="102"/>
      <c r="ABD17" s="102"/>
      <c r="ABE17" s="102"/>
      <c r="ABF17" s="102"/>
      <c r="ABG17" s="102"/>
      <c r="ABH17" s="102"/>
      <c r="ABI17" s="102"/>
      <c r="ABJ17" s="102"/>
      <c r="ABK17" s="102"/>
      <c r="ABL17" s="102"/>
      <c r="ABM17" s="102"/>
      <c r="ABN17" s="102"/>
      <c r="ABO17" s="102"/>
      <c r="ABP17" s="102"/>
      <c r="ABQ17" s="102"/>
      <c r="ABR17" s="102"/>
      <c r="ABS17" s="102"/>
      <c r="ABT17" s="102"/>
      <c r="ABU17" s="102"/>
      <c r="ABV17" s="102"/>
      <c r="ABW17" s="102"/>
      <c r="ABX17" s="102"/>
      <c r="ABY17" s="102"/>
      <c r="ABZ17" s="102"/>
      <c r="ACA17" s="102"/>
      <c r="ACB17" s="102"/>
      <c r="ACC17" s="102"/>
      <c r="ACD17" s="102"/>
      <c r="ACE17" s="102"/>
      <c r="ACF17" s="102"/>
      <c r="ACG17" s="102"/>
      <c r="ACH17" s="102"/>
      <c r="ACI17" s="102"/>
      <c r="ACJ17" s="102"/>
      <c r="ACK17" s="102"/>
      <c r="ACL17" s="102"/>
      <c r="ACM17" s="102"/>
      <c r="ACN17" s="102"/>
      <c r="ACO17" s="102"/>
      <c r="ACP17" s="102"/>
      <c r="ACQ17" s="102"/>
      <c r="ACR17" s="102"/>
      <c r="ACS17" s="102"/>
      <c r="ACT17" s="102"/>
      <c r="ACU17" s="102"/>
      <c r="ACV17" s="102"/>
      <c r="ACW17" s="102"/>
      <c r="ACX17" s="102"/>
      <c r="ACY17" s="102"/>
      <c r="ACZ17" s="102"/>
      <c r="ADA17" s="102"/>
      <c r="ADB17" s="102"/>
      <c r="ADC17" s="102"/>
      <c r="ADD17" s="102"/>
      <c r="ADE17" s="102"/>
      <c r="ADF17" s="102"/>
      <c r="ADG17" s="102"/>
      <c r="ADH17" s="102"/>
      <c r="ADI17" s="102"/>
      <c r="ADJ17" s="102"/>
      <c r="ADK17" s="102"/>
      <c r="ADL17" s="102"/>
      <c r="ADM17" s="102"/>
      <c r="ADN17" s="102"/>
      <c r="ADO17" s="102"/>
      <c r="ADP17" s="102"/>
      <c r="ADQ17" s="102"/>
      <c r="ADR17" s="102"/>
      <c r="ADS17" s="102"/>
      <c r="ADT17" s="102"/>
      <c r="ADU17" s="102"/>
      <c r="ADV17" s="102"/>
      <c r="ADW17" s="102"/>
      <c r="ADX17" s="102"/>
      <c r="ADY17" s="102"/>
      <c r="ADZ17" s="102"/>
      <c r="AEA17" s="102"/>
      <c r="AEB17" s="102"/>
      <c r="AEC17" s="102"/>
      <c r="AED17" s="102"/>
      <c r="AEE17" s="102"/>
      <c r="AEF17" s="102"/>
      <c r="AEG17" s="102"/>
      <c r="AEH17" s="102"/>
      <c r="AEI17" s="102"/>
      <c r="AEJ17" s="102"/>
      <c r="AEK17" s="102"/>
      <c r="AEL17" s="102"/>
      <c r="AEM17" s="102"/>
      <c r="AEN17" s="102"/>
      <c r="AEO17" s="102"/>
      <c r="AEP17" s="102"/>
      <c r="AEQ17" s="102"/>
      <c r="AER17" s="102"/>
      <c r="AES17" s="102"/>
      <c r="AET17" s="102"/>
      <c r="AEU17" s="102"/>
      <c r="AEV17" s="102"/>
      <c r="AEW17" s="102"/>
      <c r="AEX17" s="102"/>
      <c r="AEY17" s="102"/>
      <c r="AEZ17" s="102"/>
      <c r="AFA17" s="102"/>
      <c r="AFB17" s="102"/>
      <c r="AFC17" s="102"/>
      <c r="AFD17" s="102"/>
      <c r="AFE17" s="102"/>
      <c r="AFF17" s="102"/>
      <c r="AFG17" s="102"/>
      <c r="AFH17" s="102"/>
      <c r="AFI17" s="102"/>
      <c r="AFJ17" s="102"/>
      <c r="AFK17" s="102"/>
      <c r="AFL17" s="102"/>
      <c r="AFM17" s="102"/>
      <c r="AFN17" s="102"/>
      <c r="AFO17" s="102"/>
      <c r="AFP17" s="102"/>
      <c r="AFQ17" s="102"/>
      <c r="AFR17" s="102"/>
      <c r="AFS17" s="102"/>
      <c r="AFT17" s="102"/>
      <c r="AFU17" s="102"/>
      <c r="AFV17" s="102"/>
      <c r="AFW17" s="102"/>
      <c r="AFX17" s="102"/>
      <c r="AFY17" s="102"/>
      <c r="AFZ17" s="102"/>
      <c r="AGA17" s="102"/>
      <c r="AGB17" s="102"/>
      <c r="AGC17" s="102"/>
      <c r="AGD17" s="102"/>
      <c r="AGE17" s="102"/>
      <c r="AGF17" s="102"/>
      <c r="AGG17" s="102"/>
      <c r="AGH17" s="102"/>
      <c r="AGI17" s="102"/>
      <c r="AGJ17" s="102"/>
      <c r="AGK17" s="102"/>
      <c r="AGL17" s="102"/>
      <c r="AGM17" s="102"/>
      <c r="AGN17" s="102"/>
      <c r="AGO17" s="102"/>
      <c r="AGP17" s="102"/>
      <c r="AGQ17" s="102"/>
      <c r="AGR17" s="102"/>
      <c r="AGS17" s="102"/>
      <c r="AGT17" s="102"/>
      <c r="AGU17" s="102"/>
      <c r="AGV17" s="102"/>
      <c r="AGW17" s="102"/>
      <c r="AGX17" s="102"/>
      <c r="AGY17" s="102"/>
      <c r="AGZ17" s="102"/>
      <c r="AHA17" s="102"/>
      <c r="AHB17" s="102"/>
      <c r="AHC17" s="102"/>
      <c r="AHD17" s="102"/>
      <c r="AHE17" s="102"/>
      <c r="AHF17" s="102"/>
      <c r="AHG17" s="102"/>
      <c r="AHH17" s="102"/>
      <c r="AHI17" s="102"/>
      <c r="AHJ17" s="102"/>
      <c r="AHK17" s="102"/>
      <c r="AHL17" s="102"/>
      <c r="AHM17" s="102"/>
      <c r="AHN17" s="102"/>
      <c r="AHO17" s="102"/>
      <c r="AHP17" s="102"/>
      <c r="AHQ17" s="102"/>
      <c r="AHR17" s="102"/>
      <c r="AHS17" s="102"/>
      <c r="AHT17" s="102"/>
      <c r="AHU17" s="102"/>
      <c r="AHV17" s="102"/>
      <c r="AHW17" s="102"/>
      <c r="AHX17" s="102"/>
      <c r="AHY17" s="102"/>
      <c r="AHZ17" s="102"/>
      <c r="AIA17" s="102"/>
      <c r="AIB17" s="102"/>
      <c r="AIC17" s="102"/>
      <c r="AID17" s="102"/>
      <c r="AIE17" s="102"/>
      <c r="AIF17" s="102"/>
      <c r="AIG17" s="102"/>
      <c r="AIH17" s="102"/>
      <c r="AII17" s="102"/>
      <c r="AIJ17" s="102"/>
      <c r="AIK17" s="102"/>
      <c r="AIL17" s="102"/>
      <c r="AIM17" s="102"/>
      <c r="AIN17" s="102"/>
      <c r="AIO17" s="102"/>
      <c r="AIP17" s="102"/>
      <c r="AIQ17" s="102"/>
      <c r="AIR17" s="102"/>
      <c r="AIS17" s="102"/>
      <c r="AIT17" s="102"/>
      <c r="AIU17" s="102"/>
      <c r="AIV17" s="102"/>
      <c r="AIW17" s="102"/>
      <c r="AIX17" s="102"/>
      <c r="AIY17" s="102"/>
      <c r="AIZ17" s="102"/>
      <c r="AJA17" s="102"/>
      <c r="AJB17" s="102"/>
      <c r="AJC17" s="102"/>
      <c r="AJD17" s="102"/>
      <c r="AJE17" s="102"/>
      <c r="AJF17" s="102"/>
      <c r="AJG17" s="102"/>
      <c r="AJH17" s="102"/>
      <c r="AJI17" s="102"/>
      <c r="AJJ17" s="102"/>
      <c r="AJK17" s="102"/>
      <c r="AJL17" s="102"/>
      <c r="AJM17" s="102"/>
      <c r="AJN17" s="102"/>
      <c r="AJO17" s="102"/>
      <c r="AJP17" s="102"/>
      <c r="AJQ17" s="102"/>
      <c r="AJR17" s="102"/>
      <c r="AJS17" s="102"/>
      <c r="AJT17" s="102"/>
      <c r="AJU17" s="102"/>
      <c r="AJV17" s="102"/>
      <c r="AJW17" s="102"/>
      <c r="AJX17" s="102"/>
      <c r="AJY17" s="102"/>
      <c r="AJZ17" s="102"/>
      <c r="AKA17" s="102"/>
      <c r="AKB17" s="102"/>
      <c r="AKC17" s="102"/>
      <c r="AKD17" s="102"/>
      <c r="AKE17" s="102"/>
      <c r="AKF17" s="102"/>
      <c r="AKG17" s="102"/>
      <c r="AKH17" s="102"/>
      <c r="AKI17" s="102"/>
      <c r="AKJ17" s="102"/>
      <c r="AKK17" s="102"/>
      <c r="AKL17" s="102"/>
      <c r="AKM17" s="102"/>
      <c r="AKN17" s="102"/>
      <c r="AKO17" s="102"/>
      <c r="AKP17" s="102"/>
      <c r="AKQ17" s="102"/>
      <c r="AKR17" s="102"/>
      <c r="AKS17" s="102"/>
      <c r="AKT17" s="102"/>
      <c r="AKU17" s="102"/>
      <c r="AKV17" s="102"/>
      <c r="AKW17" s="102"/>
      <c r="AKX17" s="102"/>
      <c r="AKY17" s="102"/>
      <c r="AKZ17" s="102"/>
      <c r="ALA17" s="102"/>
      <c r="ALB17" s="102"/>
      <c r="ALC17" s="102"/>
      <c r="ALD17" s="102"/>
      <c r="ALE17" s="102"/>
      <c r="ALF17" s="102"/>
      <c r="ALG17" s="102"/>
      <c r="ALH17" s="102"/>
      <c r="ALI17" s="102"/>
      <c r="ALJ17" s="102"/>
      <c r="ALK17" s="102"/>
      <c r="ALL17" s="102"/>
      <c r="ALM17" s="102"/>
      <c r="ALN17" s="102"/>
      <c r="ALO17" s="102"/>
      <c r="ALP17" s="102"/>
      <c r="ALQ17" s="102"/>
      <c r="ALR17" s="102"/>
      <c r="ALS17" s="102"/>
      <c r="ALT17" s="102"/>
      <c r="ALU17" s="102"/>
      <c r="ALV17" s="102"/>
      <c r="ALW17" s="102"/>
      <c r="ALX17" s="102"/>
      <c r="ALY17" s="102"/>
      <c r="ALZ17" s="102"/>
      <c r="AMA17" s="102"/>
      <c r="AMB17" s="102"/>
      <c r="AMC17" s="102"/>
      <c r="AMD17" s="102"/>
      <c r="AME17" s="102"/>
      <c r="AMF17" s="102"/>
      <c r="AMG17" s="102"/>
      <c r="AMH17" s="102"/>
      <c r="AMI17" s="102"/>
      <c r="AMJ17" s="102"/>
      <c r="AMK17" s="102"/>
      <c r="AML17" s="102"/>
      <c r="AMM17" s="102"/>
      <c r="AMN17" s="102"/>
    </row>
    <row r="18" spans="1:1028">
      <c r="A18" s="115">
        <v>43052</v>
      </c>
      <c r="B18" s="126">
        <v>43052</v>
      </c>
      <c r="C18" s="101">
        <v>0</v>
      </c>
      <c r="D18" s="101" t="s">
        <v>736</v>
      </c>
      <c r="E18" s="101">
        <v>3</v>
      </c>
      <c r="F18" s="101">
        <v>5663</v>
      </c>
      <c r="G18" s="144">
        <v>5000</v>
      </c>
      <c r="H18" s="100">
        <v>12</v>
      </c>
      <c r="I18" s="144" t="s">
        <v>731</v>
      </c>
      <c r="J18" s="99"/>
      <c r="K18" s="114">
        <v>76209.289999999994</v>
      </c>
      <c r="L18" s="139">
        <v>3891</v>
      </c>
      <c r="M18" s="101" t="s">
        <v>737</v>
      </c>
      <c r="N18" s="111" t="s">
        <v>738</v>
      </c>
      <c r="O18" s="112" t="s">
        <v>739</v>
      </c>
      <c r="P18" s="112"/>
      <c r="Q18" s="113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  <c r="DF18" s="102"/>
      <c r="DG18" s="102"/>
      <c r="DH18" s="102"/>
      <c r="DI18" s="102"/>
      <c r="DJ18" s="102"/>
      <c r="DK18" s="102"/>
      <c r="DL18" s="102"/>
      <c r="DM18" s="102"/>
      <c r="DN18" s="102"/>
      <c r="DO18" s="102"/>
      <c r="DP18" s="102"/>
      <c r="DQ18" s="102"/>
      <c r="DR18" s="102"/>
      <c r="DS18" s="102"/>
      <c r="DT18" s="102"/>
      <c r="DU18" s="102"/>
      <c r="DV18" s="102"/>
      <c r="DW18" s="102"/>
      <c r="DX18" s="102"/>
      <c r="DY18" s="102"/>
      <c r="DZ18" s="102"/>
      <c r="EA18" s="102"/>
      <c r="EB18" s="102"/>
      <c r="EC18" s="102"/>
      <c r="ED18" s="102"/>
      <c r="EE18" s="102"/>
      <c r="EF18" s="102"/>
      <c r="EG18" s="102"/>
      <c r="EH18" s="102"/>
      <c r="EI18" s="102"/>
      <c r="EJ18" s="102"/>
      <c r="EK18" s="102"/>
      <c r="EL18" s="102"/>
      <c r="EM18" s="102"/>
      <c r="EN18" s="102"/>
      <c r="EO18" s="102"/>
      <c r="EP18" s="102"/>
      <c r="EQ18" s="102"/>
      <c r="ER18" s="102"/>
      <c r="ES18" s="102"/>
      <c r="ET18" s="102"/>
      <c r="EU18" s="102"/>
      <c r="EV18" s="102"/>
      <c r="EW18" s="102"/>
      <c r="EX18" s="102"/>
      <c r="EY18" s="102"/>
      <c r="EZ18" s="102"/>
      <c r="FA18" s="102"/>
      <c r="FB18" s="102"/>
      <c r="FC18" s="102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  <c r="HH18" s="102"/>
      <c r="HI18" s="102"/>
      <c r="HJ18" s="102"/>
      <c r="HK18" s="102"/>
      <c r="HL18" s="102"/>
      <c r="HM18" s="102"/>
      <c r="HN18" s="102"/>
      <c r="HO18" s="102"/>
      <c r="HP18" s="102"/>
      <c r="HQ18" s="102"/>
      <c r="HR18" s="102"/>
      <c r="HS18" s="102"/>
      <c r="HT18" s="102"/>
      <c r="HU18" s="102"/>
      <c r="HV18" s="102"/>
      <c r="HW18" s="102"/>
      <c r="HX18" s="102"/>
      <c r="HY18" s="102"/>
      <c r="HZ18" s="102"/>
      <c r="IA18" s="102"/>
      <c r="IB18" s="102"/>
      <c r="IC18" s="102"/>
      <c r="ID18" s="102"/>
      <c r="IE18" s="102"/>
      <c r="IF18" s="102"/>
      <c r="IG18" s="102"/>
      <c r="IH18" s="102"/>
      <c r="II18" s="102"/>
      <c r="IJ18" s="102"/>
      <c r="IK18" s="102"/>
      <c r="IL18" s="102"/>
      <c r="IM18" s="102"/>
      <c r="IN18" s="102"/>
      <c r="IO18" s="102"/>
      <c r="IP18" s="102"/>
      <c r="IQ18" s="102"/>
      <c r="IR18" s="102"/>
      <c r="IS18" s="102"/>
      <c r="IT18" s="102"/>
      <c r="IU18" s="102"/>
      <c r="IV18" s="102"/>
      <c r="IW18" s="102"/>
      <c r="IX18" s="102"/>
      <c r="IY18" s="102"/>
      <c r="IZ18" s="102"/>
      <c r="JA18" s="102"/>
      <c r="JB18" s="102"/>
      <c r="JC18" s="102"/>
      <c r="JD18" s="102"/>
      <c r="JE18" s="102"/>
      <c r="JF18" s="102"/>
      <c r="JG18" s="102"/>
      <c r="JH18" s="102"/>
      <c r="JI18" s="102"/>
      <c r="JJ18" s="102"/>
      <c r="JK18" s="102"/>
      <c r="JL18" s="102"/>
      <c r="JM18" s="102"/>
      <c r="JN18" s="102"/>
      <c r="JO18" s="102"/>
      <c r="JP18" s="102"/>
      <c r="JQ18" s="102"/>
      <c r="JR18" s="102"/>
      <c r="JS18" s="102"/>
      <c r="JT18" s="102"/>
      <c r="JU18" s="102"/>
      <c r="JV18" s="102"/>
      <c r="JW18" s="102"/>
      <c r="JX18" s="102"/>
      <c r="JY18" s="102"/>
      <c r="JZ18" s="102"/>
      <c r="KA18" s="102"/>
      <c r="KB18" s="102"/>
      <c r="KC18" s="102"/>
      <c r="KD18" s="102"/>
      <c r="KE18" s="102"/>
      <c r="KF18" s="102"/>
      <c r="KG18" s="102"/>
      <c r="KH18" s="102"/>
      <c r="KI18" s="102"/>
      <c r="KJ18" s="102"/>
      <c r="KK18" s="102"/>
      <c r="KL18" s="102"/>
      <c r="KM18" s="102"/>
      <c r="KN18" s="102"/>
      <c r="KO18" s="102"/>
      <c r="KP18" s="102"/>
      <c r="KQ18" s="102"/>
      <c r="KR18" s="102"/>
      <c r="KS18" s="102"/>
      <c r="KT18" s="102"/>
      <c r="KU18" s="102"/>
      <c r="KV18" s="102"/>
      <c r="KW18" s="102"/>
      <c r="KX18" s="102"/>
      <c r="KY18" s="102"/>
      <c r="KZ18" s="102"/>
      <c r="LA18" s="102"/>
      <c r="LB18" s="102"/>
      <c r="LC18" s="102"/>
      <c r="LD18" s="102"/>
      <c r="LE18" s="102"/>
      <c r="LF18" s="102"/>
      <c r="LG18" s="102"/>
      <c r="LH18" s="102"/>
      <c r="LI18" s="102"/>
      <c r="LJ18" s="102"/>
      <c r="LK18" s="102"/>
      <c r="LL18" s="102"/>
      <c r="LM18" s="102"/>
      <c r="LN18" s="102"/>
      <c r="LO18" s="102"/>
      <c r="LP18" s="102"/>
      <c r="LQ18" s="102"/>
      <c r="LR18" s="102"/>
      <c r="LS18" s="102"/>
      <c r="LT18" s="102"/>
      <c r="LU18" s="102"/>
      <c r="LV18" s="102"/>
      <c r="LW18" s="102"/>
      <c r="LX18" s="102"/>
      <c r="LY18" s="102"/>
      <c r="LZ18" s="102"/>
      <c r="MA18" s="102"/>
      <c r="MB18" s="102"/>
      <c r="MC18" s="102"/>
      <c r="MD18" s="102"/>
      <c r="ME18" s="102"/>
      <c r="MF18" s="102"/>
      <c r="MG18" s="102"/>
      <c r="MH18" s="102"/>
      <c r="MI18" s="102"/>
      <c r="MJ18" s="102"/>
      <c r="MK18" s="102"/>
      <c r="ML18" s="102"/>
      <c r="MM18" s="102"/>
      <c r="MN18" s="102"/>
      <c r="MO18" s="102"/>
      <c r="MP18" s="102"/>
      <c r="MQ18" s="102"/>
      <c r="MR18" s="102"/>
      <c r="MS18" s="102"/>
      <c r="MT18" s="102"/>
      <c r="MU18" s="102"/>
      <c r="MV18" s="102"/>
      <c r="MW18" s="102"/>
      <c r="MX18" s="102"/>
      <c r="MY18" s="102"/>
      <c r="MZ18" s="102"/>
      <c r="NA18" s="102"/>
      <c r="NB18" s="102"/>
      <c r="NC18" s="102"/>
      <c r="ND18" s="102"/>
      <c r="NE18" s="102"/>
      <c r="NF18" s="102"/>
      <c r="NG18" s="102"/>
      <c r="NH18" s="102"/>
      <c r="NI18" s="102"/>
      <c r="NJ18" s="102"/>
      <c r="NK18" s="102"/>
      <c r="NL18" s="102"/>
      <c r="NM18" s="102"/>
      <c r="NN18" s="102"/>
      <c r="NO18" s="102"/>
      <c r="NP18" s="102"/>
      <c r="NQ18" s="102"/>
      <c r="NR18" s="102"/>
      <c r="NS18" s="102"/>
      <c r="NT18" s="102"/>
      <c r="NU18" s="102"/>
      <c r="NV18" s="102"/>
      <c r="NW18" s="102"/>
      <c r="NX18" s="102"/>
      <c r="NY18" s="102"/>
      <c r="NZ18" s="102"/>
      <c r="OA18" s="102"/>
      <c r="OB18" s="102"/>
      <c r="OC18" s="102"/>
      <c r="OD18" s="102"/>
      <c r="OE18" s="102"/>
      <c r="OF18" s="102"/>
      <c r="OG18" s="102"/>
      <c r="OH18" s="102"/>
      <c r="OI18" s="102"/>
      <c r="OJ18" s="102"/>
      <c r="OK18" s="102"/>
      <c r="OL18" s="102"/>
      <c r="OM18" s="102"/>
      <c r="ON18" s="102"/>
      <c r="OO18" s="102"/>
      <c r="OP18" s="102"/>
      <c r="OQ18" s="102"/>
      <c r="OR18" s="102"/>
      <c r="OS18" s="102"/>
      <c r="OT18" s="102"/>
      <c r="OU18" s="102"/>
      <c r="OV18" s="102"/>
      <c r="OW18" s="102"/>
      <c r="OX18" s="102"/>
      <c r="OY18" s="102"/>
      <c r="OZ18" s="102"/>
      <c r="PA18" s="102"/>
      <c r="PB18" s="102"/>
      <c r="PC18" s="102"/>
      <c r="PD18" s="102"/>
      <c r="PE18" s="102"/>
      <c r="PF18" s="102"/>
      <c r="PG18" s="102"/>
      <c r="PH18" s="102"/>
      <c r="PI18" s="102"/>
      <c r="PJ18" s="102"/>
      <c r="PK18" s="102"/>
      <c r="PL18" s="102"/>
      <c r="PM18" s="102"/>
      <c r="PN18" s="102"/>
      <c r="PO18" s="102"/>
      <c r="PP18" s="102"/>
      <c r="PQ18" s="102"/>
      <c r="PR18" s="102"/>
      <c r="PS18" s="102"/>
      <c r="PT18" s="102"/>
      <c r="PU18" s="102"/>
      <c r="PV18" s="102"/>
      <c r="PW18" s="102"/>
      <c r="PX18" s="102"/>
      <c r="PY18" s="102"/>
      <c r="PZ18" s="102"/>
      <c r="QA18" s="102"/>
      <c r="QB18" s="102"/>
      <c r="QC18" s="102"/>
      <c r="QD18" s="102"/>
      <c r="QE18" s="102"/>
      <c r="QF18" s="102"/>
      <c r="QG18" s="102"/>
      <c r="QH18" s="102"/>
      <c r="QI18" s="102"/>
      <c r="QJ18" s="102"/>
      <c r="QK18" s="102"/>
      <c r="QL18" s="102"/>
      <c r="QM18" s="102"/>
      <c r="QN18" s="102"/>
      <c r="QO18" s="102"/>
      <c r="QP18" s="102"/>
      <c r="QQ18" s="102"/>
      <c r="QR18" s="102"/>
      <c r="QS18" s="102"/>
      <c r="QT18" s="102"/>
      <c r="QU18" s="102"/>
      <c r="QV18" s="102"/>
      <c r="QW18" s="102"/>
      <c r="QX18" s="102"/>
      <c r="QY18" s="102"/>
      <c r="QZ18" s="102"/>
      <c r="RA18" s="102"/>
      <c r="RB18" s="102"/>
      <c r="RC18" s="102"/>
      <c r="RD18" s="102"/>
      <c r="RE18" s="102"/>
      <c r="RF18" s="102"/>
      <c r="RG18" s="102"/>
      <c r="RH18" s="102"/>
      <c r="RI18" s="102"/>
      <c r="RJ18" s="102"/>
      <c r="RK18" s="102"/>
      <c r="RL18" s="102"/>
      <c r="RM18" s="102"/>
      <c r="RN18" s="102"/>
      <c r="RO18" s="102"/>
      <c r="RP18" s="102"/>
      <c r="RQ18" s="102"/>
      <c r="RR18" s="102"/>
      <c r="RS18" s="102"/>
      <c r="RT18" s="102"/>
      <c r="RU18" s="102"/>
      <c r="RV18" s="102"/>
      <c r="RW18" s="102"/>
      <c r="RX18" s="102"/>
      <c r="RY18" s="102"/>
      <c r="RZ18" s="102"/>
      <c r="SA18" s="102"/>
      <c r="SB18" s="102"/>
      <c r="SC18" s="102"/>
      <c r="SD18" s="102"/>
      <c r="SE18" s="102"/>
      <c r="SF18" s="102"/>
      <c r="SG18" s="102"/>
      <c r="SH18" s="102"/>
      <c r="SI18" s="102"/>
      <c r="SJ18" s="102"/>
      <c r="SK18" s="102"/>
      <c r="SL18" s="102"/>
      <c r="SM18" s="102"/>
      <c r="SN18" s="102"/>
      <c r="SO18" s="102"/>
      <c r="SP18" s="102"/>
      <c r="SQ18" s="102"/>
      <c r="SR18" s="102"/>
      <c r="SS18" s="102"/>
      <c r="ST18" s="102"/>
      <c r="SU18" s="102"/>
      <c r="SV18" s="102"/>
      <c r="SW18" s="102"/>
      <c r="SX18" s="102"/>
      <c r="SY18" s="102"/>
      <c r="SZ18" s="102"/>
      <c r="TA18" s="102"/>
      <c r="TB18" s="102"/>
      <c r="TC18" s="102"/>
      <c r="TD18" s="102"/>
      <c r="TE18" s="102"/>
      <c r="TF18" s="102"/>
      <c r="TG18" s="102"/>
      <c r="TH18" s="102"/>
      <c r="TI18" s="102"/>
      <c r="TJ18" s="102"/>
      <c r="TK18" s="102"/>
      <c r="TL18" s="102"/>
      <c r="TM18" s="102"/>
      <c r="TN18" s="102"/>
      <c r="TO18" s="102"/>
      <c r="TP18" s="102"/>
      <c r="TQ18" s="102"/>
      <c r="TR18" s="102"/>
      <c r="TS18" s="102"/>
      <c r="TT18" s="102"/>
      <c r="TU18" s="102"/>
      <c r="TV18" s="102"/>
      <c r="TW18" s="102"/>
      <c r="TX18" s="102"/>
      <c r="TY18" s="102"/>
      <c r="TZ18" s="102"/>
      <c r="UA18" s="102"/>
      <c r="UB18" s="102"/>
      <c r="UC18" s="102"/>
      <c r="UD18" s="102"/>
      <c r="UE18" s="102"/>
      <c r="UF18" s="102"/>
      <c r="UG18" s="102"/>
      <c r="UH18" s="102"/>
      <c r="UI18" s="102"/>
      <c r="UJ18" s="102"/>
      <c r="UK18" s="102"/>
      <c r="UL18" s="102"/>
      <c r="UM18" s="102"/>
      <c r="UN18" s="102"/>
      <c r="UO18" s="102"/>
      <c r="UP18" s="102"/>
      <c r="UQ18" s="102"/>
      <c r="UR18" s="102"/>
      <c r="US18" s="102"/>
      <c r="UT18" s="102"/>
      <c r="UU18" s="102"/>
      <c r="UV18" s="102"/>
      <c r="UW18" s="102"/>
      <c r="UX18" s="102"/>
      <c r="UY18" s="102"/>
      <c r="UZ18" s="102"/>
      <c r="VA18" s="102"/>
      <c r="VB18" s="102"/>
      <c r="VC18" s="102"/>
      <c r="VD18" s="102"/>
      <c r="VE18" s="102"/>
      <c r="VF18" s="102"/>
      <c r="VG18" s="102"/>
      <c r="VH18" s="102"/>
      <c r="VI18" s="102"/>
      <c r="VJ18" s="102"/>
      <c r="VK18" s="102"/>
      <c r="VL18" s="102"/>
      <c r="VM18" s="102"/>
      <c r="VN18" s="102"/>
      <c r="VO18" s="102"/>
      <c r="VP18" s="102"/>
      <c r="VQ18" s="102"/>
      <c r="VR18" s="102"/>
      <c r="VS18" s="102"/>
      <c r="VT18" s="102"/>
      <c r="VU18" s="102"/>
      <c r="VV18" s="102"/>
      <c r="VW18" s="102"/>
      <c r="VX18" s="102"/>
      <c r="VY18" s="102"/>
      <c r="VZ18" s="102"/>
      <c r="WA18" s="102"/>
      <c r="WB18" s="102"/>
      <c r="WC18" s="102"/>
      <c r="WD18" s="102"/>
      <c r="WE18" s="102"/>
      <c r="WF18" s="102"/>
      <c r="WG18" s="102"/>
      <c r="WH18" s="102"/>
      <c r="WI18" s="102"/>
      <c r="WJ18" s="102"/>
      <c r="WK18" s="102"/>
      <c r="WL18" s="102"/>
      <c r="WM18" s="102"/>
      <c r="WN18" s="102"/>
      <c r="WO18" s="102"/>
      <c r="WP18" s="102"/>
      <c r="WQ18" s="102"/>
      <c r="WR18" s="102"/>
      <c r="WS18" s="102"/>
      <c r="WT18" s="102"/>
      <c r="WU18" s="102"/>
      <c r="WV18" s="102"/>
      <c r="WW18" s="102"/>
      <c r="WX18" s="102"/>
      <c r="WY18" s="102"/>
      <c r="WZ18" s="102"/>
      <c r="XA18" s="102"/>
      <c r="XB18" s="102"/>
      <c r="XC18" s="102"/>
      <c r="XD18" s="102"/>
      <c r="XE18" s="102"/>
      <c r="XF18" s="102"/>
      <c r="XG18" s="102"/>
      <c r="XH18" s="102"/>
      <c r="XI18" s="102"/>
      <c r="XJ18" s="102"/>
      <c r="XK18" s="102"/>
      <c r="XL18" s="102"/>
      <c r="XM18" s="102"/>
      <c r="XN18" s="102"/>
      <c r="XO18" s="102"/>
      <c r="XP18" s="102"/>
      <c r="XQ18" s="102"/>
      <c r="XR18" s="102"/>
      <c r="XS18" s="102"/>
      <c r="XT18" s="102"/>
      <c r="XU18" s="102"/>
      <c r="XV18" s="102"/>
      <c r="XW18" s="102"/>
      <c r="XX18" s="102"/>
      <c r="XY18" s="102"/>
      <c r="XZ18" s="102"/>
      <c r="YA18" s="102"/>
      <c r="YB18" s="102"/>
      <c r="YC18" s="102"/>
      <c r="YD18" s="102"/>
      <c r="YE18" s="102"/>
      <c r="YF18" s="102"/>
      <c r="YG18" s="102"/>
      <c r="YH18" s="102"/>
      <c r="YI18" s="102"/>
      <c r="YJ18" s="102"/>
      <c r="YK18" s="102"/>
      <c r="YL18" s="102"/>
      <c r="YM18" s="102"/>
      <c r="YN18" s="102"/>
      <c r="YO18" s="102"/>
      <c r="YP18" s="102"/>
      <c r="YQ18" s="102"/>
      <c r="YR18" s="102"/>
      <c r="YS18" s="102"/>
      <c r="YT18" s="102"/>
      <c r="YU18" s="102"/>
      <c r="YV18" s="102"/>
      <c r="YW18" s="102"/>
      <c r="YX18" s="102"/>
      <c r="YY18" s="102"/>
      <c r="YZ18" s="102"/>
      <c r="ZA18" s="102"/>
      <c r="ZB18" s="102"/>
      <c r="ZC18" s="102"/>
      <c r="ZD18" s="102"/>
      <c r="ZE18" s="102"/>
      <c r="ZF18" s="102"/>
      <c r="ZG18" s="102"/>
      <c r="ZH18" s="102"/>
      <c r="ZI18" s="102"/>
      <c r="ZJ18" s="102"/>
      <c r="ZK18" s="102"/>
      <c r="ZL18" s="102"/>
      <c r="ZM18" s="102"/>
      <c r="ZN18" s="102"/>
      <c r="ZO18" s="102"/>
      <c r="ZP18" s="102"/>
      <c r="ZQ18" s="102"/>
      <c r="ZR18" s="102"/>
      <c r="ZS18" s="102"/>
      <c r="ZT18" s="102"/>
      <c r="ZU18" s="102"/>
      <c r="ZV18" s="102"/>
      <c r="ZW18" s="102"/>
      <c r="ZX18" s="102"/>
      <c r="ZY18" s="102"/>
      <c r="ZZ18" s="102"/>
      <c r="AAA18" s="102"/>
      <c r="AAB18" s="102"/>
      <c r="AAC18" s="102"/>
      <c r="AAD18" s="102"/>
      <c r="AAE18" s="102"/>
      <c r="AAF18" s="102"/>
      <c r="AAG18" s="102"/>
      <c r="AAH18" s="102"/>
      <c r="AAI18" s="102"/>
      <c r="AAJ18" s="102"/>
      <c r="AAK18" s="102"/>
      <c r="AAL18" s="102"/>
      <c r="AAM18" s="102"/>
      <c r="AAN18" s="102"/>
      <c r="AAO18" s="102"/>
      <c r="AAP18" s="102"/>
      <c r="AAQ18" s="102"/>
      <c r="AAR18" s="102"/>
      <c r="AAS18" s="102"/>
      <c r="AAT18" s="102"/>
      <c r="AAU18" s="102"/>
      <c r="AAV18" s="102"/>
      <c r="AAW18" s="102"/>
      <c r="AAX18" s="102"/>
      <c r="AAY18" s="102"/>
      <c r="AAZ18" s="102"/>
      <c r="ABA18" s="102"/>
      <c r="ABB18" s="102"/>
      <c r="ABC18" s="102"/>
      <c r="ABD18" s="102"/>
      <c r="ABE18" s="102"/>
      <c r="ABF18" s="102"/>
      <c r="ABG18" s="102"/>
      <c r="ABH18" s="102"/>
      <c r="ABI18" s="102"/>
      <c r="ABJ18" s="102"/>
      <c r="ABK18" s="102"/>
      <c r="ABL18" s="102"/>
      <c r="ABM18" s="102"/>
      <c r="ABN18" s="102"/>
      <c r="ABO18" s="102"/>
      <c r="ABP18" s="102"/>
      <c r="ABQ18" s="102"/>
      <c r="ABR18" s="102"/>
      <c r="ABS18" s="102"/>
      <c r="ABT18" s="102"/>
      <c r="ABU18" s="102"/>
      <c r="ABV18" s="102"/>
      <c r="ABW18" s="102"/>
      <c r="ABX18" s="102"/>
      <c r="ABY18" s="102"/>
      <c r="ABZ18" s="102"/>
      <c r="ACA18" s="102"/>
      <c r="ACB18" s="102"/>
      <c r="ACC18" s="102"/>
      <c r="ACD18" s="102"/>
      <c r="ACE18" s="102"/>
      <c r="ACF18" s="102"/>
      <c r="ACG18" s="102"/>
      <c r="ACH18" s="102"/>
      <c r="ACI18" s="102"/>
      <c r="ACJ18" s="102"/>
      <c r="ACK18" s="102"/>
      <c r="ACL18" s="102"/>
      <c r="ACM18" s="102"/>
      <c r="ACN18" s="102"/>
      <c r="ACO18" s="102"/>
      <c r="ACP18" s="102"/>
      <c r="ACQ18" s="102"/>
      <c r="ACR18" s="102"/>
      <c r="ACS18" s="102"/>
      <c r="ACT18" s="102"/>
      <c r="ACU18" s="102"/>
      <c r="ACV18" s="102"/>
      <c r="ACW18" s="102"/>
      <c r="ACX18" s="102"/>
      <c r="ACY18" s="102"/>
      <c r="ACZ18" s="102"/>
      <c r="ADA18" s="102"/>
      <c r="ADB18" s="102"/>
      <c r="ADC18" s="102"/>
      <c r="ADD18" s="102"/>
      <c r="ADE18" s="102"/>
      <c r="ADF18" s="102"/>
      <c r="ADG18" s="102"/>
      <c r="ADH18" s="102"/>
      <c r="ADI18" s="102"/>
      <c r="ADJ18" s="102"/>
      <c r="ADK18" s="102"/>
      <c r="ADL18" s="102"/>
      <c r="ADM18" s="102"/>
      <c r="ADN18" s="102"/>
      <c r="ADO18" s="102"/>
      <c r="ADP18" s="102"/>
      <c r="ADQ18" s="102"/>
      <c r="ADR18" s="102"/>
      <c r="ADS18" s="102"/>
      <c r="ADT18" s="102"/>
      <c r="ADU18" s="102"/>
      <c r="ADV18" s="102"/>
      <c r="ADW18" s="102"/>
      <c r="ADX18" s="102"/>
      <c r="ADY18" s="102"/>
      <c r="ADZ18" s="102"/>
      <c r="AEA18" s="102"/>
      <c r="AEB18" s="102"/>
      <c r="AEC18" s="102"/>
      <c r="AED18" s="102"/>
      <c r="AEE18" s="102"/>
      <c r="AEF18" s="102"/>
      <c r="AEG18" s="102"/>
      <c r="AEH18" s="102"/>
      <c r="AEI18" s="102"/>
      <c r="AEJ18" s="102"/>
      <c r="AEK18" s="102"/>
      <c r="AEL18" s="102"/>
      <c r="AEM18" s="102"/>
      <c r="AEN18" s="102"/>
      <c r="AEO18" s="102"/>
      <c r="AEP18" s="102"/>
      <c r="AEQ18" s="102"/>
      <c r="AER18" s="102"/>
      <c r="AES18" s="102"/>
      <c r="AET18" s="102"/>
      <c r="AEU18" s="102"/>
      <c r="AEV18" s="102"/>
      <c r="AEW18" s="102"/>
      <c r="AEX18" s="102"/>
      <c r="AEY18" s="102"/>
      <c r="AEZ18" s="102"/>
      <c r="AFA18" s="102"/>
      <c r="AFB18" s="102"/>
      <c r="AFC18" s="102"/>
      <c r="AFD18" s="102"/>
      <c r="AFE18" s="102"/>
      <c r="AFF18" s="102"/>
      <c r="AFG18" s="102"/>
      <c r="AFH18" s="102"/>
      <c r="AFI18" s="102"/>
      <c r="AFJ18" s="102"/>
      <c r="AFK18" s="102"/>
      <c r="AFL18" s="102"/>
      <c r="AFM18" s="102"/>
      <c r="AFN18" s="102"/>
      <c r="AFO18" s="102"/>
      <c r="AFP18" s="102"/>
      <c r="AFQ18" s="102"/>
      <c r="AFR18" s="102"/>
      <c r="AFS18" s="102"/>
      <c r="AFT18" s="102"/>
      <c r="AFU18" s="102"/>
      <c r="AFV18" s="102"/>
      <c r="AFW18" s="102"/>
      <c r="AFX18" s="102"/>
      <c r="AFY18" s="102"/>
      <c r="AFZ18" s="102"/>
      <c r="AGA18" s="102"/>
      <c r="AGB18" s="102"/>
      <c r="AGC18" s="102"/>
      <c r="AGD18" s="102"/>
      <c r="AGE18" s="102"/>
      <c r="AGF18" s="102"/>
      <c r="AGG18" s="102"/>
      <c r="AGH18" s="102"/>
      <c r="AGI18" s="102"/>
      <c r="AGJ18" s="102"/>
      <c r="AGK18" s="102"/>
      <c r="AGL18" s="102"/>
      <c r="AGM18" s="102"/>
      <c r="AGN18" s="102"/>
      <c r="AGO18" s="102"/>
      <c r="AGP18" s="102"/>
      <c r="AGQ18" s="102"/>
      <c r="AGR18" s="102"/>
      <c r="AGS18" s="102"/>
      <c r="AGT18" s="102"/>
      <c r="AGU18" s="102"/>
      <c r="AGV18" s="102"/>
      <c r="AGW18" s="102"/>
      <c r="AGX18" s="102"/>
      <c r="AGY18" s="102"/>
      <c r="AGZ18" s="102"/>
      <c r="AHA18" s="102"/>
      <c r="AHB18" s="102"/>
      <c r="AHC18" s="102"/>
      <c r="AHD18" s="102"/>
      <c r="AHE18" s="102"/>
      <c r="AHF18" s="102"/>
      <c r="AHG18" s="102"/>
      <c r="AHH18" s="102"/>
      <c r="AHI18" s="102"/>
      <c r="AHJ18" s="102"/>
      <c r="AHK18" s="102"/>
      <c r="AHL18" s="102"/>
      <c r="AHM18" s="102"/>
      <c r="AHN18" s="102"/>
      <c r="AHO18" s="102"/>
      <c r="AHP18" s="102"/>
      <c r="AHQ18" s="102"/>
      <c r="AHR18" s="102"/>
      <c r="AHS18" s="102"/>
      <c r="AHT18" s="102"/>
      <c r="AHU18" s="102"/>
      <c r="AHV18" s="102"/>
      <c r="AHW18" s="102"/>
      <c r="AHX18" s="102"/>
      <c r="AHY18" s="102"/>
      <c r="AHZ18" s="102"/>
      <c r="AIA18" s="102"/>
      <c r="AIB18" s="102"/>
      <c r="AIC18" s="102"/>
      <c r="AID18" s="102"/>
      <c r="AIE18" s="102"/>
      <c r="AIF18" s="102"/>
      <c r="AIG18" s="102"/>
      <c r="AIH18" s="102"/>
      <c r="AII18" s="102"/>
      <c r="AIJ18" s="102"/>
      <c r="AIK18" s="102"/>
      <c r="AIL18" s="102"/>
      <c r="AIM18" s="102"/>
      <c r="AIN18" s="102"/>
      <c r="AIO18" s="102"/>
      <c r="AIP18" s="102"/>
      <c r="AIQ18" s="102"/>
      <c r="AIR18" s="102"/>
      <c r="AIS18" s="102"/>
      <c r="AIT18" s="102"/>
      <c r="AIU18" s="102"/>
      <c r="AIV18" s="102"/>
      <c r="AIW18" s="102"/>
      <c r="AIX18" s="102"/>
      <c r="AIY18" s="102"/>
      <c r="AIZ18" s="102"/>
      <c r="AJA18" s="102"/>
      <c r="AJB18" s="102"/>
      <c r="AJC18" s="102"/>
      <c r="AJD18" s="102"/>
      <c r="AJE18" s="102"/>
      <c r="AJF18" s="102"/>
      <c r="AJG18" s="102"/>
      <c r="AJH18" s="102"/>
      <c r="AJI18" s="102"/>
      <c r="AJJ18" s="102"/>
      <c r="AJK18" s="102"/>
      <c r="AJL18" s="102"/>
      <c r="AJM18" s="102"/>
      <c r="AJN18" s="102"/>
      <c r="AJO18" s="102"/>
      <c r="AJP18" s="102"/>
      <c r="AJQ18" s="102"/>
      <c r="AJR18" s="102"/>
      <c r="AJS18" s="102"/>
      <c r="AJT18" s="102"/>
      <c r="AJU18" s="102"/>
      <c r="AJV18" s="102"/>
      <c r="AJW18" s="102"/>
      <c r="AJX18" s="102"/>
      <c r="AJY18" s="102"/>
      <c r="AJZ18" s="102"/>
      <c r="AKA18" s="102"/>
      <c r="AKB18" s="102"/>
      <c r="AKC18" s="102"/>
      <c r="AKD18" s="102"/>
      <c r="AKE18" s="102"/>
      <c r="AKF18" s="102"/>
      <c r="AKG18" s="102"/>
      <c r="AKH18" s="102"/>
      <c r="AKI18" s="102"/>
      <c r="AKJ18" s="102"/>
      <c r="AKK18" s="102"/>
      <c r="AKL18" s="102"/>
      <c r="AKM18" s="102"/>
      <c r="AKN18" s="102"/>
      <c r="AKO18" s="102"/>
      <c r="AKP18" s="102"/>
      <c r="AKQ18" s="102"/>
      <c r="AKR18" s="102"/>
      <c r="AKS18" s="102"/>
      <c r="AKT18" s="102"/>
      <c r="AKU18" s="102"/>
      <c r="AKV18" s="102"/>
      <c r="AKW18" s="102"/>
      <c r="AKX18" s="102"/>
      <c r="AKY18" s="102"/>
      <c r="AKZ18" s="102"/>
      <c r="ALA18" s="102"/>
      <c r="ALB18" s="102"/>
      <c r="ALC18" s="102"/>
      <c r="ALD18" s="102"/>
      <c r="ALE18" s="102"/>
      <c r="ALF18" s="102"/>
      <c r="ALG18" s="102"/>
      <c r="ALH18" s="102"/>
      <c r="ALI18" s="102"/>
      <c r="ALJ18" s="102"/>
      <c r="ALK18" s="102"/>
      <c r="ALL18" s="102"/>
      <c r="ALM18" s="102"/>
      <c r="ALN18" s="102"/>
      <c r="ALO18" s="102"/>
      <c r="ALP18" s="102"/>
      <c r="ALQ18" s="102"/>
      <c r="ALR18" s="102"/>
      <c r="ALS18" s="102"/>
      <c r="ALT18" s="102"/>
      <c r="ALU18" s="102"/>
      <c r="ALV18" s="102"/>
      <c r="ALW18" s="102"/>
      <c r="ALX18" s="102"/>
      <c r="ALY18" s="102"/>
      <c r="ALZ18" s="102"/>
      <c r="AMA18" s="102"/>
      <c r="AMB18" s="102"/>
      <c r="AMC18" s="102"/>
      <c r="AMD18" s="102"/>
      <c r="AME18" s="102"/>
      <c r="AMF18" s="102"/>
      <c r="AMG18" s="102"/>
      <c r="AMH18" s="102"/>
      <c r="AMI18" s="102"/>
      <c r="AMJ18" s="102"/>
      <c r="AMK18" s="102"/>
      <c r="AML18" s="102"/>
      <c r="AMM18" s="102"/>
      <c r="AMN18" s="102"/>
    </row>
    <row r="19" spans="1:1028">
      <c r="A19" s="115">
        <v>43053</v>
      </c>
      <c r="B19" s="115">
        <v>43053</v>
      </c>
      <c r="C19" s="101">
        <v>131117</v>
      </c>
      <c r="D19" s="101" t="s">
        <v>15</v>
      </c>
      <c r="E19" s="101">
        <v>263</v>
      </c>
      <c r="F19" s="101">
        <v>7279</v>
      </c>
      <c r="G19" s="144">
        <v>161000</v>
      </c>
      <c r="H19" s="100">
        <v>11</v>
      </c>
      <c r="I19" s="144" t="s">
        <v>731</v>
      </c>
      <c r="J19" s="99"/>
      <c r="K19" s="114">
        <v>237209.29</v>
      </c>
      <c r="L19" s="139">
        <v>3892</v>
      </c>
      <c r="M19" s="101" t="s">
        <v>740</v>
      </c>
      <c r="N19" s="111" t="s">
        <v>741</v>
      </c>
      <c r="O19" s="112" t="s">
        <v>742</v>
      </c>
      <c r="P19" s="112"/>
      <c r="Q19" s="113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102"/>
      <c r="DD19" s="102"/>
      <c r="DE19" s="102"/>
      <c r="DF19" s="102"/>
      <c r="DG19" s="102"/>
      <c r="DH19" s="102"/>
      <c r="DI19" s="102"/>
      <c r="DJ19" s="102"/>
      <c r="DK19" s="102"/>
      <c r="DL19" s="102"/>
      <c r="DM19" s="102"/>
      <c r="DN19" s="102"/>
      <c r="DO19" s="102"/>
      <c r="DP19" s="102"/>
      <c r="DQ19" s="102"/>
      <c r="DR19" s="102"/>
      <c r="DS19" s="102"/>
      <c r="DT19" s="102"/>
      <c r="DU19" s="102"/>
      <c r="DV19" s="102"/>
      <c r="DW19" s="102"/>
      <c r="DX19" s="102"/>
      <c r="DY19" s="102"/>
      <c r="DZ19" s="102"/>
      <c r="EA19" s="102"/>
      <c r="EB19" s="102"/>
      <c r="EC19" s="102"/>
      <c r="ED19" s="102"/>
      <c r="EE19" s="102"/>
      <c r="EF19" s="102"/>
      <c r="EG19" s="102"/>
      <c r="EH19" s="102"/>
      <c r="EI19" s="102"/>
      <c r="EJ19" s="102"/>
      <c r="EK19" s="102"/>
      <c r="EL19" s="102"/>
      <c r="EM19" s="102"/>
      <c r="EN19" s="102"/>
      <c r="EO19" s="102"/>
      <c r="EP19" s="102"/>
      <c r="EQ19" s="102"/>
      <c r="ER19" s="102"/>
      <c r="ES19" s="102"/>
      <c r="ET19" s="102"/>
      <c r="EU19" s="102"/>
      <c r="EV19" s="102"/>
      <c r="EW19" s="102"/>
      <c r="EX19" s="102"/>
      <c r="EY19" s="102"/>
      <c r="EZ19" s="102"/>
      <c r="FA19" s="102"/>
      <c r="FB19" s="102"/>
      <c r="FC19" s="102"/>
      <c r="FD19" s="102"/>
      <c r="FE19" s="102"/>
      <c r="FF19" s="102"/>
      <c r="FG19" s="102"/>
      <c r="FH19" s="102"/>
      <c r="FI19" s="102"/>
      <c r="FJ19" s="102"/>
      <c r="FK19" s="102"/>
      <c r="FL19" s="102"/>
      <c r="FM19" s="102"/>
      <c r="FN19" s="102"/>
      <c r="FO19" s="102"/>
      <c r="FP19" s="102"/>
      <c r="FQ19" s="102"/>
      <c r="FR19" s="102"/>
      <c r="FS19" s="102"/>
      <c r="FT19" s="102"/>
      <c r="FU19" s="102"/>
      <c r="FV19" s="102"/>
      <c r="FW19" s="102"/>
      <c r="FX19" s="102"/>
      <c r="FY19" s="102"/>
      <c r="FZ19" s="102"/>
      <c r="GA19" s="102"/>
      <c r="GB19" s="102"/>
      <c r="GC19" s="102"/>
      <c r="GD19" s="102"/>
      <c r="GE19" s="102"/>
      <c r="GF19" s="102"/>
      <c r="GG19" s="102"/>
      <c r="GH19" s="102"/>
      <c r="GI19" s="102"/>
      <c r="GJ19" s="102"/>
      <c r="GK19" s="102"/>
      <c r="GL19" s="102"/>
      <c r="GM19" s="102"/>
      <c r="GN19" s="102"/>
      <c r="GO19" s="102"/>
      <c r="GP19" s="102"/>
      <c r="GQ19" s="102"/>
      <c r="GR19" s="102"/>
      <c r="GS19" s="102"/>
      <c r="GT19" s="102"/>
      <c r="GU19" s="102"/>
      <c r="GV19" s="102"/>
      <c r="GW19" s="102"/>
      <c r="GX19" s="102"/>
      <c r="GY19" s="102"/>
      <c r="GZ19" s="102"/>
      <c r="HA19" s="102"/>
      <c r="HB19" s="102"/>
      <c r="HC19" s="102"/>
      <c r="HD19" s="102"/>
      <c r="HE19" s="102"/>
      <c r="HF19" s="102"/>
      <c r="HG19" s="102"/>
      <c r="HH19" s="102"/>
      <c r="HI19" s="102"/>
      <c r="HJ19" s="102"/>
      <c r="HK19" s="102"/>
      <c r="HL19" s="102"/>
      <c r="HM19" s="102"/>
      <c r="HN19" s="102"/>
      <c r="HO19" s="102"/>
      <c r="HP19" s="102"/>
      <c r="HQ19" s="102"/>
      <c r="HR19" s="102"/>
      <c r="HS19" s="102"/>
      <c r="HT19" s="102"/>
      <c r="HU19" s="102"/>
      <c r="HV19" s="102"/>
      <c r="HW19" s="102"/>
      <c r="HX19" s="102"/>
      <c r="HY19" s="102"/>
      <c r="HZ19" s="102"/>
      <c r="IA19" s="102"/>
      <c r="IB19" s="102"/>
      <c r="IC19" s="102"/>
      <c r="ID19" s="102"/>
      <c r="IE19" s="102"/>
      <c r="IF19" s="102"/>
      <c r="IG19" s="102"/>
      <c r="IH19" s="102"/>
      <c r="II19" s="102"/>
      <c r="IJ19" s="102"/>
      <c r="IK19" s="102"/>
      <c r="IL19" s="102"/>
      <c r="IM19" s="102"/>
      <c r="IN19" s="102"/>
      <c r="IO19" s="102"/>
      <c r="IP19" s="102"/>
      <c r="IQ19" s="102"/>
      <c r="IR19" s="102"/>
      <c r="IS19" s="102"/>
      <c r="IT19" s="102"/>
      <c r="IU19" s="102"/>
      <c r="IV19" s="102"/>
      <c r="IW19" s="102"/>
      <c r="IX19" s="102"/>
      <c r="IY19" s="102"/>
      <c r="IZ19" s="102"/>
      <c r="JA19" s="102"/>
      <c r="JB19" s="102"/>
      <c r="JC19" s="102"/>
      <c r="JD19" s="102"/>
      <c r="JE19" s="102"/>
      <c r="JF19" s="102"/>
      <c r="JG19" s="102"/>
      <c r="JH19" s="102"/>
      <c r="JI19" s="102"/>
      <c r="JJ19" s="102"/>
      <c r="JK19" s="102"/>
      <c r="JL19" s="102"/>
      <c r="JM19" s="102"/>
      <c r="JN19" s="102"/>
      <c r="JO19" s="102"/>
      <c r="JP19" s="102"/>
      <c r="JQ19" s="102"/>
      <c r="JR19" s="102"/>
      <c r="JS19" s="102"/>
      <c r="JT19" s="102"/>
      <c r="JU19" s="102"/>
      <c r="JV19" s="102"/>
      <c r="JW19" s="102"/>
      <c r="JX19" s="102"/>
      <c r="JY19" s="102"/>
      <c r="JZ19" s="102"/>
      <c r="KA19" s="102"/>
      <c r="KB19" s="102"/>
      <c r="KC19" s="102"/>
      <c r="KD19" s="102"/>
      <c r="KE19" s="102"/>
      <c r="KF19" s="102"/>
      <c r="KG19" s="102"/>
      <c r="KH19" s="102"/>
      <c r="KI19" s="102"/>
      <c r="KJ19" s="102"/>
      <c r="KK19" s="102"/>
      <c r="KL19" s="102"/>
      <c r="KM19" s="102"/>
      <c r="KN19" s="102"/>
      <c r="KO19" s="102"/>
      <c r="KP19" s="102"/>
      <c r="KQ19" s="102"/>
      <c r="KR19" s="102"/>
      <c r="KS19" s="102"/>
      <c r="KT19" s="102"/>
      <c r="KU19" s="102"/>
      <c r="KV19" s="102"/>
      <c r="KW19" s="102"/>
      <c r="KX19" s="102"/>
      <c r="KY19" s="102"/>
      <c r="KZ19" s="102"/>
      <c r="LA19" s="102"/>
      <c r="LB19" s="102"/>
      <c r="LC19" s="102"/>
      <c r="LD19" s="102"/>
      <c r="LE19" s="102"/>
      <c r="LF19" s="102"/>
      <c r="LG19" s="102"/>
      <c r="LH19" s="102"/>
      <c r="LI19" s="102"/>
      <c r="LJ19" s="102"/>
      <c r="LK19" s="102"/>
      <c r="LL19" s="102"/>
      <c r="LM19" s="102"/>
      <c r="LN19" s="102"/>
      <c r="LO19" s="102"/>
      <c r="LP19" s="102"/>
      <c r="LQ19" s="102"/>
      <c r="LR19" s="102"/>
      <c r="LS19" s="102"/>
      <c r="LT19" s="102"/>
      <c r="LU19" s="102"/>
      <c r="LV19" s="102"/>
      <c r="LW19" s="102"/>
      <c r="LX19" s="102"/>
      <c r="LY19" s="102"/>
      <c r="LZ19" s="102"/>
      <c r="MA19" s="102"/>
      <c r="MB19" s="102"/>
      <c r="MC19" s="102"/>
      <c r="MD19" s="102"/>
      <c r="ME19" s="102"/>
      <c r="MF19" s="102"/>
      <c r="MG19" s="102"/>
      <c r="MH19" s="102"/>
      <c r="MI19" s="102"/>
      <c r="MJ19" s="102"/>
      <c r="MK19" s="102"/>
      <c r="ML19" s="102"/>
      <c r="MM19" s="102"/>
      <c r="MN19" s="102"/>
      <c r="MO19" s="102"/>
      <c r="MP19" s="102"/>
      <c r="MQ19" s="102"/>
      <c r="MR19" s="102"/>
      <c r="MS19" s="102"/>
      <c r="MT19" s="102"/>
      <c r="MU19" s="102"/>
      <c r="MV19" s="102"/>
      <c r="MW19" s="102"/>
      <c r="MX19" s="102"/>
      <c r="MY19" s="102"/>
      <c r="MZ19" s="102"/>
      <c r="NA19" s="102"/>
      <c r="NB19" s="102"/>
      <c r="NC19" s="102"/>
      <c r="ND19" s="102"/>
      <c r="NE19" s="102"/>
      <c r="NF19" s="102"/>
      <c r="NG19" s="102"/>
      <c r="NH19" s="102"/>
      <c r="NI19" s="102"/>
      <c r="NJ19" s="102"/>
      <c r="NK19" s="102"/>
      <c r="NL19" s="102"/>
      <c r="NM19" s="102"/>
      <c r="NN19" s="102"/>
      <c r="NO19" s="102"/>
      <c r="NP19" s="102"/>
      <c r="NQ19" s="102"/>
      <c r="NR19" s="102"/>
      <c r="NS19" s="102"/>
      <c r="NT19" s="102"/>
      <c r="NU19" s="102"/>
      <c r="NV19" s="102"/>
      <c r="NW19" s="102"/>
      <c r="NX19" s="102"/>
      <c r="NY19" s="102"/>
      <c r="NZ19" s="102"/>
      <c r="OA19" s="102"/>
      <c r="OB19" s="102"/>
      <c r="OC19" s="102"/>
      <c r="OD19" s="102"/>
      <c r="OE19" s="102"/>
      <c r="OF19" s="102"/>
      <c r="OG19" s="102"/>
      <c r="OH19" s="102"/>
      <c r="OI19" s="102"/>
      <c r="OJ19" s="102"/>
      <c r="OK19" s="102"/>
      <c r="OL19" s="102"/>
      <c r="OM19" s="102"/>
      <c r="ON19" s="102"/>
      <c r="OO19" s="102"/>
      <c r="OP19" s="102"/>
      <c r="OQ19" s="102"/>
      <c r="OR19" s="102"/>
      <c r="OS19" s="102"/>
      <c r="OT19" s="102"/>
      <c r="OU19" s="102"/>
      <c r="OV19" s="102"/>
      <c r="OW19" s="102"/>
      <c r="OX19" s="102"/>
      <c r="OY19" s="102"/>
      <c r="OZ19" s="102"/>
      <c r="PA19" s="102"/>
      <c r="PB19" s="102"/>
      <c r="PC19" s="102"/>
      <c r="PD19" s="102"/>
      <c r="PE19" s="102"/>
      <c r="PF19" s="102"/>
      <c r="PG19" s="102"/>
      <c r="PH19" s="102"/>
      <c r="PI19" s="102"/>
      <c r="PJ19" s="102"/>
      <c r="PK19" s="102"/>
      <c r="PL19" s="102"/>
      <c r="PM19" s="102"/>
      <c r="PN19" s="102"/>
      <c r="PO19" s="102"/>
      <c r="PP19" s="102"/>
      <c r="PQ19" s="102"/>
      <c r="PR19" s="102"/>
      <c r="PS19" s="102"/>
      <c r="PT19" s="102"/>
      <c r="PU19" s="102"/>
      <c r="PV19" s="102"/>
      <c r="PW19" s="102"/>
      <c r="PX19" s="102"/>
      <c r="PY19" s="102"/>
      <c r="PZ19" s="102"/>
      <c r="QA19" s="102"/>
      <c r="QB19" s="102"/>
      <c r="QC19" s="102"/>
      <c r="QD19" s="102"/>
      <c r="QE19" s="102"/>
      <c r="QF19" s="102"/>
      <c r="QG19" s="102"/>
      <c r="QH19" s="102"/>
      <c r="QI19" s="102"/>
      <c r="QJ19" s="102"/>
      <c r="QK19" s="102"/>
      <c r="QL19" s="102"/>
      <c r="QM19" s="102"/>
      <c r="QN19" s="102"/>
      <c r="QO19" s="102"/>
      <c r="QP19" s="102"/>
      <c r="QQ19" s="102"/>
      <c r="QR19" s="102"/>
      <c r="QS19" s="102"/>
      <c r="QT19" s="102"/>
      <c r="QU19" s="102"/>
      <c r="QV19" s="102"/>
      <c r="QW19" s="102"/>
      <c r="QX19" s="102"/>
      <c r="QY19" s="102"/>
      <c r="QZ19" s="102"/>
      <c r="RA19" s="102"/>
      <c r="RB19" s="102"/>
      <c r="RC19" s="102"/>
      <c r="RD19" s="102"/>
      <c r="RE19" s="102"/>
      <c r="RF19" s="102"/>
      <c r="RG19" s="102"/>
      <c r="RH19" s="102"/>
      <c r="RI19" s="102"/>
      <c r="RJ19" s="102"/>
      <c r="RK19" s="102"/>
      <c r="RL19" s="102"/>
      <c r="RM19" s="102"/>
      <c r="RN19" s="102"/>
      <c r="RO19" s="102"/>
      <c r="RP19" s="102"/>
      <c r="RQ19" s="102"/>
      <c r="RR19" s="102"/>
      <c r="RS19" s="102"/>
      <c r="RT19" s="102"/>
      <c r="RU19" s="102"/>
      <c r="RV19" s="102"/>
      <c r="RW19" s="102"/>
      <c r="RX19" s="102"/>
      <c r="RY19" s="102"/>
      <c r="RZ19" s="102"/>
      <c r="SA19" s="102"/>
      <c r="SB19" s="102"/>
      <c r="SC19" s="102"/>
      <c r="SD19" s="102"/>
      <c r="SE19" s="102"/>
      <c r="SF19" s="102"/>
      <c r="SG19" s="102"/>
      <c r="SH19" s="102"/>
      <c r="SI19" s="102"/>
      <c r="SJ19" s="102"/>
      <c r="SK19" s="102"/>
      <c r="SL19" s="102"/>
      <c r="SM19" s="102"/>
      <c r="SN19" s="102"/>
      <c r="SO19" s="102"/>
      <c r="SP19" s="102"/>
      <c r="SQ19" s="102"/>
      <c r="SR19" s="102"/>
      <c r="SS19" s="102"/>
      <c r="ST19" s="102"/>
      <c r="SU19" s="102"/>
      <c r="SV19" s="102"/>
      <c r="SW19" s="102"/>
      <c r="SX19" s="102"/>
      <c r="SY19" s="102"/>
      <c r="SZ19" s="102"/>
      <c r="TA19" s="102"/>
      <c r="TB19" s="102"/>
      <c r="TC19" s="102"/>
      <c r="TD19" s="102"/>
      <c r="TE19" s="102"/>
      <c r="TF19" s="102"/>
      <c r="TG19" s="102"/>
      <c r="TH19" s="102"/>
      <c r="TI19" s="102"/>
      <c r="TJ19" s="102"/>
      <c r="TK19" s="102"/>
      <c r="TL19" s="102"/>
      <c r="TM19" s="102"/>
      <c r="TN19" s="102"/>
      <c r="TO19" s="102"/>
      <c r="TP19" s="102"/>
      <c r="TQ19" s="102"/>
      <c r="TR19" s="102"/>
      <c r="TS19" s="102"/>
      <c r="TT19" s="102"/>
      <c r="TU19" s="102"/>
      <c r="TV19" s="102"/>
      <c r="TW19" s="102"/>
      <c r="TX19" s="102"/>
      <c r="TY19" s="102"/>
      <c r="TZ19" s="102"/>
      <c r="UA19" s="102"/>
      <c r="UB19" s="102"/>
      <c r="UC19" s="102"/>
      <c r="UD19" s="102"/>
      <c r="UE19" s="102"/>
      <c r="UF19" s="102"/>
      <c r="UG19" s="102"/>
      <c r="UH19" s="102"/>
      <c r="UI19" s="102"/>
      <c r="UJ19" s="102"/>
      <c r="UK19" s="102"/>
      <c r="UL19" s="102"/>
      <c r="UM19" s="102"/>
      <c r="UN19" s="102"/>
      <c r="UO19" s="102"/>
      <c r="UP19" s="102"/>
      <c r="UQ19" s="102"/>
      <c r="UR19" s="102"/>
      <c r="US19" s="102"/>
      <c r="UT19" s="102"/>
      <c r="UU19" s="102"/>
      <c r="UV19" s="102"/>
      <c r="UW19" s="102"/>
      <c r="UX19" s="102"/>
      <c r="UY19" s="102"/>
      <c r="UZ19" s="102"/>
      <c r="VA19" s="102"/>
      <c r="VB19" s="102"/>
      <c r="VC19" s="102"/>
      <c r="VD19" s="102"/>
      <c r="VE19" s="102"/>
      <c r="VF19" s="102"/>
      <c r="VG19" s="102"/>
      <c r="VH19" s="102"/>
      <c r="VI19" s="102"/>
      <c r="VJ19" s="102"/>
      <c r="VK19" s="102"/>
      <c r="VL19" s="102"/>
      <c r="VM19" s="102"/>
      <c r="VN19" s="102"/>
      <c r="VO19" s="102"/>
      <c r="VP19" s="102"/>
      <c r="VQ19" s="102"/>
      <c r="VR19" s="102"/>
      <c r="VS19" s="102"/>
      <c r="VT19" s="102"/>
      <c r="VU19" s="102"/>
      <c r="VV19" s="102"/>
      <c r="VW19" s="102"/>
      <c r="VX19" s="102"/>
      <c r="VY19" s="102"/>
      <c r="VZ19" s="102"/>
      <c r="WA19" s="102"/>
      <c r="WB19" s="102"/>
      <c r="WC19" s="102"/>
      <c r="WD19" s="102"/>
      <c r="WE19" s="102"/>
      <c r="WF19" s="102"/>
      <c r="WG19" s="102"/>
      <c r="WH19" s="102"/>
      <c r="WI19" s="102"/>
      <c r="WJ19" s="102"/>
      <c r="WK19" s="102"/>
      <c r="WL19" s="102"/>
      <c r="WM19" s="102"/>
      <c r="WN19" s="102"/>
      <c r="WO19" s="102"/>
      <c r="WP19" s="102"/>
      <c r="WQ19" s="102"/>
      <c r="WR19" s="102"/>
      <c r="WS19" s="102"/>
      <c r="WT19" s="102"/>
      <c r="WU19" s="102"/>
      <c r="WV19" s="102"/>
      <c r="WW19" s="102"/>
      <c r="WX19" s="102"/>
      <c r="WY19" s="102"/>
      <c r="WZ19" s="102"/>
      <c r="XA19" s="102"/>
      <c r="XB19" s="102"/>
      <c r="XC19" s="102"/>
      <c r="XD19" s="102"/>
      <c r="XE19" s="102"/>
      <c r="XF19" s="102"/>
      <c r="XG19" s="102"/>
      <c r="XH19" s="102"/>
      <c r="XI19" s="102"/>
      <c r="XJ19" s="102"/>
      <c r="XK19" s="102"/>
      <c r="XL19" s="102"/>
      <c r="XM19" s="102"/>
      <c r="XN19" s="102"/>
      <c r="XO19" s="102"/>
      <c r="XP19" s="102"/>
      <c r="XQ19" s="102"/>
      <c r="XR19" s="102"/>
      <c r="XS19" s="102"/>
      <c r="XT19" s="102"/>
      <c r="XU19" s="102"/>
      <c r="XV19" s="102"/>
      <c r="XW19" s="102"/>
      <c r="XX19" s="102"/>
      <c r="XY19" s="102"/>
      <c r="XZ19" s="102"/>
      <c r="YA19" s="102"/>
      <c r="YB19" s="102"/>
      <c r="YC19" s="102"/>
      <c r="YD19" s="102"/>
      <c r="YE19" s="102"/>
      <c r="YF19" s="102"/>
      <c r="YG19" s="102"/>
      <c r="YH19" s="102"/>
      <c r="YI19" s="102"/>
      <c r="YJ19" s="102"/>
      <c r="YK19" s="102"/>
      <c r="YL19" s="102"/>
      <c r="YM19" s="102"/>
      <c r="YN19" s="102"/>
      <c r="YO19" s="102"/>
      <c r="YP19" s="102"/>
      <c r="YQ19" s="102"/>
      <c r="YR19" s="102"/>
      <c r="YS19" s="102"/>
      <c r="YT19" s="102"/>
      <c r="YU19" s="102"/>
      <c r="YV19" s="102"/>
      <c r="YW19" s="102"/>
      <c r="YX19" s="102"/>
      <c r="YY19" s="102"/>
      <c r="YZ19" s="102"/>
      <c r="ZA19" s="102"/>
      <c r="ZB19" s="102"/>
      <c r="ZC19" s="102"/>
      <c r="ZD19" s="102"/>
      <c r="ZE19" s="102"/>
      <c r="ZF19" s="102"/>
      <c r="ZG19" s="102"/>
      <c r="ZH19" s="102"/>
      <c r="ZI19" s="102"/>
      <c r="ZJ19" s="102"/>
      <c r="ZK19" s="102"/>
      <c r="ZL19" s="102"/>
      <c r="ZM19" s="102"/>
      <c r="ZN19" s="102"/>
      <c r="ZO19" s="102"/>
      <c r="ZP19" s="102"/>
      <c r="ZQ19" s="102"/>
      <c r="ZR19" s="102"/>
      <c r="ZS19" s="102"/>
      <c r="ZT19" s="102"/>
      <c r="ZU19" s="102"/>
      <c r="ZV19" s="102"/>
      <c r="ZW19" s="102"/>
      <c r="ZX19" s="102"/>
      <c r="ZY19" s="102"/>
      <c r="ZZ19" s="102"/>
      <c r="AAA19" s="102"/>
      <c r="AAB19" s="102"/>
      <c r="AAC19" s="102"/>
      <c r="AAD19" s="102"/>
      <c r="AAE19" s="102"/>
      <c r="AAF19" s="102"/>
      <c r="AAG19" s="102"/>
      <c r="AAH19" s="102"/>
      <c r="AAI19" s="102"/>
      <c r="AAJ19" s="102"/>
      <c r="AAK19" s="102"/>
      <c r="AAL19" s="102"/>
      <c r="AAM19" s="102"/>
      <c r="AAN19" s="102"/>
      <c r="AAO19" s="102"/>
      <c r="AAP19" s="102"/>
      <c r="AAQ19" s="102"/>
      <c r="AAR19" s="102"/>
      <c r="AAS19" s="102"/>
      <c r="AAT19" s="102"/>
      <c r="AAU19" s="102"/>
      <c r="AAV19" s="102"/>
      <c r="AAW19" s="102"/>
      <c r="AAX19" s="102"/>
      <c r="AAY19" s="102"/>
      <c r="AAZ19" s="102"/>
      <c r="ABA19" s="102"/>
      <c r="ABB19" s="102"/>
      <c r="ABC19" s="102"/>
      <c r="ABD19" s="102"/>
      <c r="ABE19" s="102"/>
      <c r="ABF19" s="102"/>
      <c r="ABG19" s="102"/>
      <c r="ABH19" s="102"/>
      <c r="ABI19" s="102"/>
      <c r="ABJ19" s="102"/>
      <c r="ABK19" s="102"/>
      <c r="ABL19" s="102"/>
      <c r="ABM19" s="102"/>
      <c r="ABN19" s="102"/>
      <c r="ABO19" s="102"/>
      <c r="ABP19" s="102"/>
      <c r="ABQ19" s="102"/>
      <c r="ABR19" s="102"/>
      <c r="ABS19" s="102"/>
      <c r="ABT19" s="102"/>
      <c r="ABU19" s="102"/>
      <c r="ABV19" s="102"/>
      <c r="ABW19" s="102"/>
      <c r="ABX19" s="102"/>
      <c r="ABY19" s="102"/>
      <c r="ABZ19" s="102"/>
      <c r="ACA19" s="102"/>
      <c r="ACB19" s="102"/>
      <c r="ACC19" s="102"/>
      <c r="ACD19" s="102"/>
      <c r="ACE19" s="102"/>
      <c r="ACF19" s="102"/>
      <c r="ACG19" s="102"/>
      <c r="ACH19" s="102"/>
      <c r="ACI19" s="102"/>
      <c r="ACJ19" s="102"/>
      <c r="ACK19" s="102"/>
      <c r="ACL19" s="102"/>
      <c r="ACM19" s="102"/>
      <c r="ACN19" s="102"/>
      <c r="ACO19" s="102"/>
      <c r="ACP19" s="102"/>
      <c r="ACQ19" s="102"/>
      <c r="ACR19" s="102"/>
      <c r="ACS19" s="102"/>
      <c r="ACT19" s="102"/>
      <c r="ACU19" s="102"/>
      <c r="ACV19" s="102"/>
      <c r="ACW19" s="102"/>
      <c r="ACX19" s="102"/>
      <c r="ACY19" s="102"/>
      <c r="ACZ19" s="102"/>
      <c r="ADA19" s="102"/>
      <c r="ADB19" s="102"/>
      <c r="ADC19" s="102"/>
      <c r="ADD19" s="102"/>
      <c r="ADE19" s="102"/>
      <c r="ADF19" s="102"/>
      <c r="ADG19" s="102"/>
      <c r="ADH19" s="102"/>
      <c r="ADI19" s="102"/>
      <c r="ADJ19" s="102"/>
      <c r="ADK19" s="102"/>
      <c r="ADL19" s="102"/>
      <c r="ADM19" s="102"/>
      <c r="ADN19" s="102"/>
      <c r="ADO19" s="102"/>
      <c r="ADP19" s="102"/>
      <c r="ADQ19" s="102"/>
      <c r="ADR19" s="102"/>
      <c r="ADS19" s="102"/>
      <c r="ADT19" s="102"/>
      <c r="ADU19" s="102"/>
      <c r="ADV19" s="102"/>
      <c r="ADW19" s="102"/>
      <c r="ADX19" s="102"/>
      <c r="ADY19" s="102"/>
      <c r="ADZ19" s="102"/>
      <c r="AEA19" s="102"/>
      <c r="AEB19" s="102"/>
      <c r="AEC19" s="102"/>
      <c r="AED19" s="102"/>
      <c r="AEE19" s="102"/>
      <c r="AEF19" s="102"/>
      <c r="AEG19" s="102"/>
      <c r="AEH19" s="102"/>
      <c r="AEI19" s="102"/>
      <c r="AEJ19" s="102"/>
      <c r="AEK19" s="102"/>
      <c r="AEL19" s="102"/>
      <c r="AEM19" s="102"/>
      <c r="AEN19" s="102"/>
      <c r="AEO19" s="102"/>
      <c r="AEP19" s="102"/>
      <c r="AEQ19" s="102"/>
      <c r="AER19" s="102"/>
      <c r="AES19" s="102"/>
      <c r="AET19" s="102"/>
      <c r="AEU19" s="102"/>
      <c r="AEV19" s="102"/>
      <c r="AEW19" s="102"/>
      <c r="AEX19" s="102"/>
      <c r="AEY19" s="102"/>
      <c r="AEZ19" s="102"/>
      <c r="AFA19" s="102"/>
      <c r="AFB19" s="102"/>
      <c r="AFC19" s="102"/>
      <c r="AFD19" s="102"/>
      <c r="AFE19" s="102"/>
      <c r="AFF19" s="102"/>
      <c r="AFG19" s="102"/>
      <c r="AFH19" s="102"/>
      <c r="AFI19" s="102"/>
      <c r="AFJ19" s="102"/>
      <c r="AFK19" s="102"/>
      <c r="AFL19" s="102"/>
      <c r="AFM19" s="102"/>
      <c r="AFN19" s="102"/>
      <c r="AFO19" s="102"/>
      <c r="AFP19" s="102"/>
      <c r="AFQ19" s="102"/>
      <c r="AFR19" s="102"/>
      <c r="AFS19" s="102"/>
      <c r="AFT19" s="102"/>
      <c r="AFU19" s="102"/>
      <c r="AFV19" s="102"/>
      <c r="AFW19" s="102"/>
      <c r="AFX19" s="102"/>
      <c r="AFY19" s="102"/>
      <c r="AFZ19" s="102"/>
      <c r="AGA19" s="102"/>
      <c r="AGB19" s="102"/>
      <c r="AGC19" s="102"/>
      <c r="AGD19" s="102"/>
      <c r="AGE19" s="102"/>
      <c r="AGF19" s="102"/>
      <c r="AGG19" s="102"/>
      <c r="AGH19" s="102"/>
      <c r="AGI19" s="102"/>
      <c r="AGJ19" s="102"/>
      <c r="AGK19" s="102"/>
      <c r="AGL19" s="102"/>
      <c r="AGM19" s="102"/>
      <c r="AGN19" s="102"/>
      <c r="AGO19" s="102"/>
      <c r="AGP19" s="102"/>
      <c r="AGQ19" s="102"/>
      <c r="AGR19" s="102"/>
      <c r="AGS19" s="102"/>
      <c r="AGT19" s="102"/>
      <c r="AGU19" s="102"/>
      <c r="AGV19" s="102"/>
      <c r="AGW19" s="102"/>
      <c r="AGX19" s="102"/>
      <c r="AGY19" s="102"/>
      <c r="AGZ19" s="102"/>
      <c r="AHA19" s="102"/>
      <c r="AHB19" s="102"/>
      <c r="AHC19" s="102"/>
      <c r="AHD19" s="102"/>
      <c r="AHE19" s="102"/>
      <c r="AHF19" s="102"/>
      <c r="AHG19" s="102"/>
      <c r="AHH19" s="102"/>
      <c r="AHI19" s="102"/>
      <c r="AHJ19" s="102"/>
      <c r="AHK19" s="102"/>
      <c r="AHL19" s="102"/>
      <c r="AHM19" s="102"/>
      <c r="AHN19" s="102"/>
      <c r="AHO19" s="102"/>
      <c r="AHP19" s="102"/>
      <c r="AHQ19" s="102"/>
      <c r="AHR19" s="102"/>
      <c r="AHS19" s="102"/>
      <c r="AHT19" s="102"/>
      <c r="AHU19" s="102"/>
      <c r="AHV19" s="102"/>
      <c r="AHW19" s="102"/>
      <c r="AHX19" s="102"/>
      <c r="AHY19" s="102"/>
      <c r="AHZ19" s="102"/>
      <c r="AIA19" s="102"/>
      <c r="AIB19" s="102"/>
      <c r="AIC19" s="102"/>
      <c r="AID19" s="102"/>
      <c r="AIE19" s="102"/>
      <c r="AIF19" s="102"/>
      <c r="AIG19" s="102"/>
      <c r="AIH19" s="102"/>
      <c r="AII19" s="102"/>
      <c r="AIJ19" s="102"/>
      <c r="AIK19" s="102"/>
      <c r="AIL19" s="102"/>
      <c r="AIM19" s="102"/>
      <c r="AIN19" s="102"/>
      <c r="AIO19" s="102"/>
      <c r="AIP19" s="102"/>
      <c r="AIQ19" s="102"/>
      <c r="AIR19" s="102"/>
      <c r="AIS19" s="102"/>
      <c r="AIT19" s="102"/>
      <c r="AIU19" s="102"/>
      <c r="AIV19" s="102"/>
      <c r="AIW19" s="102"/>
      <c r="AIX19" s="102"/>
      <c r="AIY19" s="102"/>
      <c r="AIZ19" s="102"/>
      <c r="AJA19" s="102"/>
      <c r="AJB19" s="102"/>
      <c r="AJC19" s="102"/>
      <c r="AJD19" s="102"/>
      <c r="AJE19" s="102"/>
      <c r="AJF19" s="102"/>
      <c r="AJG19" s="102"/>
      <c r="AJH19" s="102"/>
      <c r="AJI19" s="102"/>
      <c r="AJJ19" s="102"/>
      <c r="AJK19" s="102"/>
      <c r="AJL19" s="102"/>
      <c r="AJM19" s="102"/>
      <c r="AJN19" s="102"/>
      <c r="AJO19" s="102"/>
      <c r="AJP19" s="102"/>
      <c r="AJQ19" s="102"/>
      <c r="AJR19" s="102"/>
      <c r="AJS19" s="102"/>
      <c r="AJT19" s="102"/>
      <c r="AJU19" s="102"/>
      <c r="AJV19" s="102"/>
      <c r="AJW19" s="102"/>
      <c r="AJX19" s="102"/>
      <c r="AJY19" s="102"/>
      <c r="AJZ19" s="102"/>
      <c r="AKA19" s="102"/>
      <c r="AKB19" s="102"/>
      <c r="AKC19" s="102"/>
      <c r="AKD19" s="102"/>
      <c r="AKE19" s="102"/>
      <c r="AKF19" s="102"/>
      <c r="AKG19" s="102"/>
      <c r="AKH19" s="102"/>
      <c r="AKI19" s="102"/>
      <c r="AKJ19" s="102"/>
      <c r="AKK19" s="102"/>
      <c r="AKL19" s="102"/>
      <c r="AKM19" s="102"/>
      <c r="AKN19" s="102"/>
      <c r="AKO19" s="102"/>
      <c r="AKP19" s="102"/>
      <c r="AKQ19" s="102"/>
      <c r="AKR19" s="102"/>
      <c r="AKS19" s="102"/>
      <c r="AKT19" s="102"/>
      <c r="AKU19" s="102"/>
      <c r="AKV19" s="102"/>
      <c r="AKW19" s="102"/>
      <c r="AKX19" s="102"/>
      <c r="AKY19" s="102"/>
      <c r="AKZ19" s="102"/>
      <c r="ALA19" s="102"/>
      <c r="ALB19" s="102"/>
      <c r="ALC19" s="102"/>
      <c r="ALD19" s="102"/>
      <c r="ALE19" s="102"/>
      <c r="ALF19" s="102"/>
      <c r="ALG19" s="102"/>
      <c r="ALH19" s="102"/>
      <c r="ALI19" s="102"/>
      <c r="ALJ19" s="102"/>
      <c r="ALK19" s="102"/>
      <c r="ALL19" s="102"/>
      <c r="ALM19" s="102"/>
      <c r="ALN19" s="102"/>
      <c r="ALO19" s="102"/>
      <c r="ALP19" s="102"/>
      <c r="ALQ19" s="102"/>
      <c r="ALR19" s="102"/>
      <c r="ALS19" s="102"/>
      <c r="ALT19" s="102"/>
      <c r="ALU19" s="102"/>
      <c r="ALV19" s="102"/>
      <c r="ALW19" s="102"/>
      <c r="ALX19" s="102"/>
      <c r="ALY19" s="102"/>
      <c r="ALZ19" s="102"/>
      <c r="AMA19" s="102"/>
      <c r="AMB19" s="102"/>
      <c r="AMC19" s="102"/>
      <c r="AMD19" s="102"/>
      <c r="AME19" s="102"/>
      <c r="AMF19" s="102"/>
      <c r="AMG19" s="102"/>
      <c r="AMH19" s="102"/>
      <c r="AMI19" s="102"/>
      <c r="AMJ19" s="102"/>
      <c r="AMK19" s="102"/>
      <c r="AML19" s="102"/>
      <c r="AMM19" s="102"/>
      <c r="AMN19" s="102"/>
    </row>
    <row r="20" spans="1:1028">
      <c r="A20" s="115">
        <v>43053</v>
      </c>
      <c r="B20" s="115">
        <v>43053</v>
      </c>
      <c r="C20" s="101">
        <v>141117</v>
      </c>
      <c r="D20" s="101" t="s">
        <v>15</v>
      </c>
      <c r="E20" s="101">
        <v>263</v>
      </c>
      <c r="F20" s="101">
        <v>8846</v>
      </c>
      <c r="G20" s="144">
        <v>1649</v>
      </c>
      <c r="H20" s="100">
        <v>13</v>
      </c>
      <c r="J20" s="99"/>
      <c r="K20" s="114">
        <v>238858.29</v>
      </c>
      <c r="L20" s="139">
        <v>3893</v>
      </c>
      <c r="M20" s="101" t="s">
        <v>27</v>
      </c>
      <c r="N20" s="111" t="s">
        <v>743</v>
      </c>
      <c r="O20" s="112"/>
      <c r="P20" s="112"/>
      <c r="Q20" s="11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2"/>
      <c r="CZ20" s="102"/>
      <c r="DA20" s="102"/>
      <c r="DB20" s="102"/>
      <c r="DC20" s="102"/>
      <c r="DD20" s="102"/>
      <c r="DE20" s="102"/>
      <c r="DF20" s="102"/>
      <c r="DG20" s="102"/>
      <c r="DH20" s="102"/>
      <c r="DI20" s="102"/>
      <c r="DJ20" s="102"/>
      <c r="DK20" s="102"/>
      <c r="DL20" s="102"/>
      <c r="DM20" s="102"/>
      <c r="DN20" s="102"/>
      <c r="DO20" s="102"/>
      <c r="DP20" s="102"/>
      <c r="DQ20" s="102"/>
      <c r="DR20" s="102"/>
      <c r="DS20" s="102"/>
      <c r="DT20" s="102"/>
      <c r="DU20" s="102"/>
      <c r="DV20" s="102"/>
      <c r="DW20" s="102"/>
      <c r="DX20" s="102"/>
      <c r="DY20" s="102"/>
      <c r="DZ20" s="102"/>
      <c r="EA20" s="102"/>
      <c r="EB20" s="102"/>
      <c r="EC20" s="102"/>
      <c r="ED20" s="102"/>
      <c r="EE20" s="102"/>
      <c r="EF20" s="102"/>
      <c r="EG20" s="102"/>
      <c r="EH20" s="102"/>
      <c r="EI20" s="102"/>
      <c r="EJ20" s="102"/>
      <c r="EK20" s="102"/>
      <c r="EL20" s="102"/>
      <c r="EM20" s="102"/>
      <c r="EN20" s="102"/>
      <c r="EO20" s="102"/>
      <c r="EP20" s="102"/>
      <c r="EQ20" s="102"/>
      <c r="ER20" s="102"/>
      <c r="ES20" s="102"/>
      <c r="ET20" s="102"/>
      <c r="EU20" s="102"/>
      <c r="EV20" s="102"/>
      <c r="EW20" s="102"/>
      <c r="EX20" s="102"/>
      <c r="EY20" s="102"/>
      <c r="EZ20" s="102"/>
      <c r="FA20" s="102"/>
      <c r="FB20" s="102"/>
      <c r="FC20" s="102"/>
      <c r="FD20" s="102"/>
      <c r="FE20" s="102"/>
      <c r="FF20" s="102"/>
      <c r="FG20" s="102"/>
      <c r="FH20" s="102"/>
      <c r="FI20" s="102"/>
      <c r="FJ20" s="102"/>
      <c r="FK20" s="102"/>
      <c r="FL20" s="102"/>
      <c r="FM20" s="102"/>
      <c r="FN20" s="102"/>
      <c r="FO20" s="102"/>
      <c r="FP20" s="102"/>
      <c r="FQ20" s="102"/>
      <c r="FR20" s="102"/>
      <c r="FS20" s="102"/>
      <c r="FT20" s="102"/>
      <c r="FU20" s="102"/>
      <c r="FV20" s="102"/>
      <c r="FW20" s="102"/>
      <c r="FX20" s="102"/>
      <c r="FY20" s="102"/>
      <c r="FZ20" s="102"/>
      <c r="GA20" s="102"/>
      <c r="GB20" s="102"/>
      <c r="GC20" s="102"/>
      <c r="GD20" s="102"/>
      <c r="GE20" s="102"/>
      <c r="GF20" s="102"/>
      <c r="GG20" s="102"/>
      <c r="GH20" s="102"/>
      <c r="GI20" s="102"/>
      <c r="GJ20" s="102"/>
      <c r="GK20" s="102"/>
      <c r="GL20" s="102"/>
      <c r="GM20" s="102"/>
      <c r="GN20" s="102"/>
      <c r="GO20" s="102"/>
      <c r="GP20" s="102"/>
      <c r="GQ20" s="102"/>
      <c r="GR20" s="102"/>
      <c r="GS20" s="102"/>
      <c r="GT20" s="102"/>
      <c r="GU20" s="102"/>
      <c r="GV20" s="102"/>
      <c r="GW20" s="102"/>
      <c r="GX20" s="102"/>
      <c r="GY20" s="102"/>
      <c r="GZ20" s="102"/>
      <c r="HA20" s="102"/>
      <c r="HB20" s="102"/>
      <c r="HC20" s="102"/>
      <c r="HD20" s="102"/>
      <c r="HE20" s="102"/>
      <c r="HF20" s="102"/>
      <c r="HG20" s="102"/>
      <c r="HH20" s="102"/>
      <c r="HI20" s="102"/>
      <c r="HJ20" s="102"/>
      <c r="HK20" s="102"/>
      <c r="HL20" s="102"/>
      <c r="HM20" s="102"/>
      <c r="HN20" s="102"/>
      <c r="HO20" s="102"/>
      <c r="HP20" s="102"/>
      <c r="HQ20" s="102"/>
      <c r="HR20" s="102"/>
      <c r="HS20" s="102"/>
      <c r="HT20" s="102"/>
      <c r="HU20" s="102"/>
      <c r="HV20" s="102"/>
      <c r="HW20" s="102"/>
      <c r="HX20" s="102"/>
      <c r="HY20" s="102"/>
      <c r="HZ20" s="102"/>
      <c r="IA20" s="102"/>
      <c r="IB20" s="102"/>
      <c r="IC20" s="102"/>
      <c r="ID20" s="102"/>
      <c r="IE20" s="102"/>
      <c r="IF20" s="102"/>
      <c r="IG20" s="102"/>
      <c r="IH20" s="102"/>
      <c r="II20" s="102"/>
      <c r="IJ20" s="102"/>
      <c r="IK20" s="102"/>
      <c r="IL20" s="102"/>
      <c r="IM20" s="102"/>
      <c r="IN20" s="102"/>
      <c r="IO20" s="102"/>
      <c r="IP20" s="102"/>
      <c r="IQ20" s="102"/>
      <c r="IR20" s="102"/>
      <c r="IS20" s="102"/>
      <c r="IT20" s="102"/>
      <c r="IU20" s="102"/>
      <c r="IV20" s="102"/>
      <c r="IW20" s="102"/>
      <c r="IX20" s="102"/>
      <c r="IY20" s="102"/>
      <c r="IZ20" s="102"/>
      <c r="JA20" s="102"/>
      <c r="JB20" s="102"/>
      <c r="JC20" s="102"/>
      <c r="JD20" s="102"/>
      <c r="JE20" s="102"/>
      <c r="JF20" s="102"/>
      <c r="JG20" s="102"/>
      <c r="JH20" s="102"/>
      <c r="JI20" s="102"/>
      <c r="JJ20" s="102"/>
      <c r="JK20" s="102"/>
      <c r="JL20" s="102"/>
      <c r="JM20" s="102"/>
      <c r="JN20" s="102"/>
      <c r="JO20" s="102"/>
      <c r="JP20" s="102"/>
      <c r="JQ20" s="102"/>
      <c r="JR20" s="102"/>
      <c r="JS20" s="102"/>
      <c r="JT20" s="102"/>
      <c r="JU20" s="102"/>
      <c r="JV20" s="102"/>
      <c r="JW20" s="102"/>
      <c r="JX20" s="102"/>
      <c r="JY20" s="102"/>
      <c r="JZ20" s="102"/>
      <c r="KA20" s="102"/>
      <c r="KB20" s="102"/>
      <c r="KC20" s="102"/>
      <c r="KD20" s="102"/>
      <c r="KE20" s="102"/>
      <c r="KF20" s="102"/>
      <c r="KG20" s="102"/>
      <c r="KH20" s="102"/>
      <c r="KI20" s="102"/>
      <c r="KJ20" s="102"/>
      <c r="KK20" s="102"/>
      <c r="KL20" s="102"/>
      <c r="KM20" s="102"/>
      <c r="KN20" s="102"/>
      <c r="KO20" s="102"/>
      <c r="KP20" s="102"/>
      <c r="KQ20" s="102"/>
      <c r="KR20" s="102"/>
      <c r="KS20" s="102"/>
      <c r="KT20" s="102"/>
      <c r="KU20" s="102"/>
      <c r="KV20" s="102"/>
      <c r="KW20" s="102"/>
      <c r="KX20" s="102"/>
      <c r="KY20" s="102"/>
      <c r="KZ20" s="102"/>
      <c r="LA20" s="102"/>
      <c r="LB20" s="102"/>
      <c r="LC20" s="102"/>
      <c r="LD20" s="102"/>
      <c r="LE20" s="102"/>
      <c r="LF20" s="102"/>
      <c r="LG20" s="102"/>
      <c r="LH20" s="102"/>
      <c r="LI20" s="102"/>
      <c r="LJ20" s="102"/>
      <c r="LK20" s="102"/>
      <c r="LL20" s="102"/>
      <c r="LM20" s="102"/>
      <c r="LN20" s="102"/>
      <c r="LO20" s="102"/>
      <c r="LP20" s="102"/>
      <c r="LQ20" s="102"/>
      <c r="LR20" s="102"/>
      <c r="LS20" s="102"/>
      <c r="LT20" s="102"/>
      <c r="LU20" s="102"/>
      <c r="LV20" s="102"/>
      <c r="LW20" s="102"/>
      <c r="LX20" s="102"/>
      <c r="LY20" s="102"/>
      <c r="LZ20" s="102"/>
      <c r="MA20" s="102"/>
      <c r="MB20" s="102"/>
      <c r="MC20" s="102"/>
      <c r="MD20" s="102"/>
      <c r="ME20" s="102"/>
      <c r="MF20" s="102"/>
      <c r="MG20" s="102"/>
      <c r="MH20" s="102"/>
      <c r="MI20" s="102"/>
      <c r="MJ20" s="102"/>
      <c r="MK20" s="102"/>
      <c r="ML20" s="102"/>
      <c r="MM20" s="102"/>
      <c r="MN20" s="102"/>
      <c r="MO20" s="102"/>
      <c r="MP20" s="102"/>
      <c r="MQ20" s="102"/>
      <c r="MR20" s="102"/>
      <c r="MS20" s="102"/>
      <c r="MT20" s="102"/>
      <c r="MU20" s="102"/>
      <c r="MV20" s="102"/>
      <c r="MW20" s="102"/>
      <c r="MX20" s="102"/>
      <c r="MY20" s="102"/>
      <c r="MZ20" s="102"/>
      <c r="NA20" s="102"/>
      <c r="NB20" s="102"/>
      <c r="NC20" s="102"/>
      <c r="ND20" s="102"/>
      <c r="NE20" s="102"/>
      <c r="NF20" s="102"/>
      <c r="NG20" s="102"/>
      <c r="NH20" s="102"/>
      <c r="NI20" s="102"/>
      <c r="NJ20" s="102"/>
      <c r="NK20" s="102"/>
      <c r="NL20" s="102"/>
      <c r="NM20" s="102"/>
      <c r="NN20" s="102"/>
      <c r="NO20" s="102"/>
      <c r="NP20" s="102"/>
      <c r="NQ20" s="102"/>
      <c r="NR20" s="102"/>
      <c r="NS20" s="102"/>
      <c r="NT20" s="102"/>
      <c r="NU20" s="102"/>
      <c r="NV20" s="102"/>
      <c r="NW20" s="102"/>
      <c r="NX20" s="102"/>
      <c r="NY20" s="102"/>
      <c r="NZ20" s="102"/>
      <c r="OA20" s="102"/>
      <c r="OB20" s="102"/>
      <c r="OC20" s="102"/>
      <c r="OD20" s="102"/>
      <c r="OE20" s="102"/>
      <c r="OF20" s="102"/>
      <c r="OG20" s="102"/>
      <c r="OH20" s="102"/>
      <c r="OI20" s="102"/>
      <c r="OJ20" s="102"/>
      <c r="OK20" s="102"/>
      <c r="OL20" s="102"/>
      <c r="OM20" s="102"/>
      <c r="ON20" s="102"/>
      <c r="OO20" s="102"/>
      <c r="OP20" s="102"/>
      <c r="OQ20" s="102"/>
      <c r="OR20" s="102"/>
      <c r="OS20" s="102"/>
      <c r="OT20" s="102"/>
      <c r="OU20" s="102"/>
      <c r="OV20" s="102"/>
      <c r="OW20" s="102"/>
      <c r="OX20" s="102"/>
      <c r="OY20" s="102"/>
      <c r="OZ20" s="102"/>
      <c r="PA20" s="102"/>
      <c r="PB20" s="102"/>
      <c r="PC20" s="102"/>
      <c r="PD20" s="102"/>
      <c r="PE20" s="102"/>
      <c r="PF20" s="102"/>
      <c r="PG20" s="102"/>
      <c r="PH20" s="102"/>
      <c r="PI20" s="102"/>
      <c r="PJ20" s="102"/>
      <c r="PK20" s="102"/>
      <c r="PL20" s="102"/>
      <c r="PM20" s="102"/>
      <c r="PN20" s="102"/>
      <c r="PO20" s="102"/>
      <c r="PP20" s="102"/>
      <c r="PQ20" s="102"/>
      <c r="PR20" s="102"/>
      <c r="PS20" s="102"/>
      <c r="PT20" s="102"/>
      <c r="PU20" s="102"/>
      <c r="PV20" s="102"/>
      <c r="PW20" s="102"/>
      <c r="PX20" s="102"/>
      <c r="PY20" s="102"/>
      <c r="PZ20" s="102"/>
      <c r="QA20" s="102"/>
      <c r="QB20" s="102"/>
      <c r="QC20" s="102"/>
      <c r="QD20" s="102"/>
      <c r="QE20" s="102"/>
      <c r="QF20" s="102"/>
      <c r="QG20" s="102"/>
      <c r="QH20" s="102"/>
      <c r="QI20" s="102"/>
      <c r="QJ20" s="102"/>
      <c r="QK20" s="102"/>
      <c r="QL20" s="102"/>
      <c r="QM20" s="102"/>
      <c r="QN20" s="102"/>
      <c r="QO20" s="102"/>
      <c r="QP20" s="102"/>
      <c r="QQ20" s="102"/>
      <c r="QR20" s="102"/>
      <c r="QS20" s="102"/>
      <c r="QT20" s="102"/>
      <c r="QU20" s="102"/>
      <c r="QV20" s="102"/>
      <c r="QW20" s="102"/>
      <c r="QX20" s="102"/>
      <c r="QY20" s="102"/>
      <c r="QZ20" s="102"/>
      <c r="RA20" s="102"/>
      <c r="RB20" s="102"/>
      <c r="RC20" s="102"/>
      <c r="RD20" s="102"/>
      <c r="RE20" s="102"/>
      <c r="RF20" s="102"/>
      <c r="RG20" s="102"/>
      <c r="RH20" s="102"/>
      <c r="RI20" s="102"/>
      <c r="RJ20" s="102"/>
      <c r="RK20" s="102"/>
      <c r="RL20" s="102"/>
      <c r="RM20" s="102"/>
      <c r="RN20" s="102"/>
      <c r="RO20" s="102"/>
      <c r="RP20" s="102"/>
      <c r="RQ20" s="102"/>
      <c r="RR20" s="102"/>
      <c r="RS20" s="102"/>
      <c r="RT20" s="102"/>
      <c r="RU20" s="102"/>
      <c r="RV20" s="102"/>
      <c r="RW20" s="102"/>
      <c r="RX20" s="102"/>
      <c r="RY20" s="102"/>
      <c r="RZ20" s="102"/>
      <c r="SA20" s="102"/>
      <c r="SB20" s="102"/>
      <c r="SC20" s="102"/>
      <c r="SD20" s="102"/>
      <c r="SE20" s="102"/>
      <c r="SF20" s="102"/>
      <c r="SG20" s="102"/>
      <c r="SH20" s="102"/>
      <c r="SI20" s="102"/>
      <c r="SJ20" s="102"/>
      <c r="SK20" s="102"/>
      <c r="SL20" s="102"/>
      <c r="SM20" s="102"/>
      <c r="SN20" s="102"/>
      <c r="SO20" s="102"/>
      <c r="SP20" s="102"/>
      <c r="SQ20" s="102"/>
      <c r="SR20" s="102"/>
      <c r="SS20" s="102"/>
      <c r="ST20" s="102"/>
      <c r="SU20" s="102"/>
      <c r="SV20" s="102"/>
      <c r="SW20" s="102"/>
      <c r="SX20" s="102"/>
      <c r="SY20" s="102"/>
      <c r="SZ20" s="102"/>
      <c r="TA20" s="102"/>
      <c r="TB20" s="102"/>
      <c r="TC20" s="102"/>
      <c r="TD20" s="102"/>
      <c r="TE20" s="102"/>
      <c r="TF20" s="102"/>
      <c r="TG20" s="102"/>
      <c r="TH20" s="102"/>
      <c r="TI20" s="102"/>
      <c r="TJ20" s="102"/>
      <c r="TK20" s="102"/>
      <c r="TL20" s="102"/>
      <c r="TM20" s="102"/>
      <c r="TN20" s="102"/>
      <c r="TO20" s="102"/>
      <c r="TP20" s="102"/>
      <c r="TQ20" s="102"/>
      <c r="TR20" s="102"/>
      <c r="TS20" s="102"/>
      <c r="TT20" s="102"/>
      <c r="TU20" s="102"/>
      <c r="TV20" s="102"/>
      <c r="TW20" s="102"/>
      <c r="TX20" s="102"/>
      <c r="TY20" s="102"/>
      <c r="TZ20" s="102"/>
      <c r="UA20" s="102"/>
      <c r="UB20" s="102"/>
      <c r="UC20" s="102"/>
      <c r="UD20" s="102"/>
      <c r="UE20" s="102"/>
      <c r="UF20" s="102"/>
      <c r="UG20" s="102"/>
      <c r="UH20" s="102"/>
      <c r="UI20" s="102"/>
      <c r="UJ20" s="102"/>
      <c r="UK20" s="102"/>
      <c r="UL20" s="102"/>
      <c r="UM20" s="102"/>
      <c r="UN20" s="102"/>
      <c r="UO20" s="102"/>
      <c r="UP20" s="102"/>
      <c r="UQ20" s="102"/>
      <c r="UR20" s="102"/>
      <c r="US20" s="102"/>
      <c r="UT20" s="102"/>
      <c r="UU20" s="102"/>
      <c r="UV20" s="102"/>
      <c r="UW20" s="102"/>
      <c r="UX20" s="102"/>
      <c r="UY20" s="102"/>
      <c r="UZ20" s="102"/>
      <c r="VA20" s="102"/>
      <c r="VB20" s="102"/>
      <c r="VC20" s="102"/>
      <c r="VD20" s="102"/>
      <c r="VE20" s="102"/>
      <c r="VF20" s="102"/>
      <c r="VG20" s="102"/>
      <c r="VH20" s="102"/>
      <c r="VI20" s="102"/>
      <c r="VJ20" s="102"/>
      <c r="VK20" s="102"/>
      <c r="VL20" s="102"/>
      <c r="VM20" s="102"/>
      <c r="VN20" s="102"/>
      <c r="VO20" s="102"/>
      <c r="VP20" s="102"/>
      <c r="VQ20" s="102"/>
      <c r="VR20" s="102"/>
      <c r="VS20" s="102"/>
      <c r="VT20" s="102"/>
      <c r="VU20" s="102"/>
      <c r="VV20" s="102"/>
      <c r="VW20" s="102"/>
      <c r="VX20" s="102"/>
      <c r="VY20" s="102"/>
      <c r="VZ20" s="102"/>
      <c r="WA20" s="102"/>
      <c r="WB20" s="102"/>
      <c r="WC20" s="102"/>
      <c r="WD20" s="102"/>
      <c r="WE20" s="102"/>
      <c r="WF20" s="102"/>
      <c r="WG20" s="102"/>
      <c r="WH20" s="102"/>
      <c r="WI20" s="102"/>
      <c r="WJ20" s="102"/>
      <c r="WK20" s="102"/>
      <c r="WL20" s="102"/>
      <c r="WM20" s="102"/>
      <c r="WN20" s="102"/>
      <c r="WO20" s="102"/>
      <c r="WP20" s="102"/>
      <c r="WQ20" s="102"/>
      <c r="WR20" s="102"/>
      <c r="WS20" s="102"/>
      <c r="WT20" s="102"/>
      <c r="WU20" s="102"/>
      <c r="WV20" s="102"/>
      <c r="WW20" s="102"/>
      <c r="WX20" s="102"/>
      <c r="WY20" s="102"/>
      <c r="WZ20" s="102"/>
      <c r="XA20" s="102"/>
      <c r="XB20" s="102"/>
      <c r="XC20" s="102"/>
      <c r="XD20" s="102"/>
      <c r="XE20" s="102"/>
      <c r="XF20" s="102"/>
      <c r="XG20" s="102"/>
      <c r="XH20" s="102"/>
      <c r="XI20" s="102"/>
      <c r="XJ20" s="102"/>
      <c r="XK20" s="102"/>
      <c r="XL20" s="102"/>
      <c r="XM20" s="102"/>
      <c r="XN20" s="102"/>
      <c r="XO20" s="102"/>
      <c r="XP20" s="102"/>
      <c r="XQ20" s="102"/>
      <c r="XR20" s="102"/>
      <c r="XS20" s="102"/>
      <c r="XT20" s="102"/>
      <c r="XU20" s="102"/>
      <c r="XV20" s="102"/>
      <c r="XW20" s="102"/>
      <c r="XX20" s="102"/>
      <c r="XY20" s="102"/>
      <c r="XZ20" s="102"/>
      <c r="YA20" s="102"/>
      <c r="YB20" s="102"/>
      <c r="YC20" s="102"/>
      <c r="YD20" s="102"/>
      <c r="YE20" s="102"/>
      <c r="YF20" s="102"/>
      <c r="YG20" s="102"/>
      <c r="YH20" s="102"/>
      <c r="YI20" s="102"/>
      <c r="YJ20" s="102"/>
      <c r="YK20" s="102"/>
      <c r="YL20" s="102"/>
      <c r="YM20" s="102"/>
      <c r="YN20" s="102"/>
      <c r="YO20" s="102"/>
      <c r="YP20" s="102"/>
      <c r="YQ20" s="102"/>
      <c r="YR20" s="102"/>
      <c r="YS20" s="102"/>
      <c r="YT20" s="102"/>
      <c r="YU20" s="102"/>
      <c r="YV20" s="102"/>
      <c r="YW20" s="102"/>
      <c r="YX20" s="102"/>
      <c r="YY20" s="102"/>
      <c r="YZ20" s="102"/>
      <c r="ZA20" s="102"/>
      <c r="ZB20" s="102"/>
      <c r="ZC20" s="102"/>
      <c r="ZD20" s="102"/>
      <c r="ZE20" s="102"/>
      <c r="ZF20" s="102"/>
      <c r="ZG20" s="102"/>
      <c r="ZH20" s="102"/>
      <c r="ZI20" s="102"/>
      <c r="ZJ20" s="102"/>
      <c r="ZK20" s="102"/>
      <c r="ZL20" s="102"/>
      <c r="ZM20" s="102"/>
      <c r="ZN20" s="102"/>
      <c r="ZO20" s="102"/>
      <c r="ZP20" s="102"/>
      <c r="ZQ20" s="102"/>
      <c r="ZR20" s="102"/>
      <c r="ZS20" s="102"/>
      <c r="ZT20" s="102"/>
      <c r="ZU20" s="102"/>
      <c r="ZV20" s="102"/>
      <c r="ZW20" s="102"/>
      <c r="ZX20" s="102"/>
      <c r="ZY20" s="102"/>
      <c r="ZZ20" s="102"/>
      <c r="AAA20" s="102"/>
      <c r="AAB20" s="102"/>
      <c r="AAC20" s="102"/>
      <c r="AAD20" s="102"/>
      <c r="AAE20" s="102"/>
      <c r="AAF20" s="102"/>
      <c r="AAG20" s="102"/>
      <c r="AAH20" s="102"/>
      <c r="AAI20" s="102"/>
      <c r="AAJ20" s="102"/>
      <c r="AAK20" s="102"/>
      <c r="AAL20" s="102"/>
      <c r="AAM20" s="102"/>
      <c r="AAN20" s="102"/>
      <c r="AAO20" s="102"/>
      <c r="AAP20" s="102"/>
      <c r="AAQ20" s="102"/>
      <c r="AAR20" s="102"/>
      <c r="AAS20" s="102"/>
      <c r="AAT20" s="102"/>
      <c r="AAU20" s="102"/>
      <c r="AAV20" s="102"/>
      <c r="AAW20" s="102"/>
      <c r="AAX20" s="102"/>
      <c r="AAY20" s="102"/>
      <c r="AAZ20" s="102"/>
      <c r="ABA20" s="102"/>
      <c r="ABB20" s="102"/>
      <c r="ABC20" s="102"/>
      <c r="ABD20" s="102"/>
      <c r="ABE20" s="102"/>
      <c r="ABF20" s="102"/>
      <c r="ABG20" s="102"/>
      <c r="ABH20" s="102"/>
      <c r="ABI20" s="102"/>
      <c r="ABJ20" s="102"/>
      <c r="ABK20" s="102"/>
      <c r="ABL20" s="102"/>
      <c r="ABM20" s="102"/>
      <c r="ABN20" s="102"/>
      <c r="ABO20" s="102"/>
      <c r="ABP20" s="102"/>
      <c r="ABQ20" s="102"/>
      <c r="ABR20" s="102"/>
      <c r="ABS20" s="102"/>
      <c r="ABT20" s="102"/>
      <c r="ABU20" s="102"/>
      <c r="ABV20" s="102"/>
      <c r="ABW20" s="102"/>
      <c r="ABX20" s="102"/>
      <c r="ABY20" s="102"/>
      <c r="ABZ20" s="102"/>
      <c r="ACA20" s="102"/>
      <c r="ACB20" s="102"/>
      <c r="ACC20" s="102"/>
      <c r="ACD20" s="102"/>
      <c r="ACE20" s="102"/>
      <c r="ACF20" s="102"/>
      <c r="ACG20" s="102"/>
      <c r="ACH20" s="102"/>
      <c r="ACI20" s="102"/>
      <c r="ACJ20" s="102"/>
      <c r="ACK20" s="102"/>
      <c r="ACL20" s="102"/>
      <c r="ACM20" s="102"/>
      <c r="ACN20" s="102"/>
      <c r="ACO20" s="102"/>
      <c r="ACP20" s="102"/>
      <c r="ACQ20" s="102"/>
      <c r="ACR20" s="102"/>
      <c r="ACS20" s="102"/>
      <c r="ACT20" s="102"/>
      <c r="ACU20" s="102"/>
      <c r="ACV20" s="102"/>
      <c r="ACW20" s="102"/>
      <c r="ACX20" s="102"/>
      <c r="ACY20" s="102"/>
      <c r="ACZ20" s="102"/>
      <c r="ADA20" s="102"/>
      <c r="ADB20" s="102"/>
      <c r="ADC20" s="102"/>
      <c r="ADD20" s="102"/>
      <c r="ADE20" s="102"/>
      <c r="ADF20" s="102"/>
      <c r="ADG20" s="102"/>
      <c r="ADH20" s="102"/>
      <c r="ADI20" s="102"/>
      <c r="ADJ20" s="102"/>
      <c r="ADK20" s="102"/>
      <c r="ADL20" s="102"/>
      <c r="ADM20" s="102"/>
      <c r="ADN20" s="102"/>
      <c r="ADO20" s="102"/>
      <c r="ADP20" s="102"/>
      <c r="ADQ20" s="102"/>
      <c r="ADR20" s="102"/>
      <c r="ADS20" s="102"/>
      <c r="ADT20" s="102"/>
      <c r="ADU20" s="102"/>
      <c r="ADV20" s="102"/>
      <c r="ADW20" s="102"/>
      <c r="ADX20" s="102"/>
      <c r="ADY20" s="102"/>
      <c r="ADZ20" s="102"/>
      <c r="AEA20" s="102"/>
      <c r="AEB20" s="102"/>
      <c r="AEC20" s="102"/>
      <c r="AED20" s="102"/>
      <c r="AEE20" s="102"/>
      <c r="AEF20" s="102"/>
      <c r="AEG20" s="102"/>
      <c r="AEH20" s="102"/>
      <c r="AEI20" s="102"/>
      <c r="AEJ20" s="102"/>
      <c r="AEK20" s="102"/>
      <c r="AEL20" s="102"/>
      <c r="AEM20" s="102"/>
      <c r="AEN20" s="102"/>
      <c r="AEO20" s="102"/>
      <c r="AEP20" s="102"/>
      <c r="AEQ20" s="102"/>
      <c r="AER20" s="102"/>
      <c r="AES20" s="102"/>
      <c r="AET20" s="102"/>
      <c r="AEU20" s="102"/>
      <c r="AEV20" s="102"/>
      <c r="AEW20" s="102"/>
      <c r="AEX20" s="102"/>
      <c r="AEY20" s="102"/>
      <c r="AEZ20" s="102"/>
      <c r="AFA20" s="102"/>
      <c r="AFB20" s="102"/>
      <c r="AFC20" s="102"/>
      <c r="AFD20" s="102"/>
      <c r="AFE20" s="102"/>
      <c r="AFF20" s="102"/>
      <c r="AFG20" s="102"/>
      <c r="AFH20" s="102"/>
      <c r="AFI20" s="102"/>
      <c r="AFJ20" s="102"/>
      <c r="AFK20" s="102"/>
      <c r="AFL20" s="102"/>
      <c r="AFM20" s="102"/>
      <c r="AFN20" s="102"/>
      <c r="AFO20" s="102"/>
      <c r="AFP20" s="102"/>
      <c r="AFQ20" s="102"/>
      <c r="AFR20" s="102"/>
      <c r="AFS20" s="102"/>
      <c r="AFT20" s="102"/>
      <c r="AFU20" s="102"/>
      <c r="AFV20" s="102"/>
      <c r="AFW20" s="102"/>
      <c r="AFX20" s="102"/>
      <c r="AFY20" s="102"/>
      <c r="AFZ20" s="102"/>
      <c r="AGA20" s="102"/>
      <c r="AGB20" s="102"/>
      <c r="AGC20" s="102"/>
      <c r="AGD20" s="102"/>
      <c r="AGE20" s="102"/>
      <c r="AGF20" s="102"/>
      <c r="AGG20" s="102"/>
      <c r="AGH20" s="102"/>
      <c r="AGI20" s="102"/>
      <c r="AGJ20" s="102"/>
      <c r="AGK20" s="102"/>
      <c r="AGL20" s="102"/>
      <c r="AGM20" s="102"/>
      <c r="AGN20" s="102"/>
      <c r="AGO20" s="102"/>
      <c r="AGP20" s="102"/>
      <c r="AGQ20" s="102"/>
      <c r="AGR20" s="102"/>
      <c r="AGS20" s="102"/>
      <c r="AGT20" s="102"/>
      <c r="AGU20" s="102"/>
      <c r="AGV20" s="102"/>
      <c r="AGW20" s="102"/>
      <c r="AGX20" s="102"/>
      <c r="AGY20" s="102"/>
      <c r="AGZ20" s="102"/>
      <c r="AHA20" s="102"/>
      <c r="AHB20" s="102"/>
      <c r="AHC20" s="102"/>
      <c r="AHD20" s="102"/>
      <c r="AHE20" s="102"/>
      <c r="AHF20" s="102"/>
      <c r="AHG20" s="102"/>
      <c r="AHH20" s="102"/>
      <c r="AHI20" s="102"/>
      <c r="AHJ20" s="102"/>
      <c r="AHK20" s="102"/>
      <c r="AHL20" s="102"/>
      <c r="AHM20" s="102"/>
      <c r="AHN20" s="102"/>
      <c r="AHO20" s="102"/>
      <c r="AHP20" s="102"/>
      <c r="AHQ20" s="102"/>
      <c r="AHR20" s="102"/>
      <c r="AHS20" s="102"/>
      <c r="AHT20" s="102"/>
      <c r="AHU20" s="102"/>
      <c r="AHV20" s="102"/>
      <c r="AHW20" s="102"/>
      <c r="AHX20" s="102"/>
      <c r="AHY20" s="102"/>
      <c r="AHZ20" s="102"/>
      <c r="AIA20" s="102"/>
      <c r="AIB20" s="102"/>
      <c r="AIC20" s="102"/>
      <c r="AID20" s="102"/>
      <c r="AIE20" s="102"/>
      <c r="AIF20" s="102"/>
      <c r="AIG20" s="102"/>
      <c r="AIH20" s="102"/>
      <c r="AII20" s="102"/>
      <c r="AIJ20" s="102"/>
      <c r="AIK20" s="102"/>
      <c r="AIL20" s="102"/>
      <c r="AIM20" s="102"/>
      <c r="AIN20" s="102"/>
      <c r="AIO20" s="102"/>
      <c r="AIP20" s="102"/>
      <c r="AIQ20" s="102"/>
      <c r="AIR20" s="102"/>
      <c r="AIS20" s="102"/>
      <c r="AIT20" s="102"/>
      <c r="AIU20" s="102"/>
      <c r="AIV20" s="102"/>
      <c r="AIW20" s="102"/>
      <c r="AIX20" s="102"/>
      <c r="AIY20" s="102"/>
      <c r="AIZ20" s="102"/>
      <c r="AJA20" s="102"/>
      <c r="AJB20" s="102"/>
      <c r="AJC20" s="102"/>
      <c r="AJD20" s="102"/>
      <c r="AJE20" s="102"/>
      <c r="AJF20" s="102"/>
      <c r="AJG20" s="102"/>
      <c r="AJH20" s="102"/>
      <c r="AJI20" s="102"/>
      <c r="AJJ20" s="102"/>
      <c r="AJK20" s="102"/>
      <c r="AJL20" s="102"/>
      <c r="AJM20" s="102"/>
      <c r="AJN20" s="102"/>
      <c r="AJO20" s="102"/>
      <c r="AJP20" s="102"/>
      <c r="AJQ20" s="102"/>
      <c r="AJR20" s="102"/>
      <c r="AJS20" s="102"/>
      <c r="AJT20" s="102"/>
      <c r="AJU20" s="102"/>
      <c r="AJV20" s="102"/>
      <c r="AJW20" s="102"/>
      <c r="AJX20" s="102"/>
      <c r="AJY20" s="102"/>
      <c r="AJZ20" s="102"/>
      <c r="AKA20" s="102"/>
      <c r="AKB20" s="102"/>
      <c r="AKC20" s="102"/>
      <c r="AKD20" s="102"/>
      <c r="AKE20" s="102"/>
      <c r="AKF20" s="102"/>
      <c r="AKG20" s="102"/>
      <c r="AKH20" s="102"/>
      <c r="AKI20" s="102"/>
      <c r="AKJ20" s="102"/>
      <c r="AKK20" s="102"/>
      <c r="AKL20" s="102"/>
      <c r="AKM20" s="102"/>
      <c r="AKN20" s="102"/>
      <c r="AKO20" s="102"/>
      <c r="AKP20" s="102"/>
      <c r="AKQ20" s="102"/>
      <c r="AKR20" s="102"/>
      <c r="AKS20" s="102"/>
      <c r="AKT20" s="102"/>
      <c r="AKU20" s="102"/>
      <c r="AKV20" s="102"/>
      <c r="AKW20" s="102"/>
      <c r="AKX20" s="102"/>
      <c r="AKY20" s="102"/>
      <c r="AKZ20" s="102"/>
      <c r="ALA20" s="102"/>
      <c r="ALB20" s="102"/>
      <c r="ALC20" s="102"/>
      <c r="ALD20" s="102"/>
      <c r="ALE20" s="102"/>
      <c r="ALF20" s="102"/>
      <c r="ALG20" s="102"/>
      <c r="ALH20" s="102"/>
      <c r="ALI20" s="102"/>
      <c r="ALJ20" s="102"/>
      <c r="ALK20" s="102"/>
      <c r="ALL20" s="102"/>
      <c r="ALM20" s="102"/>
      <c r="ALN20" s="102"/>
      <c r="ALO20" s="102"/>
      <c r="ALP20" s="102"/>
      <c r="ALQ20" s="102"/>
      <c r="ALR20" s="102"/>
      <c r="ALS20" s="102"/>
      <c r="ALT20" s="102"/>
      <c r="ALU20" s="102"/>
      <c r="ALV20" s="102"/>
      <c r="ALW20" s="102"/>
      <c r="ALX20" s="102"/>
      <c r="ALY20" s="102"/>
      <c r="ALZ20" s="102"/>
      <c r="AMA20" s="102"/>
      <c r="AMB20" s="102"/>
      <c r="AMC20" s="102"/>
      <c r="AMD20" s="102"/>
      <c r="AME20" s="102"/>
      <c r="AMF20" s="102"/>
      <c r="AMG20" s="102"/>
      <c r="AMH20" s="102"/>
      <c r="AMI20" s="102"/>
      <c r="AMJ20" s="102"/>
      <c r="AMK20" s="102"/>
      <c r="AML20" s="102"/>
      <c r="AMM20" s="102"/>
      <c r="AMN20" s="102"/>
    </row>
    <row r="21" spans="1:1028">
      <c r="A21" s="115">
        <v>43053</v>
      </c>
      <c r="B21" s="115">
        <v>43053</v>
      </c>
      <c r="C21" s="101">
        <v>1198</v>
      </c>
      <c r="D21" s="101" t="s">
        <v>744</v>
      </c>
      <c r="E21" s="101">
        <v>508</v>
      </c>
      <c r="F21" s="101">
        <v>568</v>
      </c>
      <c r="H21" s="100"/>
      <c r="I21" s="144">
        <v>231000</v>
      </c>
      <c r="J21" s="99">
        <v>3</v>
      </c>
      <c r="K21" s="114">
        <v>7858.29</v>
      </c>
      <c r="L21" s="139">
        <v>3894</v>
      </c>
      <c r="M21" s="101" t="s">
        <v>745</v>
      </c>
      <c r="N21" s="111"/>
      <c r="O21" s="112"/>
      <c r="P21" s="112"/>
      <c r="Q21" s="11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2"/>
      <c r="BW21" s="102"/>
      <c r="BX21" s="102"/>
      <c r="BY21" s="102"/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2"/>
      <c r="CL21" s="102"/>
      <c r="CM21" s="102"/>
      <c r="CN21" s="102"/>
      <c r="CO21" s="102"/>
      <c r="CP21" s="102"/>
      <c r="CQ21" s="102"/>
      <c r="CR21" s="102"/>
      <c r="CS21" s="102"/>
      <c r="CT21" s="102"/>
      <c r="CU21" s="102"/>
      <c r="CV21" s="102"/>
      <c r="CW21" s="102"/>
      <c r="CX21" s="102"/>
      <c r="CY21" s="102"/>
      <c r="CZ21" s="102"/>
      <c r="DA21" s="102"/>
      <c r="DB21" s="102"/>
      <c r="DC21" s="102"/>
      <c r="DD21" s="102"/>
      <c r="DE21" s="102"/>
      <c r="DF21" s="102"/>
      <c r="DG21" s="102"/>
      <c r="DH21" s="102"/>
      <c r="DI21" s="102"/>
      <c r="DJ21" s="102"/>
      <c r="DK21" s="102"/>
      <c r="DL21" s="102"/>
      <c r="DM21" s="102"/>
      <c r="DN21" s="102"/>
      <c r="DO21" s="102"/>
      <c r="DP21" s="102"/>
      <c r="DQ21" s="102"/>
      <c r="DR21" s="102"/>
      <c r="DS21" s="102"/>
      <c r="DT21" s="102"/>
      <c r="DU21" s="102"/>
      <c r="DV21" s="102"/>
      <c r="DW21" s="102"/>
      <c r="DX21" s="102"/>
      <c r="DY21" s="102"/>
      <c r="DZ21" s="102"/>
      <c r="EA21" s="102"/>
      <c r="EB21" s="102"/>
      <c r="EC21" s="102"/>
      <c r="ED21" s="102"/>
      <c r="EE21" s="102"/>
      <c r="EF21" s="102"/>
      <c r="EG21" s="102"/>
      <c r="EH21" s="102"/>
      <c r="EI21" s="102"/>
      <c r="EJ21" s="102"/>
      <c r="EK21" s="102"/>
      <c r="EL21" s="102"/>
      <c r="EM21" s="102"/>
      <c r="EN21" s="102"/>
      <c r="EO21" s="102"/>
      <c r="EP21" s="102"/>
      <c r="EQ21" s="102"/>
      <c r="ER21" s="102"/>
      <c r="ES21" s="102"/>
      <c r="ET21" s="102"/>
      <c r="EU21" s="102"/>
      <c r="EV21" s="102"/>
      <c r="EW21" s="102"/>
      <c r="EX21" s="102"/>
      <c r="EY21" s="102"/>
      <c r="EZ21" s="102"/>
      <c r="FA21" s="102"/>
      <c r="FB21" s="102"/>
      <c r="FC21" s="102"/>
      <c r="FD21" s="102"/>
      <c r="FE21" s="102"/>
      <c r="FF21" s="102"/>
      <c r="FG21" s="102"/>
      <c r="FH21" s="102"/>
      <c r="FI21" s="102"/>
      <c r="FJ21" s="102"/>
      <c r="FK21" s="102"/>
      <c r="FL21" s="102"/>
      <c r="FM21" s="102"/>
      <c r="FN21" s="102"/>
      <c r="FO21" s="102"/>
      <c r="FP21" s="102"/>
      <c r="FQ21" s="102"/>
      <c r="FR21" s="102"/>
      <c r="FS21" s="102"/>
      <c r="FT21" s="102"/>
      <c r="FU21" s="102"/>
      <c r="FV21" s="102"/>
      <c r="FW21" s="102"/>
      <c r="FX21" s="102"/>
      <c r="FY21" s="102"/>
      <c r="FZ21" s="102"/>
      <c r="GA21" s="102"/>
      <c r="GB21" s="102"/>
      <c r="GC21" s="102"/>
      <c r="GD21" s="102"/>
      <c r="GE21" s="102"/>
      <c r="GF21" s="102"/>
      <c r="GG21" s="102"/>
      <c r="GH21" s="102"/>
      <c r="GI21" s="102"/>
      <c r="GJ21" s="102"/>
      <c r="GK21" s="102"/>
      <c r="GL21" s="102"/>
      <c r="GM21" s="102"/>
      <c r="GN21" s="102"/>
      <c r="GO21" s="102"/>
      <c r="GP21" s="102"/>
      <c r="GQ21" s="102"/>
      <c r="GR21" s="102"/>
      <c r="GS21" s="102"/>
      <c r="GT21" s="102"/>
      <c r="GU21" s="102"/>
      <c r="GV21" s="102"/>
      <c r="GW21" s="102"/>
      <c r="GX21" s="102"/>
      <c r="GY21" s="102"/>
      <c r="GZ21" s="102"/>
      <c r="HA21" s="102"/>
      <c r="HB21" s="102"/>
      <c r="HC21" s="102"/>
      <c r="HD21" s="102"/>
      <c r="HE21" s="102"/>
      <c r="HF21" s="102"/>
      <c r="HG21" s="102"/>
      <c r="HH21" s="102"/>
      <c r="HI21" s="102"/>
      <c r="HJ21" s="102"/>
      <c r="HK21" s="102"/>
      <c r="HL21" s="102"/>
      <c r="HM21" s="102"/>
      <c r="HN21" s="102"/>
      <c r="HO21" s="102"/>
      <c r="HP21" s="102"/>
      <c r="HQ21" s="102"/>
      <c r="HR21" s="102"/>
      <c r="HS21" s="102"/>
      <c r="HT21" s="102"/>
      <c r="HU21" s="102"/>
      <c r="HV21" s="102"/>
      <c r="HW21" s="102"/>
      <c r="HX21" s="102"/>
      <c r="HY21" s="102"/>
      <c r="HZ21" s="102"/>
      <c r="IA21" s="102"/>
      <c r="IB21" s="102"/>
      <c r="IC21" s="102"/>
      <c r="ID21" s="102"/>
      <c r="IE21" s="102"/>
      <c r="IF21" s="102"/>
      <c r="IG21" s="102"/>
      <c r="IH21" s="102"/>
      <c r="II21" s="102"/>
      <c r="IJ21" s="102"/>
      <c r="IK21" s="102"/>
      <c r="IL21" s="102"/>
      <c r="IM21" s="102"/>
      <c r="IN21" s="102"/>
      <c r="IO21" s="102"/>
      <c r="IP21" s="102"/>
      <c r="IQ21" s="102"/>
      <c r="IR21" s="102"/>
      <c r="IS21" s="102"/>
      <c r="IT21" s="102"/>
      <c r="IU21" s="102"/>
      <c r="IV21" s="102"/>
      <c r="IW21" s="102"/>
      <c r="IX21" s="102"/>
      <c r="IY21" s="102"/>
      <c r="IZ21" s="102"/>
      <c r="JA21" s="102"/>
      <c r="JB21" s="102"/>
      <c r="JC21" s="102"/>
      <c r="JD21" s="102"/>
      <c r="JE21" s="102"/>
      <c r="JF21" s="102"/>
      <c r="JG21" s="102"/>
      <c r="JH21" s="102"/>
      <c r="JI21" s="102"/>
      <c r="JJ21" s="102"/>
      <c r="JK21" s="102"/>
      <c r="JL21" s="102"/>
      <c r="JM21" s="102"/>
      <c r="JN21" s="102"/>
      <c r="JO21" s="102"/>
      <c r="JP21" s="102"/>
      <c r="JQ21" s="102"/>
      <c r="JR21" s="102"/>
      <c r="JS21" s="102"/>
      <c r="JT21" s="102"/>
      <c r="JU21" s="102"/>
      <c r="JV21" s="102"/>
      <c r="JW21" s="102"/>
      <c r="JX21" s="102"/>
      <c r="JY21" s="102"/>
      <c r="JZ21" s="102"/>
      <c r="KA21" s="102"/>
      <c r="KB21" s="102"/>
      <c r="KC21" s="102"/>
      <c r="KD21" s="102"/>
      <c r="KE21" s="102"/>
      <c r="KF21" s="102"/>
      <c r="KG21" s="102"/>
      <c r="KH21" s="102"/>
      <c r="KI21" s="102"/>
      <c r="KJ21" s="102"/>
      <c r="KK21" s="102"/>
      <c r="KL21" s="102"/>
      <c r="KM21" s="102"/>
      <c r="KN21" s="102"/>
      <c r="KO21" s="102"/>
      <c r="KP21" s="102"/>
      <c r="KQ21" s="102"/>
      <c r="KR21" s="102"/>
      <c r="KS21" s="102"/>
      <c r="KT21" s="102"/>
      <c r="KU21" s="102"/>
      <c r="KV21" s="102"/>
      <c r="KW21" s="102"/>
      <c r="KX21" s="102"/>
      <c r="KY21" s="102"/>
      <c r="KZ21" s="102"/>
      <c r="LA21" s="102"/>
      <c r="LB21" s="102"/>
      <c r="LC21" s="102"/>
      <c r="LD21" s="102"/>
      <c r="LE21" s="102"/>
      <c r="LF21" s="102"/>
      <c r="LG21" s="102"/>
      <c r="LH21" s="102"/>
      <c r="LI21" s="102"/>
      <c r="LJ21" s="102"/>
      <c r="LK21" s="102"/>
      <c r="LL21" s="102"/>
      <c r="LM21" s="102"/>
      <c r="LN21" s="102"/>
      <c r="LO21" s="102"/>
      <c r="LP21" s="102"/>
      <c r="LQ21" s="102"/>
      <c r="LR21" s="102"/>
      <c r="LS21" s="102"/>
      <c r="LT21" s="102"/>
      <c r="LU21" s="102"/>
      <c r="LV21" s="102"/>
      <c r="LW21" s="102"/>
      <c r="LX21" s="102"/>
      <c r="LY21" s="102"/>
      <c r="LZ21" s="102"/>
      <c r="MA21" s="102"/>
      <c r="MB21" s="102"/>
      <c r="MC21" s="102"/>
      <c r="MD21" s="102"/>
      <c r="ME21" s="102"/>
      <c r="MF21" s="102"/>
      <c r="MG21" s="102"/>
      <c r="MH21" s="102"/>
      <c r="MI21" s="102"/>
      <c r="MJ21" s="102"/>
      <c r="MK21" s="102"/>
      <c r="ML21" s="102"/>
      <c r="MM21" s="102"/>
      <c r="MN21" s="102"/>
      <c r="MO21" s="102"/>
      <c r="MP21" s="102"/>
      <c r="MQ21" s="102"/>
      <c r="MR21" s="102"/>
      <c r="MS21" s="102"/>
      <c r="MT21" s="102"/>
      <c r="MU21" s="102"/>
      <c r="MV21" s="102"/>
      <c r="MW21" s="102"/>
      <c r="MX21" s="102"/>
      <c r="MY21" s="102"/>
      <c r="MZ21" s="102"/>
      <c r="NA21" s="102"/>
      <c r="NB21" s="102"/>
      <c r="NC21" s="102"/>
      <c r="ND21" s="102"/>
      <c r="NE21" s="102"/>
      <c r="NF21" s="102"/>
      <c r="NG21" s="102"/>
      <c r="NH21" s="102"/>
      <c r="NI21" s="102"/>
      <c r="NJ21" s="102"/>
      <c r="NK21" s="102"/>
      <c r="NL21" s="102"/>
      <c r="NM21" s="102"/>
      <c r="NN21" s="102"/>
      <c r="NO21" s="102"/>
      <c r="NP21" s="102"/>
      <c r="NQ21" s="102"/>
      <c r="NR21" s="102"/>
      <c r="NS21" s="102"/>
      <c r="NT21" s="102"/>
      <c r="NU21" s="102"/>
      <c r="NV21" s="102"/>
      <c r="NW21" s="102"/>
      <c r="NX21" s="102"/>
      <c r="NY21" s="102"/>
      <c r="NZ21" s="102"/>
      <c r="OA21" s="102"/>
      <c r="OB21" s="102"/>
      <c r="OC21" s="102"/>
      <c r="OD21" s="102"/>
      <c r="OE21" s="102"/>
      <c r="OF21" s="102"/>
      <c r="OG21" s="102"/>
      <c r="OH21" s="102"/>
      <c r="OI21" s="102"/>
      <c r="OJ21" s="102"/>
      <c r="OK21" s="102"/>
      <c r="OL21" s="102"/>
      <c r="OM21" s="102"/>
      <c r="ON21" s="102"/>
      <c r="OO21" s="102"/>
      <c r="OP21" s="102"/>
      <c r="OQ21" s="102"/>
      <c r="OR21" s="102"/>
      <c r="OS21" s="102"/>
      <c r="OT21" s="102"/>
      <c r="OU21" s="102"/>
      <c r="OV21" s="102"/>
      <c r="OW21" s="102"/>
      <c r="OX21" s="102"/>
      <c r="OY21" s="102"/>
      <c r="OZ21" s="102"/>
      <c r="PA21" s="102"/>
      <c r="PB21" s="102"/>
      <c r="PC21" s="102"/>
      <c r="PD21" s="102"/>
      <c r="PE21" s="102"/>
      <c r="PF21" s="102"/>
      <c r="PG21" s="102"/>
      <c r="PH21" s="102"/>
      <c r="PI21" s="102"/>
      <c r="PJ21" s="102"/>
      <c r="PK21" s="102"/>
      <c r="PL21" s="102"/>
      <c r="PM21" s="102"/>
      <c r="PN21" s="102"/>
      <c r="PO21" s="102"/>
      <c r="PP21" s="102"/>
      <c r="PQ21" s="102"/>
      <c r="PR21" s="102"/>
      <c r="PS21" s="102"/>
      <c r="PT21" s="102"/>
      <c r="PU21" s="102"/>
      <c r="PV21" s="102"/>
      <c r="PW21" s="102"/>
      <c r="PX21" s="102"/>
      <c r="PY21" s="102"/>
      <c r="PZ21" s="102"/>
      <c r="QA21" s="102"/>
      <c r="QB21" s="102"/>
      <c r="QC21" s="102"/>
      <c r="QD21" s="102"/>
      <c r="QE21" s="102"/>
      <c r="QF21" s="102"/>
      <c r="QG21" s="102"/>
      <c r="QH21" s="102"/>
      <c r="QI21" s="102"/>
      <c r="QJ21" s="102"/>
      <c r="QK21" s="102"/>
      <c r="QL21" s="102"/>
      <c r="QM21" s="102"/>
      <c r="QN21" s="102"/>
      <c r="QO21" s="102"/>
      <c r="QP21" s="102"/>
      <c r="QQ21" s="102"/>
      <c r="QR21" s="102"/>
      <c r="QS21" s="102"/>
      <c r="QT21" s="102"/>
      <c r="QU21" s="102"/>
      <c r="QV21" s="102"/>
      <c r="QW21" s="102"/>
      <c r="QX21" s="102"/>
      <c r="QY21" s="102"/>
      <c r="QZ21" s="102"/>
      <c r="RA21" s="102"/>
      <c r="RB21" s="102"/>
      <c r="RC21" s="102"/>
      <c r="RD21" s="102"/>
      <c r="RE21" s="102"/>
      <c r="RF21" s="102"/>
      <c r="RG21" s="102"/>
      <c r="RH21" s="102"/>
      <c r="RI21" s="102"/>
      <c r="RJ21" s="102"/>
      <c r="RK21" s="102"/>
      <c r="RL21" s="102"/>
      <c r="RM21" s="102"/>
      <c r="RN21" s="102"/>
      <c r="RO21" s="102"/>
      <c r="RP21" s="102"/>
      <c r="RQ21" s="102"/>
      <c r="RR21" s="102"/>
      <c r="RS21" s="102"/>
      <c r="RT21" s="102"/>
      <c r="RU21" s="102"/>
      <c r="RV21" s="102"/>
      <c r="RW21" s="102"/>
      <c r="RX21" s="102"/>
      <c r="RY21" s="102"/>
      <c r="RZ21" s="102"/>
      <c r="SA21" s="102"/>
      <c r="SB21" s="102"/>
      <c r="SC21" s="102"/>
      <c r="SD21" s="102"/>
      <c r="SE21" s="102"/>
      <c r="SF21" s="102"/>
      <c r="SG21" s="102"/>
      <c r="SH21" s="102"/>
      <c r="SI21" s="102"/>
      <c r="SJ21" s="102"/>
      <c r="SK21" s="102"/>
      <c r="SL21" s="102"/>
      <c r="SM21" s="102"/>
      <c r="SN21" s="102"/>
      <c r="SO21" s="102"/>
      <c r="SP21" s="102"/>
      <c r="SQ21" s="102"/>
      <c r="SR21" s="102"/>
      <c r="SS21" s="102"/>
      <c r="ST21" s="102"/>
      <c r="SU21" s="102"/>
      <c r="SV21" s="102"/>
      <c r="SW21" s="102"/>
      <c r="SX21" s="102"/>
      <c r="SY21" s="102"/>
      <c r="SZ21" s="102"/>
      <c r="TA21" s="102"/>
      <c r="TB21" s="102"/>
      <c r="TC21" s="102"/>
      <c r="TD21" s="102"/>
      <c r="TE21" s="102"/>
      <c r="TF21" s="102"/>
      <c r="TG21" s="102"/>
      <c r="TH21" s="102"/>
      <c r="TI21" s="102"/>
      <c r="TJ21" s="102"/>
      <c r="TK21" s="102"/>
      <c r="TL21" s="102"/>
      <c r="TM21" s="102"/>
      <c r="TN21" s="102"/>
      <c r="TO21" s="102"/>
      <c r="TP21" s="102"/>
      <c r="TQ21" s="102"/>
      <c r="TR21" s="102"/>
      <c r="TS21" s="102"/>
      <c r="TT21" s="102"/>
      <c r="TU21" s="102"/>
      <c r="TV21" s="102"/>
      <c r="TW21" s="102"/>
      <c r="TX21" s="102"/>
      <c r="TY21" s="102"/>
      <c r="TZ21" s="102"/>
      <c r="UA21" s="102"/>
      <c r="UB21" s="102"/>
      <c r="UC21" s="102"/>
      <c r="UD21" s="102"/>
      <c r="UE21" s="102"/>
      <c r="UF21" s="102"/>
      <c r="UG21" s="102"/>
      <c r="UH21" s="102"/>
      <c r="UI21" s="102"/>
      <c r="UJ21" s="102"/>
      <c r="UK21" s="102"/>
      <c r="UL21" s="102"/>
      <c r="UM21" s="102"/>
      <c r="UN21" s="102"/>
      <c r="UO21" s="102"/>
      <c r="UP21" s="102"/>
      <c r="UQ21" s="102"/>
      <c r="UR21" s="102"/>
      <c r="US21" s="102"/>
      <c r="UT21" s="102"/>
      <c r="UU21" s="102"/>
      <c r="UV21" s="102"/>
      <c r="UW21" s="102"/>
      <c r="UX21" s="102"/>
      <c r="UY21" s="102"/>
      <c r="UZ21" s="102"/>
      <c r="VA21" s="102"/>
      <c r="VB21" s="102"/>
      <c r="VC21" s="102"/>
      <c r="VD21" s="102"/>
      <c r="VE21" s="102"/>
      <c r="VF21" s="102"/>
      <c r="VG21" s="102"/>
      <c r="VH21" s="102"/>
      <c r="VI21" s="102"/>
      <c r="VJ21" s="102"/>
      <c r="VK21" s="102"/>
      <c r="VL21" s="102"/>
      <c r="VM21" s="102"/>
      <c r="VN21" s="102"/>
      <c r="VO21" s="102"/>
      <c r="VP21" s="102"/>
      <c r="VQ21" s="102"/>
      <c r="VR21" s="102"/>
      <c r="VS21" s="102"/>
      <c r="VT21" s="102"/>
      <c r="VU21" s="102"/>
      <c r="VV21" s="102"/>
      <c r="VW21" s="102"/>
      <c r="VX21" s="102"/>
      <c r="VY21" s="102"/>
      <c r="VZ21" s="102"/>
      <c r="WA21" s="102"/>
      <c r="WB21" s="102"/>
      <c r="WC21" s="102"/>
      <c r="WD21" s="102"/>
      <c r="WE21" s="102"/>
      <c r="WF21" s="102"/>
      <c r="WG21" s="102"/>
      <c r="WH21" s="102"/>
      <c r="WI21" s="102"/>
      <c r="WJ21" s="102"/>
      <c r="WK21" s="102"/>
      <c r="WL21" s="102"/>
      <c r="WM21" s="102"/>
      <c r="WN21" s="102"/>
      <c r="WO21" s="102"/>
      <c r="WP21" s="102"/>
      <c r="WQ21" s="102"/>
      <c r="WR21" s="102"/>
      <c r="WS21" s="102"/>
      <c r="WT21" s="102"/>
      <c r="WU21" s="102"/>
      <c r="WV21" s="102"/>
      <c r="WW21" s="102"/>
      <c r="WX21" s="102"/>
      <c r="WY21" s="102"/>
      <c r="WZ21" s="102"/>
      <c r="XA21" s="102"/>
      <c r="XB21" s="102"/>
      <c r="XC21" s="102"/>
      <c r="XD21" s="102"/>
      <c r="XE21" s="102"/>
      <c r="XF21" s="102"/>
      <c r="XG21" s="102"/>
      <c r="XH21" s="102"/>
      <c r="XI21" s="102"/>
      <c r="XJ21" s="102"/>
      <c r="XK21" s="102"/>
      <c r="XL21" s="102"/>
      <c r="XM21" s="102"/>
      <c r="XN21" s="102"/>
      <c r="XO21" s="102"/>
      <c r="XP21" s="102"/>
      <c r="XQ21" s="102"/>
      <c r="XR21" s="102"/>
      <c r="XS21" s="102"/>
      <c r="XT21" s="102"/>
      <c r="XU21" s="102"/>
      <c r="XV21" s="102"/>
      <c r="XW21" s="102"/>
      <c r="XX21" s="102"/>
      <c r="XY21" s="102"/>
      <c r="XZ21" s="102"/>
      <c r="YA21" s="102"/>
      <c r="YB21" s="102"/>
      <c r="YC21" s="102"/>
      <c r="YD21" s="102"/>
      <c r="YE21" s="102"/>
      <c r="YF21" s="102"/>
      <c r="YG21" s="102"/>
      <c r="YH21" s="102"/>
      <c r="YI21" s="102"/>
      <c r="YJ21" s="102"/>
      <c r="YK21" s="102"/>
      <c r="YL21" s="102"/>
      <c r="YM21" s="102"/>
      <c r="YN21" s="102"/>
      <c r="YO21" s="102"/>
      <c r="YP21" s="102"/>
      <c r="YQ21" s="102"/>
      <c r="YR21" s="102"/>
      <c r="YS21" s="102"/>
      <c r="YT21" s="102"/>
      <c r="YU21" s="102"/>
      <c r="YV21" s="102"/>
      <c r="YW21" s="102"/>
      <c r="YX21" s="102"/>
      <c r="YY21" s="102"/>
      <c r="YZ21" s="102"/>
      <c r="ZA21" s="102"/>
      <c r="ZB21" s="102"/>
      <c r="ZC21" s="102"/>
      <c r="ZD21" s="102"/>
      <c r="ZE21" s="102"/>
      <c r="ZF21" s="102"/>
      <c r="ZG21" s="102"/>
      <c r="ZH21" s="102"/>
      <c r="ZI21" s="102"/>
      <c r="ZJ21" s="102"/>
      <c r="ZK21" s="102"/>
      <c r="ZL21" s="102"/>
      <c r="ZM21" s="102"/>
      <c r="ZN21" s="102"/>
      <c r="ZO21" s="102"/>
      <c r="ZP21" s="102"/>
      <c r="ZQ21" s="102"/>
      <c r="ZR21" s="102"/>
      <c r="ZS21" s="102"/>
      <c r="ZT21" s="102"/>
      <c r="ZU21" s="102"/>
      <c r="ZV21" s="102"/>
      <c r="ZW21" s="102"/>
      <c r="ZX21" s="102"/>
      <c r="ZY21" s="102"/>
      <c r="ZZ21" s="102"/>
      <c r="AAA21" s="102"/>
      <c r="AAB21" s="102"/>
      <c r="AAC21" s="102"/>
      <c r="AAD21" s="102"/>
      <c r="AAE21" s="102"/>
      <c r="AAF21" s="102"/>
      <c r="AAG21" s="102"/>
      <c r="AAH21" s="102"/>
      <c r="AAI21" s="102"/>
      <c r="AAJ21" s="102"/>
      <c r="AAK21" s="102"/>
      <c r="AAL21" s="102"/>
      <c r="AAM21" s="102"/>
      <c r="AAN21" s="102"/>
      <c r="AAO21" s="102"/>
      <c r="AAP21" s="102"/>
      <c r="AAQ21" s="102"/>
      <c r="AAR21" s="102"/>
      <c r="AAS21" s="102"/>
      <c r="AAT21" s="102"/>
      <c r="AAU21" s="102"/>
      <c r="AAV21" s="102"/>
      <c r="AAW21" s="102"/>
      <c r="AAX21" s="102"/>
      <c r="AAY21" s="102"/>
      <c r="AAZ21" s="102"/>
      <c r="ABA21" s="102"/>
      <c r="ABB21" s="102"/>
      <c r="ABC21" s="102"/>
      <c r="ABD21" s="102"/>
      <c r="ABE21" s="102"/>
      <c r="ABF21" s="102"/>
      <c r="ABG21" s="102"/>
      <c r="ABH21" s="102"/>
      <c r="ABI21" s="102"/>
      <c r="ABJ21" s="102"/>
      <c r="ABK21" s="102"/>
      <c r="ABL21" s="102"/>
      <c r="ABM21" s="102"/>
      <c r="ABN21" s="102"/>
      <c r="ABO21" s="102"/>
      <c r="ABP21" s="102"/>
      <c r="ABQ21" s="102"/>
      <c r="ABR21" s="102"/>
      <c r="ABS21" s="102"/>
      <c r="ABT21" s="102"/>
      <c r="ABU21" s="102"/>
      <c r="ABV21" s="102"/>
      <c r="ABW21" s="102"/>
      <c r="ABX21" s="102"/>
      <c r="ABY21" s="102"/>
      <c r="ABZ21" s="102"/>
      <c r="ACA21" s="102"/>
      <c r="ACB21" s="102"/>
      <c r="ACC21" s="102"/>
      <c r="ACD21" s="102"/>
      <c r="ACE21" s="102"/>
      <c r="ACF21" s="102"/>
      <c r="ACG21" s="102"/>
      <c r="ACH21" s="102"/>
      <c r="ACI21" s="102"/>
      <c r="ACJ21" s="102"/>
      <c r="ACK21" s="102"/>
      <c r="ACL21" s="102"/>
      <c r="ACM21" s="102"/>
      <c r="ACN21" s="102"/>
      <c r="ACO21" s="102"/>
      <c r="ACP21" s="102"/>
      <c r="ACQ21" s="102"/>
      <c r="ACR21" s="102"/>
      <c r="ACS21" s="102"/>
      <c r="ACT21" s="102"/>
      <c r="ACU21" s="102"/>
      <c r="ACV21" s="102"/>
      <c r="ACW21" s="102"/>
      <c r="ACX21" s="102"/>
      <c r="ACY21" s="102"/>
      <c r="ACZ21" s="102"/>
      <c r="ADA21" s="102"/>
      <c r="ADB21" s="102"/>
      <c r="ADC21" s="102"/>
      <c r="ADD21" s="102"/>
      <c r="ADE21" s="102"/>
      <c r="ADF21" s="102"/>
      <c r="ADG21" s="102"/>
      <c r="ADH21" s="102"/>
      <c r="ADI21" s="102"/>
      <c r="ADJ21" s="102"/>
      <c r="ADK21" s="102"/>
      <c r="ADL21" s="102"/>
      <c r="ADM21" s="102"/>
      <c r="ADN21" s="102"/>
      <c r="ADO21" s="102"/>
      <c r="ADP21" s="102"/>
      <c r="ADQ21" s="102"/>
      <c r="ADR21" s="102"/>
      <c r="ADS21" s="102"/>
      <c r="ADT21" s="102"/>
      <c r="ADU21" s="102"/>
      <c r="ADV21" s="102"/>
      <c r="ADW21" s="102"/>
      <c r="ADX21" s="102"/>
      <c r="ADY21" s="102"/>
      <c r="ADZ21" s="102"/>
      <c r="AEA21" s="102"/>
      <c r="AEB21" s="102"/>
      <c r="AEC21" s="102"/>
      <c r="AED21" s="102"/>
      <c r="AEE21" s="102"/>
      <c r="AEF21" s="102"/>
      <c r="AEG21" s="102"/>
      <c r="AEH21" s="102"/>
      <c r="AEI21" s="102"/>
      <c r="AEJ21" s="102"/>
      <c r="AEK21" s="102"/>
      <c r="AEL21" s="102"/>
      <c r="AEM21" s="102"/>
      <c r="AEN21" s="102"/>
      <c r="AEO21" s="102"/>
      <c r="AEP21" s="102"/>
      <c r="AEQ21" s="102"/>
      <c r="AER21" s="102"/>
      <c r="AES21" s="102"/>
      <c r="AET21" s="102"/>
      <c r="AEU21" s="102"/>
      <c r="AEV21" s="102"/>
      <c r="AEW21" s="102"/>
      <c r="AEX21" s="102"/>
      <c r="AEY21" s="102"/>
      <c r="AEZ21" s="102"/>
      <c r="AFA21" s="102"/>
      <c r="AFB21" s="102"/>
      <c r="AFC21" s="102"/>
      <c r="AFD21" s="102"/>
      <c r="AFE21" s="102"/>
      <c r="AFF21" s="102"/>
      <c r="AFG21" s="102"/>
      <c r="AFH21" s="102"/>
      <c r="AFI21" s="102"/>
      <c r="AFJ21" s="102"/>
      <c r="AFK21" s="102"/>
      <c r="AFL21" s="102"/>
      <c r="AFM21" s="102"/>
      <c r="AFN21" s="102"/>
      <c r="AFO21" s="102"/>
      <c r="AFP21" s="102"/>
      <c r="AFQ21" s="102"/>
      <c r="AFR21" s="102"/>
      <c r="AFS21" s="102"/>
      <c r="AFT21" s="102"/>
      <c r="AFU21" s="102"/>
      <c r="AFV21" s="102"/>
      <c r="AFW21" s="102"/>
      <c r="AFX21" s="102"/>
      <c r="AFY21" s="102"/>
      <c r="AFZ21" s="102"/>
      <c r="AGA21" s="102"/>
      <c r="AGB21" s="102"/>
      <c r="AGC21" s="102"/>
      <c r="AGD21" s="102"/>
      <c r="AGE21" s="102"/>
      <c r="AGF21" s="102"/>
      <c r="AGG21" s="102"/>
      <c r="AGH21" s="102"/>
      <c r="AGI21" s="102"/>
      <c r="AGJ21" s="102"/>
      <c r="AGK21" s="102"/>
      <c r="AGL21" s="102"/>
      <c r="AGM21" s="102"/>
      <c r="AGN21" s="102"/>
      <c r="AGO21" s="102"/>
      <c r="AGP21" s="102"/>
      <c r="AGQ21" s="102"/>
      <c r="AGR21" s="102"/>
      <c r="AGS21" s="102"/>
      <c r="AGT21" s="102"/>
      <c r="AGU21" s="102"/>
      <c r="AGV21" s="102"/>
      <c r="AGW21" s="102"/>
      <c r="AGX21" s="102"/>
      <c r="AGY21" s="102"/>
      <c r="AGZ21" s="102"/>
      <c r="AHA21" s="102"/>
      <c r="AHB21" s="102"/>
      <c r="AHC21" s="102"/>
      <c r="AHD21" s="102"/>
      <c r="AHE21" s="102"/>
      <c r="AHF21" s="102"/>
      <c r="AHG21" s="102"/>
      <c r="AHH21" s="102"/>
      <c r="AHI21" s="102"/>
      <c r="AHJ21" s="102"/>
      <c r="AHK21" s="102"/>
      <c r="AHL21" s="102"/>
      <c r="AHM21" s="102"/>
      <c r="AHN21" s="102"/>
      <c r="AHO21" s="102"/>
      <c r="AHP21" s="102"/>
      <c r="AHQ21" s="102"/>
      <c r="AHR21" s="102"/>
      <c r="AHS21" s="102"/>
      <c r="AHT21" s="102"/>
      <c r="AHU21" s="102"/>
      <c r="AHV21" s="102"/>
      <c r="AHW21" s="102"/>
      <c r="AHX21" s="102"/>
      <c r="AHY21" s="102"/>
      <c r="AHZ21" s="102"/>
      <c r="AIA21" s="102"/>
      <c r="AIB21" s="102"/>
      <c r="AIC21" s="102"/>
      <c r="AID21" s="102"/>
      <c r="AIE21" s="102"/>
      <c r="AIF21" s="102"/>
      <c r="AIG21" s="102"/>
      <c r="AIH21" s="102"/>
      <c r="AII21" s="102"/>
      <c r="AIJ21" s="102"/>
      <c r="AIK21" s="102"/>
      <c r="AIL21" s="102"/>
      <c r="AIM21" s="102"/>
      <c r="AIN21" s="102"/>
      <c r="AIO21" s="102"/>
      <c r="AIP21" s="102"/>
      <c r="AIQ21" s="102"/>
      <c r="AIR21" s="102"/>
      <c r="AIS21" s="102"/>
      <c r="AIT21" s="102"/>
      <c r="AIU21" s="102"/>
      <c r="AIV21" s="102"/>
      <c r="AIW21" s="102"/>
      <c r="AIX21" s="102"/>
      <c r="AIY21" s="102"/>
      <c r="AIZ21" s="102"/>
      <c r="AJA21" s="102"/>
      <c r="AJB21" s="102"/>
      <c r="AJC21" s="102"/>
      <c r="AJD21" s="102"/>
      <c r="AJE21" s="102"/>
      <c r="AJF21" s="102"/>
      <c r="AJG21" s="102"/>
      <c r="AJH21" s="102"/>
      <c r="AJI21" s="102"/>
      <c r="AJJ21" s="102"/>
      <c r="AJK21" s="102"/>
      <c r="AJL21" s="102"/>
      <c r="AJM21" s="102"/>
      <c r="AJN21" s="102"/>
      <c r="AJO21" s="102"/>
      <c r="AJP21" s="102"/>
      <c r="AJQ21" s="102"/>
      <c r="AJR21" s="102"/>
      <c r="AJS21" s="102"/>
      <c r="AJT21" s="102"/>
      <c r="AJU21" s="102"/>
      <c r="AJV21" s="102"/>
      <c r="AJW21" s="102"/>
      <c r="AJX21" s="102"/>
      <c r="AJY21" s="102"/>
      <c r="AJZ21" s="102"/>
      <c r="AKA21" s="102"/>
      <c r="AKB21" s="102"/>
      <c r="AKC21" s="102"/>
      <c r="AKD21" s="102"/>
      <c r="AKE21" s="102"/>
      <c r="AKF21" s="102"/>
      <c r="AKG21" s="102"/>
      <c r="AKH21" s="102"/>
      <c r="AKI21" s="102"/>
      <c r="AKJ21" s="102"/>
      <c r="AKK21" s="102"/>
      <c r="AKL21" s="102"/>
      <c r="AKM21" s="102"/>
      <c r="AKN21" s="102"/>
      <c r="AKO21" s="102"/>
      <c r="AKP21" s="102"/>
      <c r="AKQ21" s="102"/>
      <c r="AKR21" s="102"/>
      <c r="AKS21" s="102"/>
      <c r="AKT21" s="102"/>
      <c r="AKU21" s="102"/>
      <c r="AKV21" s="102"/>
      <c r="AKW21" s="102"/>
      <c r="AKX21" s="102"/>
      <c r="AKY21" s="102"/>
      <c r="AKZ21" s="102"/>
      <c r="ALA21" s="102"/>
      <c r="ALB21" s="102"/>
      <c r="ALC21" s="102"/>
      <c r="ALD21" s="102"/>
      <c r="ALE21" s="102"/>
      <c r="ALF21" s="102"/>
      <c r="ALG21" s="102"/>
      <c r="ALH21" s="102"/>
      <c r="ALI21" s="102"/>
      <c r="ALJ21" s="102"/>
      <c r="ALK21" s="102"/>
      <c r="ALL21" s="102"/>
      <c r="ALM21" s="102"/>
      <c r="ALN21" s="102"/>
      <c r="ALO21" s="102"/>
      <c r="ALP21" s="102"/>
      <c r="ALQ21" s="102"/>
      <c r="ALR21" s="102"/>
      <c r="ALS21" s="102"/>
      <c r="ALT21" s="102"/>
      <c r="ALU21" s="102"/>
      <c r="ALV21" s="102"/>
      <c r="ALW21" s="102"/>
      <c r="ALX21" s="102"/>
      <c r="ALY21" s="102"/>
      <c r="ALZ21" s="102"/>
      <c r="AMA21" s="102"/>
      <c r="AMB21" s="102"/>
      <c r="AMC21" s="102"/>
      <c r="AMD21" s="102"/>
      <c r="AME21" s="102"/>
      <c r="AMF21" s="102"/>
      <c r="AMG21" s="102"/>
      <c r="AMH21" s="102"/>
      <c r="AMI21" s="102"/>
      <c r="AMJ21" s="102"/>
      <c r="AMK21" s="102"/>
      <c r="AML21" s="102"/>
      <c r="AMM21" s="102"/>
      <c r="AMN21" s="102"/>
    </row>
    <row r="22" spans="1:1028" customFormat="1" ht="15">
      <c r="A22" s="116">
        <v>43053</v>
      </c>
      <c r="B22" s="116">
        <v>43053</v>
      </c>
      <c r="C22" s="118">
        <v>0</v>
      </c>
      <c r="D22" s="118" t="s">
        <v>97</v>
      </c>
      <c r="E22" s="118">
        <v>537</v>
      </c>
      <c r="F22" s="118">
        <v>568</v>
      </c>
      <c r="G22" s="144"/>
      <c r="H22" s="100"/>
      <c r="I22" s="144">
        <v>110</v>
      </c>
      <c r="J22" s="99">
        <v>8</v>
      </c>
      <c r="K22" s="119">
        <v>7748.29</v>
      </c>
      <c r="L22" s="139">
        <v>3895</v>
      </c>
      <c r="M22" s="118" t="s">
        <v>746</v>
      </c>
      <c r="N22" s="111"/>
      <c r="O22" s="112"/>
      <c r="P22" s="112"/>
      <c r="Q22" s="112"/>
    </row>
    <row r="23" spans="1:1028" customFormat="1" ht="15">
      <c r="A23" s="116">
        <v>43053</v>
      </c>
      <c r="B23" s="116">
        <v>43053</v>
      </c>
      <c r="C23" s="118">
        <v>0</v>
      </c>
      <c r="D23" s="118" t="s">
        <v>99</v>
      </c>
      <c r="E23" s="118">
        <v>517</v>
      </c>
      <c r="F23" s="118">
        <v>568</v>
      </c>
      <c r="G23" s="144"/>
      <c r="H23" s="100"/>
      <c r="I23" s="144">
        <v>17.600000000000001</v>
      </c>
      <c r="J23" s="99">
        <v>8</v>
      </c>
      <c r="K23" s="119">
        <v>7730.69</v>
      </c>
      <c r="L23" s="139">
        <v>3896</v>
      </c>
      <c r="M23" s="118" t="s">
        <v>746</v>
      </c>
      <c r="N23" s="111"/>
      <c r="O23" s="112"/>
      <c r="P23" s="112"/>
      <c r="Q23" s="112"/>
    </row>
    <row r="24" spans="1:1028" customFormat="1" ht="15">
      <c r="A24" s="115">
        <v>43056</v>
      </c>
      <c r="B24" s="115">
        <v>43056</v>
      </c>
      <c r="C24" s="101">
        <v>0</v>
      </c>
      <c r="D24" s="101" t="s">
        <v>747</v>
      </c>
      <c r="E24" s="101">
        <v>3</v>
      </c>
      <c r="F24" s="101">
        <v>5663</v>
      </c>
      <c r="G24" s="144">
        <v>390000</v>
      </c>
      <c r="H24" s="100">
        <v>14</v>
      </c>
      <c r="I24" s="144"/>
      <c r="J24" s="99"/>
      <c r="K24" s="114">
        <v>397730.69</v>
      </c>
      <c r="L24" s="139">
        <v>3897</v>
      </c>
      <c r="M24" s="101" t="s">
        <v>748</v>
      </c>
      <c r="N24" s="111" t="s">
        <v>749</v>
      </c>
      <c r="O24" s="112"/>
      <c r="P24" s="112"/>
      <c r="Q24" s="112"/>
    </row>
    <row r="25" spans="1:1028" customFormat="1" ht="15">
      <c r="A25" s="115">
        <v>43060</v>
      </c>
      <c r="B25" s="115">
        <v>43060</v>
      </c>
      <c r="C25" s="101">
        <v>1199</v>
      </c>
      <c r="D25" s="101" t="s">
        <v>792</v>
      </c>
      <c r="E25" s="101">
        <v>508</v>
      </c>
      <c r="F25" s="101">
        <v>568</v>
      </c>
      <c r="G25" s="144"/>
      <c r="H25" s="130"/>
      <c r="I25" s="148">
        <v>390000</v>
      </c>
      <c r="J25" s="134">
        <v>4</v>
      </c>
      <c r="K25" s="114">
        <v>7730.69</v>
      </c>
      <c r="L25" s="143">
        <v>3898</v>
      </c>
      <c r="M25" s="114" t="s">
        <v>793</v>
      </c>
      <c r="N25" s="111"/>
      <c r="O25" s="112"/>
      <c r="P25" s="112"/>
      <c r="Q25" s="112"/>
    </row>
    <row r="26" spans="1:1028" customFormat="1" ht="15">
      <c r="A26" s="116">
        <v>43060</v>
      </c>
      <c r="B26" s="116">
        <v>43060</v>
      </c>
      <c r="C26" s="118">
        <v>0</v>
      </c>
      <c r="D26" s="118" t="s">
        <v>97</v>
      </c>
      <c r="E26" s="118">
        <v>537</v>
      </c>
      <c r="F26" s="118">
        <v>568</v>
      </c>
      <c r="G26" s="144"/>
      <c r="H26" s="100"/>
      <c r="I26" s="144">
        <v>110</v>
      </c>
      <c r="J26" s="99">
        <v>8</v>
      </c>
      <c r="K26" s="119">
        <v>7620.69</v>
      </c>
      <c r="L26" s="139">
        <v>3899</v>
      </c>
      <c r="M26" s="118" t="s">
        <v>750</v>
      </c>
      <c r="N26" s="111"/>
      <c r="O26" s="112"/>
      <c r="P26" s="112"/>
      <c r="Q26" s="112"/>
    </row>
    <row r="27" spans="1:1028" customFormat="1" ht="15">
      <c r="A27" s="116">
        <v>43060</v>
      </c>
      <c r="B27" s="116">
        <v>43060</v>
      </c>
      <c r="C27" s="118">
        <v>0</v>
      </c>
      <c r="D27" s="118" t="s">
        <v>99</v>
      </c>
      <c r="E27" s="118">
        <v>517</v>
      </c>
      <c r="F27" s="118">
        <v>568</v>
      </c>
      <c r="G27" s="144"/>
      <c r="H27" s="100"/>
      <c r="I27" s="144">
        <v>17.600000000000001</v>
      </c>
      <c r="J27" s="99">
        <v>8</v>
      </c>
      <c r="K27" s="119">
        <v>7603.09</v>
      </c>
      <c r="L27" s="139">
        <v>3900</v>
      </c>
      <c r="M27" s="118" t="s">
        <v>750</v>
      </c>
      <c r="N27" s="111"/>
      <c r="O27" s="112"/>
      <c r="P27" s="112"/>
      <c r="Q27" s="112"/>
    </row>
    <row r="28" spans="1:1028" customFormat="1" ht="15">
      <c r="A28" s="115">
        <v>43060</v>
      </c>
      <c r="B28" s="115">
        <v>43060</v>
      </c>
      <c r="C28" s="101">
        <v>0</v>
      </c>
      <c r="D28" s="101">
        <v>3573531340</v>
      </c>
      <c r="E28" s="101">
        <v>3</v>
      </c>
      <c r="F28" s="101">
        <v>5663</v>
      </c>
      <c r="G28" s="144">
        <v>100000</v>
      </c>
      <c r="H28" s="100">
        <v>30</v>
      </c>
      <c r="I28" s="144"/>
      <c r="J28" s="99"/>
      <c r="K28" s="114">
        <v>107603.09</v>
      </c>
      <c r="L28" s="139">
        <v>3901</v>
      </c>
      <c r="M28" s="101" t="s">
        <v>751</v>
      </c>
      <c r="N28" s="111" t="s">
        <v>752</v>
      </c>
      <c r="O28" s="112"/>
      <c r="P28" s="112"/>
      <c r="Q28" s="112"/>
    </row>
    <row r="29" spans="1:1028" customFormat="1" ht="15">
      <c r="A29" s="115">
        <v>43061</v>
      </c>
      <c r="B29" s="115">
        <v>43061</v>
      </c>
      <c r="C29" s="101">
        <v>0</v>
      </c>
      <c r="D29" s="101" t="s">
        <v>22</v>
      </c>
      <c r="E29" s="101">
        <v>0</v>
      </c>
      <c r="F29" s="101">
        <v>1943</v>
      </c>
      <c r="G29" s="144">
        <v>190000</v>
      </c>
      <c r="H29" s="100">
        <v>16</v>
      </c>
      <c r="I29" s="144"/>
      <c r="J29" s="99"/>
      <c r="K29" s="114">
        <v>297603.09000000003</v>
      </c>
      <c r="L29" s="139">
        <v>3902</v>
      </c>
      <c r="M29" s="101"/>
      <c r="N29" s="111" t="s">
        <v>753</v>
      </c>
      <c r="O29" s="112"/>
      <c r="P29" s="112"/>
      <c r="Q29" s="112"/>
    </row>
    <row r="30" spans="1:1028" customFormat="1" ht="15">
      <c r="A30" s="115">
        <v>43061</v>
      </c>
      <c r="B30" s="115">
        <v>43061</v>
      </c>
      <c r="C30" s="101">
        <v>0</v>
      </c>
      <c r="D30" s="101" t="s">
        <v>22</v>
      </c>
      <c r="E30" s="101">
        <v>0</v>
      </c>
      <c r="F30" s="101">
        <v>1943</v>
      </c>
      <c r="G30" s="144">
        <v>10500</v>
      </c>
      <c r="H30" s="100">
        <v>15</v>
      </c>
      <c r="I30" s="144"/>
      <c r="J30" s="99"/>
      <c r="K30" s="114">
        <v>308103.09000000003</v>
      </c>
      <c r="L30" s="139">
        <v>3903</v>
      </c>
      <c r="M30" s="101"/>
      <c r="N30" s="111" t="s">
        <v>754</v>
      </c>
      <c r="O30" s="112"/>
      <c r="P30" s="112"/>
      <c r="Q30" s="112"/>
    </row>
    <row r="31" spans="1:1028" customFormat="1" ht="15">
      <c r="A31" s="115">
        <v>43061</v>
      </c>
      <c r="B31" s="115">
        <v>43061</v>
      </c>
      <c r="C31" s="101">
        <v>1200</v>
      </c>
      <c r="D31" s="101" t="s">
        <v>755</v>
      </c>
      <c r="E31" s="101">
        <v>508</v>
      </c>
      <c r="F31" s="101">
        <v>568</v>
      </c>
      <c r="G31" s="144"/>
      <c r="H31" s="100"/>
      <c r="I31" s="144">
        <v>100000</v>
      </c>
      <c r="J31" s="99">
        <v>5</v>
      </c>
      <c r="K31" s="114">
        <v>208103.09</v>
      </c>
      <c r="L31" s="139">
        <v>3904</v>
      </c>
      <c r="M31" s="101" t="s">
        <v>756</v>
      </c>
      <c r="N31" s="111"/>
      <c r="O31" s="112"/>
      <c r="P31" s="112"/>
      <c r="Q31" s="112"/>
    </row>
    <row r="32" spans="1:1028" customFormat="1" ht="15">
      <c r="A32" s="116">
        <v>43061</v>
      </c>
      <c r="B32" s="116">
        <v>43061</v>
      </c>
      <c r="C32" s="118">
        <v>0</v>
      </c>
      <c r="D32" s="118" t="s">
        <v>97</v>
      </c>
      <c r="E32" s="118">
        <v>537</v>
      </c>
      <c r="F32" s="118">
        <v>568</v>
      </c>
      <c r="G32" s="144"/>
      <c r="H32" s="100"/>
      <c r="I32" s="144">
        <v>110</v>
      </c>
      <c r="J32" s="99">
        <v>8</v>
      </c>
      <c r="K32" s="119">
        <v>207993.09</v>
      </c>
      <c r="L32" s="139">
        <v>3905</v>
      </c>
      <c r="M32" s="118" t="s">
        <v>757</v>
      </c>
      <c r="N32" s="111"/>
      <c r="O32" s="112"/>
      <c r="P32" s="112"/>
      <c r="Q32" s="112"/>
    </row>
    <row r="33" spans="1:17" customFormat="1" ht="15">
      <c r="A33" s="116">
        <v>43061</v>
      </c>
      <c r="B33" s="116">
        <v>43061</v>
      </c>
      <c r="C33" s="118">
        <v>0</v>
      </c>
      <c r="D33" s="118" t="s">
        <v>99</v>
      </c>
      <c r="E33" s="118">
        <v>517</v>
      </c>
      <c r="F33" s="118">
        <v>568</v>
      </c>
      <c r="G33" s="144"/>
      <c r="H33" s="100"/>
      <c r="I33" s="144">
        <v>17.600000000000001</v>
      </c>
      <c r="J33" s="99">
        <v>8</v>
      </c>
      <c r="K33" s="119">
        <v>207975.49</v>
      </c>
      <c r="L33" s="139">
        <v>3906</v>
      </c>
      <c r="M33" s="118" t="s">
        <v>757</v>
      </c>
      <c r="N33" s="111"/>
      <c r="O33" s="112"/>
      <c r="P33" s="112"/>
      <c r="Q33" s="112"/>
    </row>
    <row r="34" spans="1:17" customFormat="1" ht="15">
      <c r="A34" s="115">
        <v>43062</v>
      </c>
      <c r="B34" s="115">
        <v>43062</v>
      </c>
      <c r="C34" s="101">
        <v>2311171</v>
      </c>
      <c r="D34" s="101" t="s">
        <v>15</v>
      </c>
      <c r="E34" s="101">
        <v>263</v>
      </c>
      <c r="F34" s="101">
        <v>8502</v>
      </c>
      <c r="G34" s="144">
        <v>3169</v>
      </c>
      <c r="H34" s="100">
        <v>17</v>
      </c>
      <c r="I34" s="144"/>
      <c r="J34" s="99"/>
      <c r="K34" s="114">
        <v>211144.49</v>
      </c>
      <c r="L34" s="139">
        <v>3907</v>
      </c>
      <c r="M34" s="101" t="s">
        <v>758</v>
      </c>
      <c r="N34" s="111" t="s">
        <v>759</v>
      </c>
      <c r="O34" s="112"/>
      <c r="P34" s="112"/>
      <c r="Q34" s="112"/>
    </row>
    <row r="35" spans="1:17" customFormat="1" ht="15">
      <c r="A35" s="115">
        <v>43063</v>
      </c>
      <c r="B35" s="115">
        <v>43063</v>
      </c>
      <c r="C35" s="101">
        <v>1201</v>
      </c>
      <c r="D35" s="101" t="s">
        <v>760</v>
      </c>
      <c r="E35" s="101">
        <v>512</v>
      </c>
      <c r="F35" s="101">
        <v>316</v>
      </c>
      <c r="G35" s="144"/>
      <c r="H35" s="100"/>
      <c r="I35" s="144">
        <v>200000</v>
      </c>
      <c r="J35" s="99">
        <v>6</v>
      </c>
      <c r="K35" s="114">
        <v>11144.49</v>
      </c>
      <c r="L35" s="139">
        <v>3908</v>
      </c>
      <c r="M35" s="101" t="s">
        <v>11</v>
      </c>
      <c r="N35" s="111"/>
      <c r="O35" s="112"/>
      <c r="P35" s="112"/>
      <c r="Q35" s="112"/>
    </row>
    <row r="36" spans="1:17" customFormat="1" ht="15">
      <c r="A36" s="115">
        <v>43063</v>
      </c>
      <c r="B36" s="115">
        <v>43063</v>
      </c>
      <c r="C36" s="101">
        <v>241117</v>
      </c>
      <c r="D36" s="101" t="s">
        <v>15</v>
      </c>
      <c r="E36" s="101">
        <v>263</v>
      </c>
      <c r="F36" s="101">
        <v>8846</v>
      </c>
      <c r="G36" s="144">
        <v>5711</v>
      </c>
      <c r="H36" s="100">
        <v>18</v>
      </c>
      <c r="I36" s="144"/>
      <c r="J36" s="99"/>
      <c r="K36" s="114">
        <v>16855.490000000002</v>
      </c>
      <c r="L36" s="139">
        <v>3909</v>
      </c>
      <c r="M36" s="101" t="s">
        <v>761</v>
      </c>
      <c r="N36" s="111" t="s">
        <v>762</v>
      </c>
      <c r="O36" s="112"/>
      <c r="P36" s="112"/>
      <c r="Q36" s="112"/>
    </row>
    <row r="37" spans="1:17" customFormat="1" ht="15">
      <c r="A37" s="115">
        <v>43067</v>
      </c>
      <c r="B37" s="115">
        <v>43067</v>
      </c>
      <c r="C37" s="101">
        <v>16173</v>
      </c>
      <c r="D37" s="101" t="s">
        <v>15</v>
      </c>
      <c r="E37" s="101">
        <v>263</v>
      </c>
      <c r="F37" s="101">
        <v>8846</v>
      </c>
      <c r="G37" s="144">
        <v>9919.82</v>
      </c>
      <c r="H37" s="100">
        <v>19</v>
      </c>
      <c r="I37" s="144"/>
      <c r="J37" s="99"/>
      <c r="K37" s="114">
        <v>26775.31</v>
      </c>
      <c r="L37" s="139">
        <v>3910</v>
      </c>
      <c r="M37" s="101" t="s">
        <v>763</v>
      </c>
      <c r="N37" s="111" t="s">
        <v>764</v>
      </c>
      <c r="O37" s="112"/>
      <c r="P37" s="112"/>
      <c r="Q37" s="112"/>
    </row>
    <row r="38" spans="1:17" customFormat="1" ht="15">
      <c r="A38" s="115">
        <v>43067</v>
      </c>
      <c r="B38" s="115">
        <v>43067</v>
      </c>
      <c r="C38" s="101">
        <v>0</v>
      </c>
      <c r="D38" s="101" t="s">
        <v>18</v>
      </c>
      <c r="E38" s="101">
        <v>3</v>
      </c>
      <c r="F38" s="101">
        <v>7780</v>
      </c>
      <c r="G38" s="144">
        <v>100000</v>
      </c>
      <c r="H38" s="100">
        <v>21</v>
      </c>
      <c r="I38" s="144"/>
      <c r="J38" s="99"/>
      <c r="K38" s="114">
        <v>126775.31</v>
      </c>
      <c r="L38" s="139">
        <v>3911</v>
      </c>
      <c r="M38" s="101"/>
      <c r="N38" s="111" t="s">
        <v>765</v>
      </c>
      <c r="O38" s="112" t="s">
        <v>766</v>
      </c>
      <c r="P38" s="112"/>
      <c r="Q38" s="112"/>
    </row>
    <row r="39" spans="1:17" customFormat="1" ht="15">
      <c r="A39" s="115">
        <v>43067</v>
      </c>
      <c r="B39" s="115">
        <v>43067</v>
      </c>
      <c r="C39" s="101">
        <v>0</v>
      </c>
      <c r="D39" s="101" t="s">
        <v>767</v>
      </c>
      <c r="E39" s="101">
        <v>3</v>
      </c>
      <c r="F39" s="101">
        <v>5663</v>
      </c>
      <c r="G39" s="144">
        <v>351600</v>
      </c>
      <c r="H39" s="100">
        <v>20</v>
      </c>
      <c r="I39" s="144"/>
      <c r="J39" s="99"/>
      <c r="K39" s="114">
        <v>478375.31</v>
      </c>
      <c r="L39" s="139">
        <v>3912</v>
      </c>
      <c r="M39" s="101" t="s">
        <v>768</v>
      </c>
      <c r="N39" s="111" t="s">
        <v>769</v>
      </c>
      <c r="O39" s="112"/>
      <c r="P39" s="112"/>
      <c r="Q39" s="112"/>
    </row>
    <row r="40" spans="1:17" customFormat="1" ht="15">
      <c r="A40" s="115">
        <v>43067</v>
      </c>
      <c r="B40" s="115">
        <v>43067</v>
      </c>
      <c r="C40" s="101">
        <v>0</v>
      </c>
      <c r="D40" s="101" t="s">
        <v>18</v>
      </c>
      <c r="E40" s="101">
        <v>3</v>
      </c>
      <c r="F40" s="101">
        <v>4600</v>
      </c>
      <c r="G40" s="144">
        <v>100000</v>
      </c>
      <c r="H40" s="100">
        <v>27</v>
      </c>
      <c r="I40" s="144"/>
      <c r="J40" s="99"/>
      <c r="K40" s="114">
        <v>578375.31000000006</v>
      </c>
      <c r="L40" s="139">
        <v>3913</v>
      </c>
      <c r="M40" s="101"/>
      <c r="N40" s="111" t="s">
        <v>770</v>
      </c>
      <c r="O40" s="112"/>
      <c r="P40" s="112"/>
      <c r="Q40" s="112"/>
    </row>
    <row r="41" spans="1:17" customFormat="1" ht="15">
      <c r="A41" s="115">
        <v>43067</v>
      </c>
      <c r="B41" s="115">
        <v>43067</v>
      </c>
      <c r="C41" s="101">
        <v>2811173</v>
      </c>
      <c r="D41" s="101" t="s">
        <v>15</v>
      </c>
      <c r="E41" s="101">
        <v>263</v>
      </c>
      <c r="F41" s="101">
        <v>8846</v>
      </c>
      <c r="G41" s="144">
        <v>74399</v>
      </c>
      <c r="H41" s="100">
        <v>24</v>
      </c>
      <c r="I41" s="144"/>
      <c r="J41" s="99"/>
      <c r="K41" s="114">
        <v>652774.31000000006</v>
      </c>
      <c r="L41" s="139">
        <v>3914</v>
      </c>
      <c r="M41" s="101" t="s">
        <v>771</v>
      </c>
      <c r="N41" s="111" t="s">
        <v>772</v>
      </c>
      <c r="O41" s="112"/>
      <c r="P41" s="112"/>
      <c r="Q41" s="112"/>
    </row>
    <row r="42" spans="1:17" customFormat="1" ht="15">
      <c r="A42" s="115">
        <v>43067</v>
      </c>
      <c r="B42" s="115">
        <v>43067</v>
      </c>
      <c r="C42" s="101">
        <v>2811172</v>
      </c>
      <c r="D42" s="101" t="s">
        <v>15</v>
      </c>
      <c r="E42" s="101">
        <v>263</v>
      </c>
      <c r="F42" s="101">
        <v>8846</v>
      </c>
      <c r="G42" s="144">
        <v>75000</v>
      </c>
      <c r="H42" s="100">
        <v>23</v>
      </c>
      <c r="I42" s="144"/>
      <c r="J42" s="99"/>
      <c r="K42" s="114">
        <v>727774.31</v>
      </c>
      <c r="L42" s="139">
        <v>3915</v>
      </c>
      <c r="M42" s="101" t="s">
        <v>771</v>
      </c>
      <c r="N42" s="111" t="s">
        <v>773</v>
      </c>
      <c r="O42" s="112"/>
      <c r="P42" s="112"/>
      <c r="Q42" s="112"/>
    </row>
    <row r="43" spans="1:17" customFormat="1" ht="15">
      <c r="A43" s="115">
        <v>43067</v>
      </c>
      <c r="B43" s="115">
        <v>43067</v>
      </c>
      <c r="C43" s="101">
        <v>2811171</v>
      </c>
      <c r="D43" s="101" t="s">
        <v>15</v>
      </c>
      <c r="E43" s="101">
        <v>263</v>
      </c>
      <c r="F43" s="101">
        <v>8846</v>
      </c>
      <c r="G43" s="144">
        <v>69356.97</v>
      </c>
      <c r="H43" s="100">
        <v>25</v>
      </c>
      <c r="I43" s="144"/>
      <c r="J43" s="99"/>
      <c r="K43" s="114">
        <v>797131.28</v>
      </c>
      <c r="L43" s="139">
        <v>3916</v>
      </c>
      <c r="M43" s="101" t="s">
        <v>774</v>
      </c>
      <c r="N43" s="111" t="s">
        <v>775</v>
      </c>
      <c r="O43" s="112"/>
      <c r="P43" s="112"/>
      <c r="Q43" s="112"/>
    </row>
    <row r="44" spans="1:17" customFormat="1" ht="15">
      <c r="A44" s="115">
        <v>43067</v>
      </c>
      <c r="B44" s="115">
        <v>43067</v>
      </c>
      <c r="C44" s="101">
        <v>281117</v>
      </c>
      <c r="D44" s="101" t="s">
        <v>15</v>
      </c>
      <c r="E44" s="101">
        <v>263</v>
      </c>
      <c r="F44" s="101">
        <v>8846</v>
      </c>
      <c r="G44" s="144">
        <v>70000</v>
      </c>
      <c r="H44" s="100">
        <v>26</v>
      </c>
      <c r="I44" s="144"/>
      <c r="J44" s="99"/>
      <c r="K44" s="114">
        <v>867131.28</v>
      </c>
      <c r="L44" s="139">
        <v>3917</v>
      </c>
      <c r="M44" s="101" t="s">
        <v>774</v>
      </c>
      <c r="N44" s="111" t="s">
        <v>776</v>
      </c>
      <c r="O44" s="112"/>
      <c r="P44" s="112"/>
      <c r="Q44" s="112"/>
    </row>
    <row r="45" spans="1:17" customFormat="1" ht="15">
      <c r="A45" s="115">
        <v>43067</v>
      </c>
      <c r="B45" s="115">
        <v>43067</v>
      </c>
      <c r="C45" s="101">
        <v>0</v>
      </c>
      <c r="D45" s="101" t="s">
        <v>18</v>
      </c>
      <c r="E45" s="101">
        <v>3</v>
      </c>
      <c r="F45" s="101">
        <v>801</v>
      </c>
      <c r="G45" s="144">
        <v>40000</v>
      </c>
      <c r="H45" s="100">
        <v>22</v>
      </c>
      <c r="I45" s="144"/>
      <c r="J45" s="99"/>
      <c r="K45" s="114">
        <v>907131.28</v>
      </c>
      <c r="L45" s="139">
        <v>3918</v>
      </c>
      <c r="M45" s="101"/>
      <c r="N45" s="111" t="s">
        <v>777</v>
      </c>
      <c r="O45" s="112" t="s">
        <v>766</v>
      </c>
      <c r="P45" s="112"/>
      <c r="Q45" s="112"/>
    </row>
    <row r="46" spans="1:17" customFormat="1" ht="15">
      <c r="A46" s="115">
        <v>43068</v>
      </c>
      <c r="B46" s="115">
        <v>43068</v>
      </c>
      <c r="C46" s="101">
        <v>1</v>
      </c>
      <c r="D46" s="101" t="s">
        <v>15</v>
      </c>
      <c r="E46" s="101">
        <v>263</v>
      </c>
      <c r="F46" s="101">
        <v>8846</v>
      </c>
      <c r="G46" s="144">
        <v>1169</v>
      </c>
      <c r="H46" s="100">
        <v>29</v>
      </c>
      <c r="I46" s="144"/>
      <c r="J46" s="99"/>
      <c r="K46" s="114">
        <v>908300.28</v>
      </c>
      <c r="L46" s="139">
        <v>3919</v>
      </c>
      <c r="M46" s="101" t="s">
        <v>778</v>
      </c>
      <c r="N46" s="111" t="s">
        <v>779</v>
      </c>
      <c r="O46" s="112"/>
      <c r="P46" s="112"/>
      <c r="Q46" s="112"/>
    </row>
    <row r="47" spans="1:17" customFormat="1" ht="15">
      <c r="A47" s="115">
        <v>43068</v>
      </c>
      <c r="B47" s="115">
        <v>43068</v>
      </c>
      <c r="C47" s="101">
        <v>1202</v>
      </c>
      <c r="D47" s="101" t="s">
        <v>780</v>
      </c>
      <c r="E47" s="101">
        <v>508</v>
      </c>
      <c r="F47" s="101">
        <v>568</v>
      </c>
      <c r="G47" s="144"/>
      <c r="H47" s="100"/>
      <c r="I47" s="144">
        <v>900000</v>
      </c>
      <c r="J47" s="99">
        <v>7</v>
      </c>
      <c r="K47" s="114">
        <v>8300.2800000000007</v>
      </c>
      <c r="L47" s="139">
        <v>3920</v>
      </c>
      <c r="M47" s="101" t="s">
        <v>781</v>
      </c>
      <c r="N47" s="111"/>
      <c r="O47" s="112"/>
      <c r="P47" s="112"/>
      <c r="Q47" s="112"/>
    </row>
    <row r="48" spans="1:17" customFormat="1" ht="15">
      <c r="A48" s="116">
        <v>43068</v>
      </c>
      <c r="B48" s="116">
        <v>43068</v>
      </c>
      <c r="C48" s="118">
        <v>0</v>
      </c>
      <c r="D48" s="118" t="s">
        <v>97</v>
      </c>
      <c r="E48" s="118">
        <v>537</v>
      </c>
      <c r="F48" s="118">
        <v>568</v>
      </c>
      <c r="G48" s="144"/>
      <c r="H48" s="100"/>
      <c r="I48" s="144">
        <v>110</v>
      </c>
      <c r="J48" s="99">
        <v>8</v>
      </c>
      <c r="K48" s="119">
        <v>8190.28</v>
      </c>
      <c r="L48" s="139">
        <v>3921</v>
      </c>
      <c r="M48" s="118" t="s">
        <v>782</v>
      </c>
      <c r="N48" s="111"/>
      <c r="O48" s="112"/>
      <c r="P48" s="112"/>
      <c r="Q48" s="112"/>
    </row>
    <row r="49" spans="1:17" customFormat="1" ht="15">
      <c r="A49" s="116">
        <v>43068</v>
      </c>
      <c r="B49" s="116">
        <v>43068</v>
      </c>
      <c r="C49" s="118">
        <v>0</v>
      </c>
      <c r="D49" s="118" t="s">
        <v>99</v>
      </c>
      <c r="E49" s="118">
        <v>517</v>
      </c>
      <c r="F49" s="118">
        <v>568</v>
      </c>
      <c r="G49" s="144"/>
      <c r="H49" s="100"/>
      <c r="I49" s="144">
        <v>17.600000000000001</v>
      </c>
      <c r="J49" s="99">
        <v>8</v>
      </c>
      <c r="K49" s="119">
        <v>8172.68</v>
      </c>
      <c r="L49" s="139">
        <v>3922</v>
      </c>
      <c r="M49" s="118" t="s">
        <v>782</v>
      </c>
      <c r="N49" s="111"/>
      <c r="O49" s="112"/>
      <c r="P49" s="112"/>
      <c r="Q49" s="112"/>
    </row>
    <row r="50" spans="1:17" customFormat="1" ht="15">
      <c r="A50" s="115">
        <v>43068</v>
      </c>
      <c r="B50" s="115">
        <v>43068</v>
      </c>
      <c r="C50" s="101">
        <v>0</v>
      </c>
      <c r="D50" s="101" t="s">
        <v>18</v>
      </c>
      <c r="E50" s="101">
        <v>3</v>
      </c>
      <c r="F50" s="101">
        <v>4250</v>
      </c>
      <c r="G50" s="144">
        <v>378994.4</v>
      </c>
      <c r="H50" s="100">
        <v>28</v>
      </c>
      <c r="I50" s="144"/>
      <c r="J50" s="99"/>
      <c r="K50" s="114">
        <v>387167.08</v>
      </c>
      <c r="L50" s="139">
        <v>3923</v>
      </c>
      <c r="M50" s="101"/>
      <c r="N50" s="111" t="s">
        <v>783</v>
      </c>
      <c r="O50" s="112"/>
      <c r="P50" s="112"/>
      <c r="Q50" s="112"/>
    </row>
    <row r="51" spans="1:17" customFormat="1" ht="15">
      <c r="A51" s="115">
        <v>43069</v>
      </c>
      <c r="B51" s="115">
        <v>43069</v>
      </c>
      <c r="C51" s="101">
        <v>0</v>
      </c>
      <c r="D51" s="101" t="s">
        <v>18</v>
      </c>
      <c r="E51" s="101">
        <v>3</v>
      </c>
      <c r="F51" s="101">
        <v>7638</v>
      </c>
      <c r="G51" s="144">
        <v>47000</v>
      </c>
      <c r="H51" s="100"/>
      <c r="I51" s="144"/>
      <c r="J51" s="99"/>
      <c r="K51" s="114">
        <v>434167.08</v>
      </c>
      <c r="L51" s="139">
        <v>3924</v>
      </c>
      <c r="M51" s="101"/>
      <c r="N51" s="127" t="s">
        <v>784</v>
      </c>
      <c r="O51" s="112"/>
      <c r="P51" s="112"/>
      <c r="Q51" s="128"/>
    </row>
    <row r="52" spans="1:17" customFormat="1" ht="15">
      <c r="A52" s="115">
        <v>43069</v>
      </c>
      <c r="B52" s="115">
        <v>43069</v>
      </c>
      <c r="C52" s="101">
        <v>1203</v>
      </c>
      <c r="D52" s="101" t="s">
        <v>785</v>
      </c>
      <c r="E52" s="101">
        <v>508</v>
      </c>
      <c r="F52" s="101">
        <v>568</v>
      </c>
      <c r="G52" s="144"/>
      <c r="H52" s="100"/>
      <c r="I52" s="144">
        <v>380000</v>
      </c>
      <c r="J52" s="99">
        <v>10</v>
      </c>
      <c r="K52" s="114">
        <v>54167.08</v>
      </c>
      <c r="L52" s="139">
        <v>3925</v>
      </c>
      <c r="M52" s="101" t="s">
        <v>786</v>
      </c>
      <c r="N52" s="127"/>
      <c r="O52" s="112"/>
      <c r="P52" s="112"/>
      <c r="Q52" s="128"/>
    </row>
    <row r="53" spans="1:17" customFormat="1" ht="15">
      <c r="A53" s="116">
        <v>43069</v>
      </c>
      <c r="B53" s="116">
        <v>43069</v>
      </c>
      <c r="C53" s="118">
        <v>0</v>
      </c>
      <c r="D53" s="118" t="s">
        <v>97</v>
      </c>
      <c r="E53" s="118">
        <v>537</v>
      </c>
      <c r="F53" s="118">
        <v>568</v>
      </c>
      <c r="G53" s="144"/>
      <c r="H53" s="100"/>
      <c r="I53" s="144">
        <v>110</v>
      </c>
      <c r="J53" s="99">
        <v>8</v>
      </c>
      <c r="K53" s="119">
        <v>54057.08</v>
      </c>
      <c r="L53" s="139">
        <v>3926</v>
      </c>
      <c r="M53" s="118" t="s">
        <v>787</v>
      </c>
      <c r="N53" s="127"/>
      <c r="O53" s="112"/>
      <c r="P53" s="112"/>
      <c r="Q53" s="128"/>
    </row>
    <row r="54" spans="1:17" customFormat="1" ht="15">
      <c r="A54" s="116">
        <v>43069</v>
      </c>
      <c r="B54" s="116">
        <v>43069</v>
      </c>
      <c r="C54" s="118">
        <v>0</v>
      </c>
      <c r="D54" s="118" t="s">
        <v>99</v>
      </c>
      <c r="E54" s="118">
        <v>517</v>
      </c>
      <c r="F54" s="118">
        <v>568</v>
      </c>
      <c r="G54" s="144"/>
      <c r="H54" s="100"/>
      <c r="I54" s="144">
        <v>17.600000000000001</v>
      </c>
      <c r="J54" s="99">
        <v>8</v>
      </c>
      <c r="K54" s="119">
        <v>54039.48</v>
      </c>
      <c r="L54" s="139">
        <v>3927</v>
      </c>
      <c r="M54" s="118" t="s">
        <v>787</v>
      </c>
      <c r="N54" s="127"/>
      <c r="O54" s="112"/>
      <c r="P54" s="112"/>
      <c r="Q54" s="128"/>
    </row>
    <row r="55" spans="1:17" customFormat="1" ht="15">
      <c r="A55" s="116">
        <v>43069</v>
      </c>
      <c r="B55" s="116">
        <v>43069</v>
      </c>
      <c r="C55" s="118">
        <v>0</v>
      </c>
      <c r="D55" s="118" t="s">
        <v>788</v>
      </c>
      <c r="E55" s="118">
        <v>23</v>
      </c>
      <c r="F55" s="118">
        <v>314</v>
      </c>
      <c r="G55" s="144">
        <v>26.98</v>
      </c>
      <c r="H55" s="100">
        <v>31</v>
      </c>
      <c r="I55" s="144"/>
      <c r="J55" s="99"/>
      <c r="K55" s="119">
        <v>54066.46</v>
      </c>
      <c r="L55" s="139">
        <v>3928</v>
      </c>
      <c r="M55" s="118"/>
      <c r="N55" s="127"/>
      <c r="O55" s="112"/>
      <c r="P55" s="112"/>
      <c r="Q55" s="128"/>
    </row>
    <row r="56" spans="1:17" customFormat="1" ht="15">
      <c r="A56" s="116">
        <v>43069</v>
      </c>
      <c r="B56" s="116">
        <v>43069</v>
      </c>
      <c r="C56" s="118">
        <v>0</v>
      </c>
      <c r="D56" s="118" t="s">
        <v>789</v>
      </c>
      <c r="E56" s="118">
        <v>533</v>
      </c>
      <c r="F56" s="118">
        <v>314</v>
      </c>
      <c r="G56" s="144"/>
      <c r="H56" s="100"/>
      <c r="I56" s="144">
        <v>26.98</v>
      </c>
      <c r="J56" s="99">
        <v>9</v>
      </c>
      <c r="K56" s="119">
        <v>54039.48</v>
      </c>
      <c r="L56" s="139">
        <v>3929</v>
      </c>
      <c r="M56" s="118"/>
      <c r="N56" s="127"/>
      <c r="O56" s="112"/>
      <c r="P56" s="112"/>
      <c r="Q56" s="128"/>
    </row>
    <row r="57" spans="1:17" customFormat="1" ht="15">
      <c r="A57" s="116">
        <v>43069</v>
      </c>
      <c r="B57" s="116">
        <v>43069</v>
      </c>
      <c r="C57" s="118">
        <v>0</v>
      </c>
      <c r="D57" s="118" t="s">
        <v>790</v>
      </c>
      <c r="E57" s="118">
        <v>539</v>
      </c>
      <c r="F57" s="118">
        <v>314</v>
      </c>
      <c r="G57" s="144"/>
      <c r="H57" s="100"/>
      <c r="I57" s="144">
        <v>144</v>
      </c>
      <c r="J57" s="99">
        <v>8</v>
      </c>
      <c r="K57" s="119">
        <v>53895.48</v>
      </c>
      <c r="L57" s="139">
        <v>3930</v>
      </c>
      <c r="M57" s="118"/>
      <c r="N57" s="127"/>
      <c r="O57" s="112"/>
      <c r="P57" s="112"/>
      <c r="Q57" s="128"/>
    </row>
    <row r="58" spans="1:17" customFormat="1" ht="15">
      <c r="A58" s="116">
        <v>43069</v>
      </c>
      <c r="B58" s="116">
        <v>43069</v>
      </c>
      <c r="C58" s="118">
        <v>0</v>
      </c>
      <c r="D58" s="118" t="s">
        <v>791</v>
      </c>
      <c r="E58" s="118">
        <v>517</v>
      </c>
      <c r="F58" s="118">
        <v>314</v>
      </c>
      <c r="G58" s="144"/>
      <c r="H58" s="100"/>
      <c r="I58" s="144">
        <v>23.04</v>
      </c>
      <c r="J58" s="99">
        <v>8</v>
      </c>
      <c r="K58" s="119">
        <v>53872.44</v>
      </c>
      <c r="L58" s="139">
        <v>3931</v>
      </c>
      <c r="M58" s="118"/>
      <c r="N58" s="127"/>
      <c r="O58" s="112"/>
      <c r="P58" s="112"/>
      <c r="Q58" s="128"/>
    </row>
    <row r="66" spans="7:12" customFormat="1" ht="15">
      <c r="G66" s="146"/>
      <c r="H66" s="50"/>
      <c r="I66" s="144">
        <f>+I8+I22+I26+I32+I48+I53+I57</f>
        <v>804</v>
      </c>
      <c r="J66" s="134"/>
      <c r="K66" s="138"/>
      <c r="L66" s="141"/>
    </row>
    <row r="67" spans="7:12" customFormat="1" ht="15">
      <c r="G67" s="146"/>
      <c r="H67" s="50"/>
      <c r="I67" s="144">
        <f>+I9+I23+I27+I33+I49+I54+I58</f>
        <v>128.63999999999999</v>
      </c>
      <c r="J67" s="134"/>
      <c r="K67" s="138"/>
      <c r="L67" s="141"/>
    </row>
  </sheetData>
  <autoFilter ref="A2:R58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2"/>
  <sheetViews>
    <sheetView topLeftCell="A46" zoomScaleNormal="100" workbookViewId="0">
      <selection activeCell="G74" sqref="G74"/>
    </sheetView>
  </sheetViews>
  <sheetFormatPr baseColWidth="10" defaultRowHeight="15"/>
  <cols>
    <col min="1" max="1" width="14.42578125" style="198" bestFit="1" customWidth="1"/>
    <col min="2" max="2" width="10.7109375" bestFit="1" customWidth="1"/>
    <col min="3" max="3" width="10" bestFit="1" customWidth="1"/>
    <col min="4" max="4" width="27.7109375" bestFit="1" customWidth="1"/>
    <col min="5" max="5" width="11.7109375" bestFit="1" customWidth="1"/>
    <col min="6" max="6" width="8.42578125" bestFit="1" customWidth="1"/>
    <col min="7" max="7" width="11.42578125" bestFit="1" customWidth="1"/>
    <col min="8" max="8" width="2.7109375" style="209" bestFit="1" customWidth="1"/>
    <col min="9" max="9" width="10.7109375" bestFit="1" customWidth="1"/>
    <col min="10" max="10" width="3" style="200" bestFit="1" customWidth="1"/>
    <col min="11" max="11" width="13" bestFit="1" customWidth="1"/>
    <col min="12" max="12" width="9.7109375" bestFit="1" customWidth="1"/>
    <col min="13" max="13" width="12.5703125" customWidth="1"/>
    <col min="14" max="14" width="15.5703125" bestFit="1" customWidth="1"/>
    <col min="15" max="15" width="12.5703125" customWidth="1"/>
    <col min="259" max="259" width="14.28515625" bestFit="1" customWidth="1"/>
    <col min="260" max="260" width="10.5703125" bestFit="1" customWidth="1"/>
    <col min="261" max="261" width="9.85546875" bestFit="1" customWidth="1"/>
    <col min="262" max="262" width="27.5703125" bestFit="1" customWidth="1"/>
    <col min="263" max="263" width="11.5703125" bestFit="1" customWidth="1"/>
    <col min="264" max="264" width="8.28515625" bestFit="1" customWidth="1"/>
    <col min="265" max="265" width="11.28515625" bestFit="1" customWidth="1"/>
    <col min="266" max="266" width="10.42578125" bestFit="1" customWidth="1"/>
    <col min="267" max="267" width="12.85546875" bestFit="1" customWidth="1"/>
    <col min="268" max="268" width="9.5703125" bestFit="1" customWidth="1"/>
    <col min="269" max="269" width="12.5703125" customWidth="1"/>
    <col min="270" max="270" width="15.5703125" bestFit="1" customWidth="1"/>
    <col min="271" max="271" width="12.5703125" customWidth="1"/>
    <col min="515" max="515" width="14.28515625" bestFit="1" customWidth="1"/>
    <col min="516" max="516" width="10.5703125" bestFit="1" customWidth="1"/>
    <col min="517" max="517" width="9.85546875" bestFit="1" customWidth="1"/>
    <col min="518" max="518" width="27.5703125" bestFit="1" customWidth="1"/>
    <col min="519" max="519" width="11.5703125" bestFit="1" customWidth="1"/>
    <col min="520" max="520" width="8.28515625" bestFit="1" customWidth="1"/>
    <col min="521" max="521" width="11.28515625" bestFit="1" customWidth="1"/>
    <col min="522" max="522" width="10.42578125" bestFit="1" customWidth="1"/>
    <col min="523" max="523" width="12.85546875" bestFit="1" customWidth="1"/>
    <col min="524" max="524" width="9.5703125" bestFit="1" customWidth="1"/>
    <col min="525" max="525" width="12.5703125" customWidth="1"/>
    <col min="526" max="526" width="15.5703125" bestFit="1" customWidth="1"/>
    <col min="527" max="527" width="12.5703125" customWidth="1"/>
    <col min="771" max="771" width="14.28515625" bestFit="1" customWidth="1"/>
    <col min="772" max="772" width="10.5703125" bestFit="1" customWidth="1"/>
    <col min="773" max="773" width="9.85546875" bestFit="1" customWidth="1"/>
    <col min="774" max="774" width="27.5703125" bestFit="1" customWidth="1"/>
    <col min="775" max="775" width="11.5703125" bestFit="1" customWidth="1"/>
    <col min="776" max="776" width="8.28515625" bestFit="1" customWidth="1"/>
    <col min="777" max="777" width="11.28515625" bestFit="1" customWidth="1"/>
    <col min="778" max="778" width="10.42578125" bestFit="1" customWidth="1"/>
    <col min="779" max="779" width="12.85546875" bestFit="1" customWidth="1"/>
    <col min="780" max="780" width="9.5703125" bestFit="1" customWidth="1"/>
    <col min="781" max="781" width="12.5703125" customWidth="1"/>
    <col min="782" max="782" width="15.5703125" bestFit="1" customWidth="1"/>
    <col min="783" max="783" width="12.5703125" customWidth="1"/>
    <col min="1027" max="1027" width="14.28515625" bestFit="1" customWidth="1"/>
    <col min="1028" max="1028" width="10.5703125" bestFit="1" customWidth="1"/>
    <col min="1029" max="1029" width="9.85546875" bestFit="1" customWidth="1"/>
    <col min="1030" max="1030" width="27.5703125" bestFit="1" customWidth="1"/>
    <col min="1031" max="1031" width="11.5703125" bestFit="1" customWidth="1"/>
    <col min="1032" max="1032" width="8.28515625" bestFit="1" customWidth="1"/>
    <col min="1033" max="1033" width="11.28515625" bestFit="1" customWidth="1"/>
    <col min="1034" max="1034" width="10.42578125" bestFit="1" customWidth="1"/>
    <col min="1035" max="1035" width="12.85546875" bestFit="1" customWidth="1"/>
    <col min="1036" max="1036" width="9.5703125" bestFit="1" customWidth="1"/>
    <col min="1037" max="1037" width="12.5703125" customWidth="1"/>
    <col min="1038" max="1038" width="15.5703125" bestFit="1" customWidth="1"/>
    <col min="1039" max="1039" width="12.5703125" customWidth="1"/>
    <col min="1283" max="1283" width="14.28515625" bestFit="1" customWidth="1"/>
    <col min="1284" max="1284" width="10.5703125" bestFit="1" customWidth="1"/>
    <col min="1285" max="1285" width="9.85546875" bestFit="1" customWidth="1"/>
    <col min="1286" max="1286" width="27.5703125" bestFit="1" customWidth="1"/>
    <col min="1287" max="1287" width="11.5703125" bestFit="1" customWidth="1"/>
    <col min="1288" max="1288" width="8.28515625" bestFit="1" customWidth="1"/>
    <col min="1289" max="1289" width="11.28515625" bestFit="1" customWidth="1"/>
    <col min="1290" max="1290" width="10.42578125" bestFit="1" customWidth="1"/>
    <col min="1291" max="1291" width="12.85546875" bestFit="1" customWidth="1"/>
    <col min="1292" max="1292" width="9.5703125" bestFit="1" customWidth="1"/>
    <col min="1293" max="1293" width="12.5703125" customWidth="1"/>
    <col min="1294" max="1294" width="15.5703125" bestFit="1" customWidth="1"/>
    <col min="1295" max="1295" width="12.5703125" customWidth="1"/>
    <col min="1539" max="1539" width="14.28515625" bestFit="1" customWidth="1"/>
    <col min="1540" max="1540" width="10.5703125" bestFit="1" customWidth="1"/>
    <col min="1541" max="1541" width="9.85546875" bestFit="1" customWidth="1"/>
    <col min="1542" max="1542" width="27.5703125" bestFit="1" customWidth="1"/>
    <col min="1543" max="1543" width="11.5703125" bestFit="1" customWidth="1"/>
    <col min="1544" max="1544" width="8.28515625" bestFit="1" customWidth="1"/>
    <col min="1545" max="1545" width="11.28515625" bestFit="1" customWidth="1"/>
    <col min="1546" max="1546" width="10.42578125" bestFit="1" customWidth="1"/>
    <col min="1547" max="1547" width="12.85546875" bestFit="1" customWidth="1"/>
    <col min="1548" max="1548" width="9.5703125" bestFit="1" customWidth="1"/>
    <col min="1549" max="1549" width="12.5703125" customWidth="1"/>
    <col min="1550" max="1550" width="15.5703125" bestFit="1" customWidth="1"/>
    <col min="1551" max="1551" width="12.5703125" customWidth="1"/>
    <col min="1795" max="1795" width="14.28515625" bestFit="1" customWidth="1"/>
    <col min="1796" max="1796" width="10.5703125" bestFit="1" customWidth="1"/>
    <col min="1797" max="1797" width="9.85546875" bestFit="1" customWidth="1"/>
    <col min="1798" max="1798" width="27.5703125" bestFit="1" customWidth="1"/>
    <col min="1799" max="1799" width="11.5703125" bestFit="1" customWidth="1"/>
    <col min="1800" max="1800" width="8.28515625" bestFit="1" customWidth="1"/>
    <col min="1801" max="1801" width="11.28515625" bestFit="1" customWidth="1"/>
    <col min="1802" max="1802" width="10.42578125" bestFit="1" customWidth="1"/>
    <col min="1803" max="1803" width="12.85546875" bestFit="1" customWidth="1"/>
    <col min="1804" max="1804" width="9.5703125" bestFit="1" customWidth="1"/>
    <col min="1805" max="1805" width="12.5703125" customWidth="1"/>
    <col min="1806" max="1806" width="15.5703125" bestFit="1" customWidth="1"/>
    <col min="1807" max="1807" width="12.5703125" customWidth="1"/>
    <col min="2051" max="2051" width="14.28515625" bestFit="1" customWidth="1"/>
    <col min="2052" max="2052" width="10.5703125" bestFit="1" customWidth="1"/>
    <col min="2053" max="2053" width="9.85546875" bestFit="1" customWidth="1"/>
    <col min="2054" max="2054" width="27.5703125" bestFit="1" customWidth="1"/>
    <col min="2055" max="2055" width="11.5703125" bestFit="1" customWidth="1"/>
    <col min="2056" max="2056" width="8.28515625" bestFit="1" customWidth="1"/>
    <col min="2057" max="2057" width="11.28515625" bestFit="1" customWidth="1"/>
    <col min="2058" max="2058" width="10.42578125" bestFit="1" customWidth="1"/>
    <col min="2059" max="2059" width="12.85546875" bestFit="1" customWidth="1"/>
    <col min="2060" max="2060" width="9.5703125" bestFit="1" customWidth="1"/>
    <col min="2061" max="2061" width="12.5703125" customWidth="1"/>
    <col min="2062" max="2062" width="15.5703125" bestFit="1" customWidth="1"/>
    <col min="2063" max="2063" width="12.5703125" customWidth="1"/>
    <col min="2307" max="2307" width="14.28515625" bestFit="1" customWidth="1"/>
    <col min="2308" max="2308" width="10.5703125" bestFit="1" customWidth="1"/>
    <col min="2309" max="2309" width="9.85546875" bestFit="1" customWidth="1"/>
    <col min="2310" max="2310" width="27.5703125" bestFit="1" customWidth="1"/>
    <col min="2311" max="2311" width="11.5703125" bestFit="1" customWidth="1"/>
    <col min="2312" max="2312" width="8.28515625" bestFit="1" customWidth="1"/>
    <col min="2313" max="2313" width="11.28515625" bestFit="1" customWidth="1"/>
    <col min="2314" max="2314" width="10.42578125" bestFit="1" customWidth="1"/>
    <col min="2315" max="2315" width="12.85546875" bestFit="1" customWidth="1"/>
    <col min="2316" max="2316" width="9.5703125" bestFit="1" customWidth="1"/>
    <col min="2317" max="2317" width="12.5703125" customWidth="1"/>
    <col min="2318" max="2318" width="15.5703125" bestFit="1" customWidth="1"/>
    <col min="2319" max="2319" width="12.5703125" customWidth="1"/>
    <col min="2563" max="2563" width="14.28515625" bestFit="1" customWidth="1"/>
    <col min="2564" max="2564" width="10.5703125" bestFit="1" customWidth="1"/>
    <col min="2565" max="2565" width="9.85546875" bestFit="1" customWidth="1"/>
    <col min="2566" max="2566" width="27.5703125" bestFit="1" customWidth="1"/>
    <col min="2567" max="2567" width="11.5703125" bestFit="1" customWidth="1"/>
    <col min="2568" max="2568" width="8.28515625" bestFit="1" customWidth="1"/>
    <col min="2569" max="2569" width="11.28515625" bestFit="1" customWidth="1"/>
    <col min="2570" max="2570" width="10.42578125" bestFit="1" customWidth="1"/>
    <col min="2571" max="2571" width="12.85546875" bestFit="1" customWidth="1"/>
    <col min="2572" max="2572" width="9.5703125" bestFit="1" customWidth="1"/>
    <col min="2573" max="2573" width="12.5703125" customWidth="1"/>
    <col min="2574" max="2574" width="15.5703125" bestFit="1" customWidth="1"/>
    <col min="2575" max="2575" width="12.5703125" customWidth="1"/>
    <col min="2819" max="2819" width="14.28515625" bestFit="1" customWidth="1"/>
    <col min="2820" max="2820" width="10.5703125" bestFit="1" customWidth="1"/>
    <col min="2821" max="2821" width="9.85546875" bestFit="1" customWidth="1"/>
    <col min="2822" max="2822" width="27.5703125" bestFit="1" customWidth="1"/>
    <col min="2823" max="2823" width="11.5703125" bestFit="1" customWidth="1"/>
    <col min="2824" max="2824" width="8.28515625" bestFit="1" customWidth="1"/>
    <col min="2825" max="2825" width="11.28515625" bestFit="1" customWidth="1"/>
    <col min="2826" max="2826" width="10.42578125" bestFit="1" customWidth="1"/>
    <col min="2827" max="2827" width="12.85546875" bestFit="1" customWidth="1"/>
    <col min="2828" max="2828" width="9.5703125" bestFit="1" customWidth="1"/>
    <col min="2829" max="2829" width="12.5703125" customWidth="1"/>
    <col min="2830" max="2830" width="15.5703125" bestFit="1" customWidth="1"/>
    <col min="2831" max="2831" width="12.5703125" customWidth="1"/>
    <col min="3075" max="3075" width="14.28515625" bestFit="1" customWidth="1"/>
    <col min="3076" max="3076" width="10.5703125" bestFit="1" customWidth="1"/>
    <col min="3077" max="3077" width="9.85546875" bestFit="1" customWidth="1"/>
    <col min="3078" max="3078" width="27.5703125" bestFit="1" customWidth="1"/>
    <col min="3079" max="3079" width="11.5703125" bestFit="1" customWidth="1"/>
    <col min="3080" max="3080" width="8.28515625" bestFit="1" customWidth="1"/>
    <col min="3081" max="3081" width="11.28515625" bestFit="1" customWidth="1"/>
    <col min="3082" max="3082" width="10.42578125" bestFit="1" customWidth="1"/>
    <col min="3083" max="3083" width="12.85546875" bestFit="1" customWidth="1"/>
    <col min="3084" max="3084" width="9.5703125" bestFit="1" customWidth="1"/>
    <col min="3085" max="3085" width="12.5703125" customWidth="1"/>
    <col min="3086" max="3086" width="15.5703125" bestFit="1" customWidth="1"/>
    <col min="3087" max="3087" width="12.5703125" customWidth="1"/>
    <col min="3331" max="3331" width="14.28515625" bestFit="1" customWidth="1"/>
    <col min="3332" max="3332" width="10.5703125" bestFit="1" customWidth="1"/>
    <col min="3333" max="3333" width="9.85546875" bestFit="1" customWidth="1"/>
    <col min="3334" max="3334" width="27.5703125" bestFit="1" customWidth="1"/>
    <col min="3335" max="3335" width="11.5703125" bestFit="1" customWidth="1"/>
    <col min="3336" max="3336" width="8.28515625" bestFit="1" customWidth="1"/>
    <col min="3337" max="3337" width="11.28515625" bestFit="1" customWidth="1"/>
    <col min="3338" max="3338" width="10.42578125" bestFit="1" customWidth="1"/>
    <col min="3339" max="3339" width="12.85546875" bestFit="1" customWidth="1"/>
    <col min="3340" max="3340" width="9.5703125" bestFit="1" customWidth="1"/>
    <col min="3341" max="3341" width="12.5703125" customWidth="1"/>
    <col min="3342" max="3342" width="15.5703125" bestFit="1" customWidth="1"/>
    <col min="3343" max="3343" width="12.5703125" customWidth="1"/>
    <col min="3587" max="3587" width="14.28515625" bestFit="1" customWidth="1"/>
    <col min="3588" max="3588" width="10.5703125" bestFit="1" customWidth="1"/>
    <col min="3589" max="3589" width="9.85546875" bestFit="1" customWidth="1"/>
    <col min="3590" max="3590" width="27.5703125" bestFit="1" customWidth="1"/>
    <col min="3591" max="3591" width="11.5703125" bestFit="1" customWidth="1"/>
    <col min="3592" max="3592" width="8.28515625" bestFit="1" customWidth="1"/>
    <col min="3593" max="3593" width="11.28515625" bestFit="1" customWidth="1"/>
    <col min="3594" max="3594" width="10.42578125" bestFit="1" customWidth="1"/>
    <col min="3595" max="3595" width="12.85546875" bestFit="1" customWidth="1"/>
    <col min="3596" max="3596" width="9.5703125" bestFit="1" customWidth="1"/>
    <col min="3597" max="3597" width="12.5703125" customWidth="1"/>
    <col min="3598" max="3598" width="15.5703125" bestFit="1" customWidth="1"/>
    <col min="3599" max="3599" width="12.5703125" customWidth="1"/>
    <col min="3843" max="3843" width="14.28515625" bestFit="1" customWidth="1"/>
    <col min="3844" max="3844" width="10.5703125" bestFit="1" customWidth="1"/>
    <col min="3845" max="3845" width="9.85546875" bestFit="1" customWidth="1"/>
    <col min="3846" max="3846" width="27.5703125" bestFit="1" customWidth="1"/>
    <col min="3847" max="3847" width="11.5703125" bestFit="1" customWidth="1"/>
    <col min="3848" max="3848" width="8.28515625" bestFit="1" customWidth="1"/>
    <col min="3849" max="3849" width="11.28515625" bestFit="1" customWidth="1"/>
    <col min="3850" max="3850" width="10.42578125" bestFit="1" customWidth="1"/>
    <col min="3851" max="3851" width="12.85546875" bestFit="1" customWidth="1"/>
    <col min="3852" max="3852" width="9.5703125" bestFit="1" customWidth="1"/>
    <col min="3853" max="3853" width="12.5703125" customWidth="1"/>
    <col min="3854" max="3854" width="15.5703125" bestFit="1" customWidth="1"/>
    <col min="3855" max="3855" width="12.5703125" customWidth="1"/>
    <col min="4099" max="4099" width="14.28515625" bestFit="1" customWidth="1"/>
    <col min="4100" max="4100" width="10.5703125" bestFit="1" customWidth="1"/>
    <col min="4101" max="4101" width="9.85546875" bestFit="1" customWidth="1"/>
    <col min="4102" max="4102" width="27.5703125" bestFit="1" customWidth="1"/>
    <col min="4103" max="4103" width="11.5703125" bestFit="1" customWidth="1"/>
    <col min="4104" max="4104" width="8.28515625" bestFit="1" customWidth="1"/>
    <col min="4105" max="4105" width="11.28515625" bestFit="1" customWidth="1"/>
    <col min="4106" max="4106" width="10.42578125" bestFit="1" customWidth="1"/>
    <col min="4107" max="4107" width="12.85546875" bestFit="1" customWidth="1"/>
    <col min="4108" max="4108" width="9.5703125" bestFit="1" customWidth="1"/>
    <col min="4109" max="4109" width="12.5703125" customWidth="1"/>
    <col min="4110" max="4110" width="15.5703125" bestFit="1" customWidth="1"/>
    <col min="4111" max="4111" width="12.5703125" customWidth="1"/>
    <col min="4355" max="4355" width="14.28515625" bestFit="1" customWidth="1"/>
    <col min="4356" max="4356" width="10.5703125" bestFit="1" customWidth="1"/>
    <col min="4357" max="4357" width="9.85546875" bestFit="1" customWidth="1"/>
    <col min="4358" max="4358" width="27.5703125" bestFit="1" customWidth="1"/>
    <col min="4359" max="4359" width="11.5703125" bestFit="1" customWidth="1"/>
    <col min="4360" max="4360" width="8.28515625" bestFit="1" customWidth="1"/>
    <col min="4361" max="4361" width="11.28515625" bestFit="1" customWidth="1"/>
    <col min="4362" max="4362" width="10.42578125" bestFit="1" customWidth="1"/>
    <col min="4363" max="4363" width="12.85546875" bestFit="1" customWidth="1"/>
    <col min="4364" max="4364" width="9.5703125" bestFit="1" customWidth="1"/>
    <col min="4365" max="4365" width="12.5703125" customWidth="1"/>
    <col min="4366" max="4366" width="15.5703125" bestFit="1" customWidth="1"/>
    <col min="4367" max="4367" width="12.5703125" customWidth="1"/>
    <col min="4611" max="4611" width="14.28515625" bestFit="1" customWidth="1"/>
    <col min="4612" max="4612" width="10.5703125" bestFit="1" customWidth="1"/>
    <col min="4613" max="4613" width="9.85546875" bestFit="1" customWidth="1"/>
    <col min="4614" max="4614" width="27.5703125" bestFit="1" customWidth="1"/>
    <col min="4615" max="4615" width="11.5703125" bestFit="1" customWidth="1"/>
    <col min="4616" max="4616" width="8.28515625" bestFit="1" customWidth="1"/>
    <col min="4617" max="4617" width="11.28515625" bestFit="1" customWidth="1"/>
    <col min="4618" max="4618" width="10.42578125" bestFit="1" customWidth="1"/>
    <col min="4619" max="4619" width="12.85546875" bestFit="1" customWidth="1"/>
    <col min="4620" max="4620" width="9.5703125" bestFit="1" customWidth="1"/>
    <col min="4621" max="4621" width="12.5703125" customWidth="1"/>
    <col min="4622" max="4622" width="15.5703125" bestFit="1" customWidth="1"/>
    <col min="4623" max="4623" width="12.5703125" customWidth="1"/>
    <col min="4867" max="4867" width="14.28515625" bestFit="1" customWidth="1"/>
    <col min="4868" max="4868" width="10.5703125" bestFit="1" customWidth="1"/>
    <col min="4869" max="4869" width="9.85546875" bestFit="1" customWidth="1"/>
    <col min="4870" max="4870" width="27.5703125" bestFit="1" customWidth="1"/>
    <col min="4871" max="4871" width="11.5703125" bestFit="1" customWidth="1"/>
    <col min="4872" max="4872" width="8.28515625" bestFit="1" customWidth="1"/>
    <col min="4873" max="4873" width="11.28515625" bestFit="1" customWidth="1"/>
    <col min="4874" max="4874" width="10.42578125" bestFit="1" customWidth="1"/>
    <col min="4875" max="4875" width="12.85546875" bestFit="1" customWidth="1"/>
    <col min="4876" max="4876" width="9.5703125" bestFit="1" customWidth="1"/>
    <col min="4877" max="4877" width="12.5703125" customWidth="1"/>
    <col min="4878" max="4878" width="15.5703125" bestFit="1" customWidth="1"/>
    <col min="4879" max="4879" width="12.5703125" customWidth="1"/>
    <col min="5123" max="5123" width="14.28515625" bestFit="1" customWidth="1"/>
    <col min="5124" max="5124" width="10.5703125" bestFit="1" customWidth="1"/>
    <col min="5125" max="5125" width="9.85546875" bestFit="1" customWidth="1"/>
    <col min="5126" max="5126" width="27.5703125" bestFit="1" customWidth="1"/>
    <col min="5127" max="5127" width="11.5703125" bestFit="1" customWidth="1"/>
    <col min="5128" max="5128" width="8.28515625" bestFit="1" customWidth="1"/>
    <col min="5129" max="5129" width="11.28515625" bestFit="1" customWidth="1"/>
    <col min="5130" max="5130" width="10.42578125" bestFit="1" customWidth="1"/>
    <col min="5131" max="5131" width="12.85546875" bestFit="1" customWidth="1"/>
    <col min="5132" max="5132" width="9.5703125" bestFit="1" customWidth="1"/>
    <col min="5133" max="5133" width="12.5703125" customWidth="1"/>
    <col min="5134" max="5134" width="15.5703125" bestFit="1" customWidth="1"/>
    <col min="5135" max="5135" width="12.5703125" customWidth="1"/>
    <col min="5379" max="5379" width="14.28515625" bestFit="1" customWidth="1"/>
    <col min="5380" max="5380" width="10.5703125" bestFit="1" customWidth="1"/>
    <col min="5381" max="5381" width="9.85546875" bestFit="1" customWidth="1"/>
    <col min="5382" max="5382" width="27.5703125" bestFit="1" customWidth="1"/>
    <col min="5383" max="5383" width="11.5703125" bestFit="1" customWidth="1"/>
    <col min="5384" max="5384" width="8.28515625" bestFit="1" customWidth="1"/>
    <col min="5385" max="5385" width="11.28515625" bestFit="1" customWidth="1"/>
    <col min="5386" max="5386" width="10.42578125" bestFit="1" customWidth="1"/>
    <col min="5387" max="5387" width="12.85546875" bestFit="1" customWidth="1"/>
    <col min="5388" max="5388" width="9.5703125" bestFit="1" customWidth="1"/>
    <col min="5389" max="5389" width="12.5703125" customWidth="1"/>
    <col min="5390" max="5390" width="15.5703125" bestFit="1" customWidth="1"/>
    <col min="5391" max="5391" width="12.5703125" customWidth="1"/>
    <col min="5635" max="5635" width="14.28515625" bestFit="1" customWidth="1"/>
    <col min="5636" max="5636" width="10.5703125" bestFit="1" customWidth="1"/>
    <col min="5637" max="5637" width="9.85546875" bestFit="1" customWidth="1"/>
    <col min="5638" max="5638" width="27.5703125" bestFit="1" customWidth="1"/>
    <col min="5639" max="5639" width="11.5703125" bestFit="1" customWidth="1"/>
    <col min="5640" max="5640" width="8.28515625" bestFit="1" customWidth="1"/>
    <col min="5641" max="5641" width="11.28515625" bestFit="1" customWidth="1"/>
    <col min="5642" max="5642" width="10.42578125" bestFit="1" customWidth="1"/>
    <col min="5643" max="5643" width="12.85546875" bestFit="1" customWidth="1"/>
    <col min="5644" max="5644" width="9.5703125" bestFit="1" customWidth="1"/>
    <col min="5645" max="5645" width="12.5703125" customWidth="1"/>
    <col min="5646" max="5646" width="15.5703125" bestFit="1" customWidth="1"/>
    <col min="5647" max="5647" width="12.5703125" customWidth="1"/>
    <col min="5891" max="5891" width="14.28515625" bestFit="1" customWidth="1"/>
    <col min="5892" max="5892" width="10.5703125" bestFit="1" customWidth="1"/>
    <col min="5893" max="5893" width="9.85546875" bestFit="1" customWidth="1"/>
    <col min="5894" max="5894" width="27.5703125" bestFit="1" customWidth="1"/>
    <col min="5895" max="5895" width="11.5703125" bestFit="1" customWidth="1"/>
    <col min="5896" max="5896" width="8.28515625" bestFit="1" customWidth="1"/>
    <col min="5897" max="5897" width="11.28515625" bestFit="1" customWidth="1"/>
    <col min="5898" max="5898" width="10.42578125" bestFit="1" customWidth="1"/>
    <col min="5899" max="5899" width="12.85546875" bestFit="1" customWidth="1"/>
    <col min="5900" max="5900" width="9.5703125" bestFit="1" customWidth="1"/>
    <col min="5901" max="5901" width="12.5703125" customWidth="1"/>
    <col min="5902" max="5902" width="15.5703125" bestFit="1" customWidth="1"/>
    <col min="5903" max="5903" width="12.5703125" customWidth="1"/>
    <col min="6147" max="6147" width="14.28515625" bestFit="1" customWidth="1"/>
    <col min="6148" max="6148" width="10.5703125" bestFit="1" customWidth="1"/>
    <col min="6149" max="6149" width="9.85546875" bestFit="1" customWidth="1"/>
    <col min="6150" max="6150" width="27.5703125" bestFit="1" customWidth="1"/>
    <col min="6151" max="6151" width="11.5703125" bestFit="1" customWidth="1"/>
    <col min="6152" max="6152" width="8.28515625" bestFit="1" customWidth="1"/>
    <col min="6153" max="6153" width="11.28515625" bestFit="1" customWidth="1"/>
    <col min="6154" max="6154" width="10.42578125" bestFit="1" customWidth="1"/>
    <col min="6155" max="6155" width="12.85546875" bestFit="1" customWidth="1"/>
    <col min="6156" max="6156" width="9.5703125" bestFit="1" customWidth="1"/>
    <col min="6157" max="6157" width="12.5703125" customWidth="1"/>
    <col min="6158" max="6158" width="15.5703125" bestFit="1" customWidth="1"/>
    <col min="6159" max="6159" width="12.5703125" customWidth="1"/>
    <col min="6403" max="6403" width="14.28515625" bestFit="1" customWidth="1"/>
    <col min="6404" max="6404" width="10.5703125" bestFit="1" customWidth="1"/>
    <col min="6405" max="6405" width="9.85546875" bestFit="1" customWidth="1"/>
    <col min="6406" max="6406" width="27.5703125" bestFit="1" customWidth="1"/>
    <col min="6407" max="6407" width="11.5703125" bestFit="1" customWidth="1"/>
    <col min="6408" max="6408" width="8.28515625" bestFit="1" customWidth="1"/>
    <col min="6409" max="6409" width="11.28515625" bestFit="1" customWidth="1"/>
    <col min="6410" max="6410" width="10.42578125" bestFit="1" customWidth="1"/>
    <col min="6411" max="6411" width="12.85546875" bestFit="1" customWidth="1"/>
    <col min="6412" max="6412" width="9.5703125" bestFit="1" customWidth="1"/>
    <col min="6413" max="6413" width="12.5703125" customWidth="1"/>
    <col min="6414" max="6414" width="15.5703125" bestFit="1" customWidth="1"/>
    <col min="6415" max="6415" width="12.5703125" customWidth="1"/>
    <col min="6659" max="6659" width="14.28515625" bestFit="1" customWidth="1"/>
    <col min="6660" max="6660" width="10.5703125" bestFit="1" customWidth="1"/>
    <col min="6661" max="6661" width="9.85546875" bestFit="1" customWidth="1"/>
    <col min="6662" max="6662" width="27.5703125" bestFit="1" customWidth="1"/>
    <col min="6663" max="6663" width="11.5703125" bestFit="1" customWidth="1"/>
    <col min="6664" max="6664" width="8.28515625" bestFit="1" customWidth="1"/>
    <col min="6665" max="6665" width="11.28515625" bestFit="1" customWidth="1"/>
    <col min="6666" max="6666" width="10.42578125" bestFit="1" customWidth="1"/>
    <col min="6667" max="6667" width="12.85546875" bestFit="1" customWidth="1"/>
    <col min="6668" max="6668" width="9.5703125" bestFit="1" customWidth="1"/>
    <col min="6669" max="6669" width="12.5703125" customWidth="1"/>
    <col min="6670" max="6670" width="15.5703125" bestFit="1" customWidth="1"/>
    <col min="6671" max="6671" width="12.5703125" customWidth="1"/>
    <col min="6915" max="6915" width="14.28515625" bestFit="1" customWidth="1"/>
    <col min="6916" max="6916" width="10.5703125" bestFit="1" customWidth="1"/>
    <col min="6917" max="6917" width="9.85546875" bestFit="1" customWidth="1"/>
    <col min="6918" max="6918" width="27.5703125" bestFit="1" customWidth="1"/>
    <col min="6919" max="6919" width="11.5703125" bestFit="1" customWidth="1"/>
    <col min="6920" max="6920" width="8.28515625" bestFit="1" customWidth="1"/>
    <col min="6921" max="6921" width="11.28515625" bestFit="1" customWidth="1"/>
    <col min="6922" max="6922" width="10.42578125" bestFit="1" customWidth="1"/>
    <col min="6923" max="6923" width="12.85546875" bestFit="1" customWidth="1"/>
    <col min="6924" max="6924" width="9.5703125" bestFit="1" customWidth="1"/>
    <col min="6925" max="6925" width="12.5703125" customWidth="1"/>
    <col min="6926" max="6926" width="15.5703125" bestFit="1" customWidth="1"/>
    <col min="6927" max="6927" width="12.5703125" customWidth="1"/>
    <col min="7171" max="7171" width="14.28515625" bestFit="1" customWidth="1"/>
    <col min="7172" max="7172" width="10.5703125" bestFit="1" customWidth="1"/>
    <col min="7173" max="7173" width="9.85546875" bestFit="1" customWidth="1"/>
    <col min="7174" max="7174" width="27.5703125" bestFit="1" customWidth="1"/>
    <col min="7175" max="7175" width="11.5703125" bestFit="1" customWidth="1"/>
    <col min="7176" max="7176" width="8.28515625" bestFit="1" customWidth="1"/>
    <col min="7177" max="7177" width="11.28515625" bestFit="1" customWidth="1"/>
    <col min="7178" max="7178" width="10.42578125" bestFit="1" customWidth="1"/>
    <col min="7179" max="7179" width="12.85546875" bestFit="1" customWidth="1"/>
    <col min="7180" max="7180" width="9.5703125" bestFit="1" customWidth="1"/>
    <col min="7181" max="7181" width="12.5703125" customWidth="1"/>
    <col min="7182" max="7182" width="15.5703125" bestFit="1" customWidth="1"/>
    <col min="7183" max="7183" width="12.5703125" customWidth="1"/>
    <col min="7427" max="7427" width="14.28515625" bestFit="1" customWidth="1"/>
    <col min="7428" max="7428" width="10.5703125" bestFit="1" customWidth="1"/>
    <col min="7429" max="7429" width="9.85546875" bestFit="1" customWidth="1"/>
    <col min="7430" max="7430" width="27.5703125" bestFit="1" customWidth="1"/>
    <col min="7431" max="7431" width="11.5703125" bestFit="1" customWidth="1"/>
    <col min="7432" max="7432" width="8.28515625" bestFit="1" customWidth="1"/>
    <col min="7433" max="7433" width="11.28515625" bestFit="1" customWidth="1"/>
    <col min="7434" max="7434" width="10.42578125" bestFit="1" customWidth="1"/>
    <col min="7435" max="7435" width="12.85546875" bestFit="1" customWidth="1"/>
    <col min="7436" max="7436" width="9.5703125" bestFit="1" customWidth="1"/>
    <col min="7437" max="7437" width="12.5703125" customWidth="1"/>
    <col min="7438" max="7438" width="15.5703125" bestFit="1" customWidth="1"/>
    <col min="7439" max="7439" width="12.5703125" customWidth="1"/>
    <col min="7683" max="7683" width="14.28515625" bestFit="1" customWidth="1"/>
    <col min="7684" max="7684" width="10.5703125" bestFit="1" customWidth="1"/>
    <col min="7685" max="7685" width="9.85546875" bestFit="1" customWidth="1"/>
    <col min="7686" max="7686" width="27.5703125" bestFit="1" customWidth="1"/>
    <col min="7687" max="7687" width="11.5703125" bestFit="1" customWidth="1"/>
    <col min="7688" max="7688" width="8.28515625" bestFit="1" customWidth="1"/>
    <col min="7689" max="7689" width="11.28515625" bestFit="1" customWidth="1"/>
    <col min="7690" max="7690" width="10.42578125" bestFit="1" customWidth="1"/>
    <col min="7691" max="7691" width="12.85546875" bestFit="1" customWidth="1"/>
    <col min="7692" max="7692" width="9.5703125" bestFit="1" customWidth="1"/>
    <col min="7693" max="7693" width="12.5703125" customWidth="1"/>
    <col min="7694" max="7694" width="15.5703125" bestFit="1" customWidth="1"/>
    <col min="7695" max="7695" width="12.5703125" customWidth="1"/>
    <col min="7939" max="7939" width="14.28515625" bestFit="1" customWidth="1"/>
    <col min="7940" max="7940" width="10.5703125" bestFit="1" customWidth="1"/>
    <col min="7941" max="7941" width="9.85546875" bestFit="1" customWidth="1"/>
    <col min="7942" max="7942" width="27.5703125" bestFit="1" customWidth="1"/>
    <col min="7943" max="7943" width="11.5703125" bestFit="1" customWidth="1"/>
    <col min="7944" max="7944" width="8.28515625" bestFit="1" customWidth="1"/>
    <col min="7945" max="7945" width="11.28515625" bestFit="1" customWidth="1"/>
    <col min="7946" max="7946" width="10.42578125" bestFit="1" customWidth="1"/>
    <col min="7947" max="7947" width="12.85546875" bestFit="1" customWidth="1"/>
    <col min="7948" max="7948" width="9.5703125" bestFit="1" customWidth="1"/>
    <col min="7949" max="7949" width="12.5703125" customWidth="1"/>
    <col min="7950" max="7950" width="15.5703125" bestFit="1" customWidth="1"/>
    <col min="7951" max="7951" width="12.5703125" customWidth="1"/>
    <col min="8195" max="8195" width="14.28515625" bestFit="1" customWidth="1"/>
    <col min="8196" max="8196" width="10.5703125" bestFit="1" customWidth="1"/>
    <col min="8197" max="8197" width="9.85546875" bestFit="1" customWidth="1"/>
    <col min="8198" max="8198" width="27.5703125" bestFit="1" customWidth="1"/>
    <col min="8199" max="8199" width="11.5703125" bestFit="1" customWidth="1"/>
    <col min="8200" max="8200" width="8.28515625" bestFit="1" customWidth="1"/>
    <col min="8201" max="8201" width="11.28515625" bestFit="1" customWidth="1"/>
    <col min="8202" max="8202" width="10.42578125" bestFit="1" customWidth="1"/>
    <col min="8203" max="8203" width="12.85546875" bestFit="1" customWidth="1"/>
    <col min="8204" max="8204" width="9.5703125" bestFit="1" customWidth="1"/>
    <col min="8205" max="8205" width="12.5703125" customWidth="1"/>
    <col min="8206" max="8206" width="15.5703125" bestFit="1" customWidth="1"/>
    <col min="8207" max="8207" width="12.5703125" customWidth="1"/>
    <col min="8451" max="8451" width="14.28515625" bestFit="1" customWidth="1"/>
    <col min="8452" max="8452" width="10.5703125" bestFit="1" customWidth="1"/>
    <col min="8453" max="8453" width="9.85546875" bestFit="1" customWidth="1"/>
    <col min="8454" max="8454" width="27.5703125" bestFit="1" customWidth="1"/>
    <col min="8455" max="8455" width="11.5703125" bestFit="1" customWidth="1"/>
    <col min="8456" max="8456" width="8.28515625" bestFit="1" customWidth="1"/>
    <col min="8457" max="8457" width="11.28515625" bestFit="1" customWidth="1"/>
    <col min="8458" max="8458" width="10.42578125" bestFit="1" customWidth="1"/>
    <col min="8459" max="8459" width="12.85546875" bestFit="1" customWidth="1"/>
    <col min="8460" max="8460" width="9.5703125" bestFit="1" customWidth="1"/>
    <col min="8461" max="8461" width="12.5703125" customWidth="1"/>
    <col min="8462" max="8462" width="15.5703125" bestFit="1" customWidth="1"/>
    <col min="8463" max="8463" width="12.5703125" customWidth="1"/>
    <col min="8707" max="8707" width="14.28515625" bestFit="1" customWidth="1"/>
    <col min="8708" max="8708" width="10.5703125" bestFit="1" customWidth="1"/>
    <col min="8709" max="8709" width="9.85546875" bestFit="1" customWidth="1"/>
    <col min="8710" max="8710" width="27.5703125" bestFit="1" customWidth="1"/>
    <col min="8711" max="8711" width="11.5703125" bestFit="1" customWidth="1"/>
    <col min="8712" max="8712" width="8.28515625" bestFit="1" customWidth="1"/>
    <col min="8713" max="8713" width="11.28515625" bestFit="1" customWidth="1"/>
    <col min="8714" max="8714" width="10.42578125" bestFit="1" customWidth="1"/>
    <col min="8715" max="8715" width="12.85546875" bestFit="1" customWidth="1"/>
    <col min="8716" max="8716" width="9.5703125" bestFit="1" customWidth="1"/>
    <col min="8717" max="8717" width="12.5703125" customWidth="1"/>
    <col min="8718" max="8718" width="15.5703125" bestFit="1" customWidth="1"/>
    <col min="8719" max="8719" width="12.5703125" customWidth="1"/>
    <col min="8963" max="8963" width="14.28515625" bestFit="1" customWidth="1"/>
    <col min="8964" max="8964" width="10.5703125" bestFit="1" customWidth="1"/>
    <col min="8965" max="8965" width="9.85546875" bestFit="1" customWidth="1"/>
    <col min="8966" max="8966" width="27.5703125" bestFit="1" customWidth="1"/>
    <col min="8967" max="8967" width="11.5703125" bestFit="1" customWidth="1"/>
    <col min="8968" max="8968" width="8.28515625" bestFit="1" customWidth="1"/>
    <col min="8969" max="8969" width="11.28515625" bestFit="1" customWidth="1"/>
    <col min="8970" max="8970" width="10.42578125" bestFit="1" customWidth="1"/>
    <col min="8971" max="8971" width="12.85546875" bestFit="1" customWidth="1"/>
    <col min="8972" max="8972" width="9.5703125" bestFit="1" customWidth="1"/>
    <col min="8973" max="8973" width="12.5703125" customWidth="1"/>
    <col min="8974" max="8974" width="15.5703125" bestFit="1" customWidth="1"/>
    <col min="8975" max="8975" width="12.5703125" customWidth="1"/>
    <col min="9219" max="9219" width="14.28515625" bestFit="1" customWidth="1"/>
    <col min="9220" max="9220" width="10.5703125" bestFit="1" customWidth="1"/>
    <col min="9221" max="9221" width="9.85546875" bestFit="1" customWidth="1"/>
    <col min="9222" max="9222" width="27.5703125" bestFit="1" customWidth="1"/>
    <col min="9223" max="9223" width="11.5703125" bestFit="1" customWidth="1"/>
    <col min="9224" max="9224" width="8.28515625" bestFit="1" customWidth="1"/>
    <col min="9225" max="9225" width="11.28515625" bestFit="1" customWidth="1"/>
    <col min="9226" max="9226" width="10.42578125" bestFit="1" customWidth="1"/>
    <col min="9227" max="9227" width="12.85546875" bestFit="1" customWidth="1"/>
    <col min="9228" max="9228" width="9.5703125" bestFit="1" customWidth="1"/>
    <col min="9229" max="9229" width="12.5703125" customWidth="1"/>
    <col min="9230" max="9230" width="15.5703125" bestFit="1" customWidth="1"/>
    <col min="9231" max="9231" width="12.5703125" customWidth="1"/>
    <col min="9475" max="9475" width="14.28515625" bestFit="1" customWidth="1"/>
    <col min="9476" max="9476" width="10.5703125" bestFit="1" customWidth="1"/>
    <col min="9477" max="9477" width="9.85546875" bestFit="1" customWidth="1"/>
    <col min="9478" max="9478" width="27.5703125" bestFit="1" customWidth="1"/>
    <col min="9479" max="9479" width="11.5703125" bestFit="1" customWidth="1"/>
    <col min="9480" max="9480" width="8.28515625" bestFit="1" customWidth="1"/>
    <col min="9481" max="9481" width="11.28515625" bestFit="1" customWidth="1"/>
    <col min="9482" max="9482" width="10.42578125" bestFit="1" customWidth="1"/>
    <col min="9483" max="9483" width="12.85546875" bestFit="1" customWidth="1"/>
    <col min="9484" max="9484" width="9.5703125" bestFit="1" customWidth="1"/>
    <col min="9485" max="9485" width="12.5703125" customWidth="1"/>
    <col min="9486" max="9486" width="15.5703125" bestFit="1" customWidth="1"/>
    <col min="9487" max="9487" width="12.5703125" customWidth="1"/>
    <col min="9731" max="9731" width="14.28515625" bestFit="1" customWidth="1"/>
    <col min="9732" max="9732" width="10.5703125" bestFit="1" customWidth="1"/>
    <col min="9733" max="9733" width="9.85546875" bestFit="1" customWidth="1"/>
    <col min="9734" max="9734" width="27.5703125" bestFit="1" customWidth="1"/>
    <col min="9735" max="9735" width="11.5703125" bestFit="1" customWidth="1"/>
    <col min="9736" max="9736" width="8.28515625" bestFit="1" customWidth="1"/>
    <col min="9737" max="9737" width="11.28515625" bestFit="1" customWidth="1"/>
    <col min="9738" max="9738" width="10.42578125" bestFit="1" customWidth="1"/>
    <col min="9739" max="9739" width="12.85546875" bestFit="1" customWidth="1"/>
    <col min="9740" max="9740" width="9.5703125" bestFit="1" customWidth="1"/>
    <col min="9741" max="9741" width="12.5703125" customWidth="1"/>
    <col min="9742" max="9742" width="15.5703125" bestFit="1" customWidth="1"/>
    <col min="9743" max="9743" width="12.5703125" customWidth="1"/>
    <col min="9987" max="9987" width="14.28515625" bestFit="1" customWidth="1"/>
    <col min="9988" max="9988" width="10.5703125" bestFit="1" customWidth="1"/>
    <col min="9989" max="9989" width="9.85546875" bestFit="1" customWidth="1"/>
    <col min="9990" max="9990" width="27.5703125" bestFit="1" customWidth="1"/>
    <col min="9991" max="9991" width="11.5703125" bestFit="1" customWidth="1"/>
    <col min="9992" max="9992" width="8.28515625" bestFit="1" customWidth="1"/>
    <col min="9993" max="9993" width="11.28515625" bestFit="1" customWidth="1"/>
    <col min="9994" max="9994" width="10.42578125" bestFit="1" customWidth="1"/>
    <col min="9995" max="9995" width="12.85546875" bestFit="1" customWidth="1"/>
    <col min="9996" max="9996" width="9.5703125" bestFit="1" customWidth="1"/>
    <col min="9997" max="9997" width="12.5703125" customWidth="1"/>
    <col min="9998" max="9998" width="15.5703125" bestFit="1" customWidth="1"/>
    <col min="9999" max="9999" width="12.5703125" customWidth="1"/>
    <col min="10243" max="10243" width="14.28515625" bestFit="1" customWidth="1"/>
    <col min="10244" max="10244" width="10.5703125" bestFit="1" customWidth="1"/>
    <col min="10245" max="10245" width="9.85546875" bestFit="1" customWidth="1"/>
    <col min="10246" max="10246" width="27.5703125" bestFit="1" customWidth="1"/>
    <col min="10247" max="10247" width="11.5703125" bestFit="1" customWidth="1"/>
    <col min="10248" max="10248" width="8.28515625" bestFit="1" customWidth="1"/>
    <col min="10249" max="10249" width="11.28515625" bestFit="1" customWidth="1"/>
    <col min="10250" max="10250" width="10.42578125" bestFit="1" customWidth="1"/>
    <col min="10251" max="10251" width="12.85546875" bestFit="1" customWidth="1"/>
    <col min="10252" max="10252" width="9.5703125" bestFit="1" customWidth="1"/>
    <col min="10253" max="10253" width="12.5703125" customWidth="1"/>
    <col min="10254" max="10254" width="15.5703125" bestFit="1" customWidth="1"/>
    <col min="10255" max="10255" width="12.5703125" customWidth="1"/>
    <col min="10499" max="10499" width="14.28515625" bestFit="1" customWidth="1"/>
    <col min="10500" max="10500" width="10.5703125" bestFit="1" customWidth="1"/>
    <col min="10501" max="10501" width="9.85546875" bestFit="1" customWidth="1"/>
    <col min="10502" max="10502" width="27.5703125" bestFit="1" customWidth="1"/>
    <col min="10503" max="10503" width="11.5703125" bestFit="1" customWidth="1"/>
    <col min="10504" max="10504" width="8.28515625" bestFit="1" customWidth="1"/>
    <col min="10505" max="10505" width="11.28515625" bestFit="1" customWidth="1"/>
    <col min="10506" max="10506" width="10.42578125" bestFit="1" customWidth="1"/>
    <col min="10507" max="10507" width="12.85546875" bestFit="1" customWidth="1"/>
    <col min="10508" max="10508" width="9.5703125" bestFit="1" customWidth="1"/>
    <col min="10509" max="10509" width="12.5703125" customWidth="1"/>
    <col min="10510" max="10510" width="15.5703125" bestFit="1" customWidth="1"/>
    <col min="10511" max="10511" width="12.5703125" customWidth="1"/>
    <col min="10755" max="10755" width="14.28515625" bestFit="1" customWidth="1"/>
    <col min="10756" max="10756" width="10.5703125" bestFit="1" customWidth="1"/>
    <col min="10757" max="10757" width="9.85546875" bestFit="1" customWidth="1"/>
    <col min="10758" max="10758" width="27.5703125" bestFit="1" customWidth="1"/>
    <col min="10759" max="10759" width="11.5703125" bestFit="1" customWidth="1"/>
    <col min="10760" max="10760" width="8.28515625" bestFit="1" customWidth="1"/>
    <col min="10761" max="10761" width="11.28515625" bestFit="1" customWidth="1"/>
    <col min="10762" max="10762" width="10.42578125" bestFit="1" customWidth="1"/>
    <col min="10763" max="10763" width="12.85546875" bestFit="1" customWidth="1"/>
    <col min="10764" max="10764" width="9.5703125" bestFit="1" customWidth="1"/>
    <col min="10765" max="10765" width="12.5703125" customWidth="1"/>
    <col min="10766" max="10766" width="15.5703125" bestFit="1" customWidth="1"/>
    <col min="10767" max="10767" width="12.5703125" customWidth="1"/>
    <col min="11011" max="11011" width="14.28515625" bestFit="1" customWidth="1"/>
    <col min="11012" max="11012" width="10.5703125" bestFit="1" customWidth="1"/>
    <col min="11013" max="11013" width="9.85546875" bestFit="1" customWidth="1"/>
    <col min="11014" max="11014" width="27.5703125" bestFit="1" customWidth="1"/>
    <col min="11015" max="11015" width="11.5703125" bestFit="1" customWidth="1"/>
    <col min="11016" max="11016" width="8.28515625" bestFit="1" customWidth="1"/>
    <col min="11017" max="11017" width="11.28515625" bestFit="1" customWidth="1"/>
    <col min="11018" max="11018" width="10.42578125" bestFit="1" customWidth="1"/>
    <col min="11019" max="11019" width="12.85546875" bestFit="1" customWidth="1"/>
    <col min="11020" max="11020" width="9.5703125" bestFit="1" customWidth="1"/>
    <col min="11021" max="11021" width="12.5703125" customWidth="1"/>
    <col min="11022" max="11022" width="15.5703125" bestFit="1" customWidth="1"/>
    <col min="11023" max="11023" width="12.5703125" customWidth="1"/>
    <col min="11267" max="11267" width="14.28515625" bestFit="1" customWidth="1"/>
    <col min="11268" max="11268" width="10.5703125" bestFit="1" customWidth="1"/>
    <col min="11269" max="11269" width="9.85546875" bestFit="1" customWidth="1"/>
    <col min="11270" max="11270" width="27.5703125" bestFit="1" customWidth="1"/>
    <col min="11271" max="11271" width="11.5703125" bestFit="1" customWidth="1"/>
    <col min="11272" max="11272" width="8.28515625" bestFit="1" customWidth="1"/>
    <col min="11273" max="11273" width="11.28515625" bestFit="1" customWidth="1"/>
    <col min="11274" max="11274" width="10.42578125" bestFit="1" customWidth="1"/>
    <col min="11275" max="11275" width="12.85546875" bestFit="1" customWidth="1"/>
    <col min="11276" max="11276" width="9.5703125" bestFit="1" customWidth="1"/>
    <col min="11277" max="11277" width="12.5703125" customWidth="1"/>
    <col min="11278" max="11278" width="15.5703125" bestFit="1" customWidth="1"/>
    <col min="11279" max="11279" width="12.5703125" customWidth="1"/>
    <col min="11523" max="11523" width="14.28515625" bestFit="1" customWidth="1"/>
    <col min="11524" max="11524" width="10.5703125" bestFit="1" customWidth="1"/>
    <col min="11525" max="11525" width="9.85546875" bestFit="1" customWidth="1"/>
    <col min="11526" max="11526" width="27.5703125" bestFit="1" customWidth="1"/>
    <col min="11527" max="11527" width="11.5703125" bestFit="1" customWidth="1"/>
    <col min="11528" max="11528" width="8.28515625" bestFit="1" customWidth="1"/>
    <col min="11529" max="11529" width="11.28515625" bestFit="1" customWidth="1"/>
    <col min="11530" max="11530" width="10.42578125" bestFit="1" customWidth="1"/>
    <col min="11531" max="11531" width="12.85546875" bestFit="1" customWidth="1"/>
    <col min="11532" max="11532" width="9.5703125" bestFit="1" customWidth="1"/>
    <col min="11533" max="11533" width="12.5703125" customWidth="1"/>
    <col min="11534" max="11534" width="15.5703125" bestFit="1" customWidth="1"/>
    <col min="11535" max="11535" width="12.5703125" customWidth="1"/>
    <col min="11779" max="11779" width="14.28515625" bestFit="1" customWidth="1"/>
    <col min="11780" max="11780" width="10.5703125" bestFit="1" customWidth="1"/>
    <col min="11781" max="11781" width="9.85546875" bestFit="1" customWidth="1"/>
    <col min="11782" max="11782" width="27.5703125" bestFit="1" customWidth="1"/>
    <col min="11783" max="11783" width="11.5703125" bestFit="1" customWidth="1"/>
    <col min="11784" max="11784" width="8.28515625" bestFit="1" customWidth="1"/>
    <col min="11785" max="11785" width="11.28515625" bestFit="1" customWidth="1"/>
    <col min="11786" max="11786" width="10.42578125" bestFit="1" customWidth="1"/>
    <col min="11787" max="11787" width="12.85546875" bestFit="1" customWidth="1"/>
    <col min="11788" max="11788" width="9.5703125" bestFit="1" customWidth="1"/>
    <col min="11789" max="11789" width="12.5703125" customWidth="1"/>
    <col min="11790" max="11790" width="15.5703125" bestFit="1" customWidth="1"/>
    <col min="11791" max="11791" width="12.5703125" customWidth="1"/>
    <col min="12035" max="12035" width="14.28515625" bestFit="1" customWidth="1"/>
    <col min="12036" max="12036" width="10.5703125" bestFit="1" customWidth="1"/>
    <col min="12037" max="12037" width="9.85546875" bestFit="1" customWidth="1"/>
    <col min="12038" max="12038" width="27.5703125" bestFit="1" customWidth="1"/>
    <col min="12039" max="12039" width="11.5703125" bestFit="1" customWidth="1"/>
    <col min="12040" max="12040" width="8.28515625" bestFit="1" customWidth="1"/>
    <col min="12041" max="12041" width="11.28515625" bestFit="1" customWidth="1"/>
    <col min="12042" max="12042" width="10.42578125" bestFit="1" customWidth="1"/>
    <col min="12043" max="12043" width="12.85546875" bestFit="1" customWidth="1"/>
    <col min="12044" max="12044" width="9.5703125" bestFit="1" customWidth="1"/>
    <col min="12045" max="12045" width="12.5703125" customWidth="1"/>
    <col min="12046" max="12046" width="15.5703125" bestFit="1" customWidth="1"/>
    <col min="12047" max="12047" width="12.5703125" customWidth="1"/>
    <col min="12291" max="12291" width="14.28515625" bestFit="1" customWidth="1"/>
    <col min="12292" max="12292" width="10.5703125" bestFit="1" customWidth="1"/>
    <col min="12293" max="12293" width="9.85546875" bestFit="1" customWidth="1"/>
    <col min="12294" max="12294" width="27.5703125" bestFit="1" customWidth="1"/>
    <col min="12295" max="12295" width="11.5703125" bestFit="1" customWidth="1"/>
    <col min="12296" max="12296" width="8.28515625" bestFit="1" customWidth="1"/>
    <col min="12297" max="12297" width="11.28515625" bestFit="1" customWidth="1"/>
    <col min="12298" max="12298" width="10.42578125" bestFit="1" customWidth="1"/>
    <col min="12299" max="12299" width="12.85546875" bestFit="1" customWidth="1"/>
    <col min="12300" max="12300" width="9.5703125" bestFit="1" customWidth="1"/>
    <col min="12301" max="12301" width="12.5703125" customWidth="1"/>
    <col min="12302" max="12302" width="15.5703125" bestFit="1" customWidth="1"/>
    <col min="12303" max="12303" width="12.5703125" customWidth="1"/>
    <col min="12547" max="12547" width="14.28515625" bestFit="1" customWidth="1"/>
    <col min="12548" max="12548" width="10.5703125" bestFit="1" customWidth="1"/>
    <col min="12549" max="12549" width="9.85546875" bestFit="1" customWidth="1"/>
    <col min="12550" max="12550" width="27.5703125" bestFit="1" customWidth="1"/>
    <col min="12551" max="12551" width="11.5703125" bestFit="1" customWidth="1"/>
    <col min="12552" max="12552" width="8.28515625" bestFit="1" customWidth="1"/>
    <col min="12553" max="12553" width="11.28515625" bestFit="1" customWidth="1"/>
    <col min="12554" max="12554" width="10.42578125" bestFit="1" customWidth="1"/>
    <col min="12555" max="12555" width="12.85546875" bestFit="1" customWidth="1"/>
    <col min="12556" max="12556" width="9.5703125" bestFit="1" customWidth="1"/>
    <col min="12557" max="12557" width="12.5703125" customWidth="1"/>
    <col min="12558" max="12558" width="15.5703125" bestFit="1" customWidth="1"/>
    <col min="12559" max="12559" width="12.5703125" customWidth="1"/>
    <col min="12803" max="12803" width="14.28515625" bestFit="1" customWidth="1"/>
    <col min="12804" max="12804" width="10.5703125" bestFit="1" customWidth="1"/>
    <col min="12805" max="12805" width="9.85546875" bestFit="1" customWidth="1"/>
    <col min="12806" max="12806" width="27.5703125" bestFit="1" customWidth="1"/>
    <col min="12807" max="12807" width="11.5703125" bestFit="1" customWidth="1"/>
    <col min="12808" max="12808" width="8.28515625" bestFit="1" customWidth="1"/>
    <col min="12809" max="12809" width="11.28515625" bestFit="1" customWidth="1"/>
    <col min="12810" max="12810" width="10.42578125" bestFit="1" customWidth="1"/>
    <col min="12811" max="12811" width="12.85546875" bestFit="1" customWidth="1"/>
    <col min="12812" max="12812" width="9.5703125" bestFit="1" customWidth="1"/>
    <col min="12813" max="12813" width="12.5703125" customWidth="1"/>
    <col min="12814" max="12814" width="15.5703125" bestFit="1" customWidth="1"/>
    <col min="12815" max="12815" width="12.5703125" customWidth="1"/>
    <col min="13059" max="13059" width="14.28515625" bestFit="1" customWidth="1"/>
    <col min="13060" max="13060" width="10.5703125" bestFit="1" customWidth="1"/>
    <col min="13061" max="13061" width="9.85546875" bestFit="1" customWidth="1"/>
    <col min="13062" max="13062" width="27.5703125" bestFit="1" customWidth="1"/>
    <col min="13063" max="13063" width="11.5703125" bestFit="1" customWidth="1"/>
    <col min="13064" max="13064" width="8.28515625" bestFit="1" customWidth="1"/>
    <col min="13065" max="13065" width="11.28515625" bestFit="1" customWidth="1"/>
    <col min="13066" max="13066" width="10.42578125" bestFit="1" customWidth="1"/>
    <col min="13067" max="13067" width="12.85546875" bestFit="1" customWidth="1"/>
    <col min="13068" max="13068" width="9.5703125" bestFit="1" customWidth="1"/>
    <col min="13069" max="13069" width="12.5703125" customWidth="1"/>
    <col min="13070" max="13070" width="15.5703125" bestFit="1" customWidth="1"/>
    <col min="13071" max="13071" width="12.5703125" customWidth="1"/>
    <col min="13315" max="13315" width="14.28515625" bestFit="1" customWidth="1"/>
    <col min="13316" max="13316" width="10.5703125" bestFit="1" customWidth="1"/>
    <col min="13317" max="13317" width="9.85546875" bestFit="1" customWidth="1"/>
    <col min="13318" max="13318" width="27.5703125" bestFit="1" customWidth="1"/>
    <col min="13319" max="13319" width="11.5703125" bestFit="1" customWidth="1"/>
    <col min="13320" max="13320" width="8.28515625" bestFit="1" customWidth="1"/>
    <col min="13321" max="13321" width="11.28515625" bestFit="1" customWidth="1"/>
    <col min="13322" max="13322" width="10.42578125" bestFit="1" customWidth="1"/>
    <col min="13323" max="13323" width="12.85546875" bestFit="1" customWidth="1"/>
    <col min="13324" max="13324" width="9.5703125" bestFit="1" customWidth="1"/>
    <col min="13325" max="13325" width="12.5703125" customWidth="1"/>
    <col min="13326" max="13326" width="15.5703125" bestFit="1" customWidth="1"/>
    <col min="13327" max="13327" width="12.5703125" customWidth="1"/>
    <col min="13571" max="13571" width="14.28515625" bestFit="1" customWidth="1"/>
    <col min="13572" max="13572" width="10.5703125" bestFit="1" customWidth="1"/>
    <col min="13573" max="13573" width="9.85546875" bestFit="1" customWidth="1"/>
    <col min="13574" max="13574" width="27.5703125" bestFit="1" customWidth="1"/>
    <col min="13575" max="13575" width="11.5703125" bestFit="1" customWidth="1"/>
    <col min="13576" max="13576" width="8.28515625" bestFit="1" customWidth="1"/>
    <col min="13577" max="13577" width="11.28515625" bestFit="1" customWidth="1"/>
    <col min="13578" max="13578" width="10.42578125" bestFit="1" customWidth="1"/>
    <col min="13579" max="13579" width="12.85546875" bestFit="1" customWidth="1"/>
    <col min="13580" max="13580" width="9.5703125" bestFit="1" customWidth="1"/>
    <col min="13581" max="13581" width="12.5703125" customWidth="1"/>
    <col min="13582" max="13582" width="15.5703125" bestFit="1" customWidth="1"/>
    <col min="13583" max="13583" width="12.5703125" customWidth="1"/>
    <col min="13827" max="13827" width="14.28515625" bestFit="1" customWidth="1"/>
    <col min="13828" max="13828" width="10.5703125" bestFit="1" customWidth="1"/>
    <col min="13829" max="13829" width="9.85546875" bestFit="1" customWidth="1"/>
    <col min="13830" max="13830" width="27.5703125" bestFit="1" customWidth="1"/>
    <col min="13831" max="13831" width="11.5703125" bestFit="1" customWidth="1"/>
    <col min="13832" max="13832" width="8.28515625" bestFit="1" customWidth="1"/>
    <col min="13833" max="13833" width="11.28515625" bestFit="1" customWidth="1"/>
    <col min="13834" max="13834" width="10.42578125" bestFit="1" customWidth="1"/>
    <col min="13835" max="13835" width="12.85546875" bestFit="1" customWidth="1"/>
    <col min="13836" max="13836" width="9.5703125" bestFit="1" customWidth="1"/>
    <col min="13837" max="13837" width="12.5703125" customWidth="1"/>
    <col min="13838" max="13838" width="15.5703125" bestFit="1" customWidth="1"/>
    <col min="13839" max="13839" width="12.5703125" customWidth="1"/>
    <col min="14083" max="14083" width="14.28515625" bestFit="1" customWidth="1"/>
    <col min="14084" max="14084" width="10.5703125" bestFit="1" customWidth="1"/>
    <col min="14085" max="14085" width="9.85546875" bestFit="1" customWidth="1"/>
    <col min="14086" max="14086" width="27.5703125" bestFit="1" customWidth="1"/>
    <col min="14087" max="14087" width="11.5703125" bestFit="1" customWidth="1"/>
    <col min="14088" max="14088" width="8.28515625" bestFit="1" customWidth="1"/>
    <col min="14089" max="14089" width="11.28515625" bestFit="1" customWidth="1"/>
    <col min="14090" max="14090" width="10.42578125" bestFit="1" customWidth="1"/>
    <col min="14091" max="14091" width="12.85546875" bestFit="1" customWidth="1"/>
    <col min="14092" max="14092" width="9.5703125" bestFit="1" customWidth="1"/>
    <col min="14093" max="14093" width="12.5703125" customWidth="1"/>
    <col min="14094" max="14094" width="15.5703125" bestFit="1" customWidth="1"/>
    <col min="14095" max="14095" width="12.5703125" customWidth="1"/>
    <col min="14339" max="14339" width="14.28515625" bestFit="1" customWidth="1"/>
    <col min="14340" max="14340" width="10.5703125" bestFit="1" customWidth="1"/>
    <col min="14341" max="14341" width="9.85546875" bestFit="1" customWidth="1"/>
    <col min="14342" max="14342" width="27.5703125" bestFit="1" customWidth="1"/>
    <col min="14343" max="14343" width="11.5703125" bestFit="1" customWidth="1"/>
    <col min="14344" max="14344" width="8.28515625" bestFit="1" customWidth="1"/>
    <col min="14345" max="14345" width="11.28515625" bestFit="1" customWidth="1"/>
    <col min="14346" max="14346" width="10.42578125" bestFit="1" customWidth="1"/>
    <col min="14347" max="14347" width="12.85546875" bestFit="1" customWidth="1"/>
    <col min="14348" max="14348" width="9.5703125" bestFit="1" customWidth="1"/>
    <col min="14349" max="14349" width="12.5703125" customWidth="1"/>
    <col min="14350" max="14350" width="15.5703125" bestFit="1" customWidth="1"/>
    <col min="14351" max="14351" width="12.5703125" customWidth="1"/>
    <col min="14595" max="14595" width="14.28515625" bestFit="1" customWidth="1"/>
    <col min="14596" max="14596" width="10.5703125" bestFit="1" customWidth="1"/>
    <col min="14597" max="14597" width="9.85546875" bestFit="1" customWidth="1"/>
    <col min="14598" max="14598" width="27.5703125" bestFit="1" customWidth="1"/>
    <col min="14599" max="14599" width="11.5703125" bestFit="1" customWidth="1"/>
    <col min="14600" max="14600" width="8.28515625" bestFit="1" customWidth="1"/>
    <col min="14601" max="14601" width="11.28515625" bestFit="1" customWidth="1"/>
    <col min="14602" max="14602" width="10.42578125" bestFit="1" customWidth="1"/>
    <col min="14603" max="14603" width="12.85546875" bestFit="1" customWidth="1"/>
    <col min="14604" max="14604" width="9.5703125" bestFit="1" customWidth="1"/>
    <col min="14605" max="14605" width="12.5703125" customWidth="1"/>
    <col min="14606" max="14606" width="15.5703125" bestFit="1" customWidth="1"/>
    <col min="14607" max="14607" width="12.5703125" customWidth="1"/>
    <col min="14851" max="14851" width="14.28515625" bestFit="1" customWidth="1"/>
    <col min="14852" max="14852" width="10.5703125" bestFit="1" customWidth="1"/>
    <col min="14853" max="14853" width="9.85546875" bestFit="1" customWidth="1"/>
    <col min="14854" max="14854" width="27.5703125" bestFit="1" customWidth="1"/>
    <col min="14855" max="14855" width="11.5703125" bestFit="1" customWidth="1"/>
    <col min="14856" max="14856" width="8.28515625" bestFit="1" customWidth="1"/>
    <col min="14857" max="14857" width="11.28515625" bestFit="1" customWidth="1"/>
    <col min="14858" max="14858" width="10.42578125" bestFit="1" customWidth="1"/>
    <col min="14859" max="14859" width="12.85546875" bestFit="1" customWidth="1"/>
    <col min="14860" max="14860" width="9.5703125" bestFit="1" customWidth="1"/>
    <col min="14861" max="14861" width="12.5703125" customWidth="1"/>
    <col min="14862" max="14862" width="15.5703125" bestFit="1" customWidth="1"/>
    <col min="14863" max="14863" width="12.5703125" customWidth="1"/>
    <col min="15107" max="15107" width="14.28515625" bestFit="1" customWidth="1"/>
    <col min="15108" max="15108" width="10.5703125" bestFit="1" customWidth="1"/>
    <col min="15109" max="15109" width="9.85546875" bestFit="1" customWidth="1"/>
    <col min="15110" max="15110" width="27.5703125" bestFit="1" customWidth="1"/>
    <col min="15111" max="15111" width="11.5703125" bestFit="1" customWidth="1"/>
    <col min="15112" max="15112" width="8.28515625" bestFit="1" customWidth="1"/>
    <col min="15113" max="15113" width="11.28515625" bestFit="1" customWidth="1"/>
    <col min="15114" max="15114" width="10.42578125" bestFit="1" customWidth="1"/>
    <col min="15115" max="15115" width="12.85546875" bestFit="1" customWidth="1"/>
    <col min="15116" max="15116" width="9.5703125" bestFit="1" customWidth="1"/>
    <col min="15117" max="15117" width="12.5703125" customWidth="1"/>
    <col min="15118" max="15118" width="15.5703125" bestFit="1" customWidth="1"/>
    <col min="15119" max="15119" width="12.5703125" customWidth="1"/>
    <col min="15363" max="15363" width="14.28515625" bestFit="1" customWidth="1"/>
    <col min="15364" max="15364" width="10.5703125" bestFit="1" customWidth="1"/>
    <col min="15365" max="15365" width="9.85546875" bestFit="1" customWidth="1"/>
    <col min="15366" max="15366" width="27.5703125" bestFit="1" customWidth="1"/>
    <col min="15367" max="15367" width="11.5703125" bestFit="1" customWidth="1"/>
    <col min="15368" max="15368" width="8.28515625" bestFit="1" customWidth="1"/>
    <col min="15369" max="15369" width="11.28515625" bestFit="1" customWidth="1"/>
    <col min="15370" max="15370" width="10.42578125" bestFit="1" customWidth="1"/>
    <col min="15371" max="15371" width="12.85546875" bestFit="1" customWidth="1"/>
    <col min="15372" max="15372" width="9.5703125" bestFit="1" customWidth="1"/>
    <col min="15373" max="15373" width="12.5703125" customWidth="1"/>
    <col min="15374" max="15374" width="15.5703125" bestFit="1" customWidth="1"/>
    <col min="15375" max="15375" width="12.5703125" customWidth="1"/>
    <col min="15619" max="15619" width="14.28515625" bestFit="1" customWidth="1"/>
    <col min="15620" max="15620" width="10.5703125" bestFit="1" customWidth="1"/>
    <col min="15621" max="15621" width="9.85546875" bestFit="1" customWidth="1"/>
    <col min="15622" max="15622" width="27.5703125" bestFit="1" customWidth="1"/>
    <col min="15623" max="15623" width="11.5703125" bestFit="1" customWidth="1"/>
    <col min="15624" max="15624" width="8.28515625" bestFit="1" customWidth="1"/>
    <col min="15625" max="15625" width="11.28515625" bestFit="1" customWidth="1"/>
    <col min="15626" max="15626" width="10.42578125" bestFit="1" customWidth="1"/>
    <col min="15627" max="15627" width="12.85546875" bestFit="1" customWidth="1"/>
    <col min="15628" max="15628" width="9.5703125" bestFit="1" customWidth="1"/>
    <col min="15629" max="15629" width="12.5703125" customWidth="1"/>
    <col min="15630" max="15630" width="15.5703125" bestFit="1" customWidth="1"/>
    <col min="15631" max="15631" width="12.5703125" customWidth="1"/>
    <col min="15875" max="15875" width="14.28515625" bestFit="1" customWidth="1"/>
    <col min="15876" max="15876" width="10.5703125" bestFit="1" customWidth="1"/>
    <col min="15877" max="15877" width="9.85546875" bestFit="1" customWidth="1"/>
    <col min="15878" max="15878" width="27.5703125" bestFit="1" customWidth="1"/>
    <col min="15879" max="15879" width="11.5703125" bestFit="1" customWidth="1"/>
    <col min="15880" max="15880" width="8.28515625" bestFit="1" customWidth="1"/>
    <col min="15881" max="15881" width="11.28515625" bestFit="1" customWidth="1"/>
    <col min="15882" max="15882" width="10.42578125" bestFit="1" customWidth="1"/>
    <col min="15883" max="15883" width="12.85546875" bestFit="1" customWidth="1"/>
    <col min="15884" max="15884" width="9.5703125" bestFit="1" customWidth="1"/>
    <col min="15885" max="15885" width="12.5703125" customWidth="1"/>
    <col min="15886" max="15886" width="15.5703125" bestFit="1" customWidth="1"/>
    <col min="15887" max="15887" width="12.5703125" customWidth="1"/>
    <col min="16131" max="16131" width="14.28515625" bestFit="1" customWidth="1"/>
    <col min="16132" max="16132" width="10.5703125" bestFit="1" customWidth="1"/>
    <col min="16133" max="16133" width="9.85546875" bestFit="1" customWidth="1"/>
    <col min="16134" max="16134" width="27.5703125" bestFit="1" customWidth="1"/>
    <col min="16135" max="16135" width="11.5703125" bestFit="1" customWidth="1"/>
    <col min="16136" max="16136" width="8.28515625" bestFit="1" customWidth="1"/>
    <col min="16137" max="16137" width="11.28515625" bestFit="1" customWidth="1"/>
    <col min="16138" max="16138" width="10.42578125" bestFit="1" customWidth="1"/>
    <col min="16139" max="16139" width="12.85546875" bestFit="1" customWidth="1"/>
    <col min="16140" max="16140" width="9.5703125" bestFit="1" customWidth="1"/>
    <col min="16141" max="16141" width="12.5703125" customWidth="1"/>
    <col min="16142" max="16142" width="15.5703125" bestFit="1" customWidth="1"/>
    <col min="16143" max="16143" width="12.5703125" customWidth="1"/>
  </cols>
  <sheetData>
    <row r="2" spans="1:17" ht="15.75" thickBot="1">
      <c r="A2" s="193" t="s">
        <v>0</v>
      </c>
      <c r="B2" s="105" t="s">
        <v>1</v>
      </c>
      <c r="C2" s="105" t="s">
        <v>2</v>
      </c>
      <c r="D2" s="105" t="s">
        <v>3</v>
      </c>
      <c r="E2" s="105" t="s">
        <v>4</v>
      </c>
      <c r="F2" s="105" t="s">
        <v>5</v>
      </c>
      <c r="G2" s="105" t="s">
        <v>6</v>
      </c>
      <c r="H2" s="131"/>
      <c r="I2" s="105" t="s">
        <v>7</v>
      </c>
      <c r="J2" s="129"/>
      <c r="K2" s="105" t="s">
        <v>8</v>
      </c>
      <c r="L2" s="105"/>
      <c r="M2" s="105" t="s">
        <v>9</v>
      </c>
      <c r="N2" s="105"/>
      <c r="O2" s="105" t="s">
        <v>256</v>
      </c>
      <c r="P2" s="105" t="s">
        <v>257</v>
      </c>
      <c r="Q2" s="106" t="s">
        <v>258</v>
      </c>
    </row>
    <row r="3" spans="1:17" s="102" customFormat="1" ht="11.25">
      <c r="A3" s="194">
        <v>43070</v>
      </c>
      <c r="B3" s="149">
        <v>43070</v>
      </c>
      <c r="C3" s="102">
        <v>0</v>
      </c>
      <c r="D3" s="102" t="s">
        <v>794</v>
      </c>
      <c r="E3" s="102">
        <v>3</v>
      </c>
      <c r="F3" s="102">
        <v>5663</v>
      </c>
      <c r="G3" s="150">
        <v>31164.04</v>
      </c>
      <c r="H3" s="203">
        <v>1</v>
      </c>
      <c r="I3" s="150"/>
      <c r="J3" s="51"/>
      <c r="K3" s="150">
        <v>85036.479999999996</v>
      </c>
      <c r="L3" s="102">
        <v>3932</v>
      </c>
      <c r="M3" s="102" t="s">
        <v>795</v>
      </c>
      <c r="N3" s="151" t="s">
        <v>796</v>
      </c>
      <c r="O3" s="152"/>
      <c r="P3" s="152"/>
      <c r="Q3" s="152"/>
    </row>
    <row r="4" spans="1:17">
      <c r="A4" s="194">
        <v>43070</v>
      </c>
      <c r="B4" s="149">
        <v>43070</v>
      </c>
      <c r="C4" s="102">
        <v>0</v>
      </c>
      <c r="D4" s="102" t="s">
        <v>18</v>
      </c>
      <c r="E4" s="102">
        <v>3</v>
      </c>
      <c r="F4" s="102">
        <v>4601</v>
      </c>
      <c r="G4" s="150">
        <v>55000</v>
      </c>
      <c r="H4" s="203">
        <v>2</v>
      </c>
      <c r="I4" s="150"/>
      <c r="J4" s="51"/>
      <c r="K4" s="150">
        <v>140036.48000000001</v>
      </c>
      <c r="L4" s="102">
        <v>3933</v>
      </c>
      <c r="M4" s="102"/>
      <c r="N4" s="153" t="s">
        <v>797</v>
      </c>
      <c r="O4" s="154"/>
      <c r="P4" s="155" t="s">
        <v>798</v>
      </c>
      <c r="Q4" s="154"/>
    </row>
    <row r="5" spans="1:17">
      <c r="A5" s="195">
        <v>43071</v>
      </c>
      <c r="B5" s="156">
        <v>43073</v>
      </c>
      <c r="C5" s="157">
        <v>0</v>
      </c>
      <c r="D5" s="157" t="s">
        <v>18</v>
      </c>
      <c r="E5" s="157">
        <v>3</v>
      </c>
      <c r="F5" s="157">
        <v>801</v>
      </c>
      <c r="G5" s="158">
        <v>136000</v>
      </c>
      <c r="H5" s="204">
        <v>4</v>
      </c>
      <c r="I5" s="158"/>
      <c r="J5" s="199"/>
      <c r="K5" s="158">
        <v>276036.47999999998</v>
      </c>
      <c r="L5" s="157">
        <v>3934</v>
      </c>
      <c r="M5" s="157"/>
      <c r="N5" s="153" t="s">
        <v>799</v>
      </c>
      <c r="O5" s="154"/>
      <c r="P5" s="155"/>
      <c r="Q5" s="154"/>
    </row>
    <row r="6" spans="1:17">
      <c r="A6" s="194">
        <v>43073</v>
      </c>
      <c r="B6" s="149">
        <v>43073</v>
      </c>
      <c r="C6" s="102">
        <v>41217</v>
      </c>
      <c r="D6" s="102" t="s">
        <v>15</v>
      </c>
      <c r="E6" s="102">
        <v>263</v>
      </c>
      <c r="F6" s="102">
        <v>7279</v>
      </c>
      <c r="G6" s="150">
        <v>1100</v>
      </c>
      <c r="H6" s="203">
        <v>5</v>
      </c>
      <c r="I6" s="150"/>
      <c r="J6" s="51"/>
      <c r="K6" s="150">
        <v>277136.48</v>
      </c>
      <c r="L6" s="102">
        <v>3935</v>
      </c>
      <c r="M6" s="102" t="s">
        <v>800</v>
      </c>
      <c r="N6" s="153" t="s">
        <v>801</v>
      </c>
      <c r="O6" s="154"/>
      <c r="P6" s="155"/>
      <c r="Q6" s="154"/>
    </row>
    <row r="7" spans="1:17">
      <c r="A7" s="194">
        <v>43073</v>
      </c>
      <c r="B7" s="149">
        <v>43073</v>
      </c>
      <c r="C7" s="102">
        <v>0</v>
      </c>
      <c r="D7" s="102" t="s">
        <v>22</v>
      </c>
      <c r="E7" s="102">
        <v>0</v>
      </c>
      <c r="F7" s="102">
        <v>566</v>
      </c>
      <c r="G7" s="150">
        <v>24837.91</v>
      </c>
      <c r="H7" s="203">
        <v>3</v>
      </c>
      <c r="I7" s="150"/>
      <c r="J7" s="51"/>
      <c r="K7" s="150">
        <v>301974.39</v>
      </c>
      <c r="L7" s="102">
        <v>3936</v>
      </c>
      <c r="M7" s="102"/>
      <c r="N7" s="153" t="s">
        <v>802</v>
      </c>
      <c r="O7" s="154"/>
      <c r="P7" s="155"/>
      <c r="Q7" s="154"/>
    </row>
    <row r="8" spans="1:17">
      <c r="A8" s="194">
        <v>43074</v>
      </c>
      <c r="B8" s="149">
        <v>43074</v>
      </c>
      <c r="C8" s="102">
        <v>0</v>
      </c>
      <c r="D8" s="102" t="s">
        <v>803</v>
      </c>
      <c r="E8" s="102">
        <v>3</v>
      </c>
      <c r="F8" s="102">
        <v>5663</v>
      </c>
      <c r="G8" s="150">
        <v>1970</v>
      </c>
      <c r="H8" s="203">
        <v>6</v>
      </c>
      <c r="I8" s="150"/>
      <c r="J8" s="51"/>
      <c r="K8" s="150">
        <v>303944.39</v>
      </c>
      <c r="L8" s="102">
        <v>3937</v>
      </c>
      <c r="M8" s="102" t="s">
        <v>804</v>
      </c>
      <c r="N8" s="153" t="s">
        <v>805</v>
      </c>
      <c r="O8" s="154"/>
      <c r="P8" s="155"/>
      <c r="Q8" s="154"/>
    </row>
    <row r="9" spans="1:17">
      <c r="A9" s="194">
        <v>43075</v>
      </c>
      <c r="B9" s="149">
        <v>43075</v>
      </c>
      <c r="C9" s="102">
        <v>1204</v>
      </c>
      <c r="D9" s="102" t="s">
        <v>806</v>
      </c>
      <c r="E9" s="102">
        <v>512</v>
      </c>
      <c r="F9" s="102">
        <v>316</v>
      </c>
      <c r="G9" s="150"/>
      <c r="H9" s="203"/>
      <c r="I9" s="150">
        <v>260000</v>
      </c>
      <c r="J9" s="51">
        <v>1</v>
      </c>
      <c r="K9" s="150">
        <v>43944.39</v>
      </c>
      <c r="L9" s="102">
        <v>3938</v>
      </c>
      <c r="M9" s="102" t="s">
        <v>11</v>
      </c>
      <c r="N9" s="153"/>
      <c r="O9" s="154"/>
      <c r="P9" s="155"/>
      <c r="Q9" s="154"/>
    </row>
    <row r="10" spans="1:17">
      <c r="A10" s="194">
        <v>43075</v>
      </c>
      <c r="B10" s="149">
        <v>43075</v>
      </c>
      <c r="C10" s="102">
        <v>1205</v>
      </c>
      <c r="D10" s="102" t="s">
        <v>807</v>
      </c>
      <c r="E10" s="102">
        <v>512</v>
      </c>
      <c r="F10" s="102">
        <v>316</v>
      </c>
      <c r="G10" s="150"/>
      <c r="H10" s="203"/>
      <c r="I10" s="150">
        <v>35000</v>
      </c>
      <c r="J10" s="51">
        <v>2</v>
      </c>
      <c r="K10" s="150">
        <v>8944.39</v>
      </c>
      <c r="L10" s="102">
        <v>3939</v>
      </c>
      <c r="M10" s="102" t="s">
        <v>808</v>
      </c>
      <c r="N10" s="153"/>
      <c r="O10" s="154"/>
      <c r="P10" s="155"/>
      <c r="Q10" s="154"/>
    </row>
    <row r="11" spans="1:17">
      <c r="A11" s="195">
        <v>43075</v>
      </c>
      <c r="B11" s="156">
        <v>43075</v>
      </c>
      <c r="C11" s="157">
        <v>0</v>
      </c>
      <c r="D11" s="157" t="s">
        <v>18</v>
      </c>
      <c r="E11" s="157">
        <v>3</v>
      </c>
      <c r="F11" s="157">
        <v>801</v>
      </c>
      <c r="G11" s="158">
        <v>100000</v>
      </c>
      <c r="H11" s="204">
        <v>7</v>
      </c>
      <c r="I11" s="158"/>
      <c r="J11" s="199"/>
      <c r="K11" s="158">
        <v>108944.39</v>
      </c>
      <c r="L11" s="157">
        <v>3940</v>
      </c>
      <c r="M11" s="157"/>
      <c r="N11" s="153" t="s">
        <v>809</v>
      </c>
      <c r="O11" s="154"/>
      <c r="P11" s="155"/>
      <c r="Q11" s="154"/>
    </row>
    <row r="12" spans="1:17">
      <c r="A12" s="194">
        <v>43076</v>
      </c>
      <c r="B12" s="149">
        <v>43076</v>
      </c>
      <c r="C12" s="102">
        <v>0</v>
      </c>
      <c r="D12" s="102" t="s">
        <v>22</v>
      </c>
      <c r="E12" s="102">
        <v>0</v>
      </c>
      <c r="F12" s="102">
        <v>4301</v>
      </c>
      <c r="G12" s="150">
        <v>155000</v>
      </c>
      <c r="H12" s="203">
        <v>8</v>
      </c>
      <c r="I12" s="150"/>
      <c r="J12" s="51"/>
      <c r="K12" s="150">
        <v>263944.39</v>
      </c>
      <c r="L12" s="102">
        <v>3941</v>
      </c>
      <c r="M12" s="102"/>
      <c r="N12" s="153" t="s">
        <v>810</v>
      </c>
      <c r="O12" s="154"/>
      <c r="P12" s="155"/>
      <c r="Q12" s="154"/>
    </row>
    <row r="13" spans="1:17">
      <c r="A13" s="194">
        <v>43076</v>
      </c>
      <c r="B13" s="149">
        <v>43076</v>
      </c>
      <c r="C13" s="102">
        <v>0</v>
      </c>
      <c r="D13" s="102">
        <v>8.5900793864334096E+16</v>
      </c>
      <c r="E13" s="102">
        <v>3</v>
      </c>
      <c r="F13" s="102">
        <v>5663</v>
      </c>
      <c r="G13" s="150">
        <v>3250</v>
      </c>
      <c r="H13" s="203">
        <v>10</v>
      </c>
      <c r="I13" s="150"/>
      <c r="J13" s="51"/>
      <c r="K13" s="150">
        <v>267194.39</v>
      </c>
      <c r="L13" s="102">
        <v>3942</v>
      </c>
      <c r="M13" s="102" t="s">
        <v>811</v>
      </c>
      <c r="N13" s="153" t="s">
        <v>812</v>
      </c>
      <c r="O13" s="154"/>
      <c r="P13" s="159"/>
      <c r="Q13" s="160"/>
    </row>
    <row r="14" spans="1:17">
      <c r="A14" s="194">
        <v>43076</v>
      </c>
      <c r="B14" s="149">
        <v>43076</v>
      </c>
      <c r="C14" s="102">
        <v>71217</v>
      </c>
      <c r="D14" s="102" t="s">
        <v>15</v>
      </c>
      <c r="E14" s="102">
        <v>263</v>
      </c>
      <c r="F14" s="102">
        <v>8846</v>
      </c>
      <c r="G14" s="150">
        <v>4395</v>
      </c>
      <c r="H14" s="203">
        <v>9</v>
      </c>
      <c r="I14" s="150"/>
      <c r="J14" s="51"/>
      <c r="K14" s="150">
        <v>271589.39</v>
      </c>
      <c r="L14" s="102">
        <v>3943</v>
      </c>
      <c r="M14" s="102" t="s">
        <v>813</v>
      </c>
      <c r="N14" s="153" t="s">
        <v>814</v>
      </c>
      <c r="O14" s="154"/>
      <c r="P14" s="160"/>
      <c r="Q14" s="160"/>
    </row>
    <row r="15" spans="1:17">
      <c r="A15" s="194">
        <v>43077</v>
      </c>
      <c r="B15" s="149">
        <v>43077</v>
      </c>
      <c r="C15" s="102">
        <v>1207</v>
      </c>
      <c r="D15" s="102" t="s">
        <v>815</v>
      </c>
      <c r="E15" s="102">
        <v>512</v>
      </c>
      <c r="F15" s="102">
        <v>316</v>
      </c>
      <c r="G15" s="150"/>
      <c r="H15" s="203"/>
      <c r="I15" s="150">
        <v>158000</v>
      </c>
      <c r="J15" s="51">
        <v>3</v>
      </c>
      <c r="K15" s="150">
        <v>113589.39</v>
      </c>
      <c r="L15" s="102">
        <v>3944</v>
      </c>
      <c r="M15" s="102" t="s">
        <v>11</v>
      </c>
      <c r="N15" s="153"/>
      <c r="O15" s="154"/>
      <c r="P15" s="160"/>
      <c r="Q15" s="160"/>
    </row>
    <row r="16" spans="1:17">
      <c r="A16" s="194">
        <v>43077</v>
      </c>
      <c r="B16" s="149">
        <v>43077</v>
      </c>
      <c r="C16" s="102">
        <v>81217</v>
      </c>
      <c r="D16" s="102" t="s">
        <v>15</v>
      </c>
      <c r="E16" s="102">
        <v>263</v>
      </c>
      <c r="F16" s="102">
        <v>7279</v>
      </c>
      <c r="G16" s="150">
        <v>45000</v>
      </c>
      <c r="H16" s="203">
        <v>11</v>
      </c>
      <c r="I16" s="150"/>
      <c r="J16" s="51"/>
      <c r="K16" s="150">
        <v>158589.39000000001</v>
      </c>
      <c r="L16" s="102">
        <v>3945</v>
      </c>
      <c r="M16" s="102" t="s">
        <v>816</v>
      </c>
      <c r="N16" s="153" t="s">
        <v>817</v>
      </c>
      <c r="O16" s="154"/>
      <c r="P16" s="160"/>
      <c r="Q16" s="160"/>
    </row>
    <row r="17" spans="1:17">
      <c r="A17" s="194">
        <v>43077</v>
      </c>
      <c r="B17" s="149">
        <v>43077</v>
      </c>
      <c r="C17" s="102">
        <v>0</v>
      </c>
      <c r="D17" s="102" t="s">
        <v>18</v>
      </c>
      <c r="E17" s="102">
        <v>3</v>
      </c>
      <c r="F17" s="102">
        <v>1943</v>
      </c>
      <c r="G17" s="150">
        <v>49000</v>
      </c>
      <c r="H17" s="203">
        <v>13</v>
      </c>
      <c r="I17" s="150"/>
      <c r="J17" s="51"/>
      <c r="K17" s="150">
        <v>207589.39</v>
      </c>
      <c r="L17" s="102">
        <v>3946</v>
      </c>
      <c r="M17" s="102"/>
      <c r="N17" s="153" t="s">
        <v>818</v>
      </c>
      <c r="O17" s="154"/>
      <c r="P17" s="160"/>
      <c r="Q17" s="160"/>
    </row>
    <row r="18" spans="1:17">
      <c r="A18" s="194">
        <v>43077</v>
      </c>
      <c r="B18" s="149">
        <v>43077</v>
      </c>
      <c r="C18" s="102">
        <v>0</v>
      </c>
      <c r="D18" s="102" t="s">
        <v>22</v>
      </c>
      <c r="E18" s="102">
        <v>0</v>
      </c>
      <c r="F18" s="102">
        <v>1943</v>
      </c>
      <c r="G18" s="150">
        <v>91000</v>
      </c>
      <c r="H18" s="203">
        <v>13</v>
      </c>
      <c r="I18" s="150"/>
      <c r="J18" s="51"/>
      <c r="K18" s="150">
        <v>298589.39</v>
      </c>
      <c r="L18" s="102">
        <v>3947</v>
      </c>
      <c r="M18" s="102"/>
      <c r="N18" s="153" t="s">
        <v>818</v>
      </c>
      <c r="O18" s="154"/>
      <c r="P18" s="160"/>
      <c r="Q18" s="160"/>
    </row>
    <row r="19" spans="1:17">
      <c r="A19" s="194">
        <v>43077</v>
      </c>
      <c r="B19" s="149">
        <v>43077</v>
      </c>
      <c r="C19" s="102">
        <v>0</v>
      </c>
      <c r="D19" s="102" t="s">
        <v>22</v>
      </c>
      <c r="E19" s="102">
        <v>0</v>
      </c>
      <c r="F19" s="102">
        <v>1943</v>
      </c>
      <c r="G19" s="150">
        <v>35000</v>
      </c>
      <c r="H19" s="203">
        <v>12</v>
      </c>
      <c r="I19" s="150"/>
      <c r="J19" s="51"/>
      <c r="K19" s="150">
        <v>333589.39</v>
      </c>
      <c r="L19" s="102">
        <v>3948</v>
      </c>
      <c r="M19" s="102"/>
      <c r="N19" s="153" t="s">
        <v>819</v>
      </c>
      <c r="O19" s="154"/>
      <c r="P19" s="160"/>
      <c r="Q19" s="160"/>
    </row>
    <row r="20" spans="1:17">
      <c r="A20" s="194">
        <v>43078</v>
      </c>
      <c r="B20" s="149">
        <v>43080</v>
      </c>
      <c r="C20" s="102">
        <v>1206</v>
      </c>
      <c r="D20" s="102" t="s">
        <v>820</v>
      </c>
      <c r="E20" s="102">
        <v>512</v>
      </c>
      <c r="F20" s="102">
        <v>316</v>
      </c>
      <c r="G20" s="150"/>
      <c r="H20" s="203"/>
      <c r="I20" s="150">
        <v>102000</v>
      </c>
      <c r="J20" s="51">
        <v>4</v>
      </c>
      <c r="K20" s="150">
        <v>231589.39</v>
      </c>
      <c r="L20" s="102">
        <v>3949</v>
      </c>
      <c r="M20" s="102" t="s">
        <v>11</v>
      </c>
      <c r="N20" s="153"/>
      <c r="O20" s="154"/>
      <c r="P20" s="160"/>
      <c r="Q20" s="160"/>
    </row>
    <row r="21" spans="1:17">
      <c r="A21" s="194">
        <v>43078</v>
      </c>
      <c r="B21" s="149">
        <v>43080</v>
      </c>
      <c r="C21" s="102">
        <v>1208</v>
      </c>
      <c r="D21" s="102" t="s">
        <v>821</v>
      </c>
      <c r="E21" s="102">
        <v>512</v>
      </c>
      <c r="F21" s="102">
        <v>316</v>
      </c>
      <c r="G21" s="150"/>
      <c r="H21" s="203"/>
      <c r="I21" s="150">
        <v>50000</v>
      </c>
      <c r="J21" s="51">
        <v>5</v>
      </c>
      <c r="K21" s="150">
        <v>181589.39</v>
      </c>
      <c r="L21" s="102">
        <v>3950</v>
      </c>
      <c r="M21" s="102" t="s">
        <v>11</v>
      </c>
      <c r="N21" s="153"/>
      <c r="O21" s="154"/>
      <c r="P21" s="160"/>
      <c r="Q21" s="160"/>
    </row>
    <row r="22" spans="1:17">
      <c r="A22" s="194">
        <v>43078</v>
      </c>
      <c r="B22" s="149">
        <v>43080</v>
      </c>
      <c r="C22" s="102">
        <v>0</v>
      </c>
      <c r="D22" s="102" t="s">
        <v>18</v>
      </c>
      <c r="E22" s="102">
        <v>3</v>
      </c>
      <c r="F22" s="102">
        <v>801</v>
      </c>
      <c r="G22" s="150">
        <v>100000</v>
      </c>
      <c r="H22" s="203">
        <v>14</v>
      </c>
      <c r="I22" s="150"/>
      <c r="J22" s="51"/>
      <c r="K22" s="150">
        <v>281589.39</v>
      </c>
      <c r="L22" s="102">
        <v>3951</v>
      </c>
      <c r="M22" s="102"/>
      <c r="N22" s="153" t="s">
        <v>822</v>
      </c>
      <c r="O22" s="154"/>
      <c r="P22" s="160"/>
      <c r="Q22" s="161"/>
    </row>
    <row r="23" spans="1:17">
      <c r="A23" s="194">
        <v>43078</v>
      </c>
      <c r="B23" s="149">
        <v>43080</v>
      </c>
      <c r="C23" s="102">
        <v>0</v>
      </c>
      <c r="D23" s="102" t="s">
        <v>22</v>
      </c>
      <c r="E23" s="102">
        <v>0</v>
      </c>
      <c r="F23" s="102">
        <v>815</v>
      </c>
      <c r="G23" s="150">
        <v>33095</v>
      </c>
      <c r="H23" s="203">
        <v>16</v>
      </c>
      <c r="I23" s="150"/>
      <c r="J23" s="51"/>
      <c r="K23" s="150">
        <v>314684.39</v>
      </c>
      <c r="L23" s="102">
        <v>3952</v>
      </c>
      <c r="M23" s="102"/>
      <c r="N23" s="153" t="s">
        <v>823</v>
      </c>
      <c r="O23" s="154"/>
      <c r="P23" s="160"/>
      <c r="Q23" s="162"/>
    </row>
    <row r="24" spans="1:17">
      <c r="A24" s="194">
        <v>43080</v>
      </c>
      <c r="B24" s="149">
        <v>43080</v>
      </c>
      <c r="C24" s="102">
        <v>1209</v>
      </c>
      <c r="D24" s="102" t="s">
        <v>824</v>
      </c>
      <c r="E24" s="102">
        <v>508</v>
      </c>
      <c r="F24" s="102">
        <v>568</v>
      </c>
      <c r="G24" s="150"/>
      <c r="H24" s="203"/>
      <c r="I24" s="150">
        <v>308000</v>
      </c>
      <c r="J24" s="51">
        <v>6</v>
      </c>
      <c r="K24" s="150">
        <v>6684.39</v>
      </c>
      <c r="L24" s="102">
        <v>3953</v>
      </c>
      <c r="M24" s="102" t="s">
        <v>825</v>
      </c>
      <c r="N24" s="153"/>
      <c r="O24" s="154"/>
      <c r="P24" s="160"/>
      <c r="Q24" s="162"/>
    </row>
    <row r="25" spans="1:17">
      <c r="A25" s="194">
        <v>43080</v>
      </c>
      <c r="B25" s="149">
        <v>43080</v>
      </c>
      <c r="C25" s="102">
        <v>0</v>
      </c>
      <c r="D25" s="102" t="s">
        <v>97</v>
      </c>
      <c r="E25" s="102">
        <v>537</v>
      </c>
      <c r="F25" s="102">
        <v>568</v>
      </c>
      <c r="G25" s="150"/>
      <c r="H25" s="203"/>
      <c r="I25" s="150">
        <v>110</v>
      </c>
      <c r="J25" s="51">
        <v>13</v>
      </c>
      <c r="K25" s="150">
        <v>6574.39</v>
      </c>
      <c r="L25" s="102">
        <v>3954</v>
      </c>
      <c r="M25" s="102" t="s">
        <v>826</v>
      </c>
      <c r="N25" s="153"/>
      <c r="O25" s="154"/>
      <c r="P25" s="160"/>
      <c r="Q25" s="162"/>
    </row>
    <row r="26" spans="1:17">
      <c r="A26" s="194">
        <v>43080</v>
      </c>
      <c r="B26" s="149">
        <v>43080</v>
      </c>
      <c r="C26" s="102">
        <v>0</v>
      </c>
      <c r="D26" s="102" t="s">
        <v>99</v>
      </c>
      <c r="E26" s="102">
        <v>517</v>
      </c>
      <c r="F26" s="102">
        <v>568</v>
      </c>
      <c r="G26" s="150"/>
      <c r="H26" s="203"/>
      <c r="I26" s="150">
        <v>17.600000000000001</v>
      </c>
      <c r="J26" s="51">
        <v>13</v>
      </c>
      <c r="K26" s="150">
        <v>6556.79</v>
      </c>
      <c r="L26" s="102">
        <v>3955</v>
      </c>
      <c r="M26" s="102" t="s">
        <v>826</v>
      </c>
      <c r="N26" s="153"/>
      <c r="O26" s="154"/>
      <c r="P26" s="160"/>
      <c r="Q26" s="162"/>
    </row>
    <row r="27" spans="1:17">
      <c r="A27" s="194">
        <v>43080</v>
      </c>
      <c r="B27" s="149">
        <v>43080</v>
      </c>
      <c r="C27" s="102">
        <v>0</v>
      </c>
      <c r="D27" s="102" t="s">
        <v>22</v>
      </c>
      <c r="E27" s="102">
        <v>0</v>
      </c>
      <c r="F27" s="102">
        <v>1468</v>
      </c>
      <c r="G27" s="150">
        <v>5000</v>
      </c>
      <c r="H27" s="203">
        <v>15</v>
      </c>
      <c r="I27" s="150"/>
      <c r="J27" s="51"/>
      <c r="K27" s="150">
        <v>11556.79</v>
      </c>
      <c r="L27" s="102">
        <v>3956</v>
      </c>
      <c r="M27" s="102"/>
      <c r="N27" s="153" t="s">
        <v>827</v>
      </c>
      <c r="O27" s="154"/>
      <c r="P27" s="160"/>
      <c r="Q27" s="162"/>
    </row>
    <row r="28" spans="1:17">
      <c r="A28" s="194">
        <v>43082</v>
      </c>
      <c r="B28" s="149">
        <v>43082</v>
      </c>
      <c r="C28" s="102">
        <v>0</v>
      </c>
      <c r="D28" s="102" t="s">
        <v>828</v>
      </c>
      <c r="E28" s="102">
        <v>3</v>
      </c>
      <c r="F28" s="102">
        <v>5914</v>
      </c>
      <c r="G28" s="150">
        <v>193205</v>
      </c>
      <c r="H28" s="203">
        <v>17</v>
      </c>
      <c r="I28" s="150"/>
      <c r="J28" s="51"/>
      <c r="K28" s="150">
        <v>204761.79</v>
      </c>
      <c r="L28" s="102">
        <v>3957</v>
      </c>
      <c r="M28" s="102"/>
      <c r="N28" s="153" t="s">
        <v>829</v>
      </c>
      <c r="O28" s="155"/>
      <c r="P28" s="155"/>
      <c r="Q28" s="155"/>
    </row>
    <row r="29" spans="1:17">
      <c r="A29" s="194">
        <v>43084</v>
      </c>
      <c r="B29" s="163">
        <v>43084</v>
      </c>
      <c r="C29" s="164">
        <v>6556</v>
      </c>
      <c r="D29" s="164" t="s">
        <v>15</v>
      </c>
      <c r="E29" s="164">
        <v>263</v>
      </c>
      <c r="F29" s="164">
        <v>8502</v>
      </c>
      <c r="G29" s="165">
        <v>15515.96</v>
      </c>
      <c r="H29" s="205">
        <v>18</v>
      </c>
      <c r="I29" s="165"/>
      <c r="J29" s="51"/>
      <c r="K29" s="165">
        <v>220277.75</v>
      </c>
      <c r="L29" s="164">
        <v>3958</v>
      </c>
      <c r="M29" s="164" t="s">
        <v>830</v>
      </c>
      <c r="N29" s="166" t="s">
        <v>831</v>
      </c>
      <c r="O29" s="155"/>
      <c r="P29" s="155"/>
      <c r="Q29" s="155"/>
    </row>
    <row r="30" spans="1:17">
      <c r="A30" s="194">
        <v>43084</v>
      </c>
      <c r="B30" s="163">
        <v>43084</v>
      </c>
      <c r="C30" s="164">
        <v>6556</v>
      </c>
      <c r="D30" s="164" t="s">
        <v>15</v>
      </c>
      <c r="E30" s="164">
        <v>263</v>
      </c>
      <c r="F30" s="164">
        <v>8502</v>
      </c>
      <c r="G30" s="165">
        <v>411000</v>
      </c>
      <c r="H30" s="205">
        <v>19</v>
      </c>
      <c r="I30" s="165"/>
      <c r="J30" s="51"/>
      <c r="K30" s="165">
        <v>631277.75</v>
      </c>
      <c r="L30" s="164">
        <v>3959</v>
      </c>
      <c r="M30" s="164" t="s">
        <v>830</v>
      </c>
      <c r="N30" s="166" t="s">
        <v>832</v>
      </c>
      <c r="O30" s="155"/>
      <c r="P30" s="155"/>
      <c r="Q30" s="155"/>
    </row>
    <row r="31" spans="1:17">
      <c r="A31" s="194">
        <v>43084</v>
      </c>
      <c r="B31" s="163">
        <v>43084</v>
      </c>
      <c r="C31" s="164">
        <v>0</v>
      </c>
      <c r="D31" s="164" t="s">
        <v>18</v>
      </c>
      <c r="E31" s="164">
        <v>3</v>
      </c>
      <c r="F31" s="164">
        <v>814</v>
      </c>
      <c r="G31" s="165">
        <v>160000</v>
      </c>
      <c r="H31" s="205">
        <v>20</v>
      </c>
      <c r="I31" s="165"/>
      <c r="J31" s="51"/>
      <c r="K31" s="165">
        <v>791277.75</v>
      </c>
      <c r="L31" s="164">
        <v>3960</v>
      </c>
      <c r="M31" s="164"/>
      <c r="N31" s="166" t="s">
        <v>833</v>
      </c>
      <c r="O31" s="155"/>
      <c r="P31" s="155"/>
      <c r="Q31" s="155"/>
    </row>
    <row r="32" spans="1:17">
      <c r="A32" s="168">
        <v>43084</v>
      </c>
      <c r="B32" s="167">
        <v>43084</v>
      </c>
      <c r="C32" s="91">
        <v>1210</v>
      </c>
      <c r="D32" s="91" t="s">
        <v>834</v>
      </c>
      <c r="E32" s="91">
        <v>508</v>
      </c>
      <c r="F32" s="91">
        <v>565</v>
      </c>
      <c r="G32" s="93"/>
      <c r="H32" s="203"/>
      <c r="I32" s="93">
        <v>170000</v>
      </c>
      <c r="J32" s="51">
        <v>7</v>
      </c>
      <c r="K32" s="93">
        <v>621277.75</v>
      </c>
      <c r="L32" s="91">
        <v>3961</v>
      </c>
      <c r="M32" s="91" t="s">
        <v>835</v>
      </c>
      <c r="N32" s="153"/>
      <c r="O32" s="155"/>
      <c r="P32" s="155"/>
      <c r="Q32" s="155"/>
    </row>
    <row r="33" spans="1:17">
      <c r="A33" s="168">
        <v>43084</v>
      </c>
      <c r="B33" s="167">
        <v>43084</v>
      </c>
      <c r="C33" s="91">
        <v>0</v>
      </c>
      <c r="D33" s="91" t="s">
        <v>18</v>
      </c>
      <c r="E33" s="91">
        <v>3</v>
      </c>
      <c r="F33" s="91">
        <v>801</v>
      </c>
      <c r="G33" s="93">
        <v>40000</v>
      </c>
      <c r="H33" s="203">
        <v>21</v>
      </c>
      <c r="I33" s="93"/>
      <c r="J33" s="51"/>
      <c r="K33" s="93">
        <v>661277.75</v>
      </c>
      <c r="L33" s="91">
        <v>3962</v>
      </c>
      <c r="M33" s="91"/>
      <c r="N33" s="153" t="s">
        <v>836</v>
      </c>
      <c r="O33" s="155"/>
      <c r="P33" s="155"/>
      <c r="Q33" s="155"/>
    </row>
    <row r="34" spans="1:17">
      <c r="A34" s="168">
        <v>43084</v>
      </c>
      <c r="B34" s="167">
        <v>43084</v>
      </c>
      <c r="C34" s="91">
        <v>0</v>
      </c>
      <c r="D34" s="91" t="s">
        <v>18</v>
      </c>
      <c r="E34" s="91">
        <v>3</v>
      </c>
      <c r="F34" s="91">
        <v>814</v>
      </c>
      <c r="G34" s="93">
        <v>160000</v>
      </c>
      <c r="H34" s="203" t="s">
        <v>885</v>
      </c>
      <c r="I34" s="93"/>
      <c r="J34" s="51"/>
      <c r="K34" s="93">
        <v>791277.75</v>
      </c>
      <c r="L34" s="91">
        <v>3960</v>
      </c>
      <c r="M34" s="91"/>
      <c r="N34" s="153" t="s">
        <v>837</v>
      </c>
      <c r="O34" s="155"/>
      <c r="P34" s="155"/>
      <c r="Q34" s="155"/>
    </row>
    <row r="35" spans="1:17">
      <c r="A35" s="168">
        <v>43084</v>
      </c>
      <c r="B35" s="168">
        <v>43084</v>
      </c>
      <c r="C35" s="91">
        <v>1210</v>
      </c>
      <c r="D35" s="91" t="s">
        <v>834</v>
      </c>
      <c r="E35" s="91">
        <v>508</v>
      </c>
      <c r="F35" s="91">
        <v>565</v>
      </c>
      <c r="G35" s="93"/>
      <c r="H35" s="203"/>
      <c r="I35" s="93">
        <v>170000</v>
      </c>
      <c r="J35" s="51" t="s">
        <v>865</v>
      </c>
      <c r="K35" s="93">
        <v>621277.75</v>
      </c>
      <c r="L35" s="91">
        <v>3961</v>
      </c>
      <c r="M35" s="91" t="s">
        <v>835</v>
      </c>
      <c r="N35" s="153"/>
      <c r="O35" s="155"/>
      <c r="P35" s="155"/>
      <c r="Q35" s="155"/>
    </row>
    <row r="36" spans="1:17">
      <c r="A36" s="168">
        <v>43084</v>
      </c>
      <c r="B36" s="168">
        <v>43084</v>
      </c>
      <c r="C36" s="91">
        <v>0</v>
      </c>
      <c r="D36" s="91" t="s">
        <v>18</v>
      </c>
      <c r="E36" s="91">
        <v>3</v>
      </c>
      <c r="F36" s="91">
        <v>801</v>
      </c>
      <c r="G36" s="93">
        <v>40000</v>
      </c>
      <c r="H36" s="203" t="s">
        <v>884</v>
      </c>
      <c r="I36" s="93"/>
      <c r="J36" s="51"/>
      <c r="K36" s="93">
        <v>661277.75</v>
      </c>
      <c r="L36" s="91">
        <v>3962</v>
      </c>
      <c r="M36" s="91"/>
      <c r="N36" s="153"/>
      <c r="O36" s="155"/>
      <c r="P36" s="155"/>
      <c r="Q36" s="155"/>
    </row>
    <row r="37" spans="1:17">
      <c r="A37" s="168">
        <v>43084</v>
      </c>
      <c r="B37" s="168">
        <v>43084</v>
      </c>
      <c r="C37" s="91">
        <v>16298</v>
      </c>
      <c r="D37" s="91" t="s">
        <v>15</v>
      </c>
      <c r="E37" s="91">
        <v>263</v>
      </c>
      <c r="F37" s="91">
        <v>8846</v>
      </c>
      <c r="G37" s="93">
        <v>1500</v>
      </c>
      <c r="H37" s="203">
        <v>84</v>
      </c>
      <c r="I37" s="93"/>
      <c r="J37" s="51"/>
      <c r="K37" s="93">
        <v>662777.75</v>
      </c>
      <c r="L37" s="91">
        <v>3963</v>
      </c>
      <c r="M37" s="91" t="s">
        <v>838</v>
      </c>
      <c r="N37" s="153" t="s">
        <v>839</v>
      </c>
      <c r="O37" s="155"/>
      <c r="P37" s="155"/>
      <c r="Q37" s="155" t="s">
        <v>515</v>
      </c>
    </row>
    <row r="38" spans="1:17">
      <c r="A38" s="168">
        <v>43087</v>
      </c>
      <c r="B38" s="168">
        <v>43087</v>
      </c>
      <c r="C38" s="91">
        <v>0</v>
      </c>
      <c r="D38" s="91" t="s">
        <v>840</v>
      </c>
      <c r="E38" s="91">
        <v>80</v>
      </c>
      <c r="F38" s="91">
        <v>7780</v>
      </c>
      <c r="G38" s="169">
        <v>225000</v>
      </c>
      <c r="H38" s="206">
        <v>22</v>
      </c>
      <c r="I38" s="91"/>
      <c r="J38" s="6"/>
      <c r="K38" s="169">
        <v>887777.75</v>
      </c>
      <c r="L38" s="91">
        <v>3964</v>
      </c>
      <c r="M38" s="91" t="s">
        <v>841</v>
      </c>
      <c r="N38" s="153" t="s">
        <v>842</v>
      </c>
      <c r="O38" s="155"/>
      <c r="P38" s="155" t="s">
        <v>843</v>
      </c>
      <c r="Q38" s="155"/>
    </row>
    <row r="39" spans="1:17">
      <c r="A39" s="168">
        <v>43087</v>
      </c>
      <c r="B39" s="168">
        <v>43087</v>
      </c>
      <c r="C39" s="91">
        <v>0</v>
      </c>
      <c r="D39" s="91" t="s">
        <v>844</v>
      </c>
      <c r="E39" s="91">
        <v>80</v>
      </c>
      <c r="F39" s="91">
        <v>566</v>
      </c>
      <c r="G39" s="169">
        <v>240000</v>
      </c>
      <c r="H39" s="206">
        <v>23</v>
      </c>
      <c r="I39" s="91"/>
      <c r="J39" s="6"/>
      <c r="K39" s="169">
        <v>1127777.75</v>
      </c>
      <c r="L39" s="91">
        <v>3965</v>
      </c>
      <c r="M39" s="91" t="s">
        <v>845</v>
      </c>
      <c r="N39" s="153" t="s">
        <v>839</v>
      </c>
      <c r="O39" s="155"/>
      <c r="P39" s="155" t="s">
        <v>846</v>
      </c>
      <c r="Q39" s="155"/>
    </row>
    <row r="40" spans="1:17">
      <c r="A40" s="168">
        <v>43087</v>
      </c>
      <c r="B40" s="168">
        <v>43087</v>
      </c>
      <c r="C40" s="91">
        <v>0</v>
      </c>
      <c r="D40" s="91" t="s">
        <v>847</v>
      </c>
      <c r="E40" s="91">
        <v>80</v>
      </c>
      <c r="F40" s="91">
        <v>566</v>
      </c>
      <c r="G40" s="93">
        <v>130000</v>
      </c>
      <c r="H40" s="203">
        <v>23</v>
      </c>
      <c r="I40" s="93"/>
      <c r="J40" s="51"/>
      <c r="K40" s="93">
        <v>1257777.75</v>
      </c>
      <c r="L40" s="91">
        <v>3966</v>
      </c>
      <c r="M40" s="91" t="s">
        <v>845</v>
      </c>
      <c r="N40" s="153" t="s">
        <v>839</v>
      </c>
      <c r="O40" s="155"/>
      <c r="P40" s="155" t="s">
        <v>846</v>
      </c>
      <c r="Q40" s="155"/>
    </row>
    <row r="41" spans="1:17">
      <c r="A41" s="170">
        <v>43088</v>
      </c>
      <c r="B41" s="171">
        <v>43088</v>
      </c>
      <c r="C41" s="172">
        <v>0</v>
      </c>
      <c r="D41" s="172">
        <v>8.5900528324335296E+16</v>
      </c>
      <c r="E41" s="173">
        <v>3</v>
      </c>
      <c r="F41" s="173">
        <v>5663</v>
      </c>
      <c r="G41" s="145">
        <v>3250</v>
      </c>
      <c r="H41" s="207">
        <v>27</v>
      </c>
      <c r="I41" s="145"/>
      <c r="J41" s="136"/>
      <c r="K41" s="145">
        <v>1261027.75</v>
      </c>
      <c r="L41" s="174">
        <v>3967</v>
      </c>
      <c r="M41" s="172" t="s">
        <v>848</v>
      </c>
      <c r="N41" s="175" t="s">
        <v>849</v>
      </c>
      <c r="O41" s="155" t="s">
        <v>850</v>
      </c>
      <c r="P41" s="155"/>
      <c r="Q41" s="155"/>
    </row>
    <row r="42" spans="1:17">
      <c r="A42" s="170">
        <v>43088</v>
      </c>
      <c r="B42" s="171">
        <v>43088</v>
      </c>
      <c r="C42" s="172">
        <v>0</v>
      </c>
      <c r="D42" s="172">
        <v>8.5900538264335296E+16</v>
      </c>
      <c r="E42" s="173">
        <v>3</v>
      </c>
      <c r="F42" s="173">
        <v>5663</v>
      </c>
      <c r="G42" s="145">
        <v>4395</v>
      </c>
      <c r="H42" s="207">
        <v>26</v>
      </c>
      <c r="I42" s="145"/>
      <c r="J42" s="136"/>
      <c r="K42" s="145">
        <v>1265422.75</v>
      </c>
      <c r="L42" s="174">
        <v>3968</v>
      </c>
      <c r="M42" s="172" t="s">
        <v>851</v>
      </c>
      <c r="N42" s="175"/>
      <c r="O42" s="155"/>
      <c r="P42" s="155"/>
      <c r="Q42" s="155"/>
    </row>
    <row r="43" spans="1:17">
      <c r="A43" s="170">
        <v>43088</v>
      </c>
      <c r="B43" s="171">
        <v>43088</v>
      </c>
      <c r="C43" s="172">
        <v>0</v>
      </c>
      <c r="D43" s="172" t="s">
        <v>852</v>
      </c>
      <c r="E43" s="173">
        <v>3</v>
      </c>
      <c r="F43" s="173">
        <v>5663</v>
      </c>
      <c r="G43" s="145">
        <v>3946</v>
      </c>
      <c r="H43" s="207">
        <v>25</v>
      </c>
      <c r="I43" s="145"/>
      <c r="J43" s="136"/>
      <c r="K43" s="145">
        <v>1269368.75</v>
      </c>
      <c r="L43" s="176">
        <v>3969</v>
      </c>
      <c r="M43" s="172" t="s">
        <v>853</v>
      </c>
      <c r="N43" s="175" t="s">
        <v>849</v>
      </c>
      <c r="O43" s="155" t="s">
        <v>854</v>
      </c>
      <c r="P43" s="155"/>
      <c r="Q43" s="155"/>
    </row>
    <row r="44" spans="1:17">
      <c r="A44" s="170">
        <v>43088</v>
      </c>
      <c r="B44" s="171">
        <v>43088</v>
      </c>
      <c r="C44" s="172">
        <v>1211</v>
      </c>
      <c r="D44" s="172" t="s">
        <v>855</v>
      </c>
      <c r="E44" s="173">
        <v>508</v>
      </c>
      <c r="F44" s="173">
        <v>4300</v>
      </c>
      <c r="G44" s="145"/>
      <c r="H44" s="207"/>
      <c r="I44" s="145">
        <v>656000</v>
      </c>
      <c r="J44" s="136">
        <v>8</v>
      </c>
      <c r="K44" s="145">
        <v>613368.75</v>
      </c>
      <c r="L44" s="176">
        <v>3970</v>
      </c>
      <c r="M44" s="172" t="s">
        <v>856</v>
      </c>
      <c r="N44" s="175"/>
      <c r="O44" s="155"/>
      <c r="P44" s="155"/>
      <c r="Q44" s="155"/>
    </row>
    <row r="45" spans="1:17">
      <c r="A45" s="170">
        <v>43088</v>
      </c>
      <c r="B45" s="171">
        <v>43088</v>
      </c>
      <c r="C45" s="172">
        <v>0</v>
      </c>
      <c r="D45" s="172" t="s">
        <v>97</v>
      </c>
      <c r="E45" s="173">
        <v>537</v>
      </c>
      <c r="F45" s="173">
        <v>4300</v>
      </c>
      <c r="G45" s="145"/>
      <c r="H45" s="207"/>
      <c r="I45" s="145">
        <v>110</v>
      </c>
      <c r="J45" s="136">
        <v>13</v>
      </c>
      <c r="K45" s="145">
        <v>613258.75</v>
      </c>
      <c r="L45" s="176">
        <v>3971</v>
      </c>
      <c r="M45" s="172" t="s">
        <v>857</v>
      </c>
      <c r="N45" s="175"/>
      <c r="O45" s="155"/>
      <c r="P45" s="155"/>
      <c r="Q45" s="155"/>
    </row>
    <row r="46" spans="1:17">
      <c r="A46" s="170">
        <v>43088</v>
      </c>
      <c r="B46" s="171">
        <v>43088</v>
      </c>
      <c r="C46" s="172">
        <v>0</v>
      </c>
      <c r="D46" s="172" t="s">
        <v>99</v>
      </c>
      <c r="E46" s="173">
        <v>517</v>
      </c>
      <c r="F46" s="173">
        <v>4300</v>
      </c>
      <c r="G46" s="145"/>
      <c r="H46" s="207"/>
      <c r="I46" s="145">
        <v>17.600000000000001</v>
      </c>
      <c r="J46" s="136">
        <v>13</v>
      </c>
      <c r="K46" s="145">
        <v>613241.15</v>
      </c>
      <c r="L46" s="176">
        <v>3972</v>
      </c>
      <c r="M46" s="172" t="s">
        <v>857</v>
      </c>
      <c r="N46" s="175"/>
      <c r="O46" s="155"/>
      <c r="P46" s="155"/>
      <c r="Q46" s="155"/>
    </row>
    <row r="47" spans="1:17">
      <c r="A47" s="177">
        <v>43088</v>
      </c>
      <c r="B47" s="171">
        <v>43088</v>
      </c>
      <c r="C47" s="172">
        <v>1</v>
      </c>
      <c r="D47" s="172" t="s">
        <v>15</v>
      </c>
      <c r="E47" s="173">
        <v>263</v>
      </c>
      <c r="F47" s="173">
        <v>8846</v>
      </c>
      <c r="G47" s="145">
        <v>1099</v>
      </c>
      <c r="H47" s="207">
        <v>31</v>
      </c>
      <c r="I47" s="145"/>
      <c r="J47" s="136"/>
      <c r="K47" s="145">
        <v>614340.15</v>
      </c>
      <c r="L47" s="176">
        <v>3973</v>
      </c>
      <c r="M47" s="172" t="s">
        <v>659</v>
      </c>
      <c r="N47" s="175" t="s">
        <v>858</v>
      </c>
      <c r="O47" s="155"/>
      <c r="P47" s="155"/>
      <c r="Q47" s="155"/>
    </row>
    <row r="48" spans="1:17">
      <c r="A48" s="178">
        <v>43088</v>
      </c>
      <c r="B48" s="171">
        <v>43088</v>
      </c>
      <c r="C48" s="172">
        <v>0</v>
      </c>
      <c r="D48" s="172" t="s">
        <v>18</v>
      </c>
      <c r="E48" s="173">
        <v>3</v>
      </c>
      <c r="F48" s="173">
        <v>7780</v>
      </c>
      <c r="G48" s="145">
        <v>434600</v>
      </c>
      <c r="H48" s="207">
        <v>24</v>
      </c>
      <c r="I48" s="145"/>
      <c r="J48" s="136"/>
      <c r="K48" s="145">
        <v>1048940.1499999999</v>
      </c>
      <c r="L48" s="176">
        <v>3974</v>
      </c>
      <c r="M48" s="172"/>
      <c r="N48" s="175"/>
      <c r="O48" s="155"/>
      <c r="P48" s="155"/>
      <c r="Q48" s="155"/>
    </row>
    <row r="49" spans="1:17">
      <c r="A49" s="168">
        <v>43089</v>
      </c>
      <c r="B49" s="179">
        <v>43089</v>
      </c>
      <c r="C49" s="180">
        <v>1212</v>
      </c>
      <c r="D49" s="181" t="s">
        <v>859</v>
      </c>
      <c r="E49" s="181">
        <v>512</v>
      </c>
      <c r="F49" s="181">
        <v>316</v>
      </c>
      <c r="G49" s="182"/>
      <c r="H49" s="208"/>
      <c r="I49" s="182">
        <v>605000</v>
      </c>
      <c r="J49" s="99">
        <v>9</v>
      </c>
      <c r="K49" s="182">
        <v>443940.15</v>
      </c>
      <c r="L49" s="183">
        <v>3975</v>
      </c>
      <c r="M49" s="181" t="s">
        <v>11</v>
      </c>
      <c r="N49" s="184"/>
      <c r="O49" s="160"/>
      <c r="P49" s="160"/>
      <c r="Q49" s="160"/>
    </row>
    <row r="50" spans="1:17">
      <c r="A50" s="194">
        <v>43090</v>
      </c>
      <c r="B50" s="185">
        <v>43090</v>
      </c>
      <c r="C50" s="186">
        <v>1213</v>
      </c>
      <c r="D50" s="186" t="s">
        <v>860</v>
      </c>
      <c r="E50" s="186">
        <v>512</v>
      </c>
      <c r="F50" s="186">
        <v>316</v>
      </c>
      <c r="G50" s="187"/>
      <c r="H50" s="208"/>
      <c r="I50" s="187">
        <v>435000</v>
      </c>
      <c r="J50" s="99">
        <v>10</v>
      </c>
      <c r="K50" s="187">
        <v>8940.15</v>
      </c>
      <c r="L50" s="186">
        <v>3976</v>
      </c>
      <c r="M50" s="186" t="s">
        <v>11</v>
      </c>
      <c r="N50" s="184"/>
      <c r="O50" s="160"/>
      <c r="P50" s="160"/>
      <c r="Q50" s="160"/>
    </row>
    <row r="51" spans="1:17" s="102" customFormat="1" ht="11.25">
      <c r="A51" s="194">
        <v>43090</v>
      </c>
      <c r="B51" s="149">
        <v>43090</v>
      </c>
      <c r="C51" s="102">
        <v>0</v>
      </c>
      <c r="D51" s="102" t="s">
        <v>861</v>
      </c>
      <c r="E51" s="102">
        <v>80</v>
      </c>
      <c r="F51" s="102">
        <v>4601</v>
      </c>
      <c r="G51" s="150">
        <v>13520.13</v>
      </c>
      <c r="H51" s="203">
        <v>28</v>
      </c>
      <c r="I51" s="150"/>
      <c r="J51" s="51"/>
      <c r="K51" s="150">
        <v>22460.28</v>
      </c>
      <c r="L51" s="102">
        <v>3977</v>
      </c>
      <c r="M51" s="102" t="s">
        <v>862</v>
      </c>
      <c r="N51" s="184" t="s">
        <v>863</v>
      </c>
      <c r="O51" s="154"/>
      <c r="P51" s="154"/>
      <c r="Q51" s="154"/>
    </row>
    <row r="52" spans="1:17" s="102" customFormat="1" ht="11.25">
      <c r="A52" s="194">
        <v>43090</v>
      </c>
      <c r="B52" s="149">
        <v>43090</v>
      </c>
      <c r="C52" s="102">
        <v>0</v>
      </c>
      <c r="D52" s="102" t="s">
        <v>18</v>
      </c>
      <c r="E52" s="102">
        <v>3</v>
      </c>
      <c r="F52" s="102">
        <v>814</v>
      </c>
      <c r="G52" s="150">
        <v>176700</v>
      </c>
      <c r="H52" s="203">
        <v>29</v>
      </c>
      <c r="I52" s="150"/>
      <c r="J52" s="51"/>
      <c r="K52" s="150">
        <v>199160.28</v>
      </c>
      <c r="L52" s="102">
        <v>3978</v>
      </c>
      <c r="N52" s="184" t="s">
        <v>863</v>
      </c>
      <c r="O52" s="154"/>
      <c r="P52" s="154"/>
      <c r="Q52" s="154"/>
    </row>
    <row r="53" spans="1:17" s="102" customFormat="1" ht="11.25">
      <c r="A53" s="194">
        <v>43090</v>
      </c>
      <c r="B53" s="149">
        <v>43090</v>
      </c>
      <c r="C53" s="102">
        <v>0</v>
      </c>
      <c r="D53" s="102" t="s">
        <v>864</v>
      </c>
      <c r="E53" s="102">
        <v>3</v>
      </c>
      <c r="F53" s="102">
        <v>5914</v>
      </c>
      <c r="G53" s="150">
        <v>168200</v>
      </c>
      <c r="H53" s="203">
        <v>30</v>
      </c>
      <c r="I53" s="150"/>
      <c r="J53" s="51"/>
      <c r="K53" s="150">
        <v>367360.28</v>
      </c>
      <c r="L53" s="102">
        <v>3979</v>
      </c>
      <c r="N53" s="184"/>
      <c r="O53" s="154"/>
      <c r="P53" s="154"/>
      <c r="Q53" s="154"/>
    </row>
    <row r="54" spans="1:17">
      <c r="A54" s="196">
        <v>43092</v>
      </c>
      <c r="B54" s="188">
        <v>43095</v>
      </c>
      <c r="C54" s="186">
        <v>1215</v>
      </c>
      <c r="D54" s="102" t="s">
        <v>866</v>
      </c>
      <c r="E54" s="102">
        <v>512</v>
      </c>
      <c r="F54" s="102">
        <v>316</v>
      </c>
      <c r="G54" s="150"/>
      <c r="I54" s="150">
        <v>360000</v>
      </c>
      <c r="J54" s="200">
        <v>11</v>
      </c>
      <c r="K54" s="150">
        <v>7360.28</v>
      </c>
      <c r="L54" s="102">
        <v>3980</v>
      </c>
      <c r="M54" s="102" t="s">
        <v>11</v>
      </c>
      <c r="N54" s="153"/>
      <c r="O54" s="154"/>
      <c r="P54" s="154"/>
      <c r="Q54" s="154"/>
    </row>
    <row r="55" spans="1:17">
      <c r="A55" s="196">
        <v>43095</v>
      </c>
      <c r="B55" s="188">
        <v>43095</v>
      </c>
      <c r="C55" s="186">
        <v>1</v>
      </c>
      <c r="D55" s="102" t="s">
        <v>15</v>
      </c>
      <c r="E55" s="102">
        <v>263</v>
      </c>
      <c r="F55" s="102">
        <v>8846</v>
      </c>
      <c r="G55" s="150">
        <v>20000</v>
      </c>
      <c r="H55" s="209">
        <v>33</v>
      </c>
      <c r="I55" s="150"/>
      <c r="K55" s="150">
        <v>27360.28</v>
      </c>
      <c r="L55" s="102">
        <v>3981</v>
      </c>
      <c r="M55" s="102" t="s">
        <v>867</v>
      </c>
      <c r="N55" s="153" t="s">
        <v>868</v>
      </c>
      <c r="O55" s="154"/>
      <c r="P55" s="154"/>
      <c r="Q55" s="154"/>
    </row>
    <row r="56" spans="1:17">
      <c r="A56" s="196">
        <v>43095</v>
      </c>
      <c r="B56" s="188">
        <v>43095</v>
      </c>
      <c r="C56" s="186">
        <v>0</v>
      </c>
      <c r="D56" s="102" t="s">
        <v>18</v>
      </c>
      <c r="E56" s="102">
        <v>3</v>
      </c>
      <c r="F56" s="102">
        <v>801</v>
      </c>
      <c r="G56" s="150">
        <v>116000</v>
      </c>
      <c r="H56" s="209">
        <v>32</v>
      </c>
      <c r="I56" s="150"/>
      <c r="K56" s="150">
        <v>143360.28</v>
      </c>
      <c r="L56" s="102">
        <v>3982</v>
      </c>
      <c r="M56" s="102"/>
      <c r="N56" s="153" t="s">
        <v>868</v>
      </c>
      <c r="O56" s="154"/>
      <c r="P56" s="154" t="s">
        <v>869</v>
      </c>
      <c r="Q56" s="154"/>
    </row>
    <row r="57" spans="1:17">
      <c r="A57" s="196">
        <v>43095</v>
      </c>
      <c r="B57" s="188">
        <v>43095</v>
      </c>
      <c r="C57" s="186">
        <v>0</v>
      </c>
      <c r="D57" s="102" t="s">
        <v>22</v>
      </c>
      <c r="E57" s="102">
        <v>0</v>
      </c>
      <c r="F57" s="102">
        <v>801</v>
      </c>
      <c r="G57" s="150">
        <v>22000</v>
      </c>
      <c r="H57" s="209">
        <v>32</v>
      </c>
      <c r="I57" s="150"/>
      <c r="K57" s="150">
        <v>165360.28</v>
      </c>
      <c r="L57" s="102">
        <v>3983</v>
      </c>
      <c r="M57" s="102"/>
      <c r="N57" s="153" t="s">
        <v>868</v>
      </c>
      <c r="O57" s="154"/>
      <c r="P57" s="154" t="s">
        <v>869</v>
      </c>
      <c r="Q57" s="154"/>
    </row>
    <row r="58" spans="1:17">
      <c r="A58" s="171">
        <v>43095</v>
      </c>
      <c r="B58" s="189">
        <v>43095</v>
      </c>
      <c r="C58" s="172">
        <v>204</v>
      </c>
      <c r="D58" s="172" t="s">
        <v>15</v>
      </c>
      <c r="E58" s="173">
        <v>263</v>
      </c>
      <c r="F58" s="173">
        <v>8846</v>
      </c>
      <c r="G58" s="145">
        <v>480400</v>
      </c>
      <c r="H58" s="209">
        <v>81</v>
      </c>
      <c r="I58" s="145"/>
      <c r="K58" s="145">
        <v>645760.28</v>
      </c>
      <c r="L58" s="174">
        <v>3984</v>
      </c>
      <c r="M58" s="172" t="s">
        <v>870</v>
      </c>
      <c r="N58" s="190"/>
      <c r="O58" s="154"/>
      <c r="P58" s="154"/>
      <c r="Q58" s="154"/>
    </row>
    <row r="59" spans="1:17">
      <c r="A59" s="171">
        <v>43095</v>
      </c>
      <c r="B59" s="189">
        <v>43095</v>
      </c>
      <c r="C59" s="172">
        <v>2612171</v>
      </c>
      <c r="D59" s="172" t="s">
        <v>15</v>
      </c>
      <c r="E59" s="173">
        <v>263</v>
      </c>
      <c r="F59" s="173">
        <v>8846</v>
      </c>
      <c r="G59" s="145">
        <v>50813.15</v>
      </c>
      <c r="H59" s="209">
        <v>34</v>
      </c>
      <c r="I59" s="145"/>
      <c r="K59" s="145">
        <v>696573.43</v>
      </c>
      <c r="L59" s="174">
        <v>3985</v>
      </c>
      <c r="M59" s="172" t="s">
        <v>871</v>
      </c>
      <c r="N59" s="190"/>
      <c r="O59" s="154"/>
      <c r="P59" s="154"/>
      <c r="Q59" s="154"/>
    </row>
    <row r="60" spans="1:17">
      <c r="A60" s="171">
        <v>43095</v>
      </c>
      <c r="B60" s="189">
        <v>43095</v>
      </c>
      <c r="C60" s="172">
        <v>261217</v>
      </c>
      <c r="D60" s="172" t="s">
        <v>15</v>
      </c>
      <c r="E60" s="173">
        <v>263</v>
      </c>
      <c r="F60" s="173">
        <v>8846</v>
      </c>
      <c r="G60" s="145">
        <v>50000</v>
      </c>
      <c r="H60" s="210">
        <v>35</v>
      </c>
      <c r="I60" s="145"/>
      <c r="J60" s="201"/>
      <c r="K60" s="145">
        <v>746573.43</v>
      </c>
      <c r="L60" s="174">
        <v>3986</v>
      </c>
      <c r="M60" s="172" t="s">
        <v>871</v>
      </c>
      <c r="N60" s="191"/>
      <c r="O60" s="154"/>
      <c r="P60" s="154"/>
      <c r="Q60" s="154"/>
    </row>
    <row r="61" spans="1:17">
      <c r="A61" s="179">
        <v>43097</v>
      </c>
      <c r="B61" s="94">
        <v>43097</v>
      </c>
      <c r="C61" s="181">
        <v>1216</v>
      </c>
      <c r="D61" s="181" t="s">
        <v>872</v>
      </c>
      <c r="E61" s="181">
        <v>508</v>
      </c>
      <c r="F61" s="181">
        <v>568</v>
      </c>
      <c r="G61" s="182"/>
      <c r="H61" s="210"/>
      <c r="I61" s="182">
        <v>740000</v>
      </c>
      <c r="J61" s="201">
        <v>12</v>
      </c>
      <c r="K61" s="182">
        <v>6573.43</v>
      </c>
      <c r="L61" s="181">
        <v>3987</v>
      </c>
      <c r="M61" s="181" t="s">
        <v>873</v>
      </c>
      <c r="N61" s="153"/>
      <c r="O61" s="154"/>
      <c r="P61" s="154"/>
      <c r="Q61" s="154"/>
    </row>
    <row r="62" spans="1:17">
      <c r="A62" s="179">
        <v>43097</v>
      </c>
      <c r="B62" s="94">
        <v>43097</v>
      </c>
      <c r="C62" s="181">
        <v>0</v>
      </c>
      <c r="D62" s="181" t="s">
        <v>97</v>
      </c>
      <c r="E62" s="181">
        <v>537</v>
      </c>
      <c r="F62" s="181">
        <v>568</v>
      </c>
      <c r="G62" s="182"/>
      <c r="H62" s="210"/>
      <c r="I62" s="182">
        <v>110</v>
      </c>
      <c r="J62" s="201">
        <v>13</v>
      </c>
      <c r="K62" s="182">
        <v>6463.43</v>
      </c>
      <c r="L62" s="181">
        <v>3988</v>
      </c>
      <c r="M62" s="181" t="s">
        <v>874</v>
      </c>
      <c r="N62" s="153"/>
      <c r="O62" s="154"/>
      <c r="P62" s="154"/>
      <c r="Q62" s="154"/>
    </row>
    <row r="63" spans="1:17">
      <c r="A63" s="179">
        <v>43097</v>
      </c>
      <c r="B63" s="94">
        <v>43097</v>
      </c>
      <c r="C63" s="181">
        <v>0</v>
      </c>
      <c r="D63" s="181" t="s">
        <v>99</v>
      </c>
      <c r="E63" s="181">
        <v>517</v>
      </c>
      <c r="F63" s="181">
        <v>568</v>
      </c>
      <c r="G63" s="182"/>
      <c r="H63" s="210"/>
      <c r="I63" s="182">
        <v>17.600000000000001</v>
      </c>
      <c r="J63" s="201">
        <v>13</v>
      </c>
      <c r="K63" s="182">
        <v>6445.83</v>
      </c>
      <c r="L63" s="181">
        <v>3989</v>
      </c>
      <c r="M63" s="181" t="s">
        <v>874</v>
      </c>
      <c r="N63" s="153"/>
      <c r="O63" s="154"/>
      <c r="P63" s="154"/>
      <c r="Q63" s="154"/>
    </row>
    <row r="64" spans="1:17">
      <c r="A64" s="179">
        <v>43097</v>
      </c>
      <c r="B64" s="94">
        <v>43097</v>
      </c>
      <c r="C64" s="181">
        <v>0</v>
      </c>
      <c r="D64" s="181" t="s">
        <v>875</v>
      </c>
      <c r="E64" s="181">
        <v>80</v>
      </c>
      <c r="F64" s="181">
        <v>801</v>
      </c>
      <c r="G64" s="182">
        <v>20000</v>
      </c>
      <c r="H64" s="210"/>
      <c r="I64" s="182"/>
      <c r="J64" s="201"/>
      <c r="K64" s="182">
        <v>26445.83</v>
      </c>
      <c r="L64" s="181">
        <v>3990</v>
      </c>
      <c r="M64" s="181" t="s">
        <v>876</v>
      </c>
      <c r="N64" s="153"/>
      <c r="O64" s="154"/>
      <c r="P64" s="154"/>
      <c r="Q64" s="154"/>
    </row>
    <row r="65" spans="1:17">
      <c r="A65" s="179">
        <v>43098</v>
      </c>
      <c r="B65" s="94">
        <v>43098</v>
      </c>
      <c r="C65" s="181">
        <v>0</v>
      </c>
      <c r="D65" s="181">
        <v>3573687525</v>
      </c>
      <c r="E65" s="181">
        <v>3</v>
      </c>
      <c r="F65" s="181">
        <v>5663</v>
      </c>
      <c r="G65" s="182">
        <v>143601.37</v>
      </c>
      <c r="H65" s="210">
        <v>80</v>
      </c>
      <c r="I65" s="182"/>
      <c r="J65" s="201"/>
      <c r="K65" s="182">
        <v>170047.2</v>
      </c>
      <c r="L65" s="181">
        <v>3991</v>
      </c>
      <c r="M65" s="181" t="s">
        <v>877</v>
      </c>
      <c r="N65" s="190"/>
      <c r="O65" s="154"/>
      <c r="P65" s="154"/>
      <c r="Q65" s="154"/>
    </row>
    <row r="66" spans="1:17">
      <c r="A66" s="179">
        <v>43098</v>
      </c>
      <c r="B66" s="94">
        <v>43098</v>
      </c>
      <c r="C66" s="181">
        <v>0</v>
      </c>
      <c r="D66" s="181">
        <v>3573688629</v>
      </c>
      <c r="E66" s="181">
        <v>3</v>
      </c>
      <c r="F66" s="181">
        <v>5663</v>
      </c>
      <c r="G66" s="182">
        <v>180336.92</v>
      </c>
      <c r="H66" s="210">
        <v>82</v>
      </c>
      <c r="I66" s="182"/>
      <c r="J66" s="201"/>
      <c r="K66" s="182">
        <v>350384.12</v>
      </c>
      <c r="L66" s="181">
        <v>3992</v>
      </c>
      <c r="M66" s="181" t="s">
        <v>878</v>
      </c>
      <c r="N66" s="190"/>
      <c r="O66" s="154"/>
      <c r="P66" s="154"/>
      <c r="Q66" s="154"/>
    </row>
    <row r="67" spans="1:17">
      <c r="A67" s="179">
        <v>43098</v>
      </c>
      <c r="B67" s="94">
        <v>43098</v>
      </c>
      <c r="C67" s="181">
        <v>291217</v>
      </c>
      <c r="D67" s="181" t="s">
        <v>15</v>
      </c>
      <c r="E67" s="181">
        <v>263</v>
      </c>
      <c r="F67" s="181">
        <v>8846</v>
      </c>
      <c r="G67" s="182">
        <v>4400</v>
      </c>
      <c r="H67" s="210">
        <v>83</v>
      </c>
      <c r="I67" s="182"/>
      <c r="J67" s="201"/>
      <c r="K67" s="182">
        <v>354784.12</v>
      </c>
      <c r="L67" s="181">
        <v>3993</v>
      </c>
      <c r="M67" s="181" t="s">
        <v>187</v>
      </c>
      <c r="N67" s="190"/>
      <c r="O67" s="154"/>
      <c r="P67" s="154"/>
      <c r="Q67" s="154"/>
    </row>
    <row r="68" spans="1:17">
      <c r="A68" s="179">
        <v>43098</v>
      </c>
      <c r="B68" s="94">
        <v>43098</v>
      </c>
      <c r="C68" s="181">
        <v>0</v>
      </c>
      <c r="D68" s="181" t="s">
        <v>879</v>
      </c>
      <c r="E68" s="181">
        <v>23</v>
      </c>
      <c r="F68" s="181">
        <v>314</v>
      </c>
      <c r="G68" s="182">
        <v>93.33</v>
      </c>
      <c r="H68" s="210" t="s">
        <v>883</v>
      </c>
      <c r="I68" s="182"/>
      <c r="J68" s="201"/>
      <c r="K68" s="182">
        <v>354877.45</v>
      </c>
      <c r="L68" s="181">
        <v>3994</v>
      </c>
      <c r="M68" s="181"/>
      <c r="N68" s="190"/>
      <c r="O68" s="154"/>
      <c r="P68" s="154"/>
      <c r="Q68" s="154"/>
    </row>
    <row r="69" spans="1:17">
      <c r="A69" s="179">
        <v>43098</v>
      </c>
      <c r="B69" s="94">
        <v>43098</v>
      </c>
      <c r="C69" s="181">
        <v>0</v>
      </c>
      <c r="D69" s="181" t="s">
        <v>880</v>
      </c>
      <c r="E69" s="181">
        <v>533</v>
      </c>
      <c r="F69" s="181">
        <v>314</v>
      </c>
      <c r="G69" s="182"/>
      <c r="H69" s="210"/>
      <c r="I69" s="182">
        <v>93.33</v>
      </c>
      <c r="J69" s="201" t="s">
        <v>883</v>
      </c>
      <c r="K69" s="182">
        <v>354784.12</v>
      </c>
      <c r="L69" s="181">
        <v>3995</v>
      </c>
      <c r="M69" s="181"/>
      <c r="N69" s="190"/>
      <c r="O69" s="154"/>
      <c r="P69" s="154"/>
      <c r="Q69" s="154"/>
    </row>
    <row r="70" spans="1:17">
      <c r="A70" s="179">
        <v>43098</v>
      </c>
      <c r="B70" s="94">
        <v>43098</v>
      </c>
      <c r="C70" s="181">
        <v>0</v>
      </c>
      <c r="D70" s="181" t="s">
        <v>881</v>
      </c>
      <c r="E70" s="181">
        <v>539</v>
      </c>
      <c r="F70" s="181">
        <v>314</v>
      </c>
      <c r="G70" s="182"/>
      <c r="H70" s="210"/>
      <c r="I70" s="182">
        <v>216</v>
      </c>
      <c r="J70" s="201">
        <v>13</v>
      </c>
      <c r="K70" s="182">
        <v>354568.12</v>
      </c>
      <c r="L70" s="181">
        <v>3996</v>
      </c>
      <c r="M70" s="181"/>
      <c r="N70" s="190"/>
      <c r="O70" s="154"/>
      <c r="P70" s="154"/>
      <c r="Q70" s="154"/>
    </row>
    <row r="71" spans="1:17">
      <c r="A71" s="179">
        <v>43098</v>
      </c>
      <c r="B71" s="94">
        <v>43098</v>
      </c>
      <c r="C71" s="181">
        <v>0</v>
      </c>
      <c r="D71" s="181" t="s">
        <v>882</v>
      </c>
      <c r="E71" s="181">
        <v>517</v>
      </c>
      <c r="F71" s="181">
        <v>314</v>
      </c>
      <c r="G71" s="182"/>
      <c r="H71" s="210"/>
      <c r="I71" s="182">
        <v>34.56</v>
      </c>
      <c r="J71" s="201">
        <v>13</v>
      </c>
      <c r="K71" s="182">
        <v>354533.56</v>
      </c>
      <c r="L71" s="181">
        <v>3997</v>
      </c>
      <c r="M71" s="181"/>
      <c r="N71" s="190"/>
      <c r="O71" s="154"/>
      <c r="P71" s="154"/>
      <c r="Q71" s="154"/>
    </row>
    <row r="72" spans="1:17">
      <c r="A72" s="197"/>
      <c r="B72" s="192"/>
      <c r="C72" s="192"/>
      <c r="D72" s="192"/>
      <c r="E72" s="192"/>
      <c r="F72" s="192"/>
      <c r="G72" s="192"/>
      <c r="H72" s="211"/>
      <c r="I72" s="192"/>
      <c r="J72" s="202"/>
      <c r="K72" s="192"/>
      <c r="L72" s="192"/>
      <c r="M72" s="192"/>
    </row>
  </sheetData>
  <autoFilter ref="A2:Q7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42"/>
  <sheetViews>
    <sheetView workbookViewId="0">
      <selection activeCell="H37" sqref="H37"/>
    </sheetView>
  </sheetViews>
  <sheetFormatPr baseColWidth="10" defaultRowHeight="15"/>
  <cols>
    <col min="3" max="3" width="2.7109375" bestFit="1" customWidth="1"/>
    <col min="5" max="5" width="2.85546875" bestFit="1" customWidth="1"/>
  </cols>
  <sheetData>
    <row r="4" spans="2:6">
      <c r="B4" s="150">
        <v>31164.04</v>
      </c>
      <c r="C4" s="203">
        <v>1</v>
      </c>
      <c r="D4" s="212">
        <v>31164.04</v>
      </c>
      <c r="E4" s="6">
        <v>1</v>
      </c>
      <c r="F4" s="214">
        <f>+D4-B4</f>
        <v>0</v>
      </c>
    </row>
    <row r="5" spans="2:6">
      <c r="B5" s="150">
        <v>55000</v>
      </c>
      <c r="C5" s="203">
        <v>2</v>
      </c>
      <c r="D5" s="212">
        <v>55000</v>
      </c>
      <c r="E5" s="6">
        <v>2</v>
      </c>
      <c r="F5" s="214">
        <f t="shared" ref="F5:F42" si="0">+D5-B5</f>
        <v>0</v>
      </c>
    </row>
    <row r="6" spans="2:6">
      <c r="B6" s="150">
        <v>24837.91</v>
      </c>
      <c r="C6" s="203">
        <v>3</v>
      </c>
      <c r="D6" s="212">
        <v>24837.91</v>
      </c>
      <c r="E6" s="6">
        <v>3</v>
      </c>
      <c r="F6" s="214">
        <f t="shared" si="0"/>
        <v>0</v>
      </c>
    </row>
    <row r="7" spans="2:6">
      <c r="B7" s="158">
        <v>136000</v>
      </c>
      <c r="C7" s="204">
        <v>4</v>
      </c>
      <c r="D7" s="212">
        <v>136000</v>
      </c>
      <c r="E7" s="6">
        <v>4</v>
      </c>
      <c r="F7" s="214">
        <f t="shared" si="0"/>
        <v>0</v>
      </c>
    </row>
    <row r="8" spans="2:6">
      <c r="B8" s="150">
        <v>1100</v>
      </c>
      <c r="C8" s="203">
        <v>5</v>
      </c>
      <c r="D8" s="212">
        <v>1100</v>
      </c>
      <c r="E8" s="6">
        <v>5</v>
      </c>
      <c r="F8" s="214">
        <f t="shared" si="0"/>
        <v>0</v>
      </c>
    </row>
    <row r="9" spans="2:6">
      <c r="B9" s="150">
        <v>1970</v>
      </c>
      <c r="C9" s="203">
        <v>6</v>
      </c>
      <c r="D9" s="212">
        <v>1970</v>
      </c>
      <c r="E9" s="6">
        <v>6</v>
      </c>
      <c r="F9" s="214">
        <f t="shared" si="0"/>
        <v>0</v>
      </c>
    </row>
    <row r="10" spans="2:6">
      <c r="B10" s="158">
        <v>100000</v>
      </c>
      <c r="C10" s="204">
        <v>7</v>
      </c>
      <c r="D10" s="212">
        <v>100000</v>
      </c>
      <c r="E10" s="6">
        <v>7</v>
      </c>
      <c r="F10" s="214">
        <f t="shared" si="0"/>
        <v>0</v>
      </c>
    </row>
    <row r="11" spans="2:6">
      <c r="B11" s="150">
        <v>155000</v>
      </c>
      <c r="C11" s="203">
        <v>8</v>
      </c>
      <c r="D11" s="212">
        <v>155000</v>
      </c>
      <c r="E11" s="6">
        <v>8</v>
      </c>
      <c r="F11" s="214">
        <f t="shared" si="0"/>
        <v>0</v>
      </c>
    </row>
    <row r="12" spans="2:6">
      <c r="B12" s="150">
        <v>4395</v>
      </c>
      <c r="C12" s="203">
        <v>9</v>
      </c>
      <c r="D12" s="212">
        <v>4395</v>
      </c>
      <c r="E12" s="6">
        <v>9</v>
      </c>
      <c r="F12" s="214">
        <f t="shared" si="0"/>
        <v>0</v>
      </c>
    </row>
    <row r="13" spans="2:6">
      <c r="B13" s="150">
        <v>3250</v>
      </c>
      <c r="C13" s="203">
        <v>10</v>
      </c>
      <c r="D13" s="212">
        <v>3250</v>
      </c>
      <c r="E13" s="6">
        <v>10</v>
      </c>
      <c r="F13" s="214">
        <f t="shared" si="0"/>
        <v>0</v>
      </c>
    </row>
    <row r="14" spans="2:6">
      <c r="B14" s="150">
        <v>45000</v>
      </c>
      <c r="C14" s="203">
        <v>11</v>
      </c>
      <c r="D14" s="212">
        <v>45000</v>
      </c>
      <c r="E14" s="6">
        <v>11</v>
      </c>
      <c r="F14" s="214">
        <f t="shared" si="0"/>
        <v>0</v>
      </c>
    </row>
    <row r="15" spans="2:6">
      <c r="B15" s="150">
        <v>35000</v>
      </c>
      <c r="C15" s="203">
        <v>12</v>
      </c>
      <c r="D15" s="212">
        <v>35000</v>
      </c>
      <c r="E15" s="6">
        <v>12</v>
      </c>
      <c r="F15" s="214">
        <f t="shared" si="0"/>
        <v>0</v>
      </c>
    </row>
    <row r="16" spans="2:6">
      <c r="B16" s="150">
        <v>49000</v>
      </c>
      <c r="C16" s="203">
        <v>13</v>
      </c>
      <c r="F16" s="214"/>
    </row>
    <row r="17" spans="2:6">
      <c r="B17" s="150">
        <v>91000</v>
      </c>
      <c r="C17" s="203">
        <v>13</v>
      </c>
      <c r="D17" s="212">
        <v>140000</v>
      </c>
      <c r="E17" s="6">
        <v>13</v>
      </c>
      <c r="F17" s="214">
        <f>+D17-B17-B16</f>
        <v>0</v>
      </c>
    </row>
    <row r="18" spans="2:6">
      <c r="B18" s="150">
        <v>100000</v>
      </c>
      <c r="C18" s="203">
        <v>14</v>
      </c>
      <c r="D18" s="212">
        <v>100000</v>
      </c>
      <c r="E18" s="6">
        <v>14</v>
      </c>
      <c r="F18" s="214">
        <f t="shared" si="0"/>
        <v>0</v>
      </c>
    </row>
    <row r="19" spans="2:6">
      <c r="B19" s="150">
        <v>5000</v>
      </c>
      <c r="C19" s="203">
        <v>15</v>
      </c>
      <c r="D19" s="212">
        <v>5000</v>
      </c>
      <c r="E19" s="6">
        <v>15</v>
      </c>
      <c r="F19" s="214">
        <f t="shared" si="0"/>
        <v>0</v>
      </c>
    </row>
    <row r="20" spans="2:6">
      <c r="B20" s="150">
        <v>33095</v>
      </c>
      <c r="C20" s="203">
        <v>16</v>
      </c>
      <c r="D20" s="212">
        <v>33095</v>
      </c>
      <c r="E20" s="6">
        <v>16</v>
      </c>
      <c r="F20" s="214">
        <f t="shared" si="0"/>
        <v>0</v>
      </c>
    </row>
    <row r="21" spans="2:6">
      <c r="B21" s="150">
        <v>193205</v>
      </c>
      <c r="C21" s="203">
        <v>17</v>
      </c>
      <c r="D21" s="212">
        <v>193205</v>
      </c>
      <c r="E21" s="6">
        <v>17</v>
      </c>
      <c r="F21" s="214">
        <f t="shared" si="0"/>
        <v>0</v>
      </c>
    </row>
    <row r="22" spans="2:6">
      <c r="B22" s="165">
        <v>15515.96</v>
      </c>
      <c r="C22" s="205">
        <v>18</v>
      </c>
      <c r="D22" s="212">
        <v>15515.96</v>
      </c>
      <c r="E22" s="6">
        <v>18</v>
      </c>
      <c r="F22" s="214">
        <f t="shared" si="0"/>
        <v>0</v>
      </c>
    </row>
    <row r="23" spans="2:6">
      <c r="B23" s="165">
        <v>411000</v>
      </c>
      <c r="C23" s="205">
        <v>19</v>
      </c>
      <c r="D23" s="212">
        <v>411000</v>
      </c>
      <c r="E23" s="6">
        <v>19</v>
      </c>
      <c r="F23" s="214">
        <f t="shared" si="0"/>
        <v>0</v>
      </c>
    </row>
    <row r="24" spans="2:6">
      <c r="B24" s="165">
        <v>160000</v>
      </c>
      <c r="C24" s="205">
        <v>20</v>
      </c>
      <c r="D24" s="212">
        <v>160000</v>
      </c>
      <c r="E24" s="6">
        <v>20</v>
      </c>
      <c r="F24" s="214">
        <f t="shared" si="0"/>
        <v>0</v>
      </c>
    </row>
    <row r="25" spans="2:6">
      <c r="B25" s="93">
        <v>40000</v>
      </c>
      <c r="C25" s="203">
        <v>21</v>
      </c>
      <c r="D25" s="212">
        <v>40000</v>
      </c>
      <c r="E25" s="6">
        <v>21</v>
      </c>
      <c r="F25" s="214">
        <f t="shared" si="0"/>
        <v>0</v>
      </c>
    </row>
    <row r="26" spans="2:6">
      <c r="B26" s="169">
        <v>225000</v>
      </c>
      <c r="C26" s="206">
        <v>22</v>
      </c>
      <c r="D26" s="212">
        <v>225000</v>
      </c>
      <c r="E26" s="6">
        <v>22</v>
      </c>
      <c r="F26" s="214">
        <f t="shared" si="0"/>
        <v>0</v>
      </c>
    </row>
    <row r="27" spans="2:6">
      <c r="B27" s="169">
        <v>240000</v>
      </c>
      <c r="C27" s="206">
        <v>23</v>
      </c>
      <c r="F27" s="214"/>
    </row>
    <row r="28" spans="2:6">
      <c r="B28" s="93">
        <v>130000</v>
      </c>
      <c r="C28" s="203">
        <v>23</v>
      </c>
      <c r="D28" s="212">
        <v>370000</v>
      </c>
      <c r="E28" s="6">
        <v>23</v>
      </c>
      <c r="F28" s="214">
        <f>+D28-B28-B27</f>
        <v>0</v>
      </c>
    </row>
    <row r="29" spans="2:6">
      <c r="B29" s="145">
        <v>434600</v>
      </c>
      <c r="C29" s="207">
        <v>24</v>
      </c>
      <c r="D29" s="212">
        <v>434600</v>
      </c>
      <c r="E29" s="6">
        <v>24</v>
      </c>
      <c r="F29" s="214">
        <f t="shared" si="0"/>
        <v>0</v>
      </c>
    </row>
    <row r="30" spans="2:6">
      <c r="B30" s="145">
        <v>3946</v>
      </c>
      <c r="C30" s="207">
        <v>25</v>
      </c>
      <c r="D30" s="212">
        <v>3946</v>
      </c>
      <c r="E30" s="6">
        <v>25</v>
      </c>
      <c r="F30" s="214">
        <f t="shared" si="0"/>
        <v>0</v>
      </c>
    </row>
    <row r="31" spans="2:6">
      <c r="B31" s="145">
        <v>4395</v>
      </c>
      <c r="C31" s="207">
        <v>26</v>
      </c>
      <c r="D31" s="212">
        <v>4395</v>
      </c>
      <c r="E31" s="6">
        <v>26</v>
      </c>
      <c r="F31" s="214">
        <f t="shared" si="0"/>
        <v>0</v>
      </c>
    </row>
    <row r="32" spans="2:6">
      <c r="B32" s="145">
        <v>3250</v>
      </c>
      <c r="C32" s="207">
        <v>27</v>
      </c>
      <c r="D32" s="212">
        <v>3250</v>
      </c>
      <c r="E32" s="6">
        <v>27</v>
      </c>
      <c r="F32" s="214">
        <f t="shared" si="0"/>
        <v>0</v>
      </c>
    </row>
    <row r="33" spans="2:6">
      <c r="B33" s="150">
        <v>13520.13</v>
      </c>
      <c r="C33" s="203">
        <v>28</v>
      </c>
      <c r="D33" s="212">
        <v>13520.13</v>
      </c>
      <c r="E33" s="6">
        <v>28</v>
      </c>
      <c r="F33" s="214">
        <f t="shared" si="0"/>
        <v>0</v>
      </c>
    </row>
    <row r="34" spans="2:6">
      <c r="B34" s="150">
        <v>176700</v>
      </c>
      <c r="C34" s="203">
        <v>29</v>
      </c>
      <c r="D34" s="212">
        <v>176700</v>
      </c>
      <c r="E34" s="6">
        <v>29</v>
      </c>
      <c r="F34" s="214">
        <f t="shared" si="0"/>
        <v>0</v>
      </c>
    </row>
    <row r="35" spans="2:6">
      <c r="B35" s="150">
        <v>168200</v>
      </c>
      <c r="C35" s="203">
        <v>30</v>
      </c>
      <c r="D35" s="212">
        <v>168200</v>
      </c>
      <c r="E35" s="6">
        <v>30</v>
      </c>
      <c r="F35" s="214">
        <f t="shared" si="0"/>
        <v>0</v>
      </c>
    </row>
    <row r="36" spans="2:6">
      <c r="B36" s="145">
        <v>1099</v>
      </c>
      <c r="C36" s="207">
        <v>31</v>
      </c>
      <c r="D36" s="212">
        <v>1099</v>
      </c>
      <c r="E36" s="6">
        <v>31</v>
      </c>
      <c r="F36" s="214">
        <f t="shared" si="0"/>
        <v>0</v>
      </c>
    </row>
    <row r="37" spans="2:6">
      <c r="B37" s="150">
        <v>116000</v>
      </c>
      <c r="C37" s="209">
        <v>32</v>
      </c>
      <c r="F37" s="214"/>
    </row>
    <row r="38" spans="2:6">
      <c r="B38" s="150">
        <v>22000</v>
      </c>
      <c r="C38" s="209">
        <v>32</v>
      </c>
      <c r="D38" s="212">
        <v>138000</v>
      </c>
      <c r="E38" s="6">
        <v>32</v>
      </c>
      <c r="F38" s="214">
        <f>+D38-B38-B37</f>
        <v>0</v>
      </c>
    </row>
    <row r="39" spans="2:6">
      <c r="B39" s="150">
        <v>20000</v>
      </c>
      <c r="C39" s="209">
        <v>33</v>
      </c>
      <c r="D39" s="212">
        <v>20000</v>
      </c>
      <c r="E39" s="6">
        <v>33</v>
      </c>
      <c r="F39" s="214">
        <f t="shared" si="0"/>
        <v>0</v>
      </c>
    </row>
    <row r="40" spans="2:6">
      <c r="B40" s="145">
        <v>50813.15</v>
      </c>
      <c r="C40" s="209">
        <v>34</v>
      </c>
      <c r="D40" s="212">
        <v>50813.15</v>
      </c>
      <c r="E40" s="6">
        <v>34</v>
      </c>
      <c r="F40" s="214">
        <f t="shared" si="0"/>
        <v>0</v>
      </c>
    </row>
    <row r="41" spans="2:6">
      <c r="B41" s="145">
        <v>50000</v>
      </c>
      <c r="C41" s="210">
        <v>35</v>
      </c>
      <c r="D41" s="212">
        <v>50000</v>
      </c>
      <c r="E41" s="6">
        <v>35</v>
      </c>
      <c r="F41" s="214">
        <f t="shared" si="0"/>
        <v>0</v>
      </c>
    </row>
    <row r="42" spans="2:6">
      <c r="B42" s="182">
        <v>93.33</v>
      </c>
      <c r="C42" s="210" t="s">
        <v>883</v>
      </c>
      <c r="D42" s="3">
        <v>93.33</v>
      </c>
      <c r="E42" s="213" t="s">
        <v>883</v>
      </c>
      <c r="F42" s="214">
        <f t="shared" si="0"/>
        <v>0</v>
      </c>
    </row>
  </sheetData>
  <sortState ref="B4:C42">
    <sortCondition ref="C4:C4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4"/>
  <sheetViews>
    <sheetView topLeftCell="A31" workbookViewId="0">
      <selection activeCell="I41" sqref="I41"/>
    </sheetView>
  </sheetViews>
  <sheetFormatPr baseColWidth="10" defaultRowHeight="11.25"/>
  <cols>
    <col min="1" max="1" width="11.42578125" style="3"/>
    <col min="2" max="3" width="0" style="3" hidden="1" customWidth="1"/>
    <col min="4" max="4" width="27.5703125" style="3" bestFit="1" customWidth="1"/>
    <col min="5" max="6" width="0" style="3" hidden="1" customWidth="1"/>
    <col min="7" max="7" width="11.42578125" style="3"/>
    <col min="8" max="8" width="2.7109375" style="7" bestFit="1" customWidth="1"/>
    <col min="9" max="9" width="11.42578125" style="3"/>
    <col min="10" max="10" width="2.7109375" style="6" bestFit="1" customWidth="1"/>
    <col min="11" max="11" width="11.42578125" style="3"/>
    <col min="12" max="12" width="0" style="3" hidden="1" customWidth="1"/>
    <col min="13" max="13" width="11.42578125" style="3"/>
    <col min="14" max="14" width="11.42578125" style="2"/>
    <col min="15" max="16384" width="11.42578125" style="3"/>
  </cols>
  <sheetData>
    <row r="2" spans="1:1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1" t="s">
        <v>7</v>
      </c>
      <c r="K2" s="1" t="s">
        <v>8</v>
      </c>
      <c r="L2" s="1"/>
      <c r="M2" s="1" t="s">
        <v>9</v>
      </c>
    </row>
    <row r="3" spans="1:14">
      <c r="A3" s="4">
        <v>42767</v>
      </c>
      <c r="B3" s="4">
        <v>42767</v>
      </c>
      <c r="C3" s="3">
        <v>0</v>
      </c>
      <c r="D3" s="3" t="s">
        <v>70</v>
      </c>
      <c r="E3" s="3">
        <v>80</v>
      </c>
      <c r="F3" s="3">
        <v>1487</v>
      </c>
      <c r="G3" s="5">
        <v>4395</v>
      </c>
      <c r="H3" s="7">
        <v>2</v>
      </c>
      <c r="K3" s="5">
        <v>14558.78</v>
      </c>
      <c r="L3" s="3">
        <v>3483</v>
      </c>
      <c r="M3" s="3" t="s">
        <v>71</v>
      </c>
      <c r="N3" s="2" t="s">
        <v>72</v>
      </c>
    </row>
    <row r="4" spans="1:14">
      <c r="A4" s="4">
        <v>42767</v>
      </c>
      <c r="B4" s="4">
        <v>42767</v>
      </c>
      <c r="C4" s="3">
        <v>36753</v>
      </c>
      <c r="D4" s="3" t="s">
        <v>15</v>
      </c>
      <c r="E4" s="3">
        <v>263</v>
      </c>
      <c r="F4" s="3">
        <v>8846</v>
      </c>
      <c r="G4" s="5">
        <v>1099</v>
      </c>
      <c r="H4" s="7">
        <v>4</v>
      </c>
      <c r="K4" s="5">
        <v>15657.78</v>
      </c>
      <c r="L4" s="3">
        <v>3484</v>
      </c>
      <c r="M4" s="3" t="s">
        <v>73</v>
      </c>
      <c r="N4" s="2" t="s">
        <v>74</v>
      </c>
    </row>
    <row r="5" spans="1:14">
      <c r="A5" s="4">
        <v>42767</v>
      </c>
      <c r="B5" s="4">
        <v>42767</v>
      </c>
      <c r="C5" s="3">
        <v>102171</v>
      </c>
      <c r="D5" s="3" t="s">
        <v>15</v>
      </c>
      <c r="E5" s="3">
        <v>263</v>
      </c>
      <c r="F5" s="3">
        <v>7875</v>
      </c>
      <c r="G5" s="5">
        <v>2346.5</v>
      </c>
      <c r="H5" s="7">
        <v>1</v>
      </c>
      <c r="K5" s="5">
        <v>18004.28</v>
      </c>
      <c r="L5" s="3">
        <v>3485</v>
      </c>
      <c r="M5" s="3" t="s">
        <v>75</v>
      </c>
      <c r="N5" s="2" t="s">
        <v>76</v>
      </c>
    </row>
    <row r="6" spans="1:14">
      <c r="A6" s="4">
        <v>42767</v>
      </c>
      <c r="B6" s="4">
        <v>42767</v>
      </c>
      <c r="C6" s="3">
        <v>183748988</v>
      </c>
      <c r="D6" s="3" t="s">
        <v>15</v>
      </c>
      <c r="E6" s="3">
        <v>263</v>
      </c>
      <c r="F6" s="3">
        <v>8846</v>
      </c>
      <c r="G6" s="5">
        <v>1587</v>
      </c>
      <c r="H6" s="7">
        <v>3</v>
      </c>
      <c r="K6" s="5">
        <v>19591.28</v>
      </c>
      <c r="L6" s="3">
        <v>3486</v>
      </c>
      <c r="M6" s="3" t="s">
        <v>77</v>
      </c>
      <c r="N6" s="2" t="s">
        <v>78</v>
      </c>
    </row>
    <row r="7" spans="1:14">
      <c r="A7" s="4">
        <v>42768</v>
      </c>
      <c r="B7" s="4">
        <v>42768</v>
      </c>
      <c r="C7" s="3">
        <v>0</v>
      </c>
      <c r="D7" s="3" t="s">
        <v>79</v>
      </c>
      <c r="E7" s="3">
        <v>0</v>
      </c>
      <c r="F7" s="3">
        <v>4250</v>
      </c>
      <c r="G7" s="5">
        <v>6577.72</v>
      </c>
      <c r="H7" s="7">
        <v>21</v>
      </c>
      <c r="K7" s="5">
        <v>26169</v>
      </c>
      <c r="L7" s="3">
        <v>3487</v>
      </c>
      <c r="N7" s="2" t="s">
        <v>80</v>
      </c>
    </row>
    <row r="8" spans="1:14">
      <c r="A8" s="4">
        <v>42768</v>
      </c>
      <c r="B8" s="4">
        <v>42768</v>
      </c>
      <c r="C8" s="3">
        <v>53882929</v>
      </c>
      <c r="D8" s="3" t="s">
        <v>15</v>
      </c>
      <c r="E8" s="3">
        <v>263</v>
      </c>
      <c r="F8" s="3">
        <v>8846</v>
      </c>
      <c r="G8" s="5">
        <v>3250</v>
      </c>
      <c r="H8" s="7">
        <v>7</v>
      </c>
      <c r="K8" s="5">
        <v>29419</v>
      </c>
      <c r="L8" s="3">
        <v>3488</v>
      </c>
      <c r="M8" s="3" t="s">
        <v>81</v>
      </c>
      <c r="N8" s="2" t="s">
        <v>82</v>
      </c>
    </row>
    <row r="9" spans="1:14">
      <c r="A9" s="4">
        <v>42769</v>
      </c>
      <c r="B9" s="4">
        <v>42769</v>
      </c>
      <c r="C9" s="3">
        <v>4742356</v>
      </c>
      <c r="D9" s="3" t="s">
        <v>15</v>
      </c>
      <c r="E9" s="3">
        <v>263</v>
      </c>
      <c r="F9" s="3">
        <v>8846</v>
      </c>
      <c r="G9" s="5">
        <v>1970</v>
      </c>
      <c r="H9" s="7">
        <v>6</v>
      </c>
      <c r="K9" s="5">
        <v>31389</v>
      </c>
      <c r="L9" s="3">
        <v>3489</v>
      </c>
      <c r="M9" s="3" t="s">
        <v>83</v>
      </c>
      <c r="N9" s="2" t="s">
        <v>84</v>
      </c>
    </row>
    <row r="10" spans="1:14">
      <c r="A10" s="4">
        <v>42770</v>
      </c>
      <c r="B10" s="4">
        <v>42773</v>
      </c>
      <c r="C10" s="3">
        <v>0</v>
      </c>
      <c r="D10" s="3" t="s">
        <v>18</v>
      </c>
      <c r="E10" s="3">
        <v>3</v>
      </c>
      <c r="F10" s="3">
        <v>815</v>
      </c>
      <c r="G10" s="5">
        <v>155800</v>
      </c>
      <c r="H10" s="7">
        <v>5</v>
      </c>
      <c r="K10" s="5">
        <v>187189</v>
      </c>
      <c r="L10" s="3">
        <v>3490</v>
      </c>
      <c r="N10" s="2" t="s">
        <v>85</v>
      </c>
    </row>
    <row r="11" spans="1:14">
      <c r="A11" s="4">
        <v>42773</v>
      </c>
      <c r="B11" s="4">
        <v>42773</v>
      </c>
      <c r="C11" s="3">
        <v>70217</v>
      </c>
      <c r="D11" s="3" t="s">
        <v>15</v>
      </c>
      <c r="E11" s="3">
        <v>263</v>
      </c>
      <c r="F11" s="3">
        <v>7279</v>
      </c>
      <c r="G11" s="5">
        <v>325000</v>
      </c>
      <c r="H11" s="7">
        <v>8</v>
      </c>
      <c r="K11" s="5">
        <v>512189</v>
      </c>
      <c r="L11" s="3">
        <v>3491</v>
      </c>
      <c r="M11" s="3" t="s">
        <v>86</v>
      </c>
      <c r="N11" s="2" t="s">
        <v>87</v>
      </c>
    </row>
    <row r="12" spans="1:14">
      <c r="A12" s="4">
        <v>42774</v>
      </c>
      <c r="B12" s="4">
        <v>42774</v>
      </c>
      <c r="C12" s="3">
        <v>1121</v>
      </c>
      <c r="D12" s="3" t="s">
        <v>88</v>
      </c>
      <c r="E12" s="3">
        <v>512</v>
      </c>
      <c r="F12" s="3">
        <v>316</v>
      </c>
      <c r="I12" s="5">
        <v>181000</v>
      </c>
      <c r="J12" s="6">
        <v>1</v>
      </c>
      <c r="K12" s="5">
        <v>331189</v>
      </c>
      <c r="L12" s="3">
        <v>3492</v>
      </c>
      <c r="M12" s="3" t="s">
        <v>11</v>
      </c>
    </row>
    <row r="13" spans="1:14">
      <c r="A13" s="4">
        <v>42774</v>
      </c>
      <c r="B13" s="4">
        <v>42774</v>
      </c>
      <c r="C13" s="3">
        <v>0</v>
      </c>
      <c r="D13" s="8">
        <v>3921133741</v>
      </c>
      <c r="E13" s="3">
        <v>3</v>
      </c>
      <c r="F13" s="3">
        <v>5663</v>
      </c>
      <c r="G13" s="5">
        <v>70000</v>
      </c>
      <c r="H13" s="7">
        <v>9</v>
      </c>
      <c r="K13" s="5">
        <v>401189</v>
      </c>
      <c r="L13" s="3">
        <v>3493</v>
      </c>
      <c r="M13" s="3" t="s">
        <v>89</v>
      </c>
      <c r="N13" s="2" t="s">
        <v>90</v>
      </c>
    </row>
    <row r="14" spans="1:14">
      <c r="A14" s="4">
        <v>42774</v>
      </c>
      <c r="B14" s="4">
        <v>42774</v>
      </c>
      <c r="C14" s="3">
        <v>0</v>
      </c>
      <c r="D14" s="3" t="s">
        <v>91</v>
      </c>
      <c r="E14" s="3">
        <v>80</v>
      </c>
      <c r="F14" s="3">
        <v>1468</v>
      </c>
      <c r="G14" s="5">
        <v>273500</v>
      </c>
      <c r="H14" s="7">
        <v>9</v>
      </c>
      <c r="K14" s="5">
        <v>674689</v>
      </c>
      <c r="L14" s="3">
        <v>3494</v>
      </c>
      <c r="M14" s="3" t="s">
        <v>92</v>
      </c>
      <c r="N14" s="2" t="s">
        <v>90</v>
      </c>
    </row>
    <row r="15" spans="1:14">
      <c r="A15" s="4">
        <v>42774</v>
      </c>
      <c r="B15" s="4">
        <v>42774</v>
      </c>
      <c r="C15" s="3">
        <v>80217</v>
      </c>
      <c r="D15" s="3" t="s">
        <v>15</v>
      </c>
      <c r="E15" s="3">
        <v>263</v>
      </c>
      <c r="F15" s="3">
        <v>8846</v>
      </c>
      <c r="G15" s="5">
        <v>3589</v>
      </c>
      <c r="H15" s="7">
        <v>10</v>
      </c>
      <c r="K15" s="5">
        <v>678278</v>
      </c>
      <c r="L15" s="3">
        <v>3495</v>
      </c>
      <c r="M15" s="3" t="s">
        <v>63</v>
      </c>
      <c r="N15" s="2" t="s">
        <v>93</v>
      </c>
    </row>
    <row r="16" spans="1:14">
      <c r="A16" s="4">
        <v>42775</v>
      </c>
      <c r="B16" s="4">
        <v>42775</v>
      </c>
      <c r="C16" s="3">
        <v>1122</v>
      </c>
      <c r="D16" s="3" t="s">
        <v>94</v>
      </c>
      <c r="E16" s="3">
        <v>512</v>
      </c>
      <c r="F16" s="3">
        <v>316</v>
      </c>
      <c r="I16" s="5">
        <v>325000</v>
      </c>
      <c r="J16" s="6">
        <v>2</v>
      </c>
      <c r="K16" s="5">
        <v>353278</v>
      </c>
      <c r="L16" s="3">
        <v>3496</v>
      </c>
      <c r="M16" s="3" t="s">
        <v>11</v>
      </c>
    </row>
    <row r="17" spans="1:14">
      <c r="A17" s="12">
        <v>42776</v>
      </c>
      <c r="B17" s="4">
        <v>42776</v>
      </c>
      <c r="C17" s="3">
        <v>1124</v>
      </c>
      <c r="D17" s="3" t="s">
        <v>95</v>
      </c>
      <c r="E17" s="3">
        <v>508</v>
      </c>
      <c r="F17" s="3">
        <v>568</v>
      </c>
      <c r="I17" s="5">
        <v>347000</v>
      </c>
      <c r="J17" s="6">
        <v>3</v>
      </c>
      <c r="K17" s="5">
        <v>6278</v>
      </c>
      <c r="L17" s="3">
        <v>3497</v>
      </c>
      <c r="M17" s="3" t="s">
        <v>96</v>
      </c>
    </row>
    <row r="18" spans="1:14">
      <c r="A18" s="9">
        <v>42776</v>
      </c>
      <c r="B18" s="9">
        <v>42776</v>
      </c>
      <c r="C18" s="10">
        <v>0</v>
      </c>
      <c r="D18" s="10" t="s">
        <v>97</v>
      </c>
      <c r="E18" s="10">
        <v>537</v>
      </c>
      <c r="F18" s="10">
        <v>568</v>
      </c>
      <c r="G18" s="10"/>
      <c r="I18" s="11">
        <v>75</v>
      </c>
      <c r="J18" s="6">
        <v>7</v>
      </c>
      <c r="K18" s="11">
        <v>6203</v>
      </c>
      <c r="L18" s="10">
        <v>3498</v>
      </c>
      <c r="M18" s="10" t="s">
        <v>98</v>
      </c>
    </row>
    <row r="19" spans="1:14">
      <c r="A19" s="9">
        <v>42776</v>
      </c>
      <c r="B19" s="9">
        <v>42776</v>
      </c>
      <c r="C19" s="10">
        <v>0</v>
      </c>
      <c r="D19" s="10" t="s">
        <v>99</v>
      </c>
      <c r="E19" s="10">
        <v>517</v>
      </c>
      <c r="F19" s="10">
        <v>568</v>
      </c>
      <c r="G19" s="10"/>
      <c r="I19" s="11">
        <v>12</v>
      </c>
      <c r="J19" s="6">
        <v>7</v>
      </c>
      <c r="K19" s="11">
        <v>6191</v>
      </c>
      <c r="L19" s="10">
        <v>3499</v>
      </c>
      <c r="M19" s="10" t="s">
        <v>98</v>
      </c>
    </row>
    <row r="20" spans="1:14">
      <c r="A20" s="4">
        <v>42776</v>
      </c>
      <c r="B20" s="4">
        <v>42776</v>
      </c>
      <c r="C20" s="3">
        <v>72844</v>
      </c>
      <c r="D20" s="3" t="s">
        <v>15</v>
      </c>
      <c r="E20" s="3">
        <v>263</v>
      </c>
      <c r="F20" s="3">
        <v>8846</v>
      </c>
      <c r="G20" s="5">
        <v>3169</v>
      </c>
      <c r="H20" s="7">
        <v>11</v>
      </c>
      <c r="K20" s="5">
        <v>9360</v>
      </c>
      <c r="L20" s="3">
        <v>3500</v>
      </c>
      <c r="M20" s="3" t="s">
        <v>100</v>
      </c>
      <c r="N20" s="2" t="s">
        <v>101</v>
      </c>
    </row>
    <row r="21" spans="1:14">
      <c r="A21" s="4">
        <v>42780</v>
      </c>
      <c r="B21" s="4">
        <v>42780</v>
      </c>
      <c r="C21" s="3">
        <v>0</v>
      </c>
      <c r="D21" s="3" t="s">
        <v>18</v>
      </c>
      <c r="E21" s="3">
        <v>3</v>
      </c>
      <c r="F21" s="3">
        <v>566</v>
      </c>
      <c r="G21" s="5">
        <v>390.21</v>
      </c>
      <c r="H21" s="7">
        <v>12</v>
      </c>
      <c r="K21" s="5">
        <v>9750.2099999999991</v>
      </c>
      <c r="L21" s="3">
        <v>3501</v>
      </c>
      <c r="N21" s="2" t="s">
        <v>102</v>
      </c>
    </row>
    <row r="22" spans="1:14">
      <c r="A22" s="4">
        <v>42780</v>
      </c>
      <c r="B22" s="4">
        <v>42780</v>
      </c>
      <c r="C22" s="3">
        <v>0</v>
      </c>
      <c r="D22" s="3" t="s">
        <v>22</v>
      </c>
      <c r="E22" s="3">
        <v>0</v>
      </c>
      <c r="F22" s="3">
        <v>566</v>
      </c>
      <c r="G22" s="5">
        <v>11323.27</v>
      </c>
      <c r="H22" s="7">
        <v>12</v>
      </c>
      <c r="K22" s="5">
        <v>21073.48</v>
      </c>
      <c r="L22" s="3">
        <v>3502</v>
      </c>
      <c r="N22" s="2" t="s">
        <v>102</v>
      </c>
    </row>
    <row r="23" spans="1:14">
      <c r="A23" s="4">
        <v>42780</v>
      </c>
      <c r="B23" s="4">
        <v>42780</v>
      </c>
      <c r="C23" s="3">
        <v>140217</v>
      </c>
      <c r="D23" s="3" t="s">
        <v>15</v>
      </c>
      <c r="E23" s="3">
        <v>263</v>
      </c>
      <c r="F23" s="3">
        <v>7875</v>
      </c>
      <c r="G23" s="5">
        <v>272600</v>
      </c>
      <c r="H23" s="7">
        <v>13</v>
      </c>
      <c r="K23" s="5">
        <v>293673.48</v>
      </c>
      <c r="L23" s="3">
        <v>3503</v>
      </c>
      <c r="M23" s="3" t="s">
        <v>103</v>
      </c>
      <c r="N23" s="2" t="s">
        <v>104</v>
      </c>
    </row>
    <row r="24" spans="1:14">
      <c r="A24" s="4">
        <v>42780</v>
      </c>
      <c r="B24" s="4">
        <v>42780</v>
      </c>
      <c r="C24" s="3">
        <v>0</v>
      </c>
      <c r="D24" s="3" t="s">
        <v>105</v>
      </c>
      <c r="E24" s="3">
        <v>4</v>
      </c>
      <c r="F24" s="3">
        <v>7279</v>
      </c>
      <c r="G24" s="5">
        <v>1000</v>
      </c>
      <c r="H24" s="7">
        <v>16</v>
      </c>
      <c r="K24" s="5">
        <v>294673.48</v>
      </c>
      <c r="L24" s="3">
        <v>3504</v>
      </c>
      <c r="N24" s="2" t="s">
        <v>106</v>
      </c>
    </row>
    <row r="25" spans="1:14">
      <c r="A25" s="4">
        <v>42781</v>
      </c>
      <c r="B25" s="4">
        <v>42781</v>
      </c>
      <c r="C25" s="3">
        <v>0</v>
      </c>
      <c r="D25" s="3" t="s">
        <v>22</v>
      </c>
      <c r="E25" s="3">
        <v>0</v>
      </c>
      <c r="F25" s="3">
        <v>4250</v>
      </c>
      <c r="G25" s="5">
        <v>39000</v>
      </c>
      <c r="H25" s="7">
        <v>14</v>
      </c>
      <c r="K25" s="5">
        <v>333673.48</v>
      </c>
      <c r="L25" s="3">
        <v>3505</v>
      </c>
      <c r="N25" s="2" t="s">
        <v>107</v>
      </c>
    </row>
    <row r="26" spans="1:14">
      <c r="A26" s="4">
        <v>42782</v>
      </c>
      <c r="B26" s="4">
        <v>42782</v>
      </c>
      <c r="C26" s="3">
        <v>1125</v>
      </c>
      <c r="D26" s="3" t="s">
        <v>108</v>
      </c>
      <c r="E26" s="3">
        <v>512</v>
      </c>
      <c r="F26" s="3">
        <v>316</v>
      </c>
      <c r="I26" s="5">
        <v>288000</v>
      </c>
      <c r="J26" s="6">
        <v>4</v>
      </c>
      <c r="K26" s="5">
        <v>45673.48</v>
      </c>
      <c r="L26" s="3">
        <v>3506</v>
      </c>
      <c r="M26" s="3" t="s">
        <v>11</v>
      </c>
    </row>
    <row r="27" spans="1:14">
      <c r="A27" s="4">
        <v>42782</v>
      </c>
      <c r="B27" s="4">
        <v>42782</v>
      </c>
      <c r="C27" s="3">
        <v>0</v>
      </c>
      <c r="D27" s="3">
        <v>17047869047766</v>
      </c>
      <c r="E27" s="3">
        <v>3</v>
      </c>
      <c r="F27" s="3">
        <v>5663</v>
      </c>
      <c r="G27" s="5">
        <v>320194.48</v>
      </c>
      <c r="H27" s="7">
        <v>17</v>
      </c>
      <c r="K27" s="5">
        <v>365867.96</v>
      </c>
      <c r="L27" s="3">
        <v>3507</v>
      </c>
      <c r="M27" s="3" t="s">
        <v>109</v>
      </c>
      <c r="N27" s="2" t="s">
        <v>110</v>
      </c>
    </row>
    <row r="28" spans="1:14">
      <c r="A28" s="4">
        <v>42782</v>
      </c>
      <c r="B28" s="4">
        <v>42782</v>
      </c>
      <c r="C28" s="3">
        <v>0</v>
      </c>
      <c r="D28" s="3" t="s">
        <v>22</v>
      </c>
      <c r="E28" s="3">
        <v>0</v>
      </c>
      <c r="F28" s="3">
        <v>664</v>
      </c>
      <c r="G28" s="5">
        <v>100000</v>
      </c>
      <c r="H28" s="7">
        <v>18</v>
      </c>
      <c r="K28" s="5">
        <v>465867.96</v>
      </c>
      <c r="L28" s="3">
        <v>3508</v>
      </c>
      <c r="N28" s="2" t="s">
        <v>111</v>
      </c>
    </row>
    <row r="29" spans="1:14">
      <c r="A29" s="4">
        <v>42782</v>
      </c>
      <c r="B29" s="4">
        <v>42782</v>
      </c>
      <c r="C29" s="3">
        <v>160217</v>
      </c>
      <c r="D29" s="3" t="s">
        <v>15</v>
      </c>
      <c r="E29" s="3">
        <v>263</v>
      </c>
      <c r="F29" s="3">
        <v>8846</v>
      </c>
      <c r="G29" s="5">
        <v>4395</v>
      </c>
      <c r="H29" s="7">
        <v>15</v>
      </c>
      <c r="K29" s="5">
        <v>470262.96</v>
      </c>
      <c r="L29" s="3">
        <v>3509</v>
      </c>
      <c r="M29" s="3" t="s">
        <v>27</v>
      </c>
      <c r="N29" s="2" t="s">
        <v>112</v>
      </c>
    </row>
    <row r="30" spans="1:14">
      <c r="A30" s="4">
        <v>42783</v>
      </c>
      <c r="B30" s="4">
        <v>42783</v>
      </c>
      <c r="C30" s="3">
        <v>0</v>
      </c>
      <c r="D30" s="3" t="s">
        <v>22</v>
      </c>
      <c r="E30" s="3">
        <v>0</v>
      </c>
      <c r="F30" s="3">
        <v>664</v>
      </c>
      <c r="G30" s="5">
        <v>25000</v>
      </c>
      <c r="H30" s="7">
        <v>20</v>
      </c>
      <c r="K30" s="5">
        <v>495262.96</v>
      </c>
      <c r="L30" s="3">
        <v>3510</v>
      </c>
      <c r="N30" s="2" t="s">
        <v>113</v>
      </c>
    </row>
    <row r="31" spans="1:14">
      <c r="A31" s="4">
        <v>42783</v>
      </c>
      <c r="B31" s="4">
        <v>42783</v>
      </c>
      <c r="C31" s="3">
        <v>0</v>
      </c>
      <c r="D31" s="3">
        <v>17048593490480</v>
      </c>
      <c r="E31" s="3">
        <v>3</v>
      </c>
      <c r="F31" s="3">
        <v>5663</v>
      </c>
      <c r="G31" s="5">
        <v>4000</v>
      </c>
      <c r="H31" s="7">
        <v>19</v>
      </c>
      <c r="K31" s="5">
        <v>499262.96</v>
      </c>
      <c r="L31" s="3">
        <v>3511</v>
      </c>
      <c r="M31" s="3" t="s">
        <v>114</v>
      </c>
      <c r="N31" s="2" t="s">
        <v>115</v>
      </c>
    </row>
    <row r="32" spans="1:14">
      <c r="A32" s="4">
        <v>42784</v>
      </c>
      <c r="B32" s="4">
        <v>42786</v>
      </c>
      <c r="C32" s="3">
        <v>1126</v>
      </c>
      <c r="D32" s="3" t="s">
        <v>116</v>
      </c>
      <c r="E32" s="3">
        <v>512</v>
      </c>
      <c r="F32" s="3">
        <v>316</v>
      </c>
      <c r="I32" s="5">
        <v>464000</v>
      </c>
      <c r="J32" s="6">
        <v>5</v>
      </c>
      <c r="K32" s="5">
        <v>35262.959999999999</v>
      </c>
      <c r="L32" s="3">
        <v>3512</v>
      </c>
      <c r="M32" s="3" t="s">
        <v>11</v>
      </c>
    </row>
    <row r="33" spans="1:14">
      <c r="A33" s="4">
        <v>42790</v>
      </c>
      <c r="B33" s="4">
        <v>42790</v>
      </c>
      <c r="C33" s="3">
        <v>1127</v>
      </c>
      <c r="D33" s="3" t="s">
        <v>117</v>
      </c>
      <c r="E33" s="3">
        <v>512</v>
      </c>
      <c r="F33" s="3">
        <v>316</v>
      </c>
      <c r="I33" s="5">
        <v>29000</v>
      </c>
      <c r="J33" s="6">
        <v>6</v>
      </c>
      <c r="K33" s="5">
        <v>6262.96</v>
      </c>
      <c r="L33" s="3">
        <v>3513</v>
      </c>
      <c r="M33" s="3" t="s">
        <v>11</v>
      </c>
    </row>
    <row r="34" spans="1:14">
      <c r="A34" s="4">
        <v>42790</v>
      </c>
      <c r="B34" s="4">
        <v>42790</v>
      </c>
      <c r="C34" s="3">
        <v>240217</v>
      </c>
      <c r="D34" s="3" t="s">
        <v>15</v>
      </c>
      <c r="E34" s="3">
        <v>263</v>
      </c>
      <c r="F34" s="3">
        <v>7875</v>
      </c>
      <c r="G34" s="5">
        <v>38000</v>
      </c>
      <c r="H34" s="7">
        <v>22</v>
      </c>
      <c r="K34" s="5">
        <v>44262.96</v>
      </c>
      <c r="L34" s="3">
        <v>3514</v>
      </c>
      <c r="M34" s="3" t="s">
        <v>118</v>
      </c>
      <c r="N34" s="2" t="s">
        <v>119</v>
      </c>
    </row>
    <row r="35" spans="1:14">
      <c r="A35" s="4">
        <v>42790</v>
      </c>
      <c r="B35" s="4">
        <v>42790</v>
      </c>
      <c r="C35" s="3">
        <v>0</v>
      </c>
      <c r="D35" s="3" t="s">
        <v>22</v>
      </c>
      <c r="E35" s="3">
        <v>0</v>
      </c>
      <c r="F35" s="3">
        <v>4250</v>
      </c>
      <c r="G35" s="5">
        <v>11076.91</v>
      </c>
      <c r="H35" s="7">
        <v>25</v>
      </c>
      <c r="K35" s="5">
        <v>55339.87</v>
      </c>
      <c r="L35" s="3">
        <v>3515</v>
      </c>
      <c r="N35" s="2" t="s">
        <v>120</v>
      </c>
    </row>
    <row r="36" spans="1:14">
      <c r="A36" s="4">
        <v>42790</v>
      </c>
      <c r="B36" s="4">
        <v>42790</v>
      </c>
      <c r="C36" s="3">
        <v>240217</v>
      </c>
      <c r="D36" s="3" t="s">
        <v>15</v>
      </c>
      <c r="E36" s="3">
        <v>263</v>
      </c>
      <c r="F36" s="3">
        <v>8846</v>
      </c>
      <c r="G36" s="5">
        <v>5670</v>
      </c>
      <c r="H36" s="7">
        <v>23</v>
      </c>
      <c r="K36" s="5">
        <v>61009.87</v>
      </c>
      <c r="L36" s="3">
        <v>3516</v>
      </c>
      <c r="M36" s="3" t="s">
        <v>121</v>
      </c>
      <c r="N36" s="2" t="s">
        <v>122</v>
      </c>
    </row>
    <row r="37" spans="1:14">
      <c r="A37" s="4">
        <v>42793</v>
      </c>
      <c r="B37" s="4">
        <v>42793</v>
      </c>
      <c r="C37" s="3">
        <v>505716556</v>
      </c>
      <c r="D37" s="3" t="s">
        <v>15</v>
      </c>
      <c r="E37" s="3">
        <v>263</v>
      </c>
      <c r="F37" s="3">
        <v>8502</v>
      </c>
      <c r="G37" s="5">
        <v>45000</v>
      </c>
      <c r="H37" s="7">
        <v>26</v>
      </c>
      <c r="K37" s="5">
        <v>106009.87</v>
      </c>
      <c r="L37" s="3">
        <v>3517</v>
      </c>
      <c r="M37" s="3" t="s">
        <v>123</v>
      </c>
    </row>
    <row r="38" spans="1:14">
      <c r="A38" s="4">
        <v>42793</v>
      </c>
      <c r="B38" s="4">
        <v>42793</v>
      </c>
      <c r="C38" s="3">
        <v>505716556</v>
      </c>
      <c r="D38" s="3" t="s">
        <v>15</v>
      </c>
      <c r="E38" s="3">
        <v>263</v>
      </c>
      <c r="F38" s="3">
        <v>8502</v>
      </c>
      <c r="G38" s="5">
        <v>50000</v>
      </c>
      <c r="H38" s="7">
        <v>26</v>
      </c>
      <c r="K38" s="5">
        <v>156009.87</v>
      </c>
      <c r="L38" s="3">
        <v>3518</v>
      </c>
      <c r="M38" s="3" t="s">
        <v>124</v>
      </c>
    </row>
    <row r="39" spans="1:14">
      <c r="A39" s="4">
        <v>42794</v>
      </c>
      <c r="B39" s="4">
        <v>42794</v>
      </c>
      <c r="C39" s="3">
        <v>0</v>
      </c>
      <c r="D39" s="3" t="s">
        <v>125</v>
      </c>
      <c r="E39" s="3">
        <v>80</v>
      </c>
      <c r="F39" s="3">
        <v>801</v>
      </c>
      <c r="G39" s="5">
        <v>17604.27</v>
      </c>
      <c r="H39" s="7">
        <v>24</v>
      </c>
      <c r="K39" s="5">
        <v>173614.14</v>
      </c>
      <c r="L39" s="3">
        <v>3519</v>
      </c>
      <c r="M39" s="3" t="s">
        <v>126</v>
      </c>
      <c r="N39" s="2" t="s">
        <v>127</v>
      </c>
    </row>
    <row r="40" spans="1:14">
      <c r="A40" s="4">
        <v>42794</v>
      </c>
      <c r="B40" s="4">
        <v>42794</v>
      </c>
      <c r="C40" s="3">
        <v>0</v>
      </c>
      <c r="D40" s="3" t="s">
        <v>128</v>
      </c>
      <c r="E40" s="3">
        <v>80</v>
      </c>
      <c r="F40" s="3">
        <v>801</v>
      </c>
      <c r="G40" s="5">
        <v>50000</v>
      </c>
      <c r="H40" s="7">
        <v>27</v>
      </c>
      <c r="K40" s="5">
        <v>223614.14</v>
      </c>
      <c r="L40" s="3">
        <v>3520</v>
      </c>
      <c r="M40" s="3" t="s">
        <v>129</v>
      </c>
    </row>
    <row r="41" spans="1:14">
      <c r="A41" s="9">
        <v>42794</v>
      </c>
      <c r="B41" s="9">
        <v>42794</v>
      </c>
      <c r="C41" s="10">
        <v>0</v>
      </c>
      <c r="D41" s="10" t="s">
        <v>130</v>
      </c>
      <c r="E41" s="10">
        <v>23</v>
      </c>
      <c r="F41" s="10">
        <v>314</v>
      </c>
      <c r="G41" s="11">
        <v>30.9</v>
      </c>
      <c r="H41" s="7">
        <v>28</v>
      </c>
      <c r="I41" s="10"/>
      <c r="K41" s="11">
        <v>223645.04</v>
      </c>
      <c r="L41" s="10">
        <v>3521</v>
      </c>
      <c r="M41" s="10"/>
    </row>
    <row r="42" spans="1:14">
      <c r="A42" s="9">
        <v>42794</v>
      </c>
      <c r="B42" s="9">
        <v>42794</v>
      </c>
      <c r="C42" s="10">
        <v>0</v>
      </c>
      <c r="D42" s="10" t="s">
        <v>131</v>
      </c>
      <c r="E42" s="10">
        <v>533</v>
      </c>
      <c r="F42" s="10">
        <v>314</v>
      </c>
      <c r="G42" s="10"/>
      <c r="I42" s="11">
        <v>30.9</v>
      </c>
      <c r="J42" s="6">
        <v>28</v>
      </c>
      <c r="K42" s="11">
        <v>223614.14</v>
      </c>
      <c r="L42" s="10">
        <v>3522</v>
      </c>
      <c r="M42" s="10"/>
    </row>
    <row r="43" spans="1:14">
      <c r="A43" s="9">
        <v>42794</v>
      </c>
      <c r="B43" s="9">
        <v>42794</v>
      </c>
      <c r="C43" s="10">
        <v>0</v>
      </c>
      <c r="D43" s="10" t="s">
        <v>132</v>
      </c>
      <c r="E43" s="10">
        <v>539</v>
      </c>
      <c r="F43" s="10">
        <v>314</v>
      </c>
      <c r="G43" s="10"/>
      <c r="I43" s="11">
        <v>84</v>
      </c>
      <c r="J43" s="6">
        <v>7</v>
      </c>
      <c r="K43" s="11">
        <v>223530.14</v>
      </c>
      <c r="L43" s="10">
        <v>3523</v>
      </c>
      <c r="M43" s="10"/>
    </row>
    <row r="44" spans="1:14">
      <c r="A44" s="9">
        <v>42794</v>
      </c>
      <c r="B44" s="9">
        <v>42794</v>
      </c>
      <c r="C44" s="10">
        <v>0</v>
      </c>
      <c r="D44" s="10" t="s">
        <v>133</v>
      </c>
      <c r="E44" s="10">
        <v>517</v>
      </c>
      <c r="F44" s="10">
        <v>314</v>
      </c>
      <c r="G44" s="10"/>
      <c r="I44" s="11">
        <v>13.44</v>
      </c>
      <c r="J44" s="6">
        <v>7</v>
      </c>
      <c r="K44" s="11">
        <v>223516.7</v>
      </c>
      <c r="L44" s="10">
        <v>3524</v>
      </c>
      <c r="M44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N37"/>
  <sheetViews>
    <sheetView topLeftCell="A4" workbookViewId="0">
      <selection activeCell="K34" sqref="K34"/>
    </sheetView>
  </sheetViews>
  <sheetFormatPr baseColWidth="10" defaultRowHeight="11.25"/>
  <cols>
    <col min="1" max="1" width="14" style="3" bestFit="1" customWidth="1"/>
    <col min="2" max="2" width="10.140625" style="3" hidden="1" customWidth="1"/>
    <col min="3" max="3" width="9.42578125" style="3" hidden="1" customWidth="1"/>
    <col min="4" max="4" width="27.5703125" style="3" bestFit="1" customWidth="1"/>
    <col min="5" max="5" width="11.28515625" style="3" hidden="1" customWidth="1"/>
    <col min="6" max="6" width="7.85546875" style="3" hidden="1" customWidth="1"/>
    <col min="7" max="7" width="9.5703125" style="3" bestFit="1" customWidth="1"/>
    <col min="8" max="8" width="2.7109375" style="7" bestFit="1" customWidth="1"/>
    <col min="9" max="9" width="9.5703125" style="3" bestFit="1" customWidth="1"/>
    <col min="10" max="10" width="1.85546875" style="6" bestFit="1" customWidth="1"/>
    <col min="11" max="11" width="9.5703125" style="3" bestFit="1" customWidth="1"/>
    <col min="12" max="12" width="4.42578125" style="3" bestFit="1" customWidth="1"/>
    <col min="13" max="13" width="45.7109375" style="3" bestFit="1" customWidth="1"/>
    <col min="14" max="14" width="15.5703125" style="2" bestFit="1" customWidth="1"/>
    <col min="15" max="16384" width="11.42578125" style="3"/>
  </cols>
  <sheetData>
    <row r="2" spans="1:1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1" t="s">
        <v>7</v>
      </c>
      <c r="K2" s="1" t="s">
        <v>8</v>
      </c>
      <c r="L2" s="1"/>
      <c r="M2" s="1" t="s">
        <v>9</v>
      </c>
    </row>
    <row r="3" spans="1:14">
      <c r="A3" s="4">
        <v>42797</v>
      </c>
      <c r="B3" s="4">
        <v>42797</v>
      </c>
      <c r="C3" s="3">
        <v>30317</v>
      </c>
      <c r="D3" s="3" t="s">
        <v>15</v>
      </c>
      <c r="E3" s="3">
        <v>263</v>
      </c>
      <c r="F3" s="3">
        <v>8846</v>
      </c>
      <c r="G3" s="5">
        <v>3250</v>
      </c>
      <c r="H3" s="7">
        <v>1</v>
      </c>
      <c r="K3" s="5">
        <v>226766.7</v>
      </c>
      <c r="L3" s="3">
        <v>3525</v>
      </c>
      <c r="M3" s="3" t="s">
        <v>134</v>
      </c>
      <c r="N3" s="2" t="s">
        <v>135</v>
      </c>
    </row>
    <row r="4" spans="1:14">
      <c r="A4" s="4">
        <v>42797</v>
      </c>
      <c r="B4" s="4">
        <v>42797</v>
      </c>
      <c r="C4" s="3">
        <v>30317</v>
      </c>
      <c r="D4" s="3" t="s">
        <v>15</v>
      </c>
      <c r="E4" s="3">
        <v>263</v>
      </c>
      <c r="F4" s="3">
        <v>8846</v>
      </c>
      <c r="G4" s="5">
        <v>1099</v>
      </c>
      <c r="H4" s="7">
        <v>2</v>
      </c>
      <c r="K4" s="5">
        <v>227865.7</v>
      </c>
      <c r="L4" s="3">
        <v>3526</v>
      </c>
      <c r="M4" s="3" t="s">
        <v>136</v>
      </c>
      <c r="N4" s="13" t="s">
        <v>137</v>
      </c>
    </row>
    <row r="5" spans="1:14" hidden="1">
      <c r="A5" s="4">
        <v>42798</v>
      </c>
      <c r="B5" s="4">
        <v>42800</v>
      </c>
      <c r="C5" s="3">
        <v>1128</v>
      </c>
      <c r="D5" s="3" t="s">
        <v>138</v>
      </c>
      <c r="E5" s="3">
        <v>512</v>
      </c>
      <c r="F5" s="3">
        <v>316</v>
      </c>
      <c r="I5" s="5">
        <v>217000</v>
      </c>
      <c r="J5" s="6">
        <v>1</v>
      </c>
      <c r="K5" s="5">
        <v>10865.7</v>
      </c>
      <c r="L5" s="3">
        <v>3527</v>
      </c>
      <c r="M5" s="3" t="s">
        <v>11</v>
      </c>
    </row>
    <row r="6" spans="1:14">
      <c r="A6" s="4">
        <v>42804</v>
      </c>
      <c r="B6" s="4">
        <v>42804</v>
      </c>
      <c r="C6" s="3">
        <v>368964</v>
      </c>
      <c r="D6" s="3" t="s">
        <v>15</v>
      </c>
      <c r="E6" s="3">
        <v>263</v>
      </c>
      <c r="F6" s="3">
        <v>8846</v>
      </c>
      <c r="G6" s="5">
        <v>2182</v>
      </c>
      <c r="K6" s="5">
        <v>13047.7</v>
      </c>
      <c r="L6" s="3">
        <v>3528</v>
      </c>
      <c r="M6" s="3" t="s">
        <v>139</v>
      </c>
    </row>
    <row r="7" spans="1:14">
      <c r="A7" s="4">
        <v>42804</v>
      </c>
      <c r="B7" s="4">
        <v>42804</v>
      </c>
      <c r="C7" s="3">
        <v>100317</v>
      </c>
      <c r="D7" s="3" t="s">
        <v>15</v>
      </c>
      <c r="E7" s="3">
        <v>263</v>
      </c>
      <c r="F7" s="3">
        <v>7279</v>
      </c>
      <c r="G7" s="5">
        <v>20000</v>
      </c>
      <c r="H7" s="7">
        <v>3</v>
      </c>
      <c r="K7" s="5">
        <v>33047.699999999997</v>
      </c>
      <c r="L7" s="3">
        <v>3529</v>
      </c>
      <c r="M7" s="3" t="s">
        <v>140</v>
      </c>
      <c r="N7" s="2" t="s">
        <v>141</v>
      </c>
    </row>
    <row r="8" spans="1:14">
      <c r="A8" s="4">
        <v>42807</v>
      </c>
      <c r="B8" s="4">
        <v>42807</v>
      </c>
      <c r="C8" s="3">
        <v>130317</v>
      </c>
      <c r="D8" s="3" t="s">
        <v>15</v>
      </c>
      <c r="E8" s="3">
        <v>263</v>
      </c>
      <c r="F8" s="3">
        <v>7279</v>
      </c>
      <c r="G8" s="5">
        <v>47920</v>
      </c>
      <c r="H8" s="7">
        <v>4</v>
      </c>
      <c r="K8" s="5">
        <v>80967.7</v>
      </c>
      <c r="L8" s="3">
        <v>3530</v>
      </c>
      <c r="M8" s="3" t="s">
        <v>142</v>
      </c>
      <c r="N8" s="2" t="s">
        <v>143</v>
      </c>
    </row>
    <row r="9" spans="1:14" hidden="1">
      <c r="A9" s="4">
        <v>42809</v>
      </c>
      <c r="B9" s="4">
        <v>42809</v>
      </c>
      <c r="C9" s="3">
        <v>1129</v>
      </c>
      <c r="D9" s="3" t="s">
        <v>144</v>
      </c>
      <c r="E9" s="3">
        <v>512</v>
      </c>
      <c r="F9" s="3">
        <v>316</v>
      </c>
      <c r="I9" s="5">
        <v>74000</v>
      </c>
      <c r="J9" s="6">
        <v>2</v>
      </c>
      <c r="K9" s="5">
        <v>6967.7</v>
      </c>
      <c r="L9" s="3">
        <v>3531</v>
      </c>
      <c r="M9" s="3" t="s">
        <v>11</v>
      </c>
    </row>
    <row r="10" spans="1:14">
      <c r="A10" s="4">
        <v>42810</v>
      </c>
      <c r="B10" s="4">
        <v>42810</v>
      </c>
      <c r="C10" s="3">
        <v>0</v>
      </c>
      <c r="D10" s="3" t="s">
        <v>145</v>
      </c>
      <c r="E10" s="3">
        <v>80</v>
      </c>
      <c r="F10" s="3">
        <v>1003</v>
      </c>
      <c r="G10" s="5">
        <v>200000</v>
      </c>
      <c r="H10" s="7">
        <v>5</v>
      </c>
      <c r="K10" s="5">
        <v>206967.7</v>
      </c>
      <c r="L10" s="3">
        <v>3532</v>
      </c>
      <c r="M10" s="3" t="s">
        <v>146</v>
      </c>
      <c r="N10" s="2" t="s">
        <v>147</v>
      </c>
    </row>
    <row r="11" spans="1:14">
      <c r="A11" s="4">
        <v>42811</v>
      </c>
      <c r="B11" s="4">
        <v>42811</v>
      </c>
      <c r="C11" s="3">
        <v>0</v>
      </c>
      <c r="D11" s="3" t="s">
        <v>22</v>
      </c>
      <c r="E11" s="3">
        <v>0</v>
      </c>
      <c r="F11" s="3">
        <v>1468</v>
      </c>
      <c r="G11" s="5">
        <v>40693</v>
      </c>
      <c r="H11" s="7">
        <v>6</v>
      </c>
      <c r="K11" s="5">
        <v>247660.7</v>
      </c>
      <c r="L11" s="3">
        <v>3533</v>
      </c>
      <c r="N11" s="2" t="s">
        <v>148</v>
      </c>
    </row>
    <row r="12" spans="1:14">
      <c r="A12" s="4">
        <v>42811</v>
      </c>
      <c r="B12" s="4">
        <v>42811</v>
      </c>
      <c r="C12" s="3">
        <v>0</v>
      </c>
      <c r="D12" s="3">
        <v>2.6010017031699998E+21</v>
      </c>
      <c r="E12" s="3">
        <v>3</v>
      </c>
      <c r="F12" s="3">
        <v>5663</v>
      </c>
      <c r="G12" s="5">
        <v>3250</v>
      </c>
      <c r="H12" s="7">
        <v>13</v>
      </c>
      <c r="K12" s="5">
        <v>250910.7</v>
      </c>
      <c r="L12" s="3">
        <v>3534</v>
      </c>
      <c r="M12" s="3" t="s">
        <v>149</v>
      </c>
      <c r="N12" s="2" t="s">
        <v>150</v>
      </c>
    </row>
    <row r="13" spans="1:14" hidden="1">
      <c r="A13" s="4">
        <v>42812</v>
      </c>
      <c r="B13" s="4">
        <v>42815</v>
      </c>
      <c r="C13" s="3">
        <v>1130</v>
      </c>
      <c r="D13" s="3" t="s">
        <v>151</v>
      </c>
      <c r="E13" s="3">
        <v>512</v>
      </c>
      <c r="F13" s="3">
        <v>316</v>
      </c>
      <c r="I13" s="5">
        <v>201000</v>
      </c>
      <c r="J13" s="6">
        <v>3</v>
      </c>
      <c r="K13" s="5">
        <v>49910.7</v>
      </c>
      <c r="L13" s="3">
        <v>3535</v>
      </c>
      <c r="M13" s="3" t="s">
        <v>11</v>
      </c>
    </row>
    <row r="14" spans="1:14">
      <c r="A14" s="4">
        <v>42812</v>
      </c>
      <c r="B14" s="4">
        <v>42815</v>
      </c>
      <c r="C14" s="3">
        <v>0</v>
      </c>
      <c r="D14" s="3" t="s">
        <v>152</v>
      </c>
      <c r="E14" s="3">
        <v>80</v>
      </c>
      <c r="F14" s="3">
        <v>801</v>
      </c>
      <c r="G14" s="5">
        <v>1099</v>
      </c>
      <c r="H14" s="7">
        <v>7</v>
      </c>
      <c r="K14" s="5">
        <v>51009.7</v>
      </c>
      <c r="L14" s="3">
        <v>3536</v>
      </c>
      <c r="M14" s="3" t="s">
        <v>153</v>
      </c>
      <c r="N14" s="2" t="s">
        <v>154</v>
      </c>
    </row>
    <row r="15" spans="1:14">
      <c r="A15" s="4">
        <v>42815</v>
      </c>
      <c r="B15" s="4">
        <v>42815</v>
      </c>
      <c r="C15" s="3">
        <v>0</v>
      </c>
      <c r="D15" s="3" t="s">
        <v>22</v>
      </c>
      <c r="E15" s="3">
        <v>0</v>
      </c>
      <c r="F15" s="3">
        <v>1514</v>
      </c>
      <c r="G15" s="5">
        <v>3000</v>
      </c>
      <c r="K15" s="5">
        <v>54009.7</v>
      </c>
      <c r="L15" s="3">
        <v>3537</v>
      </c>
    </row>
    <row r="16" spans="1:14">
      <c r="A16" s="4">
        <v>42816</v>
      </c>
      <c r="B16" s="4">
        <v>42816</v>
      </c>
      <c r="C16" s="3">
        <v>0</v>
      </c>
      <c r="D16" s="3" t="s">
        <v>155</v>
      </c>
      <c r="E16" s="3">
        <v>2</v>
      </c>
      <c r="F16" s="3">
        <v>5914</v>
      </c>
      <c r="G16" s="5">
        <v>112400</v>
      </c>
      <c r="H16" s="7">
        <v>8</v>
      </c>
      <c r="K16" s="5">
        <v>166409.70000000001</v>
      </c>
      <c r="L16" s="3">
        <v>3538</v>
      </c>
      <c r="N16" s="2" t="s">
        <v>156</v>
      </c>
    </row>
    <row r="17" spans="1:14">
      <c r="A17" s="4">
        <v>42816</v>
      </c>
      <c r="B17" s="4">
        <v>42816</v>
      </c>
      <c r="C17" s="3">
        <v>220317</v>
      </c>
      <c r="D17" s="3" t="s">
        <v>15</v>
      </c>
      <c r="E17" s="3">
        <v>263</v>
      </c>
      <c r="F17" s="3">
        <v>7279</v>
      </c>
      <c r="G17" s="5">
        <v>200000</v>
      </c>
      <c r="H17" s="7">
        <v>9</v>
      </c>
      <c r="K17" s="5">
        <v>366409.7</v>
      </c>
      <c r="L17" s="3">
        <v>3539</v>
      </c>
      <c r="M17" s="3" t="s">
        <v>157</v>
      </c>
      <c r="N17" s="2" t="s">
        <v>158</v>
      </c>
    </row>
    <row r="18" spans="1:14" hidden="1">
      <c r="A18" s="4">
        <v>42817</v>
      </c>
      <c r="B18" s="4">
        <v>42817</v>
      </c>
      <c r="C18" s="3">
        <v>1131</v>
      </c>
      <c r="D18" s="3" t="s">
        <v>159</v>
      </c>
      <c r="E18" s="3">
        <v>512</v>
      </c>
      <c r="F18" s="3">
        <v>316</v>
      </c>
      <c r="I18" s="5">
        <v>48000</v>
      </c>
      <c r="J18" s="6">
        <v>4</v>
      </c>
      <c r="K18" s="5">
        <v>318409.7</v>
      </c>
      <c r="L18" s="3">
        <v>3540</v>
      </c>
      <c r="M18" s="3" t="s">
        <v>11</v>
      </c>
    </row>
    <row r="19" spans="1:14">
      <c r="A19" s="4">
        <v>42817</v>
      </c>
      <c r="B19" s="4">
        <v>42817</v>
      </c>
      <c r="C19" s="3">
        <v>230317</v>
      </c>
      <c r="D19" s="3" t="s">
        <v>15</v>
      </c>
      <c r="E19" s="3">
        <v>263</v>
      </c>
      <c r="F19" s="3">
        <v>7279</v>
      </c>
      <c r="G19" s="5">
        <v>240000</v>
      </c>
      <c r="H19" s="7">
        <v>10</v>
      </c>
      <c r="K19" s="5">
        <v>558409.69999999995</v>
      </c>
      <c r="L19" s="3">
        <v>3541</v>
      </c>
      <c r="M19" s="3" t="s">
        <v>160</v>
      </c>
      <c r="N19" s="2" t="s">
        <v>161</v>
      </c>
    </row>
    <row r="20" spans="1:14">
      <c r="A20" s="4">
        <v>42817</v>
      </c>
      <c r="B20" s="4">
        <v>42817</v>
      </c>
      <c r="C20" s="3">
        <v>0</v>
      </c>
      <c r="D20" s="3" t="s">
        <v>22</v>
      </c>
      <c r="E20" s="3">
        <v>0</v>
      </c>
      <c r="F20" s="3">
        <v>4250</v>
      </c>
      <c r="G20" s="5">
        <v>3288</v>
      </c>
      <c r="H20" s="7">
        <v>11</v>
      </c>
      <c r="K20" s="5">
        <v>561697.69999999995</v>
      </c>
      <c r="L20" s="3">
        <v>3542</v>
      </c>
      <c r="N20" s="2" t="s">
        <v>162</v>
      </c>
    </row>
    <row r="21" spans="1:14">
      <c r="A21" s="4">
        <v>42817</v>
      </c>
      <c r="B21" s="4">
        <v>42817</v>
      </c>
      <c r="C21" s="3">
        <v>0</v>
      </c>
      <c r="D21" s="3" t="s">
        <v>163</v>
      </c>
      <c r="E21" s="3">
        <v>3</v>
      </c>
      <c r="F21" s="3">
        <v>5663</v>
      </c>
      <c r="G21" s="5">
        <v>45261.66</v>
      </c>
      <c r="H21" s="7">
        <v>12</v>
      </c>
      <c r="K21" s="5">
        <v>606959.35999999999</v>
      </c>
      <c r="L21" s="3">
        <v>3543</v>
      </c>
      <c r="M21" s="3" t="s">
        <v>164</v>
      </c>
      <c r="N21" s="2" t="s">
        <v>165</v>
      </c>
    </row>
    <row r="22" spans="1:14" hidden="1">
      <c r="A22" s="4">
        <v>42818</v>
      </c>
      <c r="B22" s="4">
        <v>42818</v>
      </c>
      <c r="C22" s="3">
        <v>1132</v>
      </c>
      <c r="D22" s="3" t="s">
        <v>166</v>
      </c>
      <c r="E22" s="3">
        <v>512</v>
      </c>
      <c r="F22" s="3">
        <v>316</v>
      </c>
      <c r="I22" s="5">
        <v>552000</v>
      </c>
      <c r="J22" s="6">
        <v>5</v>
      </c>
      <c r="K22" s="5">
        <v>54959.360000000001</v>
      </c>
      <c r="L22" s="3">
        <v>3544</v>
      </c>
      <c r="M22" s="3" t="s">
        <v>11</v>
      </c>
    </row>
    <row r="23" spans="1:14">
      <c r="A23" s="4">
        <v>42821</v>
      </c>
      <c r="B23" s="4">
        <v>42821</v>
      </c>
      <c r="C23" s="3">
        <v>0</v>
      </c>
      <c r="D23" s="3" t="s">
        <v>18</v>
      </c>
      <c r="E23" s="3">
        <v>3</v>
      </c>
      <c r="F23" s="3">
        <v>801</v>
      </c>
      <c r="G23" s="5">
        <v>110000</v>
      </c>
      <c r="H23" s="7">
        <v>15</v>
      </c>
      <c r="K23" s="5">
        <v>164959.35999999999</v>
      </c>
      <c r="L23" s="3">
        <v>3545</v>
      </c>
      <c r="N23" s="2" t="s">
        <v>167</v>
      </c>
    </row>
    <row r="24" spans="1:14">
      <c r="A24" s="4">
        <v>42822</v>
      </c>
      <c r="B24" s="4">
        <v>42822</v>
      </c>
      <c r="C24" s="3">
        <v>0</v>
      </c>
      <c r="D24" s="3" t="s">
        <v>168</v>
      </c>
      <c r="E24" s="3">
        <v>80</v>
      </c>
      <c r="F24" s="3">
        <v>801</v>
      </c>
      <c r="G24" s="5">
        <v>5700</v>
      </c>
      <c r="H24" s="7">
        <v>14</v>
      </c>
      <c r="K24" s="5">
        <v>170659.36</v>
      </c>
      <c r="L24" s="3">
        <v>3546</v>
      </c>
      <c r="M24" s="3" t="s">
        <v>169</v>
      </c>
      <c r="N24" s="2" t="s">
        <v>170</v>
      </c>
    </row>
    <row r="25" spans="1:14">
      <c r="A25" s="4">
        <v>42822</v>
      </c>
      <c r="B25" s="4">
        <v>42822</v>
      </c>
      <c r="C25" s="3">
        <v>0</v>
      </c>
      <c r="D25" s="3" t="s">
        <v>171</v>
      </c>
      <c r="E25" s="3">
        <v>80</v>
      </c>
      <c r="F25" s="3">
        <v>801</v>
      </c>
      <c r="G25" s="5">
        <v>43500</v>
      </c>
      <c r="H25" s="7">
        <v>16</v>
      </c>
      <c r="K25" s="5">
        <v>214159.35999999999</v>
      </c>
      <c r="L25" s="3">
        <v>3547</v>
      </c>
      <c r="M25" s="3" t="s">
        <v>169</v>
      </c>
      <c r="N25" s="2" t="s">
        <v>170</v>
      </c>
    </row>
    <row r="26" spans="1:14" hidden="1">
      <c r="A26" s="4">
        <v>42823</v>
      </c>
      <c r="B26" s="4">
        <v>42823</v>
      </c>
      <c r="C26" s="3">
        <v>1133</v>
      </c>
      <c r="D26" s="3" t="s">
        <v>172</v>
      </c>
      <c r="E26" s="3">
        <v>512</v>
      </c>
      <c r="F26" s="3">
        <v>316</v>
      </c>
      <c r="I26" s="5">
        <v>158000</v>
      </c>
      <c r="J26" s="6">
        <v>6</v>
      </c>
      <c r="K26" s="5">
        <v>56159.360000000001</v>
      </c>
      <c r="L26" s="3">
        <v>3548</v>
      </c>
      <c r="M26" s="3" t="s">
        <v>11</v>
      </c>
    </row>
    <row r="27" spans="1:14">
      <c r="A27" s="4">
        <v>42823</v>
      </c>
      <c r="B27" s="4">
        <v>42823</v>
      </c>
      <c r="C27" s="3">
        <v>0</v>
      </c>
      <c r="D27" s="3" t="s">
        <v>173</v>
      </c>
      <c r="E27" s="3">
        <v>80</v>
      </c>
      <c r="F27" s="3">
        <v>4302</v>
      </c>
      <c r="G27" s="5">
        <v>343500</v>
      </c>
      <c r="H27" s="7">
        <v>18</v>
      </c>
      <c r="K27" s="5">
        <v>399659.36</v>
      </c>
      <c r="L27" s="3">
        <v>3549</v>
      </c>
      <c r="M27" s="3" t="s">
        <v>174</v>
      </c>
    </row>
    <row r="28" spans="1:14">
      <c r="A28" s="4">
        <v>42823</v>
      </c>
      <c r="B28" s="4">
        <v>42823</v>
      </c>
      <c r="C28" s="3">
        <v>0</v>
      </c>
      <c r="D28" s="3" t="s">
        <v>175</v>
      </c>
      <c r="E28" s="3">
        <v>80</v>
      </c>
      <c r="F28" s="3">
        <v>801</v>
      </c>
      <c r="G28" s="5">
        <v>10000</v>
      </c>
      <c r="H28" s="7">
        <v>17</v>
      </c>
      <c r="K28" s="5">
        <v>409659.36</v>
      </c>
      <c r="L28" s="3">
        <v>3550</v>
      </c>
      <c r="M28" s="3" t="s">
        <v>169</v>
      </c>
      <c r="N28" s="2" t="s">
        <v>176</v>
      </c>
    </row>
    <row r="29" spans="1:14" hidden="1">
      <c r="A29" s="4">
        <v>42824</v>
      </c>
      <c r="B29" s="4">
        <v>42824</v>
      </c>
      <c r="C29" s="3">
        <v>1134</v>
      </c>
      <c r="D29" s="3" t="s">
        <v>177</v>
      </c>
      <c r="E29" s="3">
        <v>512</v>
      </c>
      <c r="F29" s="3">
        <v>316</v>
      </c>
      <c r="I29" s="5">
        <v>393000</v>
      </c>
      <c r="J29" s="6">
        <v>7</v>
      </c>
      <c r="K29" s="5">
        <v>16659.36</v>
      </c>
      <c r="L29" s="3">
        <v>3551</v>
      </c>
      <c r="M29" s="3" t="s">
        <v>11</v>
      </c>
    </row>
    <row r="30" spans="1:14">
      <c r="A30" s="4">
        <v>42824</v>
      </c>
      <c r="B30" s="4">
        <v>42824</v>
      </c>
      <c r="C30" s="3">
        <v>0</v>
      </c>
      <c r="D30" s="3" t="s">
        <v>178</v>
      </c>
      <c r="E30" s="3">
        <v>80</v>
      </c>
      <c r="F30" s="3">
        <v>801</v>
      </c>
      <c r="G30" s="5">
        <v>202500</v>
      </c>
      <c r="H30" s="7">
        <v>19</v>
      </c>
      <c r="K30" s="5">
        <v>219159.36</v>
      </c>
      <c r="L30" s="3">
        <v>3552</v>
      </c>
      <c r="M30" s="3" t="s">
        <v>169</v>
      </c>
    </row>
    <row r="31" spans="1:14">
      <c r="A31" s="4">
        <v>42824</v>
      </c>
      <c r="B31" s="4">
        <v>42824</v>
      </c>
      <c r="C31" s="3">
        <v>0</v>
      </c>
      <c r="D31" s="3" t="s">
        <v>179</v>
      </c>
      <c r="E31" s="3">
        <v>3</v>
      </c>
      <c r="F31" s="3">
        <v>5663</v>
      </c>
      <c r="G31" s="5">
        <v>5000</v>
      </c>
      <c r="K31" s="5">
        <v>224159.35999999999</v>
      </c>
      <c r="L31" s="3">
        <v>3553</v>
      </c>
      <c r="M31" s="3" t="s">
        <v>180</v>
      </c>
    </row>
    <row r="32" spans="1:14">
      <c r="A32" s="4">
        <v>42824</v>
      </c>
      <c r="B32" s="4">
        <v>42824</v>
      </c>
      <c r="C32" s="3">
        <v>300317</v>
      </c>
      <c r="D32" s="3" t="s">
        <v>15</v>
      </c>
      <c r="E32" s="3">
        <v>263</v>
      </c>
      <c r="F32" s="3">
        <v>8846</v>
      </c>
      <c r="G32" s="5">
        <v>1099</v>
      </c>
      <c r="H32" s="7">
        <v>20</v>
      </c>
      <c r="K32" s="5">
        <v>225258.36</v>
      </c>
      <c r="L32" s="3">
        <v>3554</v>
      </c>
      <c r="M32" s="3" t="s">
        <v>27</v>
      </c>
    </row>
    <row r="33" spans="1:14">
      <c r="A33" s="4">
        <v>42825</v>
      </c>
      <c r="B33" s="4">
        <v>42825</v>
      </c>
      <c r="C33" s="3">
        <v>0</v>
      </c>
      <c r="D33" s="3" t="s">
        <v>18</v>
      </c>
      <c r="E33" s="3">
        <v>3</v>
      </c>
      <c r="F33" s="3">
        <v>2428</v>
      </c>
      <c r="G33" s="5">
        <v>80000</v>
      </c>
      <c r="H33" s="7">
        <v>21</v>
      </c>
      <c r="K33" s="5">
        <v>305258.36</v>
      </c>
      <c r="L33" s="3">
        <v>3555</v>
      </c>
      <c r="N33" s="2" t="s">
        <v>181</v>
      </c>
    </row>
    <row r="34" spans="1:14">
      <c r="A34" s="9">
        <v>42825</v>
      </c>
      <c r="B34" s="9">
        <v>42825</v>
      </c>
      <c r="C34" s="10">
        <v>0</v>
      </c>
      <c r="D34" s="10" t="s">
        <v>182</v>
      </c>
      <c r="E34" s="10">
        <v>23</v>
      </c>
      <c r="F34" s="10">
        <v>314</v>
      </c>
      <c r="G34" s="11">
        <v>31.56</v>
      </c>
      <c r="H34" s="7">
        <v>22</v>
      </c>
      <c r="I34" s="10"/>
      <c r="K34" s="11">
        <v>305289.92</v>
      </c>
      <c r="L34" s="10">
        <v>3556</v>
      </c>
    </row>
    <row r="35" spans="1:14" hidden="1">
      <c r="A35" s="9">
        <v>42825</v>
      </c>
      <c r="B35" s="9">
        <v>42825</v>
      </c>
      <c r="C35" s="10">
        <v>0</v>
      </c>
      <c r="D35" s="10" t="s">
        <v>183</v>
      </c>
      <c r="E35" s="10">
        <v>533</v>
      </c>
      <c r="F35" s="10">
        <v>314</v>
      </c>
      <c r="G35" s="10"/>
      <c r="I35" s="11">
        <v>31.56</v>
      </c>
      <c r="J35" s="6">
        <v>8</v>
      </c>
      <c r="K35" s="11">
        <v>305258.36</v>
      </c>
      <c r="L35" s="10">
        <v>3557</v>
      </c>
    </row>
    <row r="36" spans="1:14" hidden="1">
      <c r="A36" s="14">
        <v>42825</v>
      </c>
      <c r="B36" s="14">
        <v>42825</v>
      </c>
      <c r="C36" s="15">
        <v>0</v>
      </c>
      <c r="D36" s="15" t="s">
        <v>184</v>
      </c>
      <c r="E36" s="15">
        <v>539</v>
      </c>
      <c r="F36" s="15">
        <v>314</v>
      </c>
      <c r="G36" s="15"/>
      <c r="H36" s="22"/>
      <c r="I36" s="16">
        <v>98</v>
      </c>
      <c r="J36" s="20">
        <v>9</v>
      </c>
      <c r="K36" s="16">
        <v>305160.36</v>
      </c>
      <c r="L36" s="15">
        <v>3558</v>
      </c>
    </row>
    <row r="37" spans="1:14" hidden="1">
      <c r="A37" s="17">
        <v>42825</v>
      </c>
      <c r="B37" s="17">
        <v>42825</v>
      </c>
      <c r="C37" s="18">
        <v>0</v>
      </c>
      <c r="D37" s="18" t="s">
        <v>185</v>
      </c>
      <c r="E37" s="18">
        <v>517</v>
      </c>
      <c r="F37" s="18">
        <v>314</v>
      </c>
      <c r="G37" s="18"/>
      <c r="H37" s="23"/>
      <c r="I37" s="19">
        <v>15.68</v>
      </c>
      <c r="J37" s="21">
        <v>9</v>
      </c>
      <c r="K37" s="19">
        <v>305144.68</v>
      </c>
      <c r="L37" s="18">
        <v>3559</v>
      </c>
    </row>
  </sheetData>
  <autoFilter ref="A2:N37">
    <filterColumn colId="6">
      <customFilters>
        <customFilter operator="notEqual" val=" "/>
      </custom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abSelected="1" topLeftCell="A25" workbookViewId="0">
      <selection activeCell="K52" sqref="K52"/>
    </sheetView>
  </sheetViews>
  <sheetFormatPr baseColWidth="10" defaultRowHeight="11.25"/>
  <cols>
    <col min="1" max="1" width="14" style="3" bestFit="1" customWidth="1"/>
    <col min="2" max="2" width="10.140625" style="3" hidden="1" customWidth="1"/>
    <col min="3" max="3" width="9.42578125" style="3" hidden="1" customWidth="1"/>
    <col min="4" max="4" width="27.5703125" style="3" bestFit="1" customWidth="1"/>
    <col min="5" max="5" width="11.28515625" style="3" hidden="1" customWidth="1"/>
    <col min="6" max="6" width="7.85546875" style="3" hidden="1" customWidth="1"/>
    <col min="7" max="7" width="9.28515625" style="3" bestFit="1" customWidth="1"/>
    <col min="8" max="8" width="2.7109375" style="7" bestFit="1" customWidth="1"/>
    <col min="9" max="9" width="10.7109375" style="3" bestFit="1" customWidth="1"/>
    <col min="10" max="10" width="1.85546875" style="7" bestFit="1" customWidth="1"/>
    <col min="11" max="11" width="11.7109375" style="3" bestFit="1" customWidth="1"/>
    <col min="12" max="12" width="4.42578125" style="3" hidden="1" customWidth="1"/>
    <col min="13" max="13" width="40.28515625" style="3" customWidth="1"/>
    <col min="14" max="14" width="15" style="2" bestFit="1" customWidth="1"/>
    <col min="15" max="16384" width="11.42578125" style="3"/>
  </cols>
  <sheetData>
    <row r="2" spans="1:1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1" t="s">
        <v>7</v>
      </c>
      <c r="K2" s="1" t="s">
        <v>8</v>
      </c>
      <c r="L2" s="1"/>
      <c r="M2" s="1" t="s">
        <v>9</v>
      </c>
    </row>
    <row r="3" spans="1:14">
      <c r="A3" s="24">
        <v>42826</v>
      </c>
      <c r="B3" s="24">
        <v>42828</v>
      </c>
      <c r="C3" s="25">
        <v>1135</v>
      </c>
      <c r="D3" s="26" t="s">
        <v>186</v>
      </c>
      <c r="E3" s="27">
        <v>512</v>
      </c>
      <c r="F3" s="27">
        <v>316</v>
      </c>
      <c r="G3" s="28"/>
      <c r="H3" s="33"/>
      <c r="I3" s="28">
        <v>294000</v>
      </c>
      <c r="J3" s="33" t="s">
        <v>255</v>
      </c>
      <c r="K3" s="28">
        <v>11144.68</v>
      </c>
      <c r="L3" s="29">
        <v>3560</v>
      </c>
      <c r="M3" s="26" t="s">
        <v>11</v>
      </c>
      <c r="N3" s="30"/>
    </row>
    <row r="4" spans="1:14">
      <c r="A4" s="24">
        <v>42826</v>
      </c>
      <c r="B4" s="24">
        <v>42828</v>
      </c>
      <c r="C4" s="25">
        <v>310317</v>
      </c>
      <c r="D4" s="26" t="s">
        <v>15</v>
      </c>
      <c r="E4" s="27">
        <v>263</v>
      </c>
      <c r="F4" s="27">
        <v>8846</v>
      </c>
      <c r="G4" s="28">
        <v>3169</v>
      </c>
      <c r="H4" s="33">
        <v>1</v>
      </c>
      <c r="I4" s="28"/>
      <c r="J4" s="33"/>
      <c r="K4" s="28">
        <v>14313.68</v>
      </c>
      <c r="L4" s="29">
        <v>3561</v>
      </c>
      <c r="M4" s="26" t="s">
        <v>187</v>
      </c>
      <c r="N4" s="30" t="s">
        <v>188</v>
      </c>
    </row>
    <row r="5" spans="1:14">
      <c r="A5" s="24">
        <v>42826</v>
      </c>
      <c r="B5" s="24">
        <v>42828</v>
      </c>
      <c r="C5" s="25">
        <v>0</v>
      </c>
      <c r="D5" s="26" t="s">
        <v>189</v>
      </c>
      <c r="E5" s="27">
        <v>80</v>
      </c>
      <c r="F5" s="27">
        <v>801</v>
      </c>
      <c r="G5" s="28">
        <v>1970</v>
      </c>
      <c r="H5" s="33"/>
      <c r="I5" s="28"/>
      <c r="J5" s="33"/>
      <c r="K5" s="28">
        <v>16283.68</v>
      </c>
      <c r="L5" s="29">
        <v>3562</v>
      </c>
      <c r="M5" s="26" t="s">
        <v>153</v>
      </c>
      <c r="N5" s="31"/>
    </row>
    <row r="6" spans="1:14">
      <c r="A6" s="24">
        <v>42830</v>
      </c>
      <c r="B6" s="24">
        <v>42830</v>
      </c>
      <c r="C6" s="25">
        <v>0</v>
      </c>
      <c r="D6" s="3" t="s">
        <v>18</v>
      </c>
      <c r="E6" s="27">
        <v>3</v>
      </c>
      <c r="F6" s="27">
        <v>883</v>
      </c>
      <c r="G6" s="5">
        <v>320000</v>
      </c>
      <c r="H6" s="7">
        <v>2</v>
      </c>
      <c r="K6" s="5">
        <v>336283.68</v>
      </c>
      <c r="L6" s="3">
        <v>3563</v>
      </c>
      <c r="N6" s="2" t="s">
        <v>190</v>
      </c>
    </row>
    <row r="7" spans="1:14">
      <c r="A7" s="24">
        <v>42830</v>
      </c>
      <c r="B7" s="24">
        <v>42830</v>
      </c>
      <c r="C7" s="25">
        <v>0</v>
      </c>
      <c r="D7" s="3" t="s">
        <v>191</v>
      </c>
      <c r="E7" s="27">
        <v>3</v>
      </c>
      <c r="F7" s="27">
        <v>5663</v>
      </c>
      <c r="G7" s="5">
        <v>4664</v>
      </c>
      <c r="H7" s="7">
        <v>5</v>
      </c>
      <c r="K7" s="5">
        <v>340947.68</v>
      </c>
      <c r="L7" s="3">
        <v>3564</v>
      </c>
      <c r="M7" s="3" t="s">
        <v>192</v>
      </c>
      <c r="N7" s="2" t="s">
        <v>193</v>
      </c>
    </row>
    <row r="8" spans="1:14">
      <c r="A8" s="24">
        <v>42831</v>
      </c>
      <c r="B8" s="24">
        <v>42831</v>
      </c>
      <c r="C8" s="25">
        <v>0</v>
      </c>
      <c r="D8" s="3" t="s">
        <v>194</v>
      </c>
      <c r="E8" s="27">
        <v>3</v>
      </c>
      <c r="F8" s="27">
        <v>5663</v>
      </c>
      <c r="G8" s="5">
        <v>3714</v>
      </c>
      <c r="H8" s="7">
        <v>3</v>
      </c>
      <c r="K8" s="5">
        <v>344661.68</v>
      </c>
      <c r="L8" s="3">
        <v>3565</v>
      </c>
      <c r="M8" s="3" t="s">
        <v>195</v>
      </c>
      <c r="N8" s="2" t="s">
        <v>196</v>
      </c>
    </row>
    <row r="9" spans="1:14">
      <c r="A9" s="24">
        <v>42832</v>
      </c>
      <c r="B9" s="24">
        <v>42832</v>
      </c>
      <c r="C9" s="25">
        <v>1136</v>
      </c>
      <c r="D9" s="3" t="s">
        <v>197</v>
      </c>
      <c r="E9" s="27">
        <v>512</v>
      </c>
      <c r="F9" s="27">
        <v>316</v>
      </c>
      <c r="I9" s="5">
        <v>334000</v>
      </c>
      <c r="J9" s="7">
        <v>1</v>
      </c>
      <c r="K9" s="5">
        <v>10661.68</v>
      </c>
      <c r="L9" s="3">
        <v>3566</v>
      </c>
      <c r="M9" s="3" t="s">
        <v>11</v>
      </c>
    </row>
    <row r="10" spans="1:14">
      <c r="A10" s="24">
        <v>42832</v>
      </c>
      <c r="B10" s="24">
        <v>42832</v>
      </c>
      <c r="C10" s="25">
        <v>0</v>
      </c>
      <c r="D10" s="3" t="s">
        <v>22</v>
      </c>
      <c r="E10" s="27">
        <v>0</v>
      </c>
      <c r="F10" s="27">
        <v>4250</v>
      </c>
      <c r="G10" s="5">
        <v>109000</v>
      </c>
      <c r="H10" s="7">
        <v>4</v>
      </c>
      <c r="K10" s="5">
        <v>119661.68</v>
      </c>
      <c r="L10" s="3">
        <v>3567</v>
      </c>
      <c r="N10" s="2" t="s">
        <v>198</v>
      </c>
    </row>
    <row r="11" spans="1:14">
      <c r="A11" s="24">
        <v>42832</v>
      </c>
      <c r="B11" s="24">
        <v>42832</v>
      </c>
      <c r="C11" s="25">
        <v>1230</v>
      </c>
      <c r="D11" s="3" t="s">
        <v>15</v>
      </c>
      <c r="E11" s="27">
        <v>263</v>
      </c>
      <c r="F11" s="27">
        <v>8502</v>
      </c>
      <c r="G11" s="5">
        <v>20000</v>
      </c>
      <c r="H11" s="7">
        <v>6</v>
      </c>
      <c r="K11" s="5">
        <v>139661.68</v>
      </c>
      <c r="L11" s="3">
        <v>3568</v>
      </c>
      <c r="M11" s="3" t="s">
        <v>199</v>
      </c>
      <c r="N11" s="2" t="s">
        <v>200</v>
      </c>
    </row>
    <row r="12" spans="1:14">
      <c r="A12" s="24">
        <v>42835</v>
      </c>
      <c r="B12" s="24">
        <v>42835</v>
      </c>
      <c r="C12" s="25">
        <v>4567</v>
      </c>
      <c r="D12" s="3" t="s">
        <v>15</v>
      </c>
      <c r="E12" s="27">
        <v>263</v>
      </c>
      <c r="F12" s="27">
        <v>8502</v>
      </c>
      <c r="G12" s="5">
        <v>63455.839999999997</v>
      </c>
      <c r="H12" s="7">
        <v>7</v>
      </c>
      <c r="K12" s="5">
        <v>203117.52</v>
      </c>
      <c r="L12" s="3">
        <v>3569</v>
      </c>
      <c r="M12" s="3" t="s">
        <v>201</v>
      </c>
      <c r="N12" s="2" t="s">
        <v>202</v>
      </c>
    </row>
    <row r="13" spans="1:14">
      <c r="A13" s="24">
        <v>42836</v>
      </c>
      <c r="B13" s="24">
        <v>42836</v>
      </c>
      <c r="C13" s="25">
        <v>1137</v>
      </c>
      <c r="D13" s="3" t="s">
        <v>203</v>
      </c>
      <c r="E13" s="27">
        <v>512</v>
      </c>
      <c r="F13" s="27">
        <v>316</v>
      </c>
      <c r="I13" s="5">
        <v>133000</v>
      </c>
      <c r="J13" s="7">
        <v>2</v>
      </c>
      <c r="K13" s="5">
        <v>70117.52</v>
      </c>
      <c r="L13" s="3">
        <v>3570</v>
      </c>
      <c r="M13" s="3" t="s">
        <v>11</v>
      </c>
    </row>
    <row r="14" spans="1:14">
      <c r="A14" s="4">
        <v>42836</v>
      </c>
      <c r="B14" s="4">
        <v>42836</v>
      </c>
      <c r="C14" s="3">
        <v>0</v>
      </c>
      <c r="D14" s="3" t="s">
        <v>22</v>
      </c>
      <c r="E14" s="27">
        <v>0</v>
      </c>
      <c r="F14" s="27">
        <v>4600</v>
      </c>
      <c r="G14" s="5">
        <v>54000</v>
      </c>
      <c r="H14" s="7">
        <v>3</v>
      </c>
      <c r="K14" s="5">
        <v>124117.52</v>
      </c>
      <c r="L14" s="3">
        <v>3571</v>
      </c>
      <c r="N14" s="2" t="s">
        <v>204</v>
      </c>
    </row>
    <row r="15" spans="1:14">
      <c r="A15" s="4">
        <v>42836</v>
      </c>
      <c r="B15" s="4">
        <v>42836</v>
      </c>
      <c r="C15" s="3">
        <v>0</v>
      </c>
      <c r="D15" s="3" t="s">
        <v>205</v>
      </c>
      <c r="E15" s="27">
        <v>80</v>
      </c>
      <c r="F15" s="27">
        <v>2555</v>
      </c>
      <c r="G15" s="5">
        <v>643400</v>
      </c>
      <c r="H15" s="7">
        <v>8</v>
      </c>
      <c r="K15" s="5">
        <v>767517.52</v>
      </c>
      <c r="L15" s="3">
        <v>3572</v>
      </c>
      <c r="M15" s="3" t="s">
        <v>206</v>
      </c>
      <c r="N15" s="2" t="s">
        <v>207</v>
      </c>
    </row>
    <row r="16" spans="1:14">
      <c r="A16" s="4">
        <v>42836</v>
      </c>
      <c r="B16" s="4">
        <v>42836</v>
      </c>
      <c r="C16" s="3">
        <v>0</v>
      </c>
      <c r="D16" s="3" t="s">
        <v>208</v>
      </c>
      <c r="E16" s="27">
        <v>80</v>
      </c>
      <c r="F16" s="27">
        <v>2555</v>
      </c>
      <c r="G16" s="5">
        <v>643400</v>
      </c>
      <c r="H16" s="7">
        <v>9</v>
      </c>
      <c r="K16" s="5">
        <v>1410917.52</v>
      </c>
      <c r="L16" s="3">
        <v>3573</v>
      </c>
      <c r="M16" s="3" t="s">
        <v>206</v>
      </c>
      <c r="N16" s="2" t="s">
        <v>209</v>
      </c>
    </row>
    <row r="17" spans="1:15">
      <c r="A17" s="4">
        <v>42837</v>
      </c>
      <c r="B17" s="4">
        <v>42837</v>
      </c>
      <c r="C17" s="3">
        <v>1138</v>
      </c>
      <c r="D17" s="3" t="s">
        <v>210</v>
      </c>
      <c r="E17" s="27">
        <v>512</v>
      </c>
      <c r="F17" s="27">
        <v>316</v>
      </c>
      <c r="I17" s="5">
        <v>64000</v>
      </c>
      <c r="J17" s="7">
        <v>3</v>
      </c>
      <c r="K17" s="5">
        <v>1346917.52</v>
      </c>
      <c r="L17" s="3">
        <v>3574</v>
      </c>
      <c r="M17" s="3" t="s">
        <v>11</v>
      </c>
    </row>
    <row r="18" spans="1:15">
      <c r="A18" s="4">
        <v>42837</v>
      </c>
      <c r="B18" s="4">
        <v>42837</v>
      </c>
      <c r="C18" s="3">
        <v>120401</v>
      </c>
      <c r="D18" s="3" t="s">
        <v>15</v>
      </c>
      <c r="E18" s="27">
        <v>263</v>
      </c>
      <c r="F18" s="27">
        <v>8846</v>
      </c>
      <c r="G18" s="5">
        <v>4739.4799999999996</v>
      </c>
      <c r="H18" s="7">
        <v>10</v>
      </c>
      <c r="K18" s="5">
        <v>1351657</v>
      </c>
      <c r="L18" s="3">
        <v>3575</v>
      </c>
      <c r="M18" s="3" t="s">
        <v>211</v>
      </c>
    </row>
    <row r="19" spans="1:15">
      <c r="A19" s="4">
        <v>42837</v>
      </c>
      <c r="B19" s="4">
        <v>42837</v>
      </c>
      <c r="C19" s="3">
        <v>1139</v>
      </c>
      <c r="D19" s="3" t="s">
        <v>212</v>
      </c>
      <c r="E19" s="27">
        <v>508</v>
      </c>
      <c r="F19" s="27">
        <v>568</v>
      </c>
      <c r="I19" s="5">
        <v>1340000</v>
      </c>
      <c r="J19" s="7">
        <v>4</v>
      </c>
      <c r="K19" s="5">
        <v>11657</v>
      </c>
      <c r="L19" s="3">
        <v>3576</v>
      </c>
      <c r="M19" s="3" t="s">
        <v>213</v>
      </c>
    </row>
    <row r="20" spans="1:15">
      <c r="A20" s="9">
        <v>42837</v>
      </c>
      <c r="B20" s="9">
        <v>42837</v>
      </c>
      <c r="C20" s="10">
        <v>0</v>
      </c>
      <c r="D20" s="10" t="s">
        <v>97</v>
      </c>
      <c r="E20" s="32">
        <v>537</v>
      </c>
      <c r="F20" s="32">
        <v>568</v>
      </c>
      <c r="G20" s="10"/>
      <c r="I20" s="11">
        <v>75</v>
      </c>
      <c r="J20" s="7">
        <v>8</v>
      </c>
      <c r="K20" s="11">
        <v>11582</v>
      </c>
      <c r="L20" s="10">
        <v>3577</v>
      </c>
      <c r="M20" s="10" t="s">
        <v>214</v>
      </c>
    </row>
    <row r="21" spans="1:15">
      <c r="A21" s="9">
        <v>42837</v>
      </c>
      <c r="B21" s="9">
        <v>42837</v>
      </c>
      <c r="C21" s="10">
        <v>0</v>
      </c>
      <c r="D21" s="10" t="s">
        <v>99</v>
      </c>
      <c r="E21" s="32">
        <v>517</v>
      </c>
      <c r="F21" s="32">
        <v>568</v>
      </c>
      <c r="G21" s="10"/>
      <c r="I21" s="11">
        <v>12</v>
      </c>
      <c r="J21" s="7">
        <v>8</v>
      </c>
      <c r="K21" s="11">
        <v>11570</v>
      </c>
      <c r="L21" s="10">
        <v>3578</v>
      </c>
      <c r="M21" s="10" t="s">
        <v>214</v>
      </c>
    </row>
    <row r="22" spans="1:15">
      <c r="A22" s="4">
        <v>42843</v>
      </c>
      <c r="B22" s="4">
        <v>42843</v>
      </c>
      <c r="C22" s="3">
        <v>0</v>
      </c>
      <c r="D22" s="3" t="s">
        <v>215</v>
      </c>
      <c r="E22" s="27">
        <v>3</v>
      </c>
      <c r="F22" s="27">
        <v>5663</v>
      </c>
      <c r="G22" s="5">
        <v>32396.48</v>
      </c>
      <c r="H22" s="7">
        <v>11</v>
      </c>
      <c r="K22" s="5">
        <v>43966.48</v>
      </c>
      <c r="L22" s="3">
        <v>3579</v>
      </c>
      <c r="M22" s="3" t="s">
        <v>216</v>
      </c>
      <c r="N22" s="2" t="s">
        <v>217</v>
      </c>
    </row>
    <row r="23" spans="1:15">
      <c r="A23" s="12">
        <v>42845</v>
      </c>
      <c r="B23" s="4">
        <v>42845</v>
      </c>
      <c r="C23" s="3">
        <v>0</v>
      </c>
      <c r="D23" s="3" t="s">
        <v>218</v>
      </c>
      <c r="E23" s="27">
        <v>80</v>
      </c>
      <c r="F23" s="27">
        <v>1487</v>
      </c>
      <c r="G23" s="5">
        <v>1349</v>
      </c>
      <c r="H23" s="7">
        <v>13</v>
      </c>
      <c r="K23" s="5">
        <v>45315.48</v>
      </c>
      <c r="L23" s="3">
        <v>3580</v>
      </c>
      <c r="M23" s="3" t="s">
        <v>71</v>
      </c>
      <c r="N23" s="2" t="s">
        <v>219</v>
      </c>
    </row>
    <row r="24" spans="1:15">
      <c r="A24" s="4">
        <v>42845</v>
      </c>
      <c r="B24" s="4">
        <v>42845</v>
      </c>
      <c r="C24" s="3">
        <v>2004172</v>
      </c>
      <c r="D24" s="3" t="s">
        <v>15</v>
      </c>
      <c r="E24" s="27">
        <v>263</v>
      </c>
      <c r="F24" s="27">
        <v>8846</v>
      </c>
      <c r="G24" s="5">
        <v>4098.8599999999997</v>
      </c>
      <c r="H24" s="7">
        <v>12</v>
      </c>
      <c r="K24" s="5">
        <v>49414.34</v>
      </c>
      <c r="L24" s="3">
        <v>3581</v>
      </c>
      <c r="M24" s="3" t="s">
        <v>220</v>
      </c>
      <c r="N24" s="2" t="s">
        <v>221</v>
      </c>
    </row>
    <row r="25" spans="1:15">
      <c r="A25" s="4">
        <v>42846</v>
      </c>
      <c r="B25" s="4">
        <v>42846</v>
      </c>
      <c r="C25" s="3">
        <v>1140</v>
      </c>
      <c r="D25" s="3" t="s">
        <v>222</v>
      </c>
      <c r="E25" s="27">
        <v>512</v>
      </c>
      <c r="F25" s="27">
        <v>316</v>
      </c>
      <c r="I25" s="5">
        <v>37000</v>
      </c>
      <c r="J25" s="7">
        <v>5</v>
      </c>
      <c r="K25" s="5">
        <v>12414.34</v>
      </c>
      <c r="L25" s="3">
        <v>3582</v>
      </c>
      <c r="M25" s="3" t="s">
        <v>11</v>
      </c>
    </row>
    <row r="26" spans="1:15">
      <c r="A26" s="4">
        <v>42849</v>
      </c>
      <c r="B26" s="4">
        <v>42849</v>
      </c>
      <c r="C26" s="3">
        <v>0</v>
      </c>
      <c r="D26" s="3" t="s">
        <v>22</v>
      </c>
      <c r="E26" s="27">
        <v>0</v>
      </c>
      <c r="F26" s="27">
        <v>4301</v>
      </c>
      <c r="G26" s="5">
        <v>89000</v>
      </c>
      <c r="H26" s="7">
        <v>14</v>
      </c>
      <c r="K26" s="5">
        <v>101414.34</v>
      </c>
      <c r="L26" s="3">
        <v>3583</v>
      </c>
      <c r="N26" s="2" t="s">
        <v>223</v>
      </c>
    </row>
    <row r="27" spans="1:15">
      <c r="A27" s="4">
        <v>42849</v>
      </c>
      <c r="B27" s="4">
        <v>42849</v>
      </c>
      <c r="C27" s="3">
        <v>0</v>
      </c>
      <c r="D27" s="3" t="s">
        <v>18</v>
      </c>
      <c r="E27" s="27">
        <v>3</v>
      </c>
      <c r="F27" s="27">
        <v>4301</v>
      </c>
      <c r="G27" s="5">
        <v>76000</v>
      </c>
      <c r="H27" s="7">
        <v>14</v>
      </c>
      <c r="K27" s="5">
        <v>177414.34</v>
      </c>
      <c r="L27" s="3">
        <v>3584</v>
      </c>
      <c r="N27" s="2" t="s">
        <v>223</v>
      </c>
    </row>
    <row r="28" spans="1:15">
      <c r="A28" s="4">
        <v>42829</v>
      </c>
      <c r="B28" s="4">
        <v>42849</v>
      </c>
      <c r="C28" s="3">
        <v>0</v>
      </c>
      <c r="D28" s="3" t="s">
        <v>224</v>
      </c>
      <c r="E28" s="3">
        <v>3</v>
      </c>
      <c r="F28" s="3">
        <v>5663</v>
      </c>
      <c r="G28" s="5">
        <v>82000</v>
      </c>
      <c r="H28" s="7">
        <v>15</v>
      </c>
      <c r="K28" s="5">
        <v>259414.34</v>
      </c>
      <c r="L28" s="3">
        <v>3585</v>
      </c>
      <c r="M28" s="3" t="s">
        <v>225</v>
      </c>
      <c r="N28" s="2" t="s">
        <v>226</v>
      </c>
      <c r="O28" s="3" t="s">
        <v>227</v>
      </c>
    </row>
    <row r="29" spans="1:15">
      <c r="A29" s="4">
        <v>42850</v>
      </c>
      <c r="B29" s="4">
        <v>42850</v>
      </c>
      <c r="C29" s="3">
        <v>0</v>
      </c>
      <c r="D29" s="3" t="s">
        <v>228</v>
      </c>
      <c r="E29" s="3">
        <v>3</v>
      </c>
      <c r="F29" s="3">
        <v>5663</v>
      </c>
      <c r="G29" s="5">
        <v>57950</v>
      </c>
      <c r="H29" s="7">
        <v>16</v>
      </c>
      <c r="K29" s="5">
        <v>317364.34000000003</v>
      </c>
      <c r="L29" s="3">
        <v>3586</v>
      </c>
      <c r="M29" s="3" t="s">
        <v>229</v>
      </c>
      <c r="N29" s="2" t="s">
        <v>230</v>
      </c>
    </row>
    <row r="30" spans="1:15">
      <c r="A30" s="4">
        <v>42851</v>
      </c>
      <c r="B30" s="4">
        <v>42851</v>
      </c>
      <c r="C30" s="3">
        <v>26042014</v>
      </c>
      <c r="D30" s="3" t="s">
        <v>15</v>
      </c>
      <c r="E30" s="3">
        <v>263</v>
      </c>
      <c r="F30" s="3">
        <v>8502</v>
      </c>
      <c r="G30" s="5">
        <v>45777.03</v>
      </c>
      <c r="H30" s="7">
        <v>18</v>
      </c>
      <c r="K30" s="5">
        <v>363141.37</v>
      </c>
      <c r="L30" s="3">
        <v>3587</v>
      </c>
      <c r="M30" s="3" t="s">
        <v>231</v>
      </c>
      <c r="N30" s="2" t="s">
        <v>232</v>
      </c>
    </row>
    <row r="31" spans="1:15">
      <c r="A31" s="4">
        <v>42851</v>
      </c>
      <c r="B31" s="4">
        <v>42851</v>
      </c>
      <c r="C31" s="3">
        <v>1</v>
      </c>
      <c r="D31" s="3" t="s">
        <v>15</v>
      </c>
      <c r="E31" s="3">
        <v>263</v>
      </c>
      <c r="F31" s="3">
        <v>8846</v>
      </c>
      <c r="G31" s="5">
        <v>20000</v>
      </c>
      <c r="H31" s="7">
        <v>20</v>
      </c>
      <c r="K31" s="5">
        <v>383141.37</v>
      </c>
      <c r="L31" s="3">
        <v>3588</v>
      </c>
      <c r="M31" s="3" t="s">
        <v>233</v>
      </c>
      <c r="N31" s="2" t="s">
        <v>234</v>
      </c>
    </row>
    <row r="32" spans="1:15">
      <c r="A32" s="4">
        <v>42851</v>
      </c>
      <c r="B32" s="4">
        <v>42851</v>
      </c>
      <c r="C32" s="3">
        <v>0</v>
      </c>
      <c r="D32" s="3" t="s">
        <v>18</v>
      </c>
      <c r="E32" s="3">
        <v>3</v>
      </c>
      <c r="F32" s="3">
        <v>4600</v>
      </c>
      <c r="G32" s="5">
        <v>30000</v>
      </c>
      <c r="H32" s="7">
        <v>19</v>
      </c>
      <c r="K32" s="5">
        <v>413141.37</v>
      </c>
      <c r="L32" s="3">
        <v>3589</v>
      </c>
      <c r="N32" s="2" t="s">
        <v>235</v>
      </c>
    </row>
    <row r="33" spans="1:14">
      <c r="A33" s="4">
        <v>42852</v>
      </c>
      <c r="B33" s="4">
        <v>42852</v>
      </c>
      <c r="C33" s="3">
        <v>1141</v>
      </c>
      <c r="D33" s="3" t="s">
        <v>236</v>
      </c>
      <c r="E33" s="3">
        <v>512</v>
      </c>
      <c r="F33" s="3">
        <v>316</v>
      </c>
      <c r="I33" s="5">
        <v>311000</v>
      </c>
      <c r="J33" s="7">
        <v>6</v>
      </c>
      <c r="K33" s="5">
        <v>102141.37</v>
      </c>
      <c r="L33" s="3">
        <v>3590</v>
      </c>
      <c r="M33" s="3" t="s">
        <v>11</v>
      </c>
    </row>
    <row r="34" spans="1:14">
      <c r="A34" s="4">
        <v>42852</v>
      </c>
      <c r="B34" s="4">
        <v>42852</v>
      </c>
      <c r="C34" s="3">
        <v>2704171</v>
      </c>
      <c r="D34" s="3" t="s">
        <v>15</v>
      </c>
      <c r="E34" s="3">
        <v>263</v>
      </c>
      <c r="F34" s="3">
        <v>8502</v>
      </c>
      <c r="G34" s="5">
        <v>226400</v>
      </c>
      <c r="H34" s="7">
        <v>21</v>
      </c>
      <c r="K34" s="5">
        <v>328541.37</v>
      </c>
      <c r="L34" s="3">
        <v>3591</v>
      </c>
      <c r="M34" s="3" t="s">
        <v>237</v>
      </c>
      <c r="N34" s="2" t="s">
        <v>238</v>
      </c>
    </row>
    <row r="35" spans="1:14">
      <c r="A35" s="4">
        <v>42852</v>
      </c>
      <c r="B35" s="4">
        <v>42852</v>
      </c>
      <c r="C35" s="3">
        <v>0</v>
      </c>
      <c r="D35" s="3" t="s">
        <v>239</v>
      </c>
      <c r="E35" s="3">
        <v>80</v>
      </c>
      <c r="F35" s="3">
        <v>7780</v>
      </c>
      <c r="G35" s="5">
        <v>505.01</v>
      </c>
      <c r="H35" s="7">
        <v>17</v>
      </c>
      <c r="K35" s="5">
        <v>329046.38</v>
      </c>
      <c r="L35" s="3">
        <v>3592</v>
      </c>
      <c r="M35" s="3" t="s">
        <v>37</v>
      </c>
      <c r="N35" s="2" t="s">
        <v>240</v>
      </c>
    </row>
    <row r="36" spans="1:14">
      <c r="A36" s="4">
        <v>42852</v>
      </c>
      <c r="B36" s="4">
        <v>42852</v>
      </c>
      <c r="C36" s="3">
        <v>1</v>
      </c>
      <c r="D36" s="3" t="s">
        <v>15</v>
      </c>
      <c r="E36" s="3">
        <v>263</v>
      </c>
      <c r="F36" s="3">
        <v>8846</v>
      </c>
      <c r="G36" s="5">
        <v>67676.42</v>
      </c>
      <c r="H36" s="7">
        <v>23</v>
      </c>
      <c r="K36" s="5">
        <v>396722.8</v>
      </c>
      <c r="L36" s="3">
        <v>3593</v>
      </c>
      <c r="M36" s="3" t="s">
        <v>241</v>
      </c>
    </row>
    <row r="37" spans="1:14">
      <c r="A37" s="4">
        <v>42852</v>
      </c>
      <c r="B37" s="4">
        <v>42852</v>
      </c>
      <c r="C37" s="3">
        <v>270417</v>
      </c>
      <c r="D37" s="3" t="s">
        <v>15</v>
      </c>
      <c r="E37" s="3">
        <v>263</v>
      </c>
      <c r="F37" s="3">
        <v>7279</v>
      </c>
      <c r="G37" s="5">
        <v>71080.149999999994</v>
      </c>
      <c r="H37" s="7">
        <v>24</v>
      </c>
      <c r="K37" s="5">
        <v>467802.95</v>
      </c>
      <c r="L37" s="3">
        <v>3594</v>
      </c>
      <c r="M37" s="3" t="s">
        <v>242</v>
      </c>
    </row>
    <row r="38" spans="1:14">
      <c r="A38" s="4">
        <v>42852</v>
      </c>
      <c r="B38" s="4">
        <v>42852</v>
      </c>
      <c r="C38" s="3">
        <v>0</v>
      </c>
      <c r="D38" s="3">
        <v>8.5901922044311696E+16</v>
      </c>
      <c r="E38" s="3">
        <v>3</v>
      </c>
      <c r="F38" s="3">
        <v>5663</v>
      </c>
      <c r="G38" s="5">
        <v>332500</v>
      </c>
      <c r="H38" s="7">
        <v>22</v>
      </c>
      <c r="K38" s="5">
        <v>800302.95</v>
      </c>
      <c r="L38" s="3">
        <v>3595</v>
      </c>
      <c r="M38" s="3" t="s">
        <v>243</v>
      </c>
    </row>
    <row r="39" spans="1:14">
      <c r="A39" s="4">
        <v>42853</v>
      </c>
      <c r="B39" s="4">
        <v>42853</v>
      </c>
      <c r="C39" s="3">
        <v>1142</v>
      </c>
      <c r="D39" s="3" t="s">
        <v>244</v>
      </c>
      <c r="E39" s="3">
        <v>512</v>
      </c>
      <c r="F39" s="3">
        <v>316</v>
      </c>
      <c r="I39" s="5">
        <v>322000</v>
      </c>
      <c r="J39" s="7">
        <v>7</v>
      </c>
      <c r="K39" s="5">
        <v>478302.95</v>
      </c>
      <c r="L39" s="3">
        <v>3596</v>
      </c>
      <c r="M39" s="3" t="s">
        <v>11</v>
      </c>
    </row>
    <row r="40" spans="1:14">
      <c r="A40" s="4">
        <v>42853</v>
      </c>
      <c r="B40" s="4">
        <v>42853</v>
      </c>
      <c r="C40" s="3">
        <v>1</v>
      </c>
      <c r="D40" s="3" t="s">
        <v>15</v>
      </c>
      <c r="E40" s="3">
        <v>263</v>
      </c>
      <c r="F40" s="3">
        <v>8846</v>
      </c>
      <c r="G40" s="5">
        <v>83000</v>
      </c>
      <c r="H40" s="7">
        <v>25</v>
      </c>
      <c r="K40" s="5">
        <v>561302.94999999995</v>
      </c>
      <c r="L40" s="3">
        <v>3597</v>
      </c>
      <c r="M40" s="3" t="s">
        <v>245</v>
      </c>
    </row>
    <row r="41" spans="1:14">
      <c r="A41" s="4">
        <v>42853</v>
      </c>
      <c r="B41" s="4">
        <v>42853</v>
      </c>
      <c r="C41" s="3">
        <v>0</v>
      </c>
      <c r="D41" s="3">
        <v>8.5900542344311808E+16</v>
      </c>
      <c r="E41" s="3">
        <v>3</v>
      </c>
      <c r="F41" s="3">
        <v>5663</v>
      </c>
      <c r="G41" s="5">
        <v>272800</v>
      </c>
      <c r="H41" s="7">
        <v>26</v>
      </c>
      <c r="K41" s="5">
        <v>834102.95</v>
      </c>
      <c r="L41" s="3">
        <v>3598</v>
      </c>
      <c r="M41" s="3" t="s">
        <v>246</v>
      </c>
    </row>
    <row r="42" spans="1:14">
      <c r="A42" s="4">
        <v>42853</v>
      </c>
      <c r="B42" s="4">
        <v>42853</v>
      </c>
      <c r="C42" s="3">
        <v>1622</v>
      </c>
      <c r="D42" s="3" t="s">
        <v>15</v>
      </c>
      <c r="E42" s="3">
        <v>263</v>
      </c>
      <c r="F42" s="3">
        <v>8846</v>
      </c>
      <c r="G42" s="5">
        <v>2445.0100000000002</v>
      </c>
      <c r="H42" s="7">
        <v>29</v>
      </c>
      <c r="K42" s="5">
        <v>836547.96</v>
      </c>
      <c r="L42" s="3">
        <v>3599</v>
      </c>
      <c r="M42" s="3" t="s">
        <v>247</v>
      </c>
    </row>
    <row r="43" spans="1:14">
      <c r="A43" s="4">
        <v>42853</v>
      </c>
      <c r="B43" s="4">
        <v>42853</v>
      </c>
      <c r="C43" s="3">
        <v>280417</v>
      </c>
      <c r="D43" s="3" t="s">
        <v>15</v>
      </c>
      <c r="E43" s="3">
        <v>263</v>
      </c>
      <c r="F43" s="3">
        <v>8846</v>
      </c>
      <c r="G43" s="5">
        <v>1970</v>
      </c>
      <c r="H43" s="7">
        <v>28</v>
      </c>
      <c r="K43" s="5">
        <v>838517.96</v>
      </c>
      <c r="L43" s="3">
        <v>3600</v>
      </c>
      <c r="M43" s="3" t="s">
        <v>27</v>
      </c>
      <c r="N43" s="2" t="s">
        <v>248</v>
      </c>
    </row>
    <row r="44" spans="1:14">
      <c r="A44" s="4">
        <v>42853</v>
      </c>
      <c r="B44" s="4">
        <v>42853</v>
      </c>
      <c r="C44" s="3">
        <v>0</v>
      </c>
      <c r="D44" s="3" t="s">
        <v>22</v>
      </c>
      <c r="E44" s="3">
        <v>0</v>
      </c>
      <c r="F44" s="3">
        <v>815</v>
      </c>
      <c r="G44" s="5">
        <v>4213</v>
      </c>
      <c r="H44" s="7">
        <v>30</v>
      </c>
      <c r="K44" s="5">
        <v>842730.96</v>
      </c>
      <c r="L44" s="3">
        <v>3601</v>
      </c>
      <c r="N44" s="2" t="s">
        <v>248</v>
      </c>
    </row>
    <row r="45" spans="1:14">
      <c r="A45" s="4">
        <v>42853</v>
      </c>
      <c r="B45" s="4">
        <v>42853</v>
      </c>
      <c r="C45" s="3">
        <v>0</v>
      </c>
      <c r="D45" s="3" t="s">
        <v>205</v>
      </c>
      <c r="E45" s="3">
        <v>80</v>
      </c>
      <c r="F45" s="3">
        <v>802</v>
      </c>
      <c r="G45" s="5">
        <v>343500</v>
      </c>
      <c r="H45" s="7">
        <v>27</v>
      </c>
      <c r="K45" s="5">
        <v>1186230.96</v>
      </c>
      <c r="L45" s="3">
        <v>3602</v>
      </c>
      <c r="M45" s="3" t="s">
        <v>249</v>
      </c>
      <c r="N45" s="2" t="s">
        <v>250</v>
      </c>
    </row>
    <row r="46" spans="1:14">
      <c r="A46" s="4">
        <v>42853</v>
      </c>
      <c r="B46" s="4">
        <v>42853</v>
      </c>
      <c r="C46" s="3">
        <v>1</v>
      </c>
      <c r="D46" s="3" t="s">
        <v>15</v>
      </c>
      <c r="E46" s="3">
        <v>263</v>
      </c>
      <c r="F46" s="3">
        <v>8846</v>
      </c>
      <c r="G46" s="5">
        <v>40000</v>
      </c>
      <c r="H46" s="7">
        <v>31</v>
      </c>
      <c r="K46" s="5">
        <v>1226230.96</v>
      </c>
      <c r="L46" s="3">
        <v>3603</v>
      </c>
      <c r="M46" s="3" t="s">
        <v>245</v>
      </c>
      <c r="N46" s="2" t="s">
        <v>248</v>
      </c>
    </row>
    <row r="47" spans="1:14">
      <c r="A47" s="9">
        <v>42853</v>
      </c>
      <c r="B47" s="9">
        <v>42853</v>
      </c>
      <c r="C47" s="10">
        <v>0</v>
      </c>
      <c r="D47" s="10" t="s">
        <v>251</v>
      </c>
      <c r="E47" s="10">
        <v>23</v>
      </c>
      <c r="F47" s="10">
        <v>314</v>
      </c>
      <c r="G47" s="11">
        <v>70.58</v>
      </c>
      <c r="H47" s="7">
        <v>32</v>
      </c>
      <c r="I47" s="10"/>
      <c r="K47" s="11">
        <v>1226301.54</v>
      </c>
      <c r="L47" s="10">
        <v>3604</v>
      </c>
    </row>
    <row r="48" spans="1:14">
      <c r="A48" s="9">
        <v>42853</v>
      </c>
      <c r="B48" s="9">
        <v>42853</v>
      </c>
      <c r="C48" s="10">
        <v>0</v>
      </c>
      <c r="D48" s="10" t="s">
        <v>252</v>
      </c>
      <c r="E48" s="10">
        <v>533</v>
      </c>
      <c r="F48" s="10">
        <v>314</v>
      </c>
      <c r="G48" s="10"/>
      <c r="I48" s="11">
        <v>70.58</v>
      </c>
      <c r="J48" s="7">
        <v>9</v>
      </c>
      <c r="K48" s="11">
        <v>1226230.96</v>
      </c>
      <c r="L48" s="10">
        <v>3605</v>
      </c>
    </row>
    <row r="49" spans="1:12">
      <c r="A49" s="9">
        <v>42853</v>
      </c>
      <c r="B49" s="9">
        <v>42853</v>
      </c>
      <c r="C49" s="10">
        <v>0</v>
      </c>
      <c r="D49" s="10" t="s">
        <v>253</v>
      </c>
      <c r="E49" s="10">
        <v>539</v>
      </c>
      <c r="F49" s="10">
        <v>314</v>
      </c>
      <c r="G49" s="10"/>
      <c r="I49" s="11">
        <v>112</v>
      </c>
      <c r="J49" s="7">
        <v>8</v>
      </c>
      <c r="K49" s="11">
        <v>1226118.96</v>
      </c>
      <c r="L49" s="10">
        <v>3606</v>
      </c>
    </row>
    <row r="50" spans="1:12">
      <c r="A50" s="9">
        <v>42853</v>
      </c>
      <c r="B50" s="9">
        <v>42853</v>
      </c>
      <c r="C50" s="10">
        <v>0</v>
      </c>
      <c r="D50" s="10" t="s">
        <v>254</v>
      </c>
      <c r="E50" s="10">
        <v>517</v>
      </c>
      <c r="F50" s="10">
        <v>314</v>
      </c>
      <c r="G50" s="10"/>
      <c r="I50" s="11">
        <v>17.920000000000002</v>
      </c>
      <c r="J50" s="7">
        <v>8</v>
      </c>
      <c r="K50" s="11">
        <v>1226101.04</v>
      </c>
      <c r="L50" s="10">
        <v>3607</v>
      </c>
    </row>
    <row r="51" spans="1:12">
      <c r="A51" s="4">
        <v>42854</v>
      </c>
      <c r="B51" s="4">
        <v>42857</v>
      </c>
      <c r="C51" s="3">
        <v>1</v>
      </c>
      <c r="D51" s="3" t="s">
        <v>15</v>
      </c>
      <c r="E51" s="3">
        <v>263</v>
      </c>
      <c r="F51" s="3">
        <v>8846</v>
      </c>
      <c r="G51" s="5">
        <v>109600</v>
      </c>
      <c r="H51" s="7" t="s">
        <v>378</v>
      </c>
      <c r="J51" s="6"/>
      <c r="K51" s="5">
        <v>1335701.04</v>
      </c>
      <c r="L51" s="3">
        <v>3608</v>
      </c>
    </row>
    <row r="52" spans="1:12">
      <c r="A52" s="4">
        <v>42854</v>
      </c>
      <c r="B52" s="4">
        <v>42857</v>
      </c>
      <c r="C52" s="3">
        <v>0</v>
      </c>
      <c r="D52" s="3" t="s">
        <v>259</v>
      </c>
      <c r="E52" s="3">
        <v>80</v>
      </c>
      <c r="F52" s="3">
        <v>801</v>
      </c>
      <c r="G52" s="5">
        <v>87000</v>
      </c>
      <c r="H52" s="7" t="s">
        <v>379</v>
      </c>
      <c r="J52" s="6"/>
      <c r="K52" s="5">
        <v>1422701.04</v>
      </c>
      <c r="L52" s="3">
        <v>3609</v>
      </c>
    </row>
    <row r="53" spans="1:12">
      <c r="K53" s="5"/>
    </row>
  </sheetData>
  <autoFilter ref="A2:O50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5"/>
  <sheetViews>
    <sheetView workbookViewId="0">
      <selection activeCell="G3" sqref="G3"/>
    </sheetView>
  </sheetViews>
  <sheetFormatPr baseColWidth="10" defaultRowHeight="11.25"/>
  <cols>
    <col min="1" max="1" width="14" style="3" bestFit="1" customWidth="1"/>
    <col min="2" max="2" width="10.140625" style="3" hidden="1" customWidth="1"/>
    <col min="3" max="3" width="9.42578125" style="3" hidden="1" customWidth="1"/>
    <col min="4" max="4" width="27.5703125" style="3" bestFit="1" customWidth="1"/>
    <col min="5" max="5" width="11.28515625" style="3" hidden="1" customWidth="1"/>
    <col min="6" max="6" width="7.85546875" style="3" hidden="1" customWidth="1"/>
    <col min="7" max="7" width="11.85546875" style="3" customWidth="1"/>
    <col min="8" max="8" width="2.7109375" style="7" bestFit="1" customWidth="1"/>
    <col min="9" max="9" width="10.85546875" style="3" bestFit="1" customWidth="1"/>
    <col min="10" max="10" width="2.7109375" style="6" bestFit="1" customWidth="1"/>
    <col min="11" max="11" width="10.85546875" style="3" bestFit="1" customWidth="1"/>
    <col min="12" max="12" width="4.42578125" style="3" bestFit="1" customWidth="1"/>
    <col min="13" max="13" width="49.7109375" style="3" customWidth="1"/>
    <col min="14" max="14" width="15.5703125" style="13" bestFit="1" customWidth="1"/>
    <col min="15" max="15" width="27.28515625" style="3" bestFit="1" customWidth="1"/>
    <col min="16" max="16384" width="11.42578125" style="3"/>
  </cols>
  <sheetData>
    <row r="2" spans="1:17" ht="12" thickBot="1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40"/>
      <c r="I2" s="34" t="s">
        <v>7</v>
      </c>
      <c r="J2" s="41"/>
      <c r="K2" s="34" t="s">
        <v>8</v>
      </c>
      <c r="L2" s="34"/>
      <c r="M2" s="34" t="s">
        <v>9</v>
      </c>
      <c r="N2" s="35"/>
      <c r="O2" s="34" t="s">
        <v>256</v>
      </c>
      <c r="P2" s="34" t="s">
        <v>257</v>
      </c>
      <c r="Q2" s="34" t="s">
        <v>258</v>
      </c>
    </row>
    <row r="3" spans="1:17">
      <c r="A3" s="4">
        <v>42857</v>
      </c>
      <c r="B3" s="4">
        <v>42857</v>
      </c>
      <c r="C3" s="3">
        <v>0</v>
      </c>
      <c r="D3" s="3" t="s">
        <v>18</v>
      </c>
      <c r="E3" s="3">
        <v>3</v>
      </c>
      <c r="F3" s="3">
        <v>813</v>
      </c>
      <c r="G3" s="5">
        <v>31000</v>
      </c>
      <c r="H3" s="7">
        <v>1</v>
      </c>
      <c r="K3" s="5">
        <v>1453701.04</v>
      </c>
      <c r="L3" s="3">
        <v>3610</v>
      </c>
      <c r="N3" s="38" t="s">
        <v>260</v>
      </c>
      <c r="O3" s="39"/>
      <c r="P3" s="39"/>
      <c r="Q3" s="39"/>
    </row>
    <row r="4" spans="1:17">
      <c r="A4" s="4">
        <v>42858</v>
      </c>
      <c r="B4" s="4">
        <v>42858</v>
      </c>
      <c r="C4" s="3">
        <v>1143</v>
      </c>
      <c r="D4" s="3" t="s">
        <v>261</v>
      </c>
      <c r="E4" s="3">
        <v>512</v>
      </c>
      <c r="F4" s="3">
        <v>316</v>
      </c>
      <c r="I4" s="5">
        <v>1416000</v>
      </c>
      <c r="J4" s="6">
        <v>1</v>
      </c>
      <c r="K4" s="5">
        <v>37701.040000000001</v>
      </c>
      <c r="L4" s="3">
        <v>3611</v>
      </c>
      <c r="M4" s="3" t="s">
        <v>11</v>
      </c>
      <c r="N4" s="38"/>
      <c r="O4" s="39"/>
      <c r="P4" s="39"/>
      <c r="Q4" s="39"/>
    </row>
    <row r="5" spans="1:17">
      <c r="A5" s="4">
        <v>42859</v>
      </c>
      <c r="B5" s="4">
        <v>42859</v>
      </c>
      <c r="C5" s="3">
        <v>0</v>
      </c>
      <c r="D5" s="3" t="s">
        <v>262</v>
      </c>
      <c r="E5" s="3">
        <v>80</v>
      </c>
      <c r="F5" s="3">
        <v>239</v>
      </c>
      <c r="G5" s="5">
        <v>1099</v>
      </c>
      <c r="H5" s="7">
        <v>5</v>
      </c>
      <c r="K5" s="5">
        <v>38800.04</v>
      </c>
      <c r="L5" s="3">
        <v>3612</v>
      </c>
      <c r="M5" s="3" t="s">
        <v>263</v>
      </c>
      <c r="N5" s="38" t="s">
        <v>264</v>
      </c>
      <c r="O5" s="39" t="s">
        <v>265</v>
      </c>
      <c r="P5" s="39"/>
      <c r="Q5" s="39"/>
    </row>
    <row r="6" spans="1:17">
      <c r="A6" s="4">
        <v>42859</v>
      </c>
      <c r="B6" s="4">
        <v>42860</v>
      </c>
      <c r="C6" s="3">
        <v>0</v>
      </c>
      <c r="D6" s="3" t="s">
        <v>266</v>
      </c>
      <c r="E6" s="3">
        <v>6</v>
      </c>
      <c r="F6" s="3">
        <v>7780</v>
      </c>
      <c r="G6" s="5">
        <v>156000</v>
      </c>
      <c r="H6" s="7">
        <v>2</v>
      </c>
      <c r="K6" s="5">
        <v>194800.04</v>
      </c>
      <c r="L6" s="3">
        <v>3613</v>
      </c>
      <c r="M6" s="3" t="s">
        <v>267</v>
      </c>
      <c r="N6" s="38" t="s">
        <v>268</v>
      </c>
      <c r="O6" s="39" t="s">
        <v>269</v>
      </c>
      <c r="P6" s="39" t="s">
        <v>270</v>
      </c>
      <c r="Q6" s="39"/>
    </row>
    <row r="7" spans="1:17">
      <c r="A7" s="4">
        <v>42859</v>
      </c>
      <c r="B7" s="4">
        <v>42859</v>
      </c>
      <c r="C7" s="3">
        <v>40517</v>
      </c>
      <c r="D7" s="3" t="s">
        <v>15</v>
      </c>
      <c r="E7" s="3">
        <v>263</v>
      </c>
      <c r="F7" s="3">
        <v>8846</v>
      </c>
      <c r="G7" s="5">
        <v>3169</v>
      </c>
      <c r="H7" s="7">
        <v>3</v>
      </c>
      <c r="K7" s="5">
        <v>197969.04</v>
      </c>
      <c r="L7" s="3">
        <v>3614</v>
      </c>
      <c r="M7" s="3" t="s">
        <v>27</v>
      </c>
      <c r="N7" s="38" t="s">
        <v>271</v>
      </c>
      <c r="O7" s="39" t="s">
        <v>272</v>
      </c>
      <c r="P7" s="39"/>
      <c r="Q7" s="39"/>
    </row>
    <row r="8" spans="1:17">
      <c r="A8" s="4">
        <v>42860</v>
      </c>
      <c r="B8" s="4">
        <v>42860</v>
      </c>
      <c r="C8" s="3">
        <v>0</v>
      </c>
      <c r="D8" s="3" t="s">
        <v>273</v>
      </c>
      <c r="E8" s="3">
        <v>80</v>
      </c>
      <c r="F8" s="3">
        <v>1943</v>
      </c>
      <c r="G8" s="5">
        <v>6000</v>
      </c>
      <c r="H8" s="7">
        <v>11</v>
      </c>
      <c r="K8" s="5">
        <v>203969.04</v>
      </c>
      <c r="L8" s="3">
        <v>3615</v>
      </c>
      <c r="M8" s="3" t="s">
        <v>274</v>
      </c>
      <c r="N8" s="38" t="s">
        <v>275</v>
      </c>
      <c r="O8" s="39"/>
      <c r="P8" s="39" t="s">
        <v>276</v>
      </c>
      <c r="Q8" s="39"/>
    </row>
    <row r="9" spans="1:17">
      <c r="A9" s="4">
        <v>42860</v>
      </c>
      <c r="B9" s="4">
        <v>42860</v>
      </c>
      <c r="C9" s="3">
        <v>0</v>
      </c>
      <c r="D9" s="3" t="s">
        <v>277</v>
      </c>
      <c r="E9" s="3">
        <v>80</v>
      </c>
      <c r="F9" s="3">
        <v>4600</v>
      </c>
      <c r="G9" s="5">
        <v>58800</v>
      </c>
      <c r="H9" s="7">
        <v>6</v>
      </c>
      <c r="K9" s="5">
        <v>262769.03999999998</v>
      </c>
      <c r="L9" s="3">
        <v>3616</v>
      </c>
      <c r="M9" s="3" t="s">
        <v>278</v>
      </c>
      <c r="N9" s="38" t="s">
        <v>279</v>
      </c>
      <c r="O9" s="39" t="s">
        <v>280</v>
      </c>
      <c r="P9" s="39" t="s">
        <v>281</v>
      </c>
      <c r="Q9" s="39"/>
    </row>
    <row r="10" spans="1:17">
      <c r="A10" s="4">
        <v>42860</v>
      </c>
      <c r="B10" s="4">
        <v>42860</v>
      </c>
      <c r="C10" s="3">
        <v>0</v>
      </c>
      <c r="D10" s="3" t="s">
        <v>22</v>
      </c>
      <c r="E10" s="3">
        <v>0</v>
      </c>
      <c r="F10" s="3">
        <v>801</v>
      </c>
      <c r="G10" s="5">
        <v>100000</v>
      </c>
      <c r="H10" s="7">
        <v>4</v>
      </c>
      <c r="K10" s="5">
        <v>362769.04</v>
      </c>
      <c r="L10" s="3">
        <v>3617</v>
      </c>
      <c r="N10" s="38" t="s">
        <v>282</v>
      </c>
      <c r="O10" s="39" t="s">
        <v>283</v>
      </c>
      <c r="P10" s="39" t="s">
        <v>284</v>
      </c>
      <c r="Q10" s="39"/>
    </row>
    <row r="11" spans="1:17">
      <c r="A11" s="4">
        <v>42860</v>
      </c>
      <c r="B11" s="4">
        <v>42860</v>
      </c>
      <c r="C11" s="3">
        <v>0</v>
      </c>
      <c r="D11" s="3" t="s">
        <v>285</v>
      </c>
      <c r="E11" s="3">
        <v>80</v>
      </c>
      <c r="F11" s="3">
        <v>801</v>
      </c>
      <c r="G11" s="5">
        <v>60000</v>
      </c>
      <c r="H11" s="7">
        <v>4</v>
      </c>
      <c r="K11" s="5">
        <v>422769.04</v>
      </c>
      <c r="L11" s="3">
        <v>3618</v>
      </c>
      <c r="M11" s="3" t="s">
        <v>286</v>
      </c>
      <c r="N11" s="38" t="s">
        <v>282</v>
      </c>
      <c r="O11" s="39" t="s">
        <v>283</v>
      </c>
      <c r="P11" s="39" t="s">
        <v>284</v>
      </c>
      <c r="Q11" s="39"/>
    </row>
    <row r="12" spans="1:17">
      <c r="A12" s="4">
        <v>42860</v>
      </c>
      <c r="B12" s="4">
        <v>42860</v>
      </c>
      <c r="C12" s="3">
        <v>689975446</v>
      </c>
      <c r="D12" s="3" t="s">
        <v>15</v>
      </c>
      <c r="E12" s="3">
        <v>263</v>
      </c>
      <c r="F12" s="3">
        <v>8846</v>
      </c>
      <c r="G12" s="5">
        <v>1428.51</v>
      </c>
      <c r="H12" s="7">
        <v>12</v>
      </c>
      <c r="K12" s="5">
        <v>424197.55</v>
      </c>
      <c r="L12" s="3">
        <v>3619</v>
      </c>
      <c r="M12" s="3" t="s">
        <v>287</v>
      </c>
      <c r="N12" s="38" t="s">
        <v>288</v>
      </c>
      <c r="O12" s="39"/>
      <c r="P12" s="39"/>
      <c r="Q12" s="39"/>
    </row>
    <row r="13" spans="1:17">
      <c r="A13" s="4">
        <v>42861</v>
      </c>
      <c r="B13" s="4">
        <v>42863</v>
      </c>
      <c r="C13" s="3">
        <v>1144</v>
      </c>
      <c r="D13" s="3" t="s">
        <v>289</v>
      </c>
      <c r="E13" s="3">
        <v>512</v>
      </c>
      <c r="F13" s="3">
        <v>316</v>
      </c>
      <c r="I13" s="5">
        <v>191000</v>
      </c>
      <c r="J13" s="6">
        <v>2</v>
      </c>
      <c r="K13" s="5">
        <v>233197.55</v>
      </c>
      <c r="L13" s="3">
        <v>3620</v>
      </c>
      <c r="M13" s="3" t="s">
        <v>11</v>
      </c>
      <c r="N13" s="38"/>
      <c r="O13" s="39"/>
      <c r="P13" s="39"/>
      <c r="Q13" s="39"/>
    </row>
    <row r="14" spans="1:17">
      <c r="A14" s="4">
        <v>42861</v>
      </c>
      <c r="B14" s="4">
        <v>42863</v>
      </c>
      <c r="C14" s="3">
        <v>60517</v>
      </c>
      <c r="D14" s="3" t="s">
        <v>15</v>
      </c>
      <c r="E14" s="3">
        <v>263</v>
      </c>
      <c r="F14" s="3">
        <v>8846</v>
      </c>
      <c r="G14" s="5">
        <v>3990</v>
      </c>
      <c r="K14" s="5">
        <v>237187.55</v>
      </c>
      <c r="L14" s="3">
        <v>3621</v>
      </c>
      <c r="M14" s="3" t="s">
        <v>290</v>
      </c>
      <c r="N14" s="38" t="s">
        <v>291</v>
      </c>
      <c r="O14" s="39"/>
      <c r="P14" s="39"/>
      <c r="Q14" s="39"/>
    </row>
    <row r="15" spans="1:17">
      <c r="A15" s="4">
        <v>42864</v>
      </c>
      <c r="B15" s="4">
        <v>42864</v>
      </c>
      <c r="C15" s="3">
        <v>1145</v>
      </c>
      <c r="D15" s="3" t="s">
        <v>292</v>
      </c>
      <c r="E15" s="3">
        <v>512</v>
      </c>
      <c r="F15" s="3">
        <v>316</v>
      </c>
      <c r="I15" s="5">
        <v>231000</v>
      </c>
      <c r="J15" s="6">
        <v>3</v>
      </c>
      <c r="K15" s="5">
        <v>6187.55</v>
      </c>
      <c r="L15" s="3">
        <v>3622</v>
      </c>
      <c r="M15" s="3" t="s">
        <v>11</v>
      </c>
      <c r="N15" s="38"/>
      <c r="O15" s="39"/>
      <c r="P15" s="39"/>
      <c r="Q15" s="39"/>
    </row>
    <row r="16" spans="1:17">
      <c r="A16" s="4">
        <v>42864</v>
      </c>
      <c r="B16" s="4">
        <v>42864</v>
      </c>
      <c r="C16" s="3">
        <v>0</v>
      </c>
      <c r="D16" s="3">
        <v>8.5900140934312896E+16</v>
      </c>
      <c r="E16" s="3">
        <v>3</v>
      </c>
      <c r="F16" s="3">
        <v>5663</v>
      </c>
      <c r="G16" s="5">
        <v>14605.48</v>
      </c>
      <c r="H16" s="7">
        <v>7</v>
      </c>
      <c r="K16" s="5">
        <v>20793.03</v>
      </c>
      <c r="L16" s="3">
        <v>3623</v>
      </c>
      <c r="M16" s="3" t="s">
        <v>293</v>
      </c>
      <c r="N16" s="38" t="s">
        <v>294</v>
      </c>
      <c r="O16" s="39"/>
      <c r="P16" s="39" t="s">
        <v>295</v>
      </c>
      <c r="Q16" s="39"/>
    </row>
    <row r="17" spans="1:17">
      <c r="A17" s="4">
        <v>42864</v>
      </c>
      <c r="B17" s="4">
        <v>42864</v>
      </c>
      <c r="C17" s="3">
        <v>0</v>
      </c>
      <c r="D17" s="3">
        <v>8.5900142694312896E+16</v>
      </c>
      <c r="E17" s="3">
        <v>3</v>
      </c>
      <c r="F17" s="3">
        <v>5663</v>
      </c>
      <c r="G17" s="5">
        <v>13279.81</v>
      </c>
      <c r="H17" s="7">
        <v>8</v>
      </c>
      <c r="K17" s="5">
        <v>34072.839999999997</v>
      </c>
      <c r="L17" s="3">
        <v>3624</v>
      </c>
      <c r="M17" s="3" t="s">
        <v>296</v>
      </c>
      <c r="N17" s="38" t="s">
        <v>297</v>
      </c>
      <c r="O17" s="39"/>
      <c r="P17" s="39" t="s">
        <v>298</v>
      </c>
      <c r="Q17" s="39"/>
    </row>
    <row r="18" spans="1:17">
      <c r="A18" s="4">
        <v>42864</v>
      </c>
      <c r="B18" s="4">
        <v>42864</v>
      </c>
      <c r="C18" s="3">
        <v>0</v>
      </c>
      <c r="D18" s="3" t="s">
        <v>18</v>
      </c>
      <c r="E18" s="3">
        <v>3</v>
      </c>
      <c r="F18" s="3">
        <v>566</v>
      </c>
      <c r="G18" s="5">
        <v>187720</v>
      </c>
      <c r="H18" s="7">
        <v>9</v>
      </c>
      <c r="K18" s="5">
        <v>221792.84</v>
      </c>
      <c r="L18" s="3">
        <v>3625</v>
      </c>
      <c r="N18" s="38" t="s">
        <v>299</v>
      </c>
      <c r="O18" s="39"/>
      <c r="P18" s="39" t="s">
        <v>300</v>
      </c>
      <c r="Q18" s="39"/>
    </row>
    <row r="19" spans="1:17">
      <c r="A19" s="4">
        <v>42864</v>
      </c>
      <c r="B19" s="4">
        <v>42864</v>
      </c>
      <c r="C19" s="3">
        <v>0</v>
      </c>
      <c r="D19" s="3" t="s">
        <v>22</v>
      </c>
      <c r="E19" s="3">
        <v>0</v>
      </c>
      <c r="F19" s="3">
        <v>566</v>
      </c>
      <c r="G19" s="5">
        <v>60280</v>
      </c>
      <c r="H19" s="7">
        <v>9</v>
      </c>
      <c r="K19" s="5">
        <v>282072.84000000003</v>
      </c>
      <c r="L19" s="3">
        <v>3626</v>
      </c>
      <c r="N19" s="38" t="s">
        <v>299</v>
      </c>
      <c r="O19" s="39"/>
      <c r="P19" s="39" t="s">
        <v>300</v>
      </c>
      <c r="Q19" s="39"/>
    </row>
    <row r="20" spans="1:17">
      <c r="A20" s="4">
        <v>42864</v>
      </c>
      <c r="B20" s="4">
        <v>42864</v>
      </c>
      <c r="C20" s="3">
        <v>0</v>
      </c>
      <c r="D20" s="3" t="s">
        <v>301</v>
      </c>
      <c r="E20" s="3">
        <v>3</v>
      </c>
      <c r="F20" s="3">
        <v>5663</v>
      </c>
      <c r="G20" s="5">
        <v>300447.56</v>
      </c>
      <c r="H20" s="7">
        <v>10</v>
      </c>
      <c r="K20" s="5">
        <v>582520.4</v>
      </c>
      <c r="L20" s="3">
        <v>3627</v>
      </c>
      <c r="M20" s="3" t="s">
        <v>302</v>
      </c>
      <c r="N20" s="38" t="s">
        <v>303</v>
      </c>
      <c r="O20" s="39"/>
      <c r="P20" s="39" t="s">
        <v>304</v>
      </c>
      <c r="Q20" s="39"/>
    </row>
    <row r="21" spans="1:17">
      <c r="A21" s="4">
        <v>42867</v>
      </c>
      <c r="B21" s="4">
        <v>42867</v>
      </c>
      <c r="C21" s="3">
        <v>1146</v>
      </c>
      <c r="D21" s="3" t="s">
        <v>305</v>
      </c>
      <c r="E21" s="3">
        <v>512</v>
      </c>
      <c r="F21" s="3">
        <v>316</v>
      </c>
      <c r="I21" s="5">
        <v>576000</v>
      </c>
      <c r="J21" s="6">
        <v>4</v>
      </c>
      <c r="K21" s="5">
        <v>6520.4</v>
      </c>
      <c r="L21" s="3">
        <v>3628</v>
      </c>
      <c r="M21" s="3" t="s">
        <v>11</v>
      </c>
      <c r="N21" s="38"/>
      <c r="O21" s="39"/>
      <c r="P21" s="39"/>
      <c r="Q21" s="39"/>
    </row>
    <row r="22" spans="1:17">
      <c r="A22" s="4">
        <v>42867</v>
      </c>
      <c r="B22" s="4">
        <v>42867</v>
      </c>
      <c r="C22" s="3">
        <v>0</v>
      </c>
      <c r="D22" s="3" t="s">
        <v>22</v>
      </c>
      <c r="E22" s="3">
        <v>0</v>
      </c>
      <c r="F22" s="3">
        <v>883</v>
      </c>
      <c r="G22" s="5">
        <v>236000</v>
      </c>
      <c r="H22" s="7">
        <v>13</v>
      </c>
      <c r="K22" s="5">
        <v>242520.4</v>
      </c>
      <c r="L22" s="3">
        <v>3629</v>
      </c>
      <c r="N22" s="38" t="s">
        <v>306</v>
      </c>
      <c r="O22" s="39"/>
      <c r="P22" s="39"/>
      <c r="Q22" s="39"/>
    </row>
    <row r="23" spans="1:17">
      <c r="A23" s="4">
        <v>42867</v>
      </c>
      <c r="B23" s="4">
        <v>42867</v>
      </c>
      <c r="C23" s="3">
        <v>468843</v>
      </c>
      <c r="D23" s="3" t="s">
        <v>15</v>
      </c>
      <c r="E23" s="3">
        <v>263</v>
      </c>
      <c r="F23" s="3">
        <v>8846</v>
      </c>
      <c r="G23" s="5">
        <v>3250</v>
      </c>
      <c r="H23" s="7">
        <v>14</v>
      </c>
      <c r="K23" s="5">
        <v>245770.4</v>
      </c>
      <c r="L23" s="3">
        <v>3630</v>
      </c>
      <c r="M23" s="3" t="s">
        <v>307</v>
      </c>
      <c r="N23" s="38" t="s">
        <v>308</v>
      </c>
      <c r="O23" s="39"/>
      <c r="P23" s="39" t="s">
        <v>309</v>
      </c>
      <c r="Q23" s="39"/>
    </row>
    <row r="24" spans="1:17">
      <c r="A24" s="4">
        <v>42867</v>
      </c>
      <c r="B24" s="4">
        <v>42867</v>
      </c>
      <c r="C24" s="3">
        <v>120517</v>
      </c>
      <c r="D24" s="3" t="s">
        <v>15</v>
      </c>
      <c r="E24" s="3">
        <v>263</v>
      </c>
      <c r="F24" s="3">
        <v>8846</v>
      </c>
      <c r="G24" s="5">
        <v>1100</v>
      </c>
      <c r="H24" s="7">
        <v>17</v>
      </c>
      <c r="K24" s="5">
        <v>246870.39999999999</v>
      </c>
      <c r="L24" s="3">
        <v>3631</v>
      </c>
      <c r="M24" s="3" t="s">
        <v>310</v>
      </c>
      <c r="N24" s="38" t="s">
        <v>311</v>
      </c>
      <c r="O24" s="39" t="s">
        <v>312</v>
      </c>
      <c r="P24" s="39"/>
      <c r="Q24" s="39"/>
    </row>
    <row r="25" spans="1:17">
      <c r="A25" s="4">
        <v>42870</v>
      </c>
      <c r="B25" s="4">
        <v>42870</v>
      </c>
      <c r="C25" s="3">
        <v>0</v>
      </c>
      <c r="D25" s="3" t="s">
        <v>18</v>
      </c>
      <c r="E25" s="3">
        <v>3</v>
      </c>
      <c r="F25" s="3">
        <v>4600</v>
      </c>
      <c r="G25" s="5">
        <v>213000</v>
      </c>
      <c r="H25" s="7">
        <v>15</v>
      </c>
      <c r="K25" s="5">
        <v>459870.4</v>
      </c>
      <c r="L25" s="3">
        <v>3632</v>
      </c>
      <c r="N25" s="38" t="s">
        <v>313</v>
      </c>
      <c r="O25" s="39"/>
      <c r="P25" s="39" t="s">
        <v>314</v>
      </c>
      <c r="Q25" s="39"/>
    </row>
    <row r="26" spans="1:17">
      <c r="A26" s="4">
        <v>42870</v>
      </c>
      <c r="B26" s="4">
        <v>42870</v>
      </c>
      <c r="C26" s="3">
        <v>0</v>
      </c>
      <c r="D26" s="3" t="s">
        <v>315</v>
      </c>
      <c r="E26" s="3">
        <v>3</v>
      </c>
      <c r="F26" s="3">
        <v>5663</v>
      </c>
      <c r="G26" s="5">
        <v>260000</v>
      </c>
      <c r="H26" s="7">
        <v>36</v>
      </c>
      <c r="K26" s="5">
        <v>719870.4</v>
      </c>
      <c r="L26" s="3">
        <v>3633</v>
      </c>
      <c r="M26" s="3" t="s">
        <v>316</v>
      </c>
      <c r="N26" s="38" t="s">
        <v>317</v>
      </c>
      <c r="O26" s="39" t="s">
        <v>318</v>
      </c>
      <c r="P26" s="39" t="s">
        <v>319</v>
      </c>
      <c r="Q26" s="39"/>
    </row>
    <row r="27" spans="1:17">
      <c r="A27" s="4">
        <v>42870</v>
      </c>
      <c r="B27" s="4">
        <v>42870</v>
      </c>
      <c r="C27" s="3">
        <v>1045049</v>
      </c>
      <c r="D27" s="3" t="s">
        <v>320</v>
      </c>
      <c r="E27" s="3">
        <v>3</v>
      </c>
      <c r="F27" s="3">
        <v>392</v>
      </c>
      <c r="G27" s="5">
        <v>1584800</v>
      </c>
      <c r="H27" s="7">
        <v>16</v>
      </c>
      <c r="K27" s="5">
        <v>2304670.4</v>
      </c>
      <c r="L27" s="3">
        <v>3634</v>
      </c>
      <c r="M27" s="3" t="s">
        <v>321</v>
      </c>
      <c r="N27" s="38" t="s">
        <v>322</v>
      </c>
      <c r="O27" s="39" t="s">
        <v>323</v>
      </c>
      <c r="P27" s="39"/>
      <c r="Q27" s="39"/>
    </row>
    <row r="28" spans="1:17">
      <c r="A28" s="4">
        <v>42871</v>
      </c>
      <c r="B28" s="4">
        <v>42871</v>
      </c>
      <c r="C28" s="3">
        <v>1147</v>
      </c>
      <c r="D28" s="3" t="s">
        <v>324</v>
      </c>
      <c r="E28" s="3">
        <v>512</v>
      </c>
      <c r="F28" s="3">
        <v>316</v>
      </c>
      <c r="I28" s="5">
        <v>453000</v>
      </c>
      <c r="J28" s="6">
        <v>5</v>
      </c>
      <c r="K28" s="5">
        <v>1851670.4</v>
      </c>
      <c r="L28" s="3">
        <v>3635</v>
      </c>
      <c r="M28" s="3" t="s">
        <v>11</v>
      </c>
      <c r="N28" s="38"/>
      <c r="O28" s="39"/>
      <c r="P28" s="39"/>
      <c r="Q28" s="39"/>
    </row>
    <row r="29" spans="1:17">
      <c r="A29" s="4">
        <v>42872</v>
      </c>
      <c r="B29" s="4">
        <v>42872</v>
      </c>
      <c r="C29" s="3">
        <v>1149</v>
      </c>
      <c r="D29" s="3" t="s">
        <v>325</v>
      </c>
      <c r="E29" s="3">
        <v>512</v>
      </c>
      <c r="F29" s="3">
        <v>316</v>
      </c>
      <c r="I29" s="5">
        <v>1845000</v>
      </c>
      <c r="J29" s="6">
        <v>6</v>
      </c>
      <c r="K29" s="5">
        <v>6670.4</v>
      </c>
      <c r="L29" s="3">
        <v>3636</v>
      </c>
      <c r="M29" s="3" t="s">
        <v>11</v>
      </c>
      <c r="N29" s="38"/>
      <c r="O29" s="39"/>
      <c r="P29" s="39"/>
      <c r="Q29" s="39"/>
    </row>
    <row r="30" spans="1:17">
      <c r="A30" s="4">
        <v>42872</v>
      </c>
      <c r="B30" s="4">
        <v>42872</v>
      </c>
      <c r="C30" s="3">
        <v>0</v>
      </c>
      <c r="D30" s="3" t="s">
        <v>22</v>
      </c>
      <c r="E30" s="3">
        <v>0</v>
      </c>
      <c r="F30" s="3">
        <v>665</v>
      </c>
      <c r="G30" s="5">
        <v>12000</v>
      </c>
      <c r="H30" s="7">
        <v>19</v>
      </c>
      <c r="K30" s="5">
        <v>18670.400000000001</v>
      </c>
      <c r="L30" s="3">
        <v>3637</v>
      </c>
      <c r="N30" s="38" t="s">
        <v>326</v>
      </c>
      <c r="O30" s="39" t="s">
        <v>327</v>
      </c>
      <c r="P30" s="39" t="s">
        <v>328</v>
      </c>
      <c r="Q30" s="39"/>
    </row>
    <row r="31" spans="1:17">
      <c r="A31" s="4">
        <v>42872</v>
      </c>
      <c r="B31" s="4">
        <v>42872</v>
      </c>
      <c r="C31" s="3">
        <v>0</v>
      </c>
      <c r="D31" s="3" t="s">
        <v>22</v>
      </c>
      <c r="E31" s="3">
        <v>0</v>
      </c>
      <c r="F31" s="3">
        <v>665</v>
      </c>
      <c r="G31" s="5">
        <v>200000</v>
      </c>
      <c r="H31" s="7">
        <v>18</v>
      </c>
      <c r="K31" s="5">
        <v>218670.4</v>
      </c>
      <c r="L31" s="3">
        <v>3638</v>
      </c>
      <c r="N31" s="38" t="s">
        <v>329</v>
      </c>
      <c r="O31" s="39" t="s">
        <v>327</v>
      </c>
      <c r="P31" s="39" t="s">
        <v>328</v>
      </c>
      <c r="Q31" s="39"/>
    </row>
    <row r="32" spans="1:17">
      <c r="A32" s="4">
        <v>42872</v>
      </c>
      <c r="B32" s="4">
        <v>42872</v>
      </c>
      <c r="C32" s="3">
        <v>0</v>
      </c>
      <c r="D32" s="3" t="s">
        <v>18</v>
      </c>
      <c r="E32" s="3">
        <v>3</v>
      </c>
      <c r="F32" s="3">
        <v>665</v>
      </c>
      <c r="G32" s="5">
        <v>130000</v>
      </c>
      <c r="H32" s="7">
        <v>18</v>
      </c>
      <c r="K32" s="5">
        <v>348670.4</v>
      </c>
      <c r="L32" s="3">
        <v>3639</v>
      </c>
      <c r="N32" s="38" t="s">
        <v>329</v>
      </c>
      <c r="O32" s="39" t="s">
        <v>327</v>
      </c>
      <c r="P32" s="39" t="s">
        <v>328</v>
      </c>
      <c r="Q32" s="39"/>
    </row>
    <row r="33" spans="1:17">
      <c r="A33" s="4">
        <v>42872</v>
      </c>
      <c r="B33" s="4">
        <v>42872</v>
      </c>
      <c r="C33" s="3">
        <v>0</v>
      </c>
      <c r="D33" s="3" t="s">
        <v>330</v>
      </c>
      <c r="E33" s="3">
        <v>80</v>
      </c>
      <c r="F33" s="3">
        <v>1319</v>
      </c>
      <c r="G33" s="5">
        <v>3169</v>
      </c>
      <c r="H33" s="7">
        <v>25</v>
      </c>
      <c r="K33" s="5">
        <v>351839.4</v>
      </c>
      <c r="L33" s="3">
        <v>3640</v>
      </c>
      <c r="M33" s="3" t="s">
        <v>331</v>
      </c>
      <c r="N33" s="38" t="s">
        <v>332</v>
      </c>
      <c r="O33" s="39"/>
      <c r="P33" s="39" t="s">
        <v>333</v>
      </c>
      <c r="Q33" s="39"/>
    </row>
    <row r="34" spans="1:17">
      <c r="A34" s="4">
        <v>42872</v>
      </c>
      <c r="B34" s="4">
        <v>42872</v>
      </c>
      <c r="C34" s="3">
        <v>457754</v>
      </c>
      <c r="D34" s="3" t="s">
        <v>15</v>
      </c>
      <c r="E34" s="3">
        <v>263</v>
      </c>
      <c r="F34" s="3">
        <v>8846</v>
      </c>
      <c r="G34" s="5">
        <v>3320</v>
      </c>
      <c r="H34" s="7">
        <v>22</v>
      </c>
      <c r="K34" s="5">
        <v>355159.4</v>
      </c>
      <c r="L34" s="3">
        <v>3641</v>
      </c>
      <c r="M34" s="3" t="s">
        <v>334</v>
      </c>
      <c r="N34" s="38" t="s">
        <v>335</v>
      </c>
      <c r="O34" s="39"/>
      <c r="P34" s="39" t="s">
        <v>336</v>
      </c>
      <c r="Q34" s="39"/>
    </row>
    <row r="35" spans="1:17">
      <c r="A35" s="4">
        <v>42873</v>
      </c>
      <c r="B35" s="4">
        <v>42873</v>
      </c>
      <c r="C35" s="3">
        <v>11078</v>
      </c>
      <c r="D35" s="3" t="s">
        <v>15</v>
      </c>
      <c r="E35" s="3">
        <v>263</v>
      </c>
      <c r="F35" s="3">
        <v>8846</v>
      </c>
      <c r="G35" s="5">
        <v>422300</v>
      </c>
      <c r="H35" s="7">
        <v>20</v>
      </c>
      <c r="K35" s="5">
        <v>777459.4</v>
      </c>
      <c r="L35" s="3">
        <v>3642</v>
      </c>
      <c r="M35" s="3" t="s">
        <v>337</v>
      </c>
      <c r="N35" s="38" t="s">
        <v>338</v>
      </c>
      <c r="O35" s="39"/>
      <c r="P35" s="39" t="s">
        <v>339</v>
      </c>
      <c r="Q35" s="39"/>
    </row>
    <row r="36" spans="1:17">
      <c r="A36" s="4">
        <v>42873</v>
      </c>
      <c r="B36" s="4">
        <v>42873</v>
      </c>
      <c r="C36" s="3">
        <v>0</v>
      </c>
      <c r="D36" s="3" t="s">
        <v>340</v>
      </c>
      <c r="E36" s="3">
        <v>3</v>
      </c>
      <c r="F36" s="3">
        <v>5663</v>
      </c>
      <c r="G36" s="5">
        <v>5936.77</v>
      </c>
      <c r="H36" s="7">
        <v>26</v>
      </c>
      <c r="K36" s="5">
        <v>783396.17</v>
      </c>
      <c r="L36" s="3">
        <v>3643</v>
      </c>
      <c r="M36" s="3" t="s">
        <v>341</v>
      </c>
      <c r="N36" s="38" t="s">
        <v>342</v>
      </c>
      <c r="O36" s="39" t="s">
        <v>343</v>
      </c>
      <c r="P36" s="39"/>
      <c r="Q36" s="39"/>
    </row>
    <row r="37" spans="1:17">
      <c r="A37" s="4">
        <v>42873</v>
      </c>
      <c r="B37" s="4">
        <v>42873</v>
      </c>
      <c r="C37" s="3">
        <v>0</v>
      </c>
      <c r="D37" s="3" t="s">
        <v>18</v>
      </c>
      <c r="E37" s="3">
        <v>3</v>
      </c>
      <c r="F37" s="3">
        <v>801</v>
      </c>
      <c r="G37" s="5">
        <v>172000</v>
      </c>
      <c r="H37" s="7">
        <v>21</v>
      </c>
      <c r="K37" s="5">
        <v>955396.17</v>
      </c>
      <c r="L37" s="3">
        <v>3644</v>
      </c>
      <c r="N37" s="38" t="s">
        <v>344</v>
      </c>
      <c r="O37" s="39"/>
      <c r="P37" s="39" t="s">
        <v>345</v>
      </c>
      <c r="Q37" s="39"/>
    </row>
    <row r="38" spans="1:17">
      <c r="A38" s="4">
        <v>42874</v>
      </c>
      <c r="B38" s="4">
        <v>42874</v>
      </c>
      <c r="C38" s="3">
        <v>1150</v>
      </c>
      <c r="D38" s="3" t="s">
        <v>346</v>
      </c>
      <c r="E38" s="3">
        <v>512</v>
      </c>
      <c r="F38" s="3">
        <v>316</v>
      </c>
      <c r="I38" s="5">
        <v>349000</v>
      </c>
      <c r="J38" s="6">
        <v>7</v>
      </c>
      <c r="K38" s="5">
        <v>606396.17000000004</v>
      </c>
      <c r="L38" s="3">
        <v>3645</v>
      </c>
      <c r="M38" s="3" t="s">
        <v>11</v>
      </c>
      <c r="N38" s="38"/>
      <c r="O38" s="39"/>
      <c r="P38" s="39"/>
      <c r="Q38" s="39"/>
    </row>
    <row r="39" spans="1:17">
      <c r="A39" s="4">
        <v>42874</v>
      </c>
      <c r="B39" s="4">
        <v>42874</v>
      </c>
      <c r="C39" s="3">
        <v>0</v>
      </c>
      <c r="D39" s="3" t="s">
        <v>347</v>
      </c>
      <c r="E39" s="3">
        <v>3</v>
      </c>
      <c r="F39" s="3">
        <v>5663</v>
      </c>
      <c r="G39" s="5">
        <v>40000</v>
      </c>
      <c r="H39" s="7">
        <v>23</v>
      </c>
      <c r="K39" s="5">
        <v>646396.17000000004</v>
      </c>
      <c r="L39" s="3">
        <v>3646</v>
      </c>
      <c r="M39" s="3" t="s">
        <v>348</v>
      </c>
      <c r="N39" s="38" t="s">
        <v>349</v>
      </c>
      <c r="O39" s="39"/>
      <c r="P39" s="39" t="s">
        <v>319</v>
      </c>
      <c r="Q39" s="39"/>
    </row>
    <row r="40" spans="1:17">
      <c r="A40" s="4">
        <v>42875</v>
      </c>
      <c r="B40" s="4">
        <v>42877</v>
      </c>
      <c r="C40" s="3">
        <v>1151</v>
      </c>
      <c r="D40" s="3" t="s">
        <v>350</v>
      </c>
      <c r="E40" s="3">
        <v>512</v>
      </c>
      <c r="F40" s="3">
        <v>316</v>
      </c>
      <c r="I40" s="5">
        <v>600000</v>
      </c>
      <c r="J40" s="6">
        <v>8</v>
      </c>
      <c r="K40" s="5">
        <v>46396.17</v>
      </c>
      <c r="L40" s="3">
        <v>3647</v>
      </c>
      <c r="M40" s="3" t="s">
        <v>11</v>
      </c>
      <c r="N40" s="38"/>
      <c r="O40" s="39"/>
      <c r="P40" s="39"/>
      <c r="Q40" s="39"/>
    </row>
    <row r="41" spans="1:17">
      <c r="A41" s="4">
        <v>42878</v>
      </c>
      <c r="B41" s="4">
        <v>42878</v>
      </c>
      <c r="C41" s="3">
        <v>0</v>
      </c>
      <c r="D41" s="3" t="s">
        <v>22</v>
      </c>
      <c r="E41" s="3">
        <v>0</v>
      </c>
      <c r="F41" s="3">
        <v>801</v>
      </c>
      <c r="G41" s="5">
        <v>22358.3</v>
      </c>
      <c r="H41" s="7">
        <v>24</v>
      </c>
      <c r="K41" s="5">
        <v>68754.47</v>
      </c>
      <c r="L41" s="3">
        <v>3648</v>
      </c>
      <c r="N41" s="38" t="s">
        <v>332</v>
      </c>
      <c r="O41" s="39"/>
      <c r="P41" s="39" t="s">
        <v>351</v>
      </c>
      <c r="Q41" s="39"/>
    </row>
    <row r="42" spans="1:17">
      <c r="A42" s="4">
        <v>42878</v>
      </c>
      <c r="B42" s="4">
        <v>42878</v>
      </c>
      <c r="C42" s="3">
        <v>230517</v>
      </c>
      <c r="D42" s="3" t="s">
        <v>15</v>
      </c>
      <c r="E42" s="3">
        <v>263</v>
      </c>
      <c r="F42" s="3">
        <v>7279</v>
      </c>
      <c r="G42" s="5">
        <v>86998.37</v>
      </c>
      <c r="H42" s="7">
        <v>29</v>
      </c>
      <c r="K42" s="5">
        <v>155752.84</v>
      </c>
      <c r="L42" s="3">
        <v>3649</v>
      </c>
      <c r="M42" s="3" t="s">
        <v>352</v>
      </c>
      <c r="N42" s="38" t="s">
        <v>353</v>
      </c>
      <c r="O42" s="39"/>
      <c r="P42" s="39"/>
      <c r="Q42" s="39"/>
    </row>
    <row r="43" spans="1:17">
      <c r="A43" s="4">
        <v>42879</v>
      </c>
      <c r="B43" s="4">
        <v>42879</v>
      </c>
      <c r="C43" s="3">
        <v>0</v>
      </c>
      <c r="D43" s="3" t="s">
        <v>354</v>
      </c>
      <c r="E43" s="3">
        <v>3</v>
      </c>
      <c r="F43" s="3">
        <v>5663</v>
      </c>
      <c r="G43" s="5">
        <v>1969</v>
      </c>
      <c r="H43" s="7">
        <v>27</v>
      </c>
      <c r="K43" s="5">
        <v>157721.84</v>
      </c>
      <c r="L43" s="3">
        <v>3650</v>
      </c>
      <c r="M43" s="3" t="s">
        <v>355</v>
      </c>
      <c r="N43" s="38" t="s">
        <v>356</v>
      </c>
      <c r="O43" s="39"/>
      <c r="P43" s="39"/>
      <c r="Q43" s="39"/>
    </row>
    <row r="44" spans="1:17">
      <c r="A44" s="4">
        <v>42880</v>
      </c>
      <c r="B44" s="4">
        <v>42880</v>
      </c>
      <c r="C44" s="3">
        <v>1152</v>
      </c>
      <c r="D44" s="3" t="s">
        <v>357</v>
      </c>
      <c r="E44" s="3">
        <v>512</v>
      </c>
      <c r="F44" s="3">
        <v>316</v>
      </c>
      <c r="I44" s="5">
        <v>149000</v>
      </c>
      <c r="J44" s="6">
        <v>9</v>
      </c>
      <c r="K44" s="5">
        <v>8721.84</v>
      </c>
      <c r="L44" s="3">
        <v>3651</v>
      </c>
      <c r="M44" s="3" t="s">
        <v>11</v>
      </c>
      <c r="N44" s="38"/>
      <c r="O44" s="39"/>
      <c r="P44" s="39"/>
      <c r="Q44" s="39"/>
    </row>
    <row r="45" spans="1:17">
      <c r="A45" s="4">
        <v>42861</v>
      </c>
      <c r="B45" s="4">
        <v>42881</v>
      </c>
      <c r="C45" s="3">
        <v>0</v>
      </c>
      <c r="D45" s="3" t="s">
        <v>358</v>
      </c>
      <c r="E45" s="3">
        <v>3</v>
      </c>
      <c r="F45" s="3">
        <v>5663</v>
      </c>
      <c r="G45" s="5">
        <v>65000</v>
      </c>
      <c r="H45" s="7">
        <v>28</v>
      </c>
      <c r="K45" s="5">
        <v>73721.84</v>
      </c>
      <c r="L45" s="3">
        <v>3652</v>
      </c>
      <c r="M45" s="3" t="s">
        <v>359</v>
      </c>
      <c r="N45" s="38" t="s">
        <v>360</v>
      </c>
      <c r="O45" s="39"/>
      <c r="P45" s="39"/>
      <c r="Q45" s="39"/>
    </row>
    <row r="46" spans="1:17">
      <c r="A46" s="4">
        <v>42864</v>
      </c>
      <c r="B46" s="4">
        <v>42884</v>
      </c>
      <c r="C46" s="3">
        <v>3</v>
      </c>
      <c r="D46" s="3" t="s">
        <v>105</v>
      </c>
      <c r="E46" s="3">
        <v>4</v>
      </c>
      <c r="F46" s="3">
        <v>7279</v>
      </c>
      <c r="G46" s="5">
        <v>1000</v>
      </c>
      <c r="H46" s="7">
        <v>31</v>
      </c>
      <c r="K46" s="5">
        <v>74721.84</v>
      </c>
      <c r="L46" s="3">
        <v>3653</v>
      </c>
      <c r="M46" s="3" t="s">
        <v>361</v>
      </c>
      <c r="N46" s="38" t="s">
        <v>362</v>
      </c>
      <c r="O46" s="39"/>
      <c r="P46" s="39"/>
      <c r="Q46" s="39"/>
    </row>
    <row r="47" spans="1:17">
      <c r="A47" s="4">
        <v>42885</v>
      </c>
      <c r="B47" s="4">
        <v>42885</v>
      </c>
      <c r="C47" s="3">
        <v>1153</v>
      </c>
      <c r="D47" s="3" t="s">
        <v>363</v>
      </c>
      <c r="E47" s="3">
        <v>512</v>
      </c>
      <c r="F47" s="3">
        <v>316</v>
      </c>
      <c r="I47" s="5">
        <v>67000</v>
      </c>
      <c r="J47" s="6">
        <v>10</v>
      </c>
      <c r="K47" s="5">
        <v>7721.84</v>
      </c>
      <c r="L47" s="3">
        <v>3654</v>
      </c>
      <c r="M47" s="3" t="s">
        <v>11</v>
      </c>
      <c r="N47" s="38"/>
      <c r="O47" s="39"/>
      <c r="P47" s="39"/>
      <c r="Q47" s="39"/>
    </row>
    <row r="48" spans="1:17">
      <c r="A48" s="4">
        <v>42885</v>
      </c>
      <c r="B48" s="4">
        <v>42885</v>
      </c>
      <c r="C48" s="3">
        <v>0</v>
      </c>
      <c r="D48" s="3" t="s">
        <v>364</v>
      </c>
      <c r="E48" s="3">
        <v>3</v>
      </c>
      <c r="F48" s="3">
        <v>5663</v>
      </c>
      <c r="G48" s="5">
        <v>4083</v>
      </c>
      <c r="H48" s="7">
        <v>30</v>
      </c>
      <c r="I48" s="5"/>
      <c r="K48" s="5">
        <v>11804.84</v>
      </c>
      <c r="L48" s="3">
        <v>3655</v>
      </c>
      <c r="M48" s="3" t="s">
        <v>365</v>
      </c>
      <c r="N48" s="38" t="s">
        <v>366</v>
      </c>
      <c r="O48" s="39"/>
      <c r="P48" s="39"/>
      <c r="Q48" s="39"/>
    </row>
    <row r="49" spans="1:17">
      <c r="A49" s="4">
        <v>42885</v>
      </c>
      <c r="B49" s="4">
        <v>42885</v>
      </c>
      <c r="C49" s="3">
        <v>2</v>
      </c>
      <c r="D49" s="3" t="s">
        <v>105</v>
      </c>
      <c r="E49" s="3">
        <v>4</v>
      </c>
      <c r="F49" s="3">
        <v>7279</v>
      </c>
      <c r="G49" s="5">
        <v>94983</v>
      </c>
      <c r="H49" s="7">
        <v>32</v>
      </c>
      <c r="I49" s="5"/>
      <c r="K49" s="5">
        <v>106787.84</v>
      </c>
      <c r="L49" s="3">
        <v>3656</v>
      </c>
      <c r="M49" s="3" t="s">
        <v>367</v>
      </c>
      <c r="N49" s="38" t="s">
        <v>368</v>
      </c>
      <c r="O49" s="39"/>
      <c r="P49" s="39"/>
      <c r="Q49" s="39"/>
    </row>
    <row r="50" spans="1:17">
      <c r="A50" s="4">
        <v>42885</v>
      </c>
      <c r="B50" s="4">
        <v>42885</v>
      </c>
      <c r="C50" s="3">
        <v>0</v>
      </c>
      <c r="D50" s="3" t="s">
        <v>369</v>
      </c>
      <c r="E50" s="3">
        <v>3</v>
      </c>
      <c r="F50" s="3">
        <v>5663</v>
      </c>
      <c r="G50" s="5">
        <v>4220</v>
      </c>
      <c r="H50" s="7">
        <v>33</v>
      </c>
      <c r="K50" s="5">
        <v>111007.84</v>
      </c>
      <c r="L50" s="3">
        <v>3657</v>
      </c>
      <c r="M50" s="3" t="s">
        <v>370</v>
      </c>
      <c r="N50" s="38" t="s">
        <v>371</v>
      </c>
      <c r="O50" s="39"/>
      <c r="P50" s="39"/>
      <c r="Q50" s="39"/>
    </row>
    <row r="51" spans="1:17">
      <c r="A51" s="4">
        <v>42886</v>
      </c>
      <c r="B51" s="4">
        <v>42886</v>
      </c>
      <c r="C51" s="3">
        <v>76921</v>
      </c>
      <c r="D51" s="3" t="s">
        <v>15</v>
      </c>
      <c r="E51" s="3">
        <v>263</v>
      </c>
      <c r="F51" s="3">
        <v>7875</v>
      </c>
      <c r="G51" s="5">
        <v>4403</v>
      </c>
      <c r="H51" s="7">
        <v>34</v>
      </c>
      <c r="K51" s="5">
        <v>115410.84</v>
      </c>
      <c r="L51" s="3">
        <v>3658</v>
      </c>
      <c r="M51" s="3" t="s">
        <v>372</v>
      </c>
      <c r="N51" s="38" t="s">
        <v>373</v>
      </c>
      <c r="O51" s="39"/>
      <c r="P51" s="39"/>
      <c r="Q51" s="39"/>
    </row>
    <row r="52" spans="1:17">
      <c r="A52" s="9">
        <v>42886</v>
      </c>
      <c r="B52" s="9">
        <v>42886</v>
      </c>
      <c r="C52" s="10">
        <v>0</v>
      </c>
      <c r="D52" s="10" t="s">
        <v>374</v>
      </c>
      <c r="E52" s="10">
        <v>23</v>
      </c>
      <c r="F52" s="10">
        <v>314</v>
      </c>
      <c r="G52" s="11">
        <v>117.09</v>
      </c>
      <c r="H52" s="7">
        <v>35</v>
      </c>
      <c r="I52" s="10"/>
      <c r="K52" s="11">
        <v>115527.93</v>
      </c>
      <c r="L52" s="10">
        <v>3659</v>
      </c>
      <c r="N52" s="38"/>
      <c r="O52" s="39"/>
      <c r="P52" s="39"/>
      <c r="Q52" s="39"/>
    </row>
    <row r="53" spans="1:17">
      <c r="A53" s="9">
        <v>42886</v>
      </c>
      <c r="B53" s="9">
        <v>42886</v>
      </c>
      <c r="C53" s="10">
        <v>0</v>
      </c>
      <c r="D53" s="10" t="s">
        <v>375</v>
      </c>
      <c r="E53" s="10">
        <v>533</v>
      </c>
      <c r="F53" s="10">
        <v>314</v>
      </c>
      <c r="G53" s="11"/>
      <c r="I53" s="11">
        <v>117.09</v>
      </c>
      <c r="J53" s="6">
        <v>12</v>
      </c>
      <c r="K53" s="11">
        <v>115410.84</v>
      </c>
      <c r="L53" s="10">
        <v>3660</v>
      </c>
      <c r="M53" s="10"/>
      <c r="N53" s="38"/>
      <c r="O53" s="39"/>
      <c r="P53" s="39"/>
      <c r="Q53" s="39"/>
    </row>
    <row r="54" spans="1:17">
      <c r="A54" s="9">
        <v>42886</v>
      </c>
      <c r="B54" s="9">
        <v>42886</v>
      </c>
      <c r="C54" s="10">
        <v>0</v>
      </c>
      <c r="D54" s="10" t="s">
        <v>376</v>
      </c>
      <c r="E54" s="10">
        <v>539</v>
      </c>
      <c r="F54" s="10">
        <v>314</v>
      </c>
      <c r="G54" s="11"/>
      <c r="I54" s="11">
        <v>140</v>
      </c>
      <c r="J54" s="6">
        <v>11</v>
      </c>
      <c r="K54" s="11">
        <v>115270.84</v>
      </c>
      <c r="L54" s="10">
        <v>3661</v>
      </c>
      <c r="M54" s="10"/>
      <c r="N54" s="38"/>
      <c r="O54" s="39"/>
      <c r="P54" s="39"/>
      <c r="Q54" s="39"/>
    </row>
    <row r="55" spans="1:17">
      <c r="A55" s="9">
        <v>42886</v>
      </c>
      <c r="B55" s="9">
        <v>42886</v>
      </c>
      <c r="C55" s="10">
        <v>0</v>
      </c>
      <c r="D55" s="10" t="s">
        <v>377</v>
      </c>
      <c r="E55" s="10">
        <v>517</v>
      </c>
      <c r="F55" s="10">
        <v>314</v>
      </c>
      <c r="G55" s="10"/>
      <c r="I55" s="11">
        <v>22.4</v>
      </c>
      <c r="J55" s="6">
        <v>11</v>
      </c>
      <c r="K55" s="11">
        <v>115248.44</v>
      </c>
      <c r="L55" s="10">
        <v>3662</v>
      </c>
      <c r="M55" s="10"/>
      <c r="N55" s="38"/>
      <c r="O55" s="39"/>
      <c r="P55" s="39"/>
      <c r="Q55" s="3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opLeftCell="A34" workbookViewId="0">
      <selection activeCell="A47" sqref="A47:M47"/>
    </sheetView>
  </sheetViews>
  <sheetFormatPr baseColWidth="10" defaultRowHeight="15"/>
  <cols>
    <col min="1" max="1" width="14" bestFit="1" customWidth="1"/>
    <col min="2" max="2" width="10.140625" hidden="1" customWidth="1"/>
    <col min="3" max="3" width="9.42578125" hidden="1" customWidth="1"/>
    <col min="4" max="4" width="27.5703125" bestFit="1" customWidth="1"/>
    <col min="5" max="5" width="11.28515625" hidden="1" customWidth="1"/>
    <col min="6" max="6" width="7.85546875" hidden="1" customWidth="1"/>
    <col min="7" max="7" width="10.7109375" bestFit="1" customWidth="1"/>
    <col min="8" max="8" width="2.7109375" style="50" bestFit="1" customWidth="1"/>
    <col min="9" max="9" width="10.7109375" bestFit="1" customWidth="1"/>
    <col min="10" max="10" width="2.7109375" style="52" bestFit="1" customWidth="1"/>
    <col min="11" max="11" width="12" bestFit="1" customWidth="1"/>
    <col min="12" max="12" width="4.42578125" bestFit="1" customWidth="1"/>
    <col min="13" max="13" width="48.85546875" bestFit="1" customWidth="1"/>
    <col min="14" max="14" width="15.5703125" bestFit="1" customWidth="1"/>
  </cols>
  <sheetData>
    <row r="1" spans="1:17" ht="15.75" thickBot="1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40"/>
      <c r="I1" s="34" t="s">
        <v>7</v>
      </c>
      <c r="J1" s="41"/>
      <c r="K1" s="34" t="s">
        <v>8</v>
      </c>
      <c r="L1" s="34"/>
      <c r="M1" s="34" t="s">
        <v>9</v>
      </c>
      <c r="N1" s="35"/>
      <c r="O1" s="34" t="s">
        <v>256</v>
      </c>
      <c r="P1" s="34" t="s">
        <v>257</v>
      </c>
      <c r="Q1" s="34" t="s">
        <v>258</v>
      </c>
    </row>
    <row r="2" spans="1:17">
      <c r="A2" s="4">
        <v>42887</v>
      </c>
      <c r="B2" s="4">
        <v>42887</v>
      </c>
      <c r="C2" s="3">
        <v>0</v>
      </c>
      <c r="D2" s="8" t="s">
        <v>18</v>
      </c>
      <c r="E2" s="3">
        <v>3</v>
      </c>
      <c r="F2" s="3">
        <v>7780</v>
      </c>
      <c r="G2" s="42">
        <v>341600</v>
      </c>
      <c r="H2" s="33">
        <v>1</v>
      </c>
      <c r="I2" s="42"/>
      <c r="J2" s="51"/>
      <c r="K2" s="42">
        <v>456848.44</v>
      </c>
      <c r="L2" s="3">
        <v>3663</v>
      </c>
      <c r="M2" s="3"/>
      <c r="N2" s="36" t="s">
        <v>380</v>
      </c>
      <c r="O2" s="37"/>
      <c r="P2" s="37" t="s">
        <v>381</v>
      </c>
      <c r="Q2" s="37"/>
    </row>
    <row r="3" spans="1:17">
      <c r="A3" s="4">
        <v>42888</v>
      </c>
      <c r="B3" s="4">
        <v>42888</v>
      </c>
      <c r="C3" s="3">
        <v>20617</v>
      </c>
      <c r="D3" s="8" t="s">
        <v>15</v>
      </c>
      <c r="E3" s="3">
        <v>263</v>
      </c>
      <c r="F3" s="3">
        <v>7279</v>
      </c>
      <c r="G3" s="42">
        <v>111600</v>
      </c>
      <c r="H3" s="33">
        <v>2</v>
      </c>
      <c r="I3" s="42"/>
      <c r="J3" s="51"/>
      <c r="K3" s="42">
        <v>568448.43999999994</v>
      </c>
      <c r="L3" s="3">
        <v>3664</v>
      </c>
      <c r="M3" s="3" t="s">
        <v>382</v>
      </c>
      <c r="N3" s="38" t="s">
        <v>383</v>
      </c>
      <c r="O3" s="39"/>
      <c r="P3" s="39"/>
      <c r="Q3" s="39"/>
    </row>
    <row r="4" spans="1:17">
      <c r="A4" s="4">
        <v>42888</v>
      </c>
      <c r="B4" s="4">
        <v>42888</v>
      </c>
      <c r="C4" s="3">
        <v>20617</v>
      </c>
      <c r="D4" s="8" t="s">
        <v>15</v>
      </c>
      <c r="E4" s="3">
        <v>263</v>
      </c>
      <c r="F4" s="3">
        <v>7279</v>
      </c>
      <c r="G4" s="42">
        <v>5500</v>
      </c>
      <c r="H4" s="33">
        <v>3</v>
      </c>
      <c r="I4" s="42"/>
      <c r="J4" s="51"/>
      <c r="K4" s="42">
        <v>573948.43999999994</v>
      </c>
      <c r="L4" s="3">
        <v>3665</v>
      </c>
      <c r="M4" s="3" t="s">
        <v>384</v>
      </c>
      <c r="N4" s="38" t="s">
        <v>385</v>
      </c>
      <c r="O4" s="39"/>
      <c r="P4" s="39"/>
      <c r="Q4" s="39"/>
    </row>
    <row r="5" spans="1:17">
      <c r="A5" s="4">
        <v>42889</v>
      </c>
      <c r="B5" s="4">
        <v>42891</v>
      </c>
      <c r="C5" s="3">
        <v>0</v>
      </c>
      <c r="D5" s="8" t="s">
        <v>18</v>
      </c>
      <c r="E5" s="3">
        <v>3</v>
      </c>
      <c r="F5" s="3">
        <v>801</v>
      </c>
      <c r="G5" s="42">
        <v>20000</v>
      </c>
      <c r="H5" s="33">
        <v>4</v>
      </c>
      <c r="I5" s="42"/>
      <c r="J5" s="51"/>
      <c r="K5" s="42">
        <v>593948.43999999994</v>
      </c>
      <c r="L5" s="3">
        <v>3666</v>
      </c>
      <c r="M5" s="3"/>
      <c r="N5" s="38" t="s">
        <v>386</v>
      </c>
      <c r="O5" s="39"/>
      <c r="P5" s="39" t="s">
        <v>387</v>
      </c>
      <c r="Q5" s="39"/>
    </row>
    <row r="6" spans="1:17">
      <c r="A6" s="4">
        <v>42889</v>
      </c>
      <c r="B6" s="4">
        <v>42891</v>
      </c>
      <c r="C6" s="3">
        <v>0</v>
      </c>
      <c r="D6" s="8" t="s">
        <v>22</v>
      </c>
      <c r="E6" s="3">
        <v>0</v>
      </c>
      <c r="F6" s="3">
        <v>801</v>
      </c>
      <c r="G6" s="42">
        <v>15000</v>
      </c>
      <c r="H6" s="33">
        <v>4</v>
      </c>
      <c r="I6" s="42"/>
      <c r="J6" s="51"/>
      <c r="K6" s="42">
        <v>608948.43999999994</v>
      </c>
      <c r="L6" s="3">
        <v>3667</v>
      </c>
      <c r="M6" s="3"/>
      <c r="N6" s="38" t="s">
        <v>386</v>
      </c>
      <c r="O6" s="39"/>
      <c r="P6" s="39" t="s">
        <v>387</v>
      </c>
      <c r="Q6" s="39"/>
    </row>
    <row r="7" spans="1:17">
      <c r="A7" s="4">
        <v>42891</v>
      </c>
      <c r="B7" s="4">
        <v>42891</v>
      </c>
      <c r="C7" s="3">
        <v>1154</v>
      </c>
      <c r="D7" s="8" t="s">
        <v>388</v>
      </c>
      <c r="E7" s="3">
        <v>508</v>
      </c>
      <c r="F7" s="3">
        <v>568</v>
      </c>
      <c r="G7" s="42"/>
      <c r="H7" s="33"/>
      <c r="I7" s="42">
        <v>598000</v>
      </c>
      <c r="J7" s="51">
        <v>1</v>
      </c>
      <c r="K7" s="42">
        <v>10948.44</v>
      </c>
      <c r="L7" s="3">
        <v>3668</v>
      </c>
      <c r="M7" s="3" t="s">
        <v>389</v>
      </c>
      <c r="N7" s="38"/>
      <c r="O7" s="39"/>
      <c r="P7" s="39"/>
      <c r="Q7" s="39"/>
    </row>
    <row r="8" spans="1:17">
      <c r="A8" s="9">
        <v>42891</v>
      </c>
      <c r="B8" s="9">
        <v>42891</v>
      </c>
      <c r="C8" s="10">
        <v>0</v>
      </c>
      <c r="D8" s="43" t="s">
        <v>97</v>
      </c>
      <c r="E8" s="10">
        <v>537</v>
      </c>
      <c r="F8" s="10">
        <v>568</v>
      </c>
      <c r="G8" s="44"/>
      <c r="H8" s="33"/>
      <c r="I8" s="44">
        <v>75</v>
      </c>
      <c r="J8" s="51">
        <v>10</v>
      </c>
      <c r="K8" s="44">
        <v>10873.44</v>
      </c>
      <c r="L8" s="10">
        <v>3669</v>
      </c>
      <c r="M8" s="10" t="s">
        <v>390</v>
      </c>
      <c r="N8" s="38"/>
      <c r="O8" s="39"/>
      <c r="P8" s="39"/>
      <c r="Q8" s="39"/>
    </row>
    <row r="9" spans="1:17">
      <c r="A9" s="9">
        <v>42891</v>
      </c>
      <c r="B9" s="9">
        <v>42891</v>
      </c>
      <c r="C9" s="10">
        <v>0</v>
      </c>
      <c r="D9" s="43" t="s">
        <v>99</v>
      </c>
      <c r="E9" s="10">
        <v>517</v>
      </c>
      <c r="F9" s="10">
        <v>568</v>
      </c>
      <c r="G9" s="44"/>
      <c r="H9" s="33"/>
      <c r="I9" s="44">
        <v>12</v>
      </c>
      <c r="J9" s="51">
        <v>10</v>
      </c>
      <c r="K9" s="44">
        <v>10861.44</v>
      </c>
      <c r="L9" s="10">
        <v>3670</v>
      </c>
      <c r="M9" s="10" t="s">
        <v>390</v>
      </c>
      <c r="N9" s="38"/>
      <c r="O9" s="39"/>
      <c r="P9" s="39"/>
      <c r="Q9" s="39"/>
    </row>
    <row r="10" spans="1:17">
      <c r="A10" s="4">
        <v>42892</v>
      </c>
      <c r="B10" s="4">
        <v>42892</v>
      </c>
      <c r="C10" s="3">
        <v>0</v>
      </c>
      <c r="D10" s="8" t="s">
        <v>391</v>
      </c>
      <c r="E10" s="3">
        <v>3</v>
      </c>
      <c r="F10" s="3">
        <v>5663</v>
      </c>
      <c r="G10" s="42">
        <v>40723.040000000001</v>
      </c>
      <c r="H10" s="33">
        <v>5</v>
      </c>
      <c r="I10" s="42"/>
      <c r="J10" s="51"/>
      <c r="K10" s="42">
        <v>51584.480000000003</v>
      </c>
      <c r="L10" s="3">
        <v>3671</v>
      </c>
      <c r="M10" s="3" t="s">
        <v>392</v>
      </c>
      <c r="N10" s="38" t="s">
        <v>393</v>
      </c>
      <c r="O10" s="39"/>
      <c r="P10" s="39"/>
      <c r="Q10" s="39"/>
    </row>
    <row r="11" spans="1:17">
      <c r="A11" s="4">
        <v>42895</v>
      </c>
      <c r="B11" s="4">
        <v>42895</v>
      </c>
      <c r="C11" s="3">
        <v>1156</v>
      </c>
      <c r="D11" s="8" t="s">
        <v>394</v>
      </c>
      <c r="E11" s="3">
        <v>512</v>
      </c>
      <c r="F11" s="3">
        <v>316</v>
      </c>
      <c r="G11" s="42"/>
      <c r="H11" s="33"/>
      <c r="I11" s="42">
        <v>45000</v>
      </c>
      <c r="J11" s="51">
        <v>2</v>
      </c>
      <c r="K11" s="42">
        <v>6584.48</v>
      </c>
      <c r="L11" s="3">
        <v>3672</v>
      </c>
      <c r="M11" s="3" t="s">
        <v>11</v>
      </c>
      <c r="N11" s="38"/>
      <c r="O11" s="39"/>
      <c r="P11" s="39"/>
      <c r="Q11" s="39"/>
    </row>
    <row r="12" spans="1:17">
      <c r="A12" s="4">
        <v>42895</v>
      </c>
      <c r="B12" s="4">
        <v>42895</v>
      </c>
      <c r="C12" s="3">
        <v>90617</v>
      </c>
      <c r="D12" s="8" t="s">
        <v>15</v>
      </c>
      <c r="E12" s="3">
        <v>263</v>
      </c>
      <c r="F12" s="3">
        <v>8846</v>
      </c>
      <c r="G12" s="42">
        <v>1099</v>
      </c>
      <c r="H12" s="33">
        <v>7</v>
      </c>
      <c r="I12" s="42"/>
      <c r="J12" s="51"/>
      <c r="K12" s="42">
        <v>7683.48</v>
      </c>
      <c r="L12" s="3">
        <v>3673</v>
      </c>
      <c r="M12" s="3" t="s">
        <v>395</v>
      </c>
      <c r="N12" s="38" t="s">
        <v>396</v>
      </c>
      <c r="O12" s="39"/>
      <c r="P12" s="39"/>
      <c r="Q12" s="39"/>
    </row>
    <row r="13" spans="1:17">
      <c r="A13" s="4">
        <v>42897</v>
      </c>
      <c r="B13" s="4">
        <v>42898</v>
      </c>
      <c r="C13" s="3">
        <v>110617</v>
      </c>
      <c r="D13" s="8" t="s">
        <v>15</v>
      </c>
      <c r="E13" s="3">
        <v>263</v>
      </c>
      <c r="F13" s="3">
        <v>7279</v>
      </c>
      <c r="G13" s="42">
        <v>170000</v>
      </c>
      <c r="H13" s="33">
        <v>8</v>
      </c>
      <c r="I13" s="42"/>
      <c r="J13" s="51"/>
      <c r="K13" s="42">
        <v>177683.48</v>
      </c>
      <c r="L13" s="3">
        <v>3674</v>
      </c>
      <c r="M13" s="3" t="s">
        <v>397</v>
      </c>
      <c r="N13" s="38" t="s">
        <v>398</v>
      </c>
      <c r="O13" s="39"/>
      <c r="P13" s="39"/>
      <c r="Q13" s="39"/>
    </row>
    <row r="14" spans="1:17">
      <c r="A14" s="4">
        <v>42898</v>
      </c>
      <c r="B14" s="4">
        <v>42898</v>
      </c>
      <c r="C14" s="3">
        <v>0</v>
      </c>
      <c r="D14" s="8" t="s">
        <v>399</v>
      </c>
      <c r="E14" s="3">
        <v>80</v>
      </c>
      <c r="F14" s="3">
        <v>7780</v>
      </c>
      <c r="G14" s="42">
        <v>8877.16</v>
      </c>
      <c r="H14" s="33">
        <v>6</v>
      </c>
      <c r="I14" s="42"/>
      <c r="J14" s="51"/>
      <c r="K14" s="42">
        <v>186560.64000000001</v>
      </c>
      <c r="L14" s="3">
        <v>3675</v>
      </c>
      <c r="M14" s="3" t="s">
        <v>400</v>
      </c>
      <c r="N14" s="38" t="s">
        <v>401</v>
      </c>
      <c r="O14" s="39"/>
      <c r="P14" s="39"/>
      <c r="Q14" s="39"/>
    </row>
    <row r="15" spans="1:17">
      <c r="A15" s="4">
        <v>42899</v>
      </c>
      <c r="B15" s="4">
        <v>42900</v>
      </c>
      <c r="C15" s="3">
        <v>0</v>
      </c>
      <c r="D15" s="8" t="s">
        <v>402</v>
      </c>
      <c r="E15" s="3">
        <v>6</v>
      </c>
      <c r="F15" s="3">
        <v>877</v>
      </c>
      <c r="G15" s="42">
        <v>500000</v>
      </c>
      <c r="H15" s="33">
        <v>10</v>
      </c>
      <c r="I15" s="42"/>
      <c r="J15" s="51"/>
      <c r="K15" s="42">
        <v>686560.64</v>
      </c>
      <c r="L15" s="3">
        <v>3676</v>
      </c>
      <c r="M15" s="3" t="s">
        <v>403</v>
      </c>
      <c r="N15" s="38" t="s">
        <v>404</v>
      </c>
      <c r="O15" s="39"/>
      <c r="P15" s="39"/>
      <c r="Q15" s="39"/>
    </row>
    <row r="16" spans="1:17">
      <c r="A16" s="4">
        <v>42899</v>
      </c>
      <c r="B16" s="4">
        <v>42899</v>
      </c>
      <c r="C16" s="3">
        <v>1</v>
      </c>
      <c r="D16" s="8" t="s">
        <v>15</v>
      </c>
      <c r="E16" s="3">
        <v>263</v>
      </c>
      <c r="F16" s="3">
        <v>8846</v>
      </c>
      <c r="G16" s="42">
        <v>1970.01</v>
      </c>
      <c r="H16" s="33">
        <v>9</v>
      </c>
      <c r="I16" s="42"/>
      <c r="J16" s="51"/>
      <c r="K16" s="42">
        <v>688530.65</v>
      </c>
      <c r="L16" s="3">
        <v>3677</v>
      </c>
      <c r="M16" s="3" t="s">
        <v>405</v>
      </c>
      <c r="N16" s="38" t="s">
        <v>406</v>
      </c>
      <c r="O16" s="39"/>
      <c r="P16" s="39"/>
      <c r="Q16" s="39"/>
    </row>
    <row r="17" spans="1:17">
      <c r="A17" s="4">
        <v>42900</v>
      </c>
      <c r="B17" s="4">
        <v>42900</v>
      </c>
      <c r="C17" s="3">
        <v>1157</v>
      </c>
      <c r="D17" s="8" t="s">
        <v>407</v>
      </c>
      <c r="E17" s="3">
        <v>512</v>
      </c>
      <c r="F17" s="3">
        <v>316</v>
      </c>
      <c r="G17" s="42"/>
      <c r="H17" s="33"/>
      <c r="I17" s="42">
        <v>180000</v>
      </c>
      <c r="J17" s="51">
        <v>3</v>
      </c>
      <c r="K17" s="42">
        <v>508530.65</v>
      </c>
      <c r="L17" s="3">
        <v>3678</v>
      </c>
      <c r="M17" s="3" t="s">
        <v>11</v>
      </c>
      <c r="N17" s="38"/>
      <c r="O17" s="39"/>
      <c r="P17" s="39"/>
      <c r="Q17" s="39"/>
    </row>
    <row r="18" spans="1:17">
      <c r="A18" s="4">
        <v>42900</v>
      </c>
      <c r="B18" s="4">
        <v>42900</v>
      </c>
      <c r="C18" s="3">
        <v>1158</v>
      </c>
      <c r="D18" s="8" t="s">
        <v>408</v>
      </c>
      <c r="E18" s="3">
        <v>508</v>
      </c>
      <c r="F18" s="3">
        <v>568</v>
      </c>
      <c r="G18" s="42"/>
      <c r="H18" s="33"/>
      <c r="I18" s="42">
        <v>500000</v>
      </c>
      <c r="J18" s="51">
        <v>4</v>
      </c>
      <c r="K18" s="42">
        <v>8530.65</v>
      </c>
      <c r="L18" s="3">
        <v>3679</v>
      </c>
      <c r="M18" s="3" t="s">
        <v>409</v>
      </c>
      <c r="N18" s="38"/>
      <c r="O18" s="39"/>
      <c r="P18" s="39"/>
      <c r="Q18" s="39"/>
    </row>
    <row r="19" spans="1:17">
      <c r="A19" s="9">
        <v>42900</v>
      </c>
      <c r="B19" s="9">
        <v>42900</v>
      </c>
      <c r="C19" s="10">
        <v>0</v>
      </c>
      <c r="D19" s="43" t="s">
        <v>97</v>
      </c>
      <c r="E19" s="10">
        <v>537</v>
      </c>
      <c r="F19" s="10">
        <v>568</v>
      </c>
      <c r="G19" s="44"/>
      <c r="H19" s="33"/>
      <c r="I19" s="44">
        <v>75</v>
      </c>
      <c r="J19" s="51">
        <v>10</v>
      </c>
      <c r="K19" s="44">
        <v>8455.65</v>
      </c>
      <c r="L19" s="10">
        <v>3680</v>
      </c>
      <c r="M19" s="10" t="s">
        <v>410</v>
      </c>
      <c r="N19" s="38"/>
      <c r="O19" s="39"/>
      <c r="P19" s="39"/>
      <c r="Q19" s="39"/>
    </row>
    <row r="20" spans="1:17">
      <c r="A20" s="9">
        <v>42900</v>
      </c>
      <c r="B20" s="9">
        <v>42900</v>
      </c>
      <c r="C20" s="10">
        <v>0</v>
      </c>
      <c r="D20" s="43" t="s">
        <v>99</v>
      </c>
      <c r="E20" s="10">
        <v>517</v>
      </c>
      <c r="F20" s="10">
        <v>568</v>
      </c>
      <c r="G20" s="44"/>
      <c r="H20" s="33"/>
      <c r="I20" s="44">
        <v>12</v>
      </c>
      <c r="J20" s="51">
        <v>10</v>
      </c>
      <c r="K20" s="44">
        <v>8443.65</v>
      </c>
      <c r="L20" s="10">
        <v>3681</v>
      </c>
      <c r="M20" s="10" t="s">
        <v>410</v>
      </c>
      <c r="N20" s="38"/>
      <c r="O20" s="39"/>
      <c r="P20" s="39"/>
      <c r="Q20" s="39"/>
    </row>
    <row r="21" spans="1:17">
      <c r="A21" s="4">
        <v>42900</v>
      </c>
      <c r="B21" s="4">
        <v>42900</v>
      </c>
      <c r="C21" s="3">
        <v>0</v>
      </c>
      <c r="D21" s="8" t="s">
        <v>411</v>
      </c>
      <c r="E21" s="3">
        <v>3</v>
      </c>
      <c r="F21" s="3">
        <v>5914</v>
      </c>
      <c r="G21" s="42">
        <v>285120</v>
      </c>
      <c r="H21" s="33">
        <v>11</v>
      </c>
      <c r="I21" s="42"/>
      <c r="J21" s="51"/>
      <c r="K21" s="42">
        <v>293563.65000000002</v>
      </c>
      <c r="L21" s="3">
        <v>3682</v>
      </c>
      <c r="M21" s="3"/>
      <c r="N21" s="38" t="s">
        <v>412</v>
      </c>
      <c r="O21" s="39"/>
      <c r="P21" s="39"/>
      <c r="Q21" s="39"/>
    </row>
    <row r="22" spans="1:17">
      <c r="A22" s="4">
        <v>42902</v>
      </c>
      <c r="B22" s="4">
        <v>42902</v>
      </c>
      <c r="C22" s="3">
        <v>160617</v>
      </c>
      <c r="D22" s="8" t="s">
        <v>15</v>
      </c>
      <c r="E22" s="3">
        <v>263</v>
      </c>
      <c r="F22" s="3">
        <v>8846</v>
      </c>
      <c r="G22" s="45">
        <v>1169</v>
      </c>
      <c r="H22" s="33">
        <v>12</v>
      </c>
      <c r="I22" s="42"/>
      <c r="J22" s="51"/>
      <c r="K22" s="45">
        <v>294732.65000000002</v>
      </c>
      <c r="L22" s="3">
        <v>3683</v>
      </c>
      <c r="M22" s="3" t="s">
        <v>27</v>
      </c>
      <c r="N22" s="38"/>
      <c r="O22" s="39"/>
      <c r="P22" s="39"/>
      <c r="Q22" s="39"/>
    </row>
    <row r="23" spans="1:17">
      <c r="A23" s="4">
        <v>42902</v>
      </c>
      <c r="B23" s="4">
        <v>42902</v>
      </c>
      <c r="C23" s="3">
        <v>0</v>
      </c>
      <c r="D23" s="8" t="s">
        <v>22</v>
      </c>
      <c r="E23" s="3">
        <v>0</v>
      </c>
      <c r="F23" s="3">
        <v>235</v>
      </c>
      <c r="G23" s="45">
        <v>5000</v>
      </c>
      <c r="H23" s="33">
        <v>13</v>
      </c>
      <c r="I23" s="42"/>
      <c r="J23" s="51"/>
      <c r="K23" s="45">
        <v>299732.65000000002</v>
      </c>
      <c r="L23" s="3">
        <v>3684</v>
      </c>
      <c r="M23" s="3"/>
      <c r="N23" s="38" t="s">
        <v>413</v>
      </c>
      <c r="O23" s="39"/>
      <c r="P23" s="39"/>
      <c r="Q23" s="39"/>
    </row>
    <row r="24" spans="1:17">
      <c r="A24" s="4">
        <v>42903</v>
      </c>
      <c r="B24" s="4">
        <v>42905</v>
      </c>
      <c r="C24" s="3">
        <v>1160</v>
      </c>
      <c r="D24" s="46" t="s">
        <v>414</v>
      </c>
      <c r="E24" s="3">
        <v>512</v>
      </c>
      <c r="F24" s="3">
        <v>316</v>
      </c>
      <c r="G24" s="42"/>
      <c r="H24" s="33"/>
      <c r="I24" s="42">
        <v>280000</v>
      </c>
      <c r="J24" s="51">
        <v>5</v>
      </c>
      <c r="K24" s="42">
        <v>19732.650000000001</v>
      </c>
      <c r="L24" s="3">
        <v>3685</v>
      </c>
      <c r="M24" s="3" t="s">
        <v>11</v>
      </c>
      <c r="N24" s="38"/>
      <c r="O24" s="39"/>
      <c r="P24" s="39"/>
      <c r="Q24" s="39"/>
    </row>
    <row r="25" spans="1:17">
      <c r="A25" s="4">
        <v>42905</v>
      </c>
      <c r="B25" s="4">
        <v>42905</v>
      </c>
      <c r="C25" s="3">
        <v>0</v>
      </c>
      <c r="D25" s="46" t="s">
        <v>18</v>
      </c>
      <c r="E25" s="3">
        <v>3</v>
      </c>
      <c r="F25" s="3">
        <v>801</v>
      </c>
      <c r="G25" s="42">
        <v>222000</v>
      </c>
      <c r="H25" s="33">
        <v>13</v>
      </c>
      <c r="I25" s="42"/>
      <c r="J25" s="51"/>
      <c r="K25" s="42">
        <v>241732.65</v>
      </c>
      <c r="L25" s="3">
        <v>3686</v>
      </c>
      <c r="M25" s="3"/>
      <c r="N25" s="38" t="s">
        <v>413</v>
      </c>
      <c r="O25" s="39"/>
      <c r="P25" s="39" t="s">
        <v>415</v>
      </c>
      <c r="Q25" s="39"/>
    </row>
    <row r="26" spans="1:17">
      <c r="A26" s="4">
        <v>42905</v>
      </c>
      <c r="B26" s="4">
        <v>42905</v>
      </c>
      <c r="C26" s="3">
        <v>0</v>
      </c>
      <c r="D26" s="46" t="s">
        <v>22</v>
      </c>
      <c r="E26" s="3">
        <v>0</v>
      </c>
      <c r="F26" s="3">
        <v>801</v>
      </c>
      <c r="G26" s="42">
        <v>13000</v>
      </c>
      <c r="H26" s="33">
        <v>13</v>
      </c>
      <c r="I26" s="42"/>
      <c r="J26" s="51"/>
      <c r="K26" s="42">
        <v>254732.65</v>
      </c>
      <c r="L26" s="3">
        <v>3687</v>
      </c>
      <c r="M26" s="3"/>
      <c r="N26" s="38" t="s">
        <v>413</v>
      </c>
      <c r="O26" s="39"/>
      <c r="P26" s="39" t="s">
        <v>415</v>
      </c>
      <c r="Q26" s="39"/>
    </row>
    <row r="27" spans="1:17">
      <c r="A27" s="4">
        <v>42906</v>
      </c>
      <c r="B27" s="4">
        <v>42906</v>
      </c>
      <c r="C27" s="3">
        <v>1161</v>
      </c>
      <c r="D27" s="46" t="s">
        <v>416</v>
      </c>
      <c r="E27" s="3">
        <v>508</v>
      </c>
      <c r="F27" s="3">
        <v>568</v>
      </c>
      <c r="G27" s="42"/>
      <c r="H27" s="33"/>
      <c r="I27" s="42">
        <v>240000</v>
      </c>
      <c r="J27" s="51">
        <v>6</v>
      </c>
      <c r="K27" s="42">
        <v>14732.65</v>
      </c>
      <c r="L27" s="3">
        <v>3688</v>
      </c>
      <c r="M27" s="3" t="s">
        <v>417</v>
      </c>
      <c r="N27" s="38"/>
      <c r="O27" s="39"/>
      <c r="P27" s="39"/>
      <c r="Q27" s="39"/>
    </row>
    <row r="28" spans="1:17">
      <c r="A28" s="9">
        <v>42906</v>
      </c>
      <c r="B28" s="9">
        <v>42906</v>
      </c>
      <c r="C28" s="10">
        <v>0</v>
      </c>
      <c r="D28" s="47" t="s">
        <v>97</v>
      </c>
      <c r="E28" s="10">
        <v>537</v>
      </c>
      <c r="F28" s="10">
        <v>568</v>
      </c>
      <c r="G28" s="44"/>
      <c r="H28" s="33"/>
      <c r="I28" s="44">
        <v>75</v>
      </c>
      <c r="J28" s="51">
        <v>10</v>
      </c>
      <c r="K28" s="44">
        <v>14657.65</v>
      </c>
      <c r="L28" s="10">
        <v>3689</v>
      </c>
      <c r="M28" s="10" t="s">
        <v>418</v>
      </c>
      <c r="N28" s="38"/>
      <c r="O28" s="39"/>
      <c r="P28" s="39"/>
      <c r="Q28" s="39"/>
    </row>
    <row r="29" spans="1:17">
      <c r="A29" s="9">
        <v>42906</v>
      </c>
      <c r="B29" s="9">
        <v>42906</v>
      </c>
      <c r="C29" s="10">
        <v>0</v>
      </c>
      <c r="D29" s="47" t="s">
        <v>99</v>
      </c>
      <c r="E29" s="10">
        <v>517</v>
      </c>
      <c r="F29" s="10">
        <v>568</v>
      </c>
      <c r="G29" s="44"/>
      <c r="H29" s="33"/>
      <c r="I29" s="44">
        <v>12</v>
      </c>
      <c r="J29" s="51">
        <v>10</v>
      </c>
      <c r="K29" s="44">
        <v>14645.65</v>
      </c>
      <c r="L29" s="10">
        <v>3690</v>
      </c>
      <c r="M29" s="10" t="s">
        <v>418</v>
      </c>
      <c r="N29" s="38"/>
      <c r="O29" s="39"/>
      <c r="P29" s="39"/>
      <c r="Q29" s="39"/>
    </row>
    <row r="30" spans="1:17">
      <c r="A30" s="4">
        <v>42906</v>
      </c>
      <c r="B30" s="4">
        <v>42906</v>
      </c>
      <c r="C30" s="3">
        <v>2006171</v>
      </c>
      <c r="D30" s="46" t="s">
        <v>15</v>
      </c>
      <c r="E30" s="3">
        <v>263</v>
      </c>
      <c r="F30" s="3">
        <v>8502</v>
      </c>
      <c r="G30" s="42">
        <v>2712.56</v>
      </c>
      <c r="H30" s="33"/>
      <c r="I30" s="42"/>
      <c r="J30" s="51"/>
      <c r="K30" s="42">
        <v>17358.21</v>
      </c>
      <c r="L30" s="3">
        <v>3691</v>
      </c>
      <c r="M30" s="3" t="s">
        <v>419</v>
      </c>
      <c r="N30" s="38" t="s">
        <v>420</v>
      </c>
      <c r="O30" s="39"/>
      <c r="P30" s="39"/>
      <c r="Q30" s="39"/>
    </row>
    <row r="31" spans="1:17">
      <c r="A31" s="4">
        <v>42908</v>
      </c>
      <c r="B31" s="4">
        <v>42908</v>
      </c>
      <c r="C31" s="3">
        <v>0</v>
      </c>
      <c r="D31" s="46">
        <v>8.0072842250140399E+27</v>
      </c>
      <c r="E31" s="3">
        <v>3</v>
      </c>
      <c r="F31" s="3">
        <v>5663</v>
      </c>
      <c r="G31" s="42">
        <v>18869.330000000002</v>
      </c>
      <c r="H31" s="33">
        <v>14</v>
      </c>
      <c r="I31" s="42"/>
      <c r="J31" s="51"/>
      <c r="K31" s="42">
        <v>36227.54</v>
      </c>
      <c r="L31" s="3">
        <v>3692</v>
      </c>
      <c r="M31" s="3" t="s">
        <v>421</v>
      </c>
      <c r="N31" s="38" t="s">
        <v>422</v>
      </c>
      <c r="O31" s="39"/>
      <c r="P31" s="39" t="s">
        <v>423</v>
      </c>
      <c r="Q31" s="39"/>
    </row>
    <row r="32" spans="1:17">
      <c r="A32" s="4">
        <v>42908</v>
      </c>
      <c r="B32" s="4">
        <v>42908</v>
      </c>
      <c r="C32" s="3">
        <v>0</v>
      </c>
      <c r="D32" s="46">
        <v>8.0072052250140399E+27</v>
      </c>
      <c r="E32" s="3">
        <v>3</v>
      </c>
      <c r="F32" s="3">
        <v>5663</v>
      </c>
      <c r="G32" s="42">
        <v>1500</v>
      </c>
      <c r="H32" s="33">
        <v>14</v>
      </c>
      <c r="I32" s="42"/>
      <c r="J32" s="51"/>
      <c r="K32" s="42">
        <v>37727.54</v>
      </c>
      <c r="L32" s="3">
        <v>3693</v>
      </c>
      <c r="M32" s="3" t="s">
        <v>424</v>
      </c>
      <c r="N32" s="38" t="s">
        <v>425</v>
      </c>
      <c r="O32" s="39"/>
      <c r="P32" s="39" t="s">
        <v>423</v>
      </c>
      <c r="Q32" s="39"/>
    </row>
    <row r="33" spans="1:17">
      <c r="A33" s="4">
        <v>42908</v>
      </c>
      <c r="B33" s="4">
        <v>42908</v>
      </c>
      <c r="C33" s="3">
        <v>0</v>
      </c>
      <c r="D33" s="46">
        <v>8.0072742250140396E+27</v>
      </c>
      <c r="E33" s="3">
        <v>3</v>
      </c>
      <c r="F33" s="3">
        <v>5663</v>
      </c>
      <c r="G33" s="42">
        <v>736300</v>
      </c>
      <c r="H33" s="33">
        <v>14</v>
      </c>
      <c r="I33" s="42"/>
      <c r="J33" s="51"/>
      <c r="K33" s="42">
        <v>774027.54</v>
      </c>
      <c r="L33" s="3">
        <v>3694</v>
      </c>
      <c r="M33" s="3" t="s">
        <v>426</v>
      </c>
      <c r="N33" s="38" t="s">
        <v>427</v>
      </c>
      <c r="O33" s="39"/>
      <c r="P33" s="39" t="s">
        <v>423</v>
      </c>
      <c r="Q33" s="39"/>
    </row>
    <row r="34" spans="1:17">
      <c r="A34" s="4">
        <v>42909</v>
      </c>
      <c r="B34" s="4">
        <v>42909</v>
      </c>
      <c r="C34" s="3">
        <v>1</v>
      </c>
      <c r="D34" s="46" t="s">
        <v>15</v>
      </c>
      <c r="E34" s="3">
        <v>263</v>
      </c>
      <c r="F34" s="3">
        <v>8502</v>
      </c>
      <c r="G34" s="42">
        <v>200000</v>
      </c>
      <c r="H34" s="33">
        <v>15</v>
      </c>
      <c r="I34" s="42"/>
      <c r="J34" s="51"/>
      <c r="K34" s="42">
        <v>974027.54</v>
      </c>
      <c r="L34" s="3">
        <v>3695</v>
      </c>
      <c r="M34" s="3" t="s">
        <v>428</v>
      </c>
      <c r="N34" s="38" t="s">
        <v>429</v>
      </c>
      <c r="O34" s="39"/>
      <c r="P34" s="39"/>
      <c r="Q34" s="39"/>
    </row>
    <row r="35" spans="1:17">
      <c r="A35" s="4">
        <v>42909</v>
      </c>
      <c r="B35" s="4">
        <v>42909</v>
      </c>
      <c r="C35" s="3">
        <v>0</v>
      </c>
      <c r="D35" s="46" t="s">
        <v>22</v>
      </c>
      <c r="E35" s="3">
        <v>0</v>
      </c>
      <c r="F35" s="3">
        <v>7780</v>
      </c>
      <c r="G35" s="42">
        <v>199194</v>
      </c>
      <c r="H35" s="33">
        <v>15</v>
      </c>
      <c r="I35" s="42"/>
      <c r="J35" s="51"/>
      <c r="K35" s="42">
        <v>1173221.54</v>
      </c>
      <c r="L35" s="3">
        <v>3696</v>
      </c>
      <c r="M35" s="3"/>
      <c r="N35" s="38" t="s">
        <v>429</v>
      </c>
      <c r="O35" s="39"/>
      <c r="P35" s="39"/>
      <c r="Q35" s="39"/>
    </row>
    <row r="36" spans="1:17">
      <c r="A36" s="4">
        <v>42909</v>
      </c>
      <c r="B36" s="4">
        <v>42909</v>
      </c>
      <c r="C36" s="3">
        <v>1</v>
      </c>
      <c r="D36" s="46" t="s">
        <v>15</v>
      </c>
      <c r="E36" s="3">
        <v>263</v>
      </c>
      <c r="F36" s="3">
        <v>8502</v>
      </c>
      <c r="G36" s="42">
        <v>60526.87</v>
      </c>
      <c r="H36" s="33">
        <v>16</v>
      </c>
      <c r="I36" s="42"/>
      <c r="J36" s="51"/>
      <c r="K36" s="42">
        <v>1233748.4099999999</v>
      </c>
      <c r="L36" s="3">
        <v>3697</v>
      </c>
      <c r="M36" s="3" t="s">
        <v>430</v>
      </c>
      <c r="N36" s="38" t="s">
        <v>431</v>
      </c>
      <c r="O36" s="39"/>
      <c r="P36" s="39"/>
      <c r="Q36" s="39"/>
    </row>
    <row r="37" spans="1:17">
      <c r="A37" s="4">
        <v>42910</v>
      </c>
      <c r="B37" s="4">
        <v>42912</v>
      </c>
      <c r="C37" s="3">
        <v>1163</v>
      </c>
      <c r="D37" s="46" t="s">
        <v>432</v>
      </c>
      <c r="E37" s="3">
        <v>512</v>
      </c>
      <c r="F37" s="3">
        <v>316</v>
      </c>
      <c r="G37" s="42"/>
      <c r="H37" s="33"/>
      <c r="I37" s="42">
        <v>760000</v>
      </c>
      <c r="J37" s="51">
        <v>7</v>
      </c>
      <c r="K37" s="42">
        <v>473748.41</v>
      </c>
      <c r="L37" s="3">
        <v>3698</v>
      </c>
      <c r="M37" s="3" t="s">
        <v>11</v>
      </c>
      <c r="N37" s="38"/>
      <c r="O37" s="39"/>
      <c r="P37" s="39"/>
      <c r="Q37" s="39"/>
    </row>
    <row r="38" spans="1:17">
      <c r="A38" s="4">
        <v>42910</v>
      </c>
      <c r="B38" s="4">
        <v>42912</v>
      </c>
      <c r="C38" s="3">
        <v>240617</v>
      </c>
      <c r="D38" s="46" t="s">
        <v>15</v>
      </c>
      <c r="E38" s="3">
        <v>263</v>
      </c>
      <c r="F38" s="3">
        <v>8846</v>
      </c>
      <c r="G38" s="42">
        <v>3250</v>
      </c>
      <c r="H38" s="33">
        <v>17</v>
      </c>
      <c r="I38" s="42"/>
      <c r="J38" s="51"/>
      <c r="K38" s="42">
        <v>476998.41</v>
      </c>
      <c r="L38" s="3">
        <v>3699</v>
      </c>
      <c r="M38" s="3" t="s">
        <v>187</v>
      </c>
      <c r="N38" s="38" t="s">
        <v>433</v>
      </c>
      <c r="O38" s="39"/>
      <c r="P38" s="39" t="s">
        <v>434</v>
      </c>
      <c r="Q38" s="39"/>
    </row>
    <row r="39" spans="1:17">
      <c r="A39" s="4">
        <v>42912</v>
      </c>
      <c r="B39" s="4">
        <v>42912</v>
      </c>
      <c r="C39" s="3">
        <v>1164</v>
      </c>
      <c r="D39" s="46" t="s">
        <v>435</v>
      </c>
      <c r="E39" s="3">
        <v>508</v>
      </c>
      <c r="F39" s="3">
        <v>568</v>
      </c>
      <c r="G39" s="42"/>
      <c r="H39" s="33"/>
      <c r="I39" s="45">
        <v>470000</v>
      </c>
      <c r="J39" s="51">
        <v>8</v>
      </c>
      <c r="K39" s="45">
        <v>6998.41</v>
      </c>
      <c r="L39" s="3">
        <v>3700</v>
      </c>
      <c r="M39" s="3" t="s">
        <v>436</v>
      </c>
      <c r="N39" s="38"/>
      <c r="O39" s="39"/>
      <c r="P39" s="39"/>
      <c r="Q39" s="39"/>
    </row>
    <row r="40" spans="1:17">
      <c r="A40" s="9">
        <v>42912</v>
      </c>
      <c r="B40" s="9">
        <v>42912</v>
      </c>
      <c r="C40" s="10">
        <v>0</v>
      </c>
      <c r="D40" s="47" t="s">
        <v>97</v>
      </c>
      <c r="E40" s="10">
        <v>537</v>
      </c>
      <c r="F40" s="10">
        <v>568</v>
      </c>
      <c r="G40" s="44"/>
      <c r="H40" s="33"/>
      <c r="I40" s="48">
        <v>75</v>
      </c>
      <c r="J40" s="51">
        <v>10</v>
      </c>
      <c r="K40" s="48">
        <v>6923.41</v>
      </c>
      <c r="L40" s="10">
        <v>3701</v>
      </c>
      <c r="M40" s="10" t="s">
        <v>437</v>
      </c>
      <c r="N40" s="38"/>
      <c r="O40" s="39"/>
      <c r="P40" s="39"/>
      <c r="Q40" s="39"/>
    </row>
    <row r="41" spans="1:17">
      <c r="A41" s="9">
        <v>42912</v>
      </c>
      <c r="B41" s="9">
        <v>42912</v>
      </c>
      <c r="C41" s="10">
        <v>0</v>
      </c>
      <c r="D41" s="47" t="s">
        <v>99</v>
      </c>
      <c r="E41" s="10">
        <v>517</v>
      </c>
      <c r="F41" s="10">
        <v>568</v>
      </c>
      <c r="G41" s="44"/>
      <c r="H41" s="33"/>
      <c r="I41" s="48">
        <v>12</v>
      </c>
      <c r="J41" s="51">
        <v>10</v>
      </c>
      <c r="K41" s="48">
        <v>6911.41</v>
      </c>
      <c r="L41" s="10">
        <v>3702</v>
      </c>
      <c r="M41" s="10" t="s">
        <v>437</v>
      </c>
      <c r="N41" s="38"/>
      <c r="O41" s="39"/>
      <c r="P41" s="39"/>
      <c r="Q41" s="39"/>
    </row>
    <row r="42" spans="1:17">
      <c r="A42" s="4">
        <v>42913</v>
      </c>
      <c r="B42" s="4">
        <v>42913</v>
      </c>
      <c r="C42" s="3">
        <v>0</v>
      </c>
      <c r="D42" s="46" t="s">
        <v>438</v>
      </c>
      <c r="E42" s="3">
        <v>80</v>
      </c>
      <c r="F42" s="3">
        <v>1468</v>
      </c>
      <c r="G42" s="45">
        <v>89750.89</v>
      </c>
      <c r="H42" s="33">
        <v>18</v>
      </c>
      <c r="I42" s="42"/>
      <c r="J42" s="51"/>
      <c r="K42" s="45">
        <v>96662.3</v>
      </c>
      <c r="L42" s="3">
        <v>3703</v>
      </c>
      <c r="M42" s="3" t="s">
        <v>439</v>
      </c>
      <c r="N42" s="38"/>
      <c r="O42" s="39"/>
      <c r="P42" s="39"/>
      <c r="Q42" s="39"/>
    </row>
    <row r="43" spans="1:17">
      <c r="A43" s="4">
        <v>42913</v>
      </c>
      <c r="B43" s="4">
        <v>42913</v>
      </c>
      <c r="C43" s="3">
        <v>0</v>
      </c>
      <c r="D43" s="3" t="s">
        <v>440</v>
      </c>
      <c r="E43" s="3">
        <v>3</v>
      </c>
      <c r="F43" s="3">
        <v>5663</v>
      </c>
      <c r="G43" s="5">
        <v>120000</v>
      </c>
      <c r="H43" s="7">
        <v>20</v>
      </c>
      <c r="I43" s="5"/>
      <c r="J43" s="6"/>
      <c r="K43" s="5">
        <v>216662.3</v>
      </c>
      <c r="L43" s="3">
        <v>3704</v>
      </c>
      <c r="M43" s="3" t="s">
        <v>441</v>
      </c>
      <c r="N43" s="38" t="s">
        <v>442</v>
      </c>
      <c r="O43" s="39"/>
      <c r="P43" s="39" t="s">
        <v>443</v>
      </c>
      <c r="Q43" s="39"/>
    </row>
    <row r="44" spans="1:17">
      <c r="A44" s="4">
        <v>42914</v>
      </c>
      <c r="B44" s="4">
        <v>42914</v>
      </c>
      <c r="C44" s="3">
        <v>0</v>
      </c>
      <c r="D44" s="3" t="s">
        <v>444</v>
      </c>
      <c r="E44" s="3">
        <v>80</v>
      </c>
      <c r="F44" s="3">
        <v>7780</v>
      </c>
      <c r="G44" s="5">
        <v>2414.79</v>
      </c>
      <c r="H44" s="7">
        <v>19</v>
      </c>
      <c r="I44" s="5"/>
      <c r="J44" s="6"/>
      <c r="K44" s="5">
        <v>219077.09</v>
      </c>
      <c r="L44" s="3">
        <v>3705</v>
      </c>
      <c r="M44" s="3" t="s">
        <v>48</v>
      </c>
      <c r="N44" s="38"/>
      <c r="O44" s="39"/>
      <c r="P44" s="39"/>
      <c r="Q44" s="39"/>
    </row>
    <row r="45" spans="1:17">
      <c r="A45" s="4">
        <v>42914</v>
      </c>
      <c r="B45" s="4">
        <v>42914</v>
      </c>
      <c r="C45" s="3">
        <v>280617</v>
      </c>
      <c r="D45" s="3" t="s">
        <v>15</v>
      </c>
      <c r="E45" s="3">
        <v>263</v>
      </c>
      <c r="F45" s="3">
        <v>8846</v>
      </c>
      <c r="G45" s="5">
        <v>1169</v>
      </c>
      <c r="H45" s="7"/>
      <c r="I45" s="5"/>
      <c r="J45" s="6"/>
      <c r="K45" s="5">
        <v>220246.09</v>
      </c>
      <c r="L45" s="3">
        <v>3706</v>
      </c>
      <c r="M45" s="3" t="s">
        <v>27</v>
      </c>
      <c r="N45" s="38" t="s">
        <v>445</v>
      </c>
      <c r="O45" s="39"/>
      <c r="P45" s="39"/>
      <c r="Q45" s="39"/>
    </row>
    <row r="46" spans="1:17">
      <c r="A46" s="4">
        <v>42915</v>
      </c>
      <c r="B46" s="4">
        <v>42915</v>
      </c>
      <c r="C46" s="3">
        <v>1166</v>
      </c>
      <c r="D46" s="3" t="s">
        <v>446</v>
      </c>
      <c r="E46" s="3">
        <v>512</v>
      </c>
      <c r="F46" s="3">
        <v>316</v>
      </c>
      <c r="G46" s="5"/>
      <c r="H46" s="7"/>
      <c r="I46" s="5">
        <v>210000</v>
      </c>
      <c r="J46" s="6">
        <v>9</v>
      </c>
      <c r="K46" s="5">
        <v>10246.09</v>
      </c>
      <c r="L46" s="3">
        <v>3707</v>
      </c>
      <c r="M46" s="3" t="s">
        <v>11</v>
      </c>
      <c r="N46" s="38"/>
      <c r="O46" s="39"/>
      <c r="P46" s="39"/>
      <c r="Q46" s="39"/>
    </row>
    <row r="47" spans="1:17">
      <c r="A47" s="4">
        <v>42916</v>
      </c>
      <c r="B47" s="4">
        <v>42919</v>
      </c>
      <c r="C47" s="3">
        <v>0</v>
      </c>
      <c r="D47" s="3" t="s">
        <v>447</v>
      </c>
      <c r="E47" s="3">
        <v>6</v>
      </c>
      <c r="F47" s="3">
        <v>865</v>
      </c>
      <c r="G47" s="5">
        <v>234300</v>
      </c>
      <c r="H47" s="7">
        <v>21</v>
      </c>
      <c r="I47" s="5"/>
      <c r="J47" s="6"/>
      <c r="K47" s="5">
        <v>244546.09</v>
      </c>
      <c r="L47" s="3">
        <v>3708</v>
      </c>
      <c r="M47" s="3" t="s">
        <v>448</v>
      </c>
      <c r="N47" s="38"/>
      <c r="O47" s="39"/>
      <c r="P47" s="39"/>
      <c r="Q47" s="39"/>
    </row>
    <row r="48" spans="1:17">
      <c r="A48" s="4">
        <v>42916</v>
      </c>
      <c r="B48" s="4">
        <v>42916</v>
      </c>
      <c r="C48" s="3">
        <v>0</v>
      </c>
      <c r="D48" s="3" t="s">
        <v>18</v>
      </c>
      <c r="E48" s="3">
        <v>3</v>
      </c>
      <c r="F48" s="3">
        <v>4300</v>
      </c>
      <c r="G48" s="5">
        <v>120000</v>
      </c>
      <c r="H48" s="7">
        <v>22</v>
      </c>
      <c r="I48" s="3"/>
      <c r="J48" s="6"/>
      <c r="K48" s="5">
        <v>364546.09</v>
      </c>
      <c r="L48" s="3">
        <v>3709</v>
      </c>
      <c r="M48" s="3"/>
      <c r="N48" s="38"/>
      <c r="O48" s="39"/>
      <c r="P48" s="39"/>
      <c r="Q48" s="39"/>
    </row>
    <row r="49" spans="1:17">
      <c r="A49" s="9">
        <v>42916</v>
      </c>
      <c r="B49" s="9">
        <v>42916</v>
      </c>
      <c r="C49" s="10">
        <v>0</v>
      </c>
      <c r="D49" s="10" t="s">
        <v>449</v>
      </c>
      <c r="E49" s="10">
        <v>23</v>
      </c>
      <c r="F49" s="10">
        <v>314</v>
      </c>
      <c r="G49" s="11">
        <v>74.489999999999995</v>
      </c>
      <c r="H49" s="7">
        <v>23</v>
      </c>
      <c r="I49" s="10"/>
      <c r="J49" s="6"/>
      <c r="K49" s="11">
        <v>364620.58</v>
      </c>
      <c r="L49" s="10">
        <v>3710</v>
      </c>
      <c r="M49" s="10"/>
      <c r="N49" s="38"/>
      <c r="O49" s="39"/>
      <c r="P49" s="39"/>
      <c r="Q49" s="39"/>
    </row>
    <row r="50" spans="1:17">
      <c r="A50" s="9">
        <v>42916</v>
      </c>
      <c r="B50" s="9">
        <v>42916</v>
      </c>
      <c r="C50" s="10">
        <v>0</v>
      </c>
      <c r="D50" s="10" t="s">
        <v>450</v>
      </c>
      <c r="E50" s="10">
        <v>533</v>
      </c>
      <c r="F50" s="10">
        <v>314</v>
      </c>
      <c r="G50" s="10"/>
      <c r="H50" s="7"/>
      <c r="I50" s="11">
        <v>74.489999999999995</v>
      </c>
      <c r="J50" s="6">
        <v>11</v>
      </c>
      <c r="K50" s="11">
        <v>364546.09</v>
      </c>
      <c r="L50" s="10">
        <v>3711</v>
      </c>
      <c r="M50" s="10"/>
      <c r="N50" s="38"/>
      <c r="O50" s="39"/>
      <c r="P50" s="39"/>
      <c r="Q50" s="39"/>
    </row>
    <row r="51" spans="1:17">
      <c r="A51" s="9">
        <v>42916</v>
      </c>
      <c r="B51" s="9">
        <v>42916</v>
      </c>
      <c r="C51" s="10">
        <v>0</v>
      </c>
      <c r="D51" s="10" t="s">
        <v>451</v>
      </c>
      <c r="E51" s="10">
        <v>539</v>
      </c>
      <c r="F51" s="10">
        <v>314</v>
      </c>
      <c r="G51" s="10"/>
      <c r="H51" s="7"/>
      <c r="I51" s="11">
        <v>126</v>
      </c>
      <c r="J51" s="6">
        <v>10</v>
      </c>
      <c r="K51" s="11">
        <v>364420.09</v>
      </c>
      <c r="L51" s="10">
        <v>3712</v>
      </c>
      <c r="M51" s="10"/>
      <c r="N51" s="38"/>
      <c r="O51" s="39"/>
      <c r="P51" s="39"/>
      <c r="Q51" s="39"/>
    </row>
    <row r="52" spans="1:17">
      <c r="A52" s="9">
        <v>42916</v>
      </c>
      <c r="B52" s="9">
        <v>42916</v>
      </c>
      <c r="C52" s="10">
        <v>0</v>
      </c>
      <c r="D52" s="10" t="s">
        <v>452</v>
      </c>
      <c r="E52" s="10">
        <v>517</v>
      </c>
      <c r="F52" s="10">
        <v>314</v>
      </c>
      <c r="G52" s="10"/>
      <c r="H52" s="7"/>
      <c r="I52" s="11">
        <v>20.16</v>
      </c>
      <c r="J52" s="6">
        <v>10</v>
      </c>
      <c r="K52" s="11">
        <v>364399.93</v>
      </c>
      <c r="L52" s="10">
        <v>3713</v>
      </c>
      <c r="M52" s="10"/>
      <c r="N52" s="38"/>
      <c r="O52" s="39"/>
      <c r="P52" s="39"/>
      <c r="Q52" s="39"/>
    </row>
    <row r="56" spans="1:17">
      <c r="I56" s="49">
        <f>+I51+I40+I28+I19+I8</f>
        <v>426</v>
      </c>
    </row>
    <row r="57" spans="1:17">
      <c r="I57" s="49">
        <f>+I52+I41+I29+I20+I9</f>
        <v>68.16</v>
      </c>
    </row>
  </sheetData>
  <autoFilter ref="A1:Q52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J20" sqref="J20"/>
    </sheetView>
  </sheetViews>
  <sheetFormatPr baseColWidth="10" defaultRowHeight="11.25"/>
  <cols>
    <col min="1" max="1" width="14" style="3" bestFit="1" customWidth="1"/>
    <col min="2" max="2" width="10.140625" style="3" hidden="1" customWidth="1"/>
    <col min="3" max="3" width="9.42578125" style="3" hidden="1" customWidth="1"/>
    <col min="4" max="4" width="27.5703125" style="3" bestFit="1" customWidth="1"/>
    <col min="5" max="5" width="11" style="3" hidden="1" customWidth="1"/>
    <col min="6" max="6" width="7.85546875" style="3" hidden="1" customWidth="1"/>
    <col min="7" max="7" width="9.5703125" style="3" bestFit="1" customWidth="1"/>
    <col min="8" max="8" width="2.7109375" style="7" bestFit="1" customWidth="1"/>
    <col min="9" max="9" width="9.5703125" style="3" bestFit="1" customWidth="1"/>
    <col min="10" max="10" width="1.85546875" style="6" bestFit="1" customWidth="1"/>
    <col min="11" max="11" width="9.5703125" style="3" bestFit="1" customWidth="1"/>
    <col min="12" max="12" width="4.42578125" style="3" hidden="1" customWidth="1"/>
    <col min="13" max="13" width="29.42578125" style="3" hidden="1" customWidth="1"/>
    <col min="14" max="14" width="17.28515625" style="3" bestFit="1" customWidth="1"/>
    <col min="15" max="15" width="7.28515625" style="3" bestFit="1" customWidth="1"/>
    <col min="16" max="16" width="10.140625" style="3" bestFit="1" customWidth="1"/>
    <col min="17" max="17" width="6.7109375" style="3" bestFit="1" customWidth="1"/>
    <col min="18" max="16384" width="11.42578125" style="3"/>
  </cols>
  <sheetData>
    <row r="1" spans="1:17" ht="12" thickBot="1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40"/>
      <c r="I1" s="34" t="s">
        <v>7</v>
      </c>
      <c r="J1" s="41"/>
      <c r="K1" s="34" t="s">
        <v>8</v>
      </c>
      <c r="L1" s="34"/>
      <c r="M1" s="34" t="s">
        <v>9</v>
      </c>
      <c r="N1" s="35"/>
      <c r="O1" s="34" t="s">
        <v>256</v>
      </c>
      <c r="P1" s="34" t="s">
        <v>257</v>
      </c>
      <c r="Q1" s="34" t="s">
        <v>258</v>
      </c>
    </row>
    <row r="2" spans="1:17">
      <c r="A2" s="4">
        <v>42917</v>
      </c>
      <c r="B2" s="4">
        <v>42919</v>
      </c>
      <c r="C2" s="3">
        <v>0</v>
      </c>
      <c r="D2" s="3" t="s">
        <v>453</v>
      </c>
      <c r="E2" s="3">
        <v>80</v>
      </c>
      <c r="F2" s="3">
        <v>801</v>
      </c>
      <c r="G2" s="5">
        <v>200000</v>
      </c>
      <c r="H2" s="7" t="s">
        <v>255</v>
      </c>
      <c r="K2" s="5">
        <v>564399.93000000005</v>
      </c>
      <c r="L2" s="3">
        <v>3714</v>
      </c>
      <c r="M2" s="3" t="s">
        <v>454</v>
      </c>
      <c r="N2" s="53" t="s">
        <v>455</v>
      </c>
      <c r="O2" s="37"/>
      <c r="P2" s="37"/>
      <c r="Q2" s="54"/>
    </row>
    <row r="3" spans="1:17">
      <c r="A3" s="4">
        <v>42919</v>
      </c>
      <c r="B3" s="4">
        <v>42919</v>
      </c>
      <c r="C3" s="3">
        <v>0</v>
      </c>
      <c r="D3" s="3" t="s">
        <v>456</v>
      </c>
      <c r="E3" s="3">
        <v>506</v>
      </c>
      <c r="F3" s="3">
        <v>316</v>
      </c>
      <c r="I3" s="5">
        <v>234300</v>
      </c>
      <c r="K3" s="5">
        <v>330099.93</v>
      </c>
      <c r="L3" s="3">
        <v>3715</v>
      </c>
      <c r="M3" s="3" t="s">
        <v>457</v>
      </c>
      <c r="N3" s="55"/>
      <c r="O3" s="39"/>
      <c r="P3" s="39"/>
      <c r="Q3" s="56"/>
    </row>
    <row r="4" spans="1:17">
      <c r="A4" s="4">
        <v>42920</v>
      </c>
      <c r="B4" s="4">
        <v>42920</v>
      </c>
      <c r="C4" s="3">
        <v>1169</v>
      </c>
      <c r="D4" s="3" t="s">
        <v>458</v>
      </c>
      <c r="E4" s="3">
        <v>512</v>
      </c>
      <c r="F4" s="3">
        <v>316</v>
      </c>
      <c r="I4" s="5">
        <v>320000</v>
      </c>
      <c r="J4" s="6">
        <v>1</v>
      </c>
      <c r="K4" s="5">
        <v>10099.93</v>
      </c>
      <c r="L4" s="3">
        <v>3716</v>
      </c>
      <c r="M4" s="3" t="s">
        <v>11</v>
      </c>
      <c r="N4" s="55"/>
      <c r="O4" s="39"/>
      <c r="P4" s="39"/>
      <c r="Q4" s="56"/>
    </row>
    <row r="5" spans="1:17">
      <c r="A5" s="4">
        <v>42923</v>
      </c>
      <c r="B5" s="4">
        <v>42923</v>
      </c>
      <c r="C5" s="3">
        <v>0</v>
      </c>
      <c r="D5" s="3" t="s">
        <v>18</v>
      </c>
      <c r="E5" s="3">
        <v>3</v>
      </c>
      <c r="F5" s="3">
        <v>883</v>
      </c>
      <c r="G5" s="5">
        <v>345000</v>
      </c>
      <c r="H5" s="7">
        <v>1</v>
      </c>
      <c r="K5" s="5">
        <v>355099.93</v>
      </c>
      <c r="L5" s="3">
        <v>3717</v>
      </c>
      <c r="N5" s="55" t="s">
        <v>459</v>
      </c>
      <c r="O5" s="39"/>
      <c r="P5" s="39"/>
      <c r="Q5" s="56"/>
    </row>
    <row r="6" spans="1:17">
      <c r="A6" s="4">
        <v>42924</v>
      </c>
      <c r="B6" s="4">
        <v>42926</v>
      </c>
      <c r="C6" s="3">
        <v>0</v>
      </c>
      <c r="D6" s="3" t="s">
        <v>460</v>
      </c>
      <c r="E6" s="3">
        <v>80</v>
      </c>
      <c r="F6" s="3">
        <v>801</v>
      </c>
      <c r="G6" s="5">
        <v>5000</v>
      </c>
      <c r="H6" s="7">
        <v>2</v>
      </c>
      <c r="K6" s="5">
        <v>360099.93</v>
      </c>
      <c r="L6" s="3">
        <v>3718</v>
      </c>
      <c r="M6" s="3" t="s">
        <v>461</v>
      </c>
      <c r="N6" s="55" t="s">
        <v>462</v>
      </c>
      <c r="O6" s="39"/>
      <c r="P6" s="39"/>
      <c r="Q6" s="56"/>
    </row>
    <row r="7" spans="1:17">
      <c r="A7" s="4">
        <v>42927</v>
      </c>
      <c r="B7" s="4">
        <v>42927</v>
      </c>
      <c r="C7" s="3">
        <v>0</v>
      </c>
      <c r="D7" s="3" t="s">
        <v>463</v>
      </c>
      <c r="E7" s="3">
        <v>80</v>
      </c>
      <c r="F7" s="3">
        <v>7780</v>
      </c>
      <c r="G7" s="5">
        <v>1169</v>
      </c>
      <c r="H7" s="7">
        <v>3</v>
      </c>
      <c r="K7" s="5">
        <v>361268.93</v>
      </c>
      <c r="L7" s="3">
        <v>3719</v>
      </c>
      <c r="M7" s="3" t="s">
        <v>464</v>
      </c>
      <c r="N7" s="55" t="s">
        <v>465</v>
      </c>
      <c r="O7" s="39"/>
      <c r="P7" s="39"/>
      <c r="Q7" s="56"/>
    </row>
    <row r="8" spans="1:17">
      <c r="A8" s="4">
        <v>42927</v>
      </c>
      <c r="B8" s="4">
        <v>42927</v>
      </c>
      <c r="C8" s="3">
        <v>1170</v>
      </c>
      <c r="D8" s="3" t="s">
        <v>466</v>
      </c>
      <c r="E8" s="3">
        <v>508</v>
      </c>
      <c r="F8" s="3">
        <v>568</v>
      </c>
      <c r="G8" s="5"/>
      <c r="I8" s="5">
        <v>350000</v>
      </c>
      <c r="J8" s="6">
        <v>2</v>
      </c>
      <c r="K8" s="5">
        <v>11268.93</v>
      </c>
      <c r="L8" s="3">
        <v>3720</v>
      </c>
      <c r="M8" s="3" t="s">
        <v>467</v>
      </c>
      <c r="N8" s="55"/>
      <c r="O8" s="39"/>
      <c r="P8" s="39"/>
      <c r="Q8" s="56"/>
    </row>
    <row r="9" spans="1:17">
      <c r="A9" s="14">
        <v>42927</v>
      </c>
      <c r="B9" s="14">
        <v>42927</v>
      </c>
      <c r="C9" s="15">
        <v>0</v>
      </c>
      <c r="D9" s="15" t="s">
        <v>97</v>
      </c>
      <c r="E9" s="15">
        <v>537</v>
      </c>
      <c r="F9" s="15">
        <v>568</v>
      </c>
      <c r="G9" s="15"/>
      <c r="H9" s="22"/>
      <c r="I9" s="16">
        <v>75</v>
      </c>
      <c r="J9" s="20">
        <v>5</v>
      </c>
      <c r="K9" s="16">
        <v>11193.93</v>
      </c>
      <c r="L9" s="15">
        <v>3721</v>
      </c>
      <c r="M9" s="15" t="s">
        <v>468</v>
      </c>
      <c r="N9" s="55"/>
      <c r="O9" s="39"/>
      <c r="P9" s="39"/>
      <c r="Q9" s="56"/>
    </row>
    <row r="10" spans="1:17">
      <c r="A10" s="17">
        <v>42927</v>
      </c>
      <c r="B10" s="17">
        <v>42927</v>
      </c>
      <c r="C10" s="18">
        <v>0</v>
      </c>
      <c r="D10" s="18" t="s">
        <v>99</v>
      </c>
      <c r="E10" s="18">
        <v>517</v>
      </c>
      <c r="F10" s="18">
        <v>568</v>
      </c>
      <c r="G10" s="18"/>
      <c r="H10" s="23"/>
      <c r="I10" s="19">
        <v>12</v>
      </c>
      <c r="J10" s="21">
        <v>5</v>
      </c>
      <c r="K10" s="19">
        <v>11181.93</v>
      </c>
      <c r="L10" s="18">
        <v>3722</v>
      </c>
      <c r="M10" s="18" t="s">
        <v>468</v>
      </c>
      <c r="N10" s="55"/>
      <c r="O10" s="39"/>
      <c r="P10" s="39"/>
      <c r="Q10" s="56"/>
    </row>
    <row r="11" spans="1:17">
      <c r="A11" s="4">
        <v>42928</v>
      </c>
      <c r="B11" s="4">
        <v>42928</v>
      </c>
      <c r="C11" s="3">
        <v>0</v>
      </c>
      <c r="D11" s="3" t="s">
        <v>22</v>
      </c>
      <c r="E11" s="3">
        <v>0</v>
      </c>
      <c r="F11" s="3">
        <v>566</v>
      </c>
      <c r="G11" s="5">
        <v>10000</v>
      </c>
      <c r="H11" s="7">
        <v>5</v>
      </c>
      <c r="I11" s="5"/>
      <c r="K11" s="5">
        <v>21181.93</v>
      </c>
      <c r="L11" s="3">
        <v>3723</v>
      </c>
      <c r="N11" s="55" t="s">
        <v>469</v>
      </c>
      <c r="O11" s="39"/>
      <c r="P11" s="39"/>
      <c r="Q11" s="56"/>
    </row>
    <row r="12" spans="1:17">
      <c r="A12" s="4">
        <v>42929</v>
      </c>
      <c r="B12" s="4">
        <v>42929</v>
      </c>
      <c r="C12" s="3">
        <v>0</v>
      </c>
      <c r="D12" s="3" t="s">
        <v>470</v>
      </c>
      <c r="E12" s="3">
        <v>3</v>
      </c>
      <c r="F12" s="3">
        <v>5663</v>
      </c>
      <c r="G12" s="5">
        <v>1169</v>
      </c>
      <c r="H12" s="7">
        <v>4</v>
      </c>
      <c r="I12" s="5"/>
      <c r="K12" s="5">
        <v>22350.93</v>
      </c>
      <c r="L12" s="3">
        <v>3724</v>
      </c>
      <c r="M12" s="3" t="s">
        <v>471</v>
      </c>
      <c r="N12" s="55" t="s">
        <v>472</v>
      </c>
      <c r="O12" s="39"/>
      <c r="P12" s="39"/>
      <c r="Q12" s="56"/>
    </row>
    <row r="13" spans="1:17">
      <c r="A13" s="4">
        <v>42929</v>
      </c>
      <c r="B13" s="4">
        <v>42929</v>
      </c>
      <c r="C13" s="3">
        <v>0</v>
      </c>
      <c r="D13" s="3" t="s">
        <v>22</v>
      </c>
      <c r="E13" s="3">
        <v>0</v>
      </c>
      <c r="F13" s="3">
        <v>1468</v>
      </c>
      <c r="G13" s="5">
        <v>3200</v>
      </c>
      <c r="H13" s="7">
        <v>12</v>
      </c>
      <c r="I13" s="5"/>
      <c r="K13" s="5">
        <v>25550.93</v>
      </c>
      <c r="L13" s="3">
        <v>3725</v>
      </c>
      <c r="N13" s="55"/>
      <c r="O13" s="39"/>
      <c r="P13" s="39"/>
      <c r="Q13" s="56"/>
    </row>
    <row r="14" spans="1:17">
      <c r="A14" s="4">
        <v>42933</v>
      </c>
      <c r="B14" s="4">
        <v>42933</v>
      </c>
      <c r="C14" s="3">
        <v>0</v>
      </c>
      <c r="D14" s="3" t="s">
        <v>22</v>
      </c>
      <c r="E14" s="3">
        <v>0</v>
      </c>
      <c r="F14" s="3">
        <v>565</v>
      </c>
      <c r="G14" s="5">
        <v>6228.82</v>
      </c>
      <c r="H14" s="7">
        <v>9</v>
      </c>
      <c r="I14" s="5"/>
      <c r="K14" s="5">
        <v>31779.75</v>
      </c>
      <c r="L14" s="3">
        <v>3726</v>
      </c>
      <c r="N14" s="55" t="s">
        <v>473</v>
      </c>
      <c r="O14" s="39"/>
      <c r="P14" s="39"/>
      <c r="Q14" s="56"/>
    </row>
    <row r="15" spans="1:17">
      <c r="A15" s="4">
        <v>42934</v>
      </c>
      <c r="B15" s="4">
        <v>42934</v>
      </c>
      <c r="C15" s="3">
        <v>80717</v>
      </c>
      <c r="D15" s="3" t="s">
        <v>15</v>
      </c>
      <c r="E15" s="3">
        <v>263</v>
      </c>
      <c r="F15" s="3">
        <v>8502</v>
      </c>
      <c r="G15" s="5">
        <v>740.78</v>
      </c>
      <c r="H15" s="7">
        <v>11</v>
      </c>
      <c r="I15" s="5"/>
      <c r="K15" s="5">
        <v>32520.53</v>
      </c>
      <c r="L15" s="3">
        <v>3727</v>
      </c>
      <c r="M15" s="3" t="s">
        <v>474</v>
      </c>
      <c r="N15" s="55" t="s">
        <v>475</v>
      </c>
      <c r="O15" s="39"/>
      <c r="P15" s="39"/>
      <c r="Q15" s="56"/>
    </row>
    <row r="16" spans="1:17">
      <c r="A16" s="4">
        <v>42935</v>
      </c>
      <c r="B16" s="4">
        <v>42935</v>
      </c>
      <c r="C16" s="3">
        <v>0</v>
      </c>
      <c r="D16" s="3" t="s">
        <v>18</v>
      </c>
      <c r="E16" s="3">
        <v>3</v>
      </c>
      <c r="F16" s="3">
        <v>7780</v>
      </c>
      <c r="G16" s="5">
        <v>140000</v>
      </c>
      <c r="H16" s="7">
        <v>6</v>
      </c>
      <c r="I16" s="5"/>
      <c r="K16" s="5">
        <v>172520.53</v>
      </c>
      <c r="L16" s="3">
        <v>3728</v>
      </c>
      <c r="N16" s="55" t="s">
        <v>476</v>
      </c>
      <c r="O16" s="39"/>
      <c r="P16" s="39"/>
      <c r="Q16" s="56"/>
    </row>
    <row r="17" spans="1:17">
      <c r="A17" s="4">
        <v>42935</v>
      </c>
      <c r="B17" s="4">
        <v>42935</v>
      </c>
      <c r="C17" s="3">
        <v>0</v>
      </c>
      <c r="D17" s="3" t="s">
        <v>477</v>
      </c>
      <c r="E17" s="3">
        <v>80</v>
      </c>
      <c r="F17" s="3">
        <v>1487</v>
      </c>
      <c r="G17" s="5">
        <v>4135</v>
      </c>
      <c r="H17" s="7">
        <v>10</v>
      </c>
      <c r="I17" s="5"/>
      <c r="K17" s="5">
        <v>176655.53</v>
      </c>
      <c r="L17" s="3">
        <v>3729</v>
      </c>
      <c r="M17" s="3" t="s">
        <v>71</v>
      </c>
      <c r="N17" s="55" t="s">
        <v>478</v>
      </c>
      <c r="O17" s="39"/>
      <c r="P17" s="39"/>
      <c r="Q17" s="56"/>
    </row>
    <row r="18" spans="1:17">
      <c r="A18" s="4">
        <v>42936</v>
      </c>
      <c r="B18" s="4">
        <v>42936</v>
      </c>
      <c r="C18" s="3">
        <v>0</v>
      </c>
      <c r="D18" s="3" t="s">
        <v>22</v>
      </c>
      <c r="E18" s="3">
        <v>0</v>
      </c>
      <c r="F18" s="3">
        <v>4300</v>
      </c>
      <c r="G18" s="5">
        <v>140000</v>
      </c>
      <c r="H18" s="7">
        <v>8</v>
      </c>
      <c r="I18" s="5"/>
      <c r="K18" s="5">
        <v>316655.53000000003</v>
      </c>
      <c r="L18" s="3">
        <v>3730</v>
      </c>
      <c r="N18" s="55" t="s">
        <v>479</v>
      </c>
      <c r="O18" s="39"/>
      <c r="P18" s="39"/>
      <c r="Q18" s="56"/>
    </row>
    <row r="19" spans="1:17">
      <c r="A19" s="4">
        <v>42936</v>
      </c>
      <c r="B19" s="4">
        <v>42936</v>
      </c>
      <c r="C19" s="3">
        <v>1171</v>
      </c>
      <c r="D19" s="3" t="s">
        <v>480</v>
      </c>
      <c r="E19" s="3">
        <v>508</v>
      </c>
      <c r="F19" s="3">
        <v>568</v>
      </c>
      <c r="G19" s="5"/>
      <c r="I19" s="5">
        <v>170000</v>
      </c>
      <c r="J19" s="6">
        <v>3</v>
      </c>
      <c r="K19" s="5">
        <v>146655.53</v>
      </c>
      <c r="L19" s="3">
        <v>3731</v>
      </c>
      <c r="M19" s="3" t="s">
        <v>481</v>
      </c>
      <c r="N19" s="55"/>
      <c r="O19" s="39"/>
      <c r="P19" s="39"/>
      <c r="Q19" s="56"/>
    </row>
    <row r="20" spans="1:17">
      <c r="A20" s="14">
        <v>42936</v>
      </c>
      <c r="B20" s="14">
        <v>42936</v>
      </c>
      <c r="C20" s="15">
        <v>0</v>
      </c>
      <c r="D20" s="15" t="s">
        <v>97</v>
      </c>
      <c r="E20" s="15">
        <v>537</v>
      </c>
      <c r="F20" s="15">
        <v>568</v>
      </c>
      <c r="G20" s="16"/>
      <c r="H20" s="22"/>
      <c r="I20" s="16">
        <v>75</v>
      </c>
      <c r="J20" s="20">
        <v>5</v>
      </c>
      <c r="K20" s="16">
        <v>146580.53</v>
      </c>
      <c r="L20" s="15">
        <v>3732</v>
      </c>
      <c r="M20" s="15" t="s">
        <v>482</v>
      </c>
      <c r="N20" s="55"/>
      <c r="O20" s="39"/>
      <c r="P20" s="39"/>
      <c r="Q20" s="56"/>
    </row>
    <row r="21" spans="1:17">
      <c r="A21" s="17">
        <v>42936</v>
      </c>
      <c r="B21" s="17">
        <v>42936</v>
      </c>
      <c r="C21" s="18">
        <v>0</v>
      </c>
      <c r="D21" s="18" t="s">
        <v>99</v>
      </c>
      <c r="E21" s="18">
        <v>517</v>
      </c>
      <c r="F21" s="18">
        <v>568</v>
      </c>
      <c r="G21" s="19"/>
      <c r="H21" s="23"/>
      <c r="I21" s="19">
        <v>12</v>
      </c>
      <c r="J21" s="21">
        <v>5</v>
      </c>
      <c r="K21" s="19">
        <v>146568.53</v>
      </c>
      <c r="L21" s="18">
        <v>3733</v>
      </c>
      <c r="M21" s="18" t="s">
        <v>482</v>
      </c>
      <c r="N21" s="55"/>
      <c r="O21" s="39"/>
      <c r="P21" s="39"/>
      <c r="Q21" s="56"/>
    </row>
    <row r="22" spans="1:17">
      <c r="A22" s="4">
        <v>42937</v>
      </c>
      <c r="B22" s="4">
        <v>42937</v>
      </c>
      <c r="C22" s="3">
        <v>0</v>
      </c>
      <c r="D22" s="3" t="s">
        <v>483</v>
      </c>
      <c r="E22" s="3">
        <v>80</v>
      </c>
      <c r="F22" s="3">
        <v>7780</v>
      </c>
      <c r="G22" s="5">
        <v>3828</v>
      </c>
      <c r="H22" s="7">
        <v>7</v>
      </c>
      <c r="I22" s="5"/>
      <c r="K22" s="5">
        <v>150396.53</v>
      </c>
      <c r="L22" s="3">
        <v>3734</v>
      </c>
      <c r="M22" s="3" t="s">
        <v>48</v>
      </c>
      <c r="N22" s="55" t="s">
        <v>484</v>
      </c>
      <c r="O22" s="39"/>
      <c r="P22" s="39"/>
      <c r="Q22" s="56"/>
    </row>
    <row r="23" spans="1:17">
      <c r="A23" s="4">
        <v>42937</v>
      </c>
      <c r="B23" s="4">
        <v>42937</v>
      </c>
      <c r="C23" s="3">
        <v>1172</v>
      </c>
      <c r="D23" s="3" t="s">
        <v>485</v>
      </c>
      <c r="E23" s="3">
        <v>508</v>
      </c>
      <c r="F23" s="3">
        <v>568</v>
      </c>
      <c r="G23" s="5"/>
      <c r="I23" s="5">
        <v>140000</v>
      </c>
      <c r="J23" s="6">
        <v>4</v>
      </c>
      <c r="K23" s="5">
        <v>10396.530000000001</v>
      </c>
      <c r="L23" s="3">
        <v>3735</v>
      </c>
      <c r="M23" s="3" t="s">
        <v>486</v>
      </c>
      <c r="N23" s="55"/>
      <c r="O23" s="39"/>
      <c r="P23" s="39"/>
      <c r="Q23" s="56"/>
    </row>
    <row r="24" spans="1:17">
      <c r="A24" s="14">
        <v>42937</v>
      </c>
      <c r="B24" s="14">
        <v>42937</v>
      </c>
      <c r="C24" s="15">
        <v>0</v>
      </c>
      <c r="D24" s="15" t="s">
        <v>97</v>
      </c>
      <c r="E24" s="15">
        <v>537</v>
      </c>
      <c r="F24" s="15">
        <v>568</v>
      </c>
      <c r="G24" s="16"/>
      <c r="H24" s="22"/>
      <c r="I24" s="16">
        <v>75</v>
      </c>
      <c r="J24" s="20">
        <v>5</v>
      </c>
      <c r="K24" s="16">
        <v>10321.530000000001</v>
      </c>
      <c r="L24" s="15">
        <v>3736</v>
      </c>
      <c r="M24" s="15" t="s">
        <v>487</v>
      </c>
      <c r="N24" s="55"/>
      <c r="O24" s="39"/>
      <c r="P24" s="39"/>
      <c r="Q24" s="56"/>
    </row>
    <row r="25" spans="1:17">
      <c r="A25" s="17">
        <v>42937</v>
      </c>
      <c r="B25" s="17">
        <v>42937</v>
      </c>
      <c r="C25" s="18">
        <v>0</v>
      </c>
      <c r="D25" s="18" t="s">
        <v>99</v>
      </c>
      <c r="E25" s="18">
        <v>517</v>
      </c>
      <c r="F25" s="18">
        <v>568</v>
      </c>
      <c r="G25" s="19"/>
      <c r="H25" s="23"/>
      <c r="I25" s="19">
        <v>12</v>
      </c>
      <c r="J25" s="21">
        <v>5</v>
      </c>
      <c r="K25" s="19">
        <v>10309.530000000001</v>
      </c>
      <c r="L25" s="18">
        <v>3737</v>
      </c>
      <c r="M25" s="18" t="s">
        <v>487</v>
      </c>
      <c r="N25" s="55"/>
      <c r="O25" s="39"/>
      <c r="P25" s="39"/>
      <c r="Q25" s="56"/>
    </row>
    <row r="26" spans="1:17">
      <c r="A26" s="4">
        <v>42938</v>
      </c>
      <c r="B26" s="4">
        <v>42940</v>
      </c>
      <c r="C26" s="3">
        <v>0</v>
      </c>
      <c r="D26" s="3" t="s">
        <v>18</v>
      </c>
      <c r="E26" s="3">
        <v>3</v>
      </c>
      <c r="F26" s="3">
        <v>4101</v>
      </c>
      <c r="G26" s="5">
        <v>3000</v>
      </c>
      <c r="I26" s="5"/>
      <c r="K26" s="5">
        <v>13309.53</v>
      </c>
      <c r="L26" s="3">
        <v>3738</v>
      </c>
      <c r="N26" s="55" t="s">
        <v>488</v>
      </c>
      <c r="O26" s="39"/>
      <c r="P26" s="39" t="s">
        <v>489</v>
      </c>
      <c r="Q26" s="56"/>
    </row>
    <row r="27" spans="1:17">
      <c r="A27" s="9">
        <v>42947</v>
      </c>
      <c r="B27" s="9">
        <v>42947</v>
      </c>
      <c r="C27" s="10">
        <v>0</v>
      </c>
      <c r="D27" s="10" t="s">
        <v>490</v>
      </c>
      <c r="E27" s="10">
        <v>23</v>
      </c>
      <c r="F27" s="10">
        <v>314</v>
      </c>
      <c r="G27" s="11">
        <v>16.53</v>
      </c>
      <c r="H27" s="7">
        <v>14</v>
      </c>
      <c r="I27" s="11"/>
      <c r="K27" s="11">
        <v>13326.06</v>
      </c>
      <c r="L27" s="10">
        <v>3739</v>
      </c>
      <c r="M27" s="10"/>
      <c r="N27" s="55"/>
      <c r="O27" s="39"/>
      <c r="P27" s="39"/>
      <c r="Q27" s="56"/>
    </row>
    <row r="28" spans="1:17">
      <c r="A28" s="9">
        <v>42947</v>
      </c>
      <c r="B28" s="9">
        <v>42947</v>
      </c>
      <c r="C28" s="10">
        <v>0</v>
      </c>
      <c r="D28" s="10" t="s">
        <v>491</v>
      </c>
      <c r="E28" s="10">
        <v>533</v>
      </c>
      <c r="F28" s="10">
        <v>314</v>
      </c>
      <c r="G28" s="11"/>
      <c r="I28" s="11">
        <v>16.53</v>
      </c>
      <c r="J28" s="6">
        <v>6</v>
      </c>
      <c r="K28" s="11">
        <v>13309.53</v>
      </c>
      <c r="L28" s="10">
        <v>3740</v>
      </c>
      <c r="M28" s="10"/>
      <c r="N28" s="55"/>
      <c r="O28" s="39"/>
      <c r="P28" s="39"/>
      <c r="Q28" s="56"/>
    </row>
    <row r="29" spans="1:17">
      <c r="A29" s="14">
        <v>42947</v>
      </c>
      <c r="B29" s="14">
        <v>42947</v>
      </c>
      <c r="C29" s="15">
        <v>0</v>
      </c>
      <c r="D29" s="15" t="s">
        <v>492</v>
      </c>
      <c r="E29" s="15">
        <v>539</v>
      </c>
      <c r="F29" s="15">
        <v>314</v>
      </c>
      <c r="G29" s="16"/>
      <c r="H29" s="22"/>
      <c r="I29" s="16">
        <v>56</v>
      </c>
      <c r="J29" s="20">
        <v>5</v>
      </c>
      <c r="K29" s="16">
        <v>13253.53</v>
      </c>
      <c r="L29" s="15">
        <v>3741</v>
      </c>
      <c r="M29" s="15"/>
      <c r="N29" s="55"/>
      <c r="O29" s="39"/>
      <c r="P29" s="39"/>
      <c r="Q29" s="56"/>
    </row>
    <row r="30" spans="1:17">
      <c r="A30" s="17">
        <v>42947</v>
      </c>
      <c r="B30" s="17">
        <v>42947</v>
      </c>
      <c r="C30" s="18">
        <v>0</v>
      </c>
      <c r="D30" s="18" t="s">
        <v>493</v>
      </c>
      <c r="E30" s="18">
        <v>517</v>
      </c>
      <c r="F30" s="18">
        <v>314</v>
      </c>
      <c r="G30" s="19"/>
      <c r="H30" s="23"/>
      <c r="I30" s="19">
        <v>8.9600000000000009</v>
      </c>
      <c r="J30" s="21">
        <v>5</v>
      </c>
      <c r="K30" s="19">
        <v>13244.57</v>
      </c>
      <c r="L30" s="18">
        <v>3742</v>
      </c>
      <c r="M30" s="18"/>
      <c r="N30" s="55"/>
      <c r="O30" s="39"/>
      <c r="P30" s="39"/>
      <c r="Q30" s="56"/>
    </row>
    <row r="31" spans="1:17">
      <c r="N31" s="55"/>
      <c r="O31" s="39"/>
      <c r="P31" s="39"/>
      <c r="Q31" s="56"/>
    </row>
  </sheetData>
  <autoFilter ref="A1:Q3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workbookViewId="0">
      <selection activeCell="D24" sqref="D24"/>
    </sheetView>
  </sheetViews>
  <sheetFormatPr baseColWidth="10" defaultRowHeight="11.25"/>
  <cols>
    <col min="1" max="1" width="14.140625" style="3" bestFit="1" customWidth="1"/>
    <col min="2" max="2" width="11.85546875" style="3" hidden="1" customWidth="1"/>
    <col min="3" max="3" width="9.5703125" style="3" hidden="1" customWidth="1"/>
    <col min="4" max="4" width="27.5703125" style="3" bestFit="1" customWidth="1"/>
    <col min="5" max="5" width="11.42578125" style="3" hidden="1" customWidth="1"/>
    <col min="6" max="6" width="8" style="3" hidden="1" customWidth="1"/>
    <col min="7" max="7" width="10.7109375" style="3" bestFit="1" customWidth="1"/>
    <col min="8" max="8" width="2.7109375" style="7" bestFit="1" customWidth="1"/>
    <col min="9" max="9" width="10.7109375" style="3" bestFit="1" customWidth="1"/>
    <col min="10" max="10" width="1.85546875" style="6" bestFit="1" customWidth="1"/>
    <col min="11" max="11" width="10.7109375" style="3" bestFit="1" customWidth="1"/>
    <col min="12" max="12" width="4.42578125" style="3" hidden="1" customWidth="1"/>
    <col min="13" max="13" width="38.7109375" style="3" customWidth="1"/>
    <col min="14" max="14" width="17.140625" style="3" bestFit="1" customWidth="1"/>
    <col min="15" max="15" width="19" style="3" customWidth="1"/>
    <col min="16" max="16384" width="11.42578125" style="3"/>
  </cols>
  <sheetData>
    <row r="1" spans="1:17" ht="12" thickBot="1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40"/>
      <c r="I1" s="71" t="s">
        <v>7</v>
      </c>
      <c r="J1" s="41"/>
      <c r="K1" s="34" t="s">
        <v>8</v>
      </c>
      <c r="L1" s="34"/>
      <c r="M1" s="34" t="s">
        <v>9</v>
      </c>
      <c r="N1" s="35"/>
      <c r="O1" s="34" t="s">
        <v>256</v>
      </c>
      <c r="P1" s="34" t="s">
        <v>257</v>
      </c>
      <c r="Q1" s="34" t="s">
        <v>258</v>
      </c>
    </row>
    <row r="2" spans="1:17">
      <c r="A2" s="57">
        <v>42951</v>
      </c>
      <c r="B2" s="57">
        <v>42951</v>
      </c>
      <c r="C2" s="58">
        <v>0</v>
      </c>
      <c r="D2" s="59" t="s">
        <v>494</v>
      </c>
      <c r="E2" s="60">
        <v>80</v>
      </c>
      <c r="F2" s="60">
        <v>801</v>
      </c>
      <c r="G2" s="61">
        <v>1669.7</v>
      </c>
      <c r="H2" s="69">
        <v>1</v>
      </c>
      <c r="I2" s="61"/>
      <c r="J2" s="70"/>
      <c r="K2" s="61">
        <v>14914.27</v>
      </c>
      <c r="L2" s="62">
        <v>3743</v>
      </c>
      <c r="M2" s="59" t="s">
        <v>495</v>
      </c>
      <c r="N2" s="55" t="s">
        <v>496</v>
      </c>
      <c r="O2" s="39"/>
      <c r="P2" s="39"/>
      <c r="Q2" s="56"/>
    </row>
    <row r="3" spans="1:17">
      <c r="A3" s="63">
        <v>42951</v>
      </c>
      <c r="B3" s="63">
        <v>42951</v>
      </c>
      <c r="C3" s="29">
        <v>40817</v>
      </c>
      <c r="D3" s="3" t="s">
        <v>15</v>
      </c>
      <c r="E3" s="25">
        <v>263</v>
      </c>
      <c r="F3" s="25">
        <v>8846</v>
      </c>
      <c r="G3" s="42">
        <v>3239</v>
      </c>
      <c r="H3" s="33">
        <v>2</v>
      </c>
      <c r="I3" s="42"/>
      <c r="J3" s="51"/>
      <c r="K3" s="42">
        <v>18153.27</v>
      </c>
      <c r="L3" s="3">
        <v>3744</v>
      </c>
      <c r="M3" s="3" t="s">
        <v>497</v>
      </c>
      <c r="N3" s="55" t="s">
        <v>498</v>
      </c>
      <c r="O3" s="64"/>
      <c r="P3" s="39"/>
      <c r="Q3" s="56"/>
    </row>
    <row r="4" spans="1:17">
      <c r="A4" s="63">
        <v>42955</v>
      </c>
      <c r="B4" s="63">
        <v>42955</v>
      </c>
      <c r="C4" s="29">
        <v>0</v>
      </c>
      <c r="D4" s="3" t="s">
        <v>499</v>
      </c>
      <c r="E4" s="25">
        <v>80</v>
      </c>
      <c r="F4" s="25">
        <v>801</v>
      </c>
      <c r="G4" s="42">
        <v>1099</v>
      </c>
      <c r="H4" s="33">
        <v>3</v>
      </c>
      <c r="I4" s="42"/>
      <c r="J4" s="51"/>
      <c r="K4" s="42">
        <v>19252.27</v>
      </c>
      <c r="L4" s="3">
        <v>3745</v>
      </c>
      <c r="M4" s="3" t="s">
        <v>500</v>
      </c>
      <c r="N4" s="55" t="s">
        <v>501</v>
      </c>
      <c r="O4" s="64"/>
      <c r="P4" s="39"/>
      <c r="Q4" s="56"/>
    </row>
    <row r="5" spans="1:17">
      <c r="A5" s="63">
        <v>42955</v>
      </c>
      <c r="B5" s="63">
        <v>42955</v>
      </c>
      <c r="C5" s="29">
        <v>808171</v>
      </c>
      <c r="D5" s="3" t="s">
        <v>15</v>
      </c>
      <c r="E5" s="25">
        <v>263</v>
      </c>
      <c r="F5" s="25">
        <v>8846</v>
      </c>
      <c r="G5" s="42">
        <v>696</v>
      </c>
      <c r="H5" s="33">
        <v>4</v>
      </c>
      <c r="I5" s="42"/>
      <c r="J5" s="51"/>
      <c r="K5" s="42">
        <v>19948.27</v>
      </c>
      <c r="L5" s="3">
        <v>3746</v>
      </c>
      <c r="M5" s="3" t="s">
        <v>63</v>
      </c>
      <c r="N5" s="55" t="s">
        <v>502</v>
      </c>
      <c r="O5" s="64"/>
      <c r="P5" s="39"/>
      <c r="Q5" s="56"/>
    </row>
    <row r="6" spans="1:17">
      <c r="A6" s="63">
        <v>42956</v>
      </c>
      <c r="B6" s="63">
        <v>42956</v>
      </c>
      <c r="C6" s="29">
        <v>0</v>
      </c>
      <c r="D6" s="3" t="s">
        <v>18</v>
      </c>
      <c r="E6" s="25">
        <v>3</v>
      </c>
      <c r="F6" s="25">
        <v>4250</v>
      </c>
      <c r="G6" s="42">
        <v>406392.52</v>
      </c>
      <c r="H6" s="33">
        <v>5</v>
      </c>
      <c r="I6" s="42"/>
      <c r="J6" s="51"/>
      <c r="K6" s="42">
        <v>426340.79</v>
      </c>
      <c r="L6" s="3">
        <v>3747</v>
      </c>
      <c r="N6" s="55" t="s">
        <v>503</v>
      </c>
      <c r="O6" s="64"/>
      <c r="P6" s="39" t="s">
        <v>504</v>
      </c>
      <c r="Q6" s="56"/>
    </row>
    <row r="7" spans="1:17">
      <c r="A7" s="63">
        <v>42957</v>
      </c>
      <c r="B7" s="63">
        <v>42957</v>
      </c>
      <c r="C7" s="29">
        <v>1173</v>
      </c>
      <c r="D7" s="3" t="s">
        <v>505</v>
      </c>
      <c r="E7" s="25">
        <v>508</v>
      </c>
      <c r="F7" s="25">
        <v>568</v>
      </c>
      <c r="G7" s="42"/>
      <c r="H7" s="33"/>
      <c r="I7" s="42">
        <v>420000</v>
      </c>
      <c r="J7" s="51">
        <v>1</v>
      </c>
      <c r="K7" s="42">
        <v>6340.79</v>
      </c>
      <c r="L7" s="3">
        <v>3748</v>
      </c>
      <c r="M7" s="3" t="s">
        <v>506</v>
      </c>
      <c r="N7" s="55"/>
      <c r="O7" s="64"/>
      <c r="P7" s="39"/>
      <c r="Q7" s="56"/>
    </row>
    <row r="8" spans="1:17">
      <c r="A8" s="65">
        <v>42957</v>
      </c>
      <c r="B8" s="65">
        <v>42957</v>
      </c>
      <c r="C8" s="66">
        <v>0</v>
      </c>
      <c r="D8" s="10" t="s">
        <v>97</v>
      </c>
      <c r="E8" s="67">
        <v>537</v>
      </c>
      <c r="F8" s="67">
        <v>568</v>
      </c>
      <c r="G8" s="44"/>
      <c r="H8" s="33"/>
      <c r="I8" s="44">
        <v>75</v>
      </c>
      <c r="J8" s="51">
        <v>6</v>
      </c>
      <c r="K8" s="44">
        <v>6265.79</v>
      </c>
      <c r="L8" s="10">
        <v>3749</v>
      </c>
      <c r="M8" s="10" t="s">
        <v>507</v>
      </c>
      <c r="N8" s="55"/>
      <c r="O8" s="64"/>
      <c r="P8" s="39"/>
      <c r="Q8" s="56"/>
    </row>
    <row r="9" spans="1:17">
      <c r="A9" s="65">
        <v>42957</v>
      </c>
      <c r="B9" s="65">
        <v>42957</v>
      </c>
      <c r="C9" s="66">
        <v>0</v>
      </c>
      <c r="D9" s="10" t="s">
        <v>99</v>
      </c>
      <c r="E9" s="67">
        <v>517</v>
      </c>
      <c r="F9" s="67">
        <v>568</v>
      </c>
      <c r="G9" s="44"/>
      <c r="H9" s="33"/>
      <c r="I9" s="44">
        <v>12</v>
      </c>
      <c r="J9" s="51">
        <v>6</v>
      </c>
      <c r="K9" s="44">
        <v>6253.79</v>
      </c>
      <c r="L9" s="10">
        <v>3750</v>
      </c>
      <c r="M9" s="10" t="s">
        <v>507</v>
      </c>
      <c r="N9" s="55"/>
      <c r="O9" s="64"/>
      <c r="P9" s="39"/>
      <c r="Q9" s="56"/>
    </row>
    <row r="10" spans="1:17">
      <c r="A10" s="63">
        <v>42957</v>
      </c>
      <c r="B10" s="63">
        <v>42957</v>
      </c>
      <c r="C10" s="29">
        <v>0</v>
      </c>
      <c r="D10" s="3" t="s">
        <v>18</v>
      </c>
      <c r="E10" s="25">
        <v>3</v>
      </c>
      <c r="F10" s="25">
        <v>7780</v>
      </c>
      <c r="G10" s="42">
        <v>200000</v>
      </c>
      <c r="H10" s="33">
        <v>6</v>
      </c>
      <c r="I10" s="42"/>
      <c r="J10" s="51"/>
      <c r="K10" s="42">
        <v>206253.79</v>
      </c>
      <c r="L10" s="3">
        <v>3751</v>
      </c>
      <c r="N10" s="55" t="s">
        <v>508</v>
      </c>
      <c r="O10" s="64"/>
      <c r="P10" s="39" t="s">
        <v>509</v>
      </c>
      <c r="Q10" s="56"/>
    </row>
    <row r="11" spans="1:17">
      <c r="A11" s="63">
        <v>42958</v>
      </c>
      <c r="B11" s="63">
        <v>42958</v>
      </c>
      <c r="C11" s="29">
        <v>1174</v>
      </c>
      <c r="D11" s="3" t="s">
        <v>554</v>
      </c>
      <c r="E11" s="25">
        <v>508</v>
      </c>
      <c r="F11" s="25">
        <v>568</v>
      </c>
      <c r="G11" s="42"/>
      <c r="H11" s="3"/>
      <c r="I11" s="72">
        <v>200000</v>
      </c>
      <c r="J11" s="6">
        <v>2</v>
      </c>
      <c r="K11" s="42">
        <v>6253.79</v>
      </c>
      <c r="L11" s="51">
        <v>3752</v>
      </c>
      <c r="N11" s="55"/>
      <c r="O11" s="64"/>
      <c r="P11" s="39"/>
      <c r="Q11" s="56"/>
    </row>
    <row r="12" spans="1:17">
      <c r="A12" s="65">
        <v>42958</v>
      </c>
      <c r="B12" s="65">
        <v>42958</v>
      </c>
      <c r="C12" s="66">
        <v>0</v>
      </c>
      <c r="D12" s="10" t="s">
        <v>97</v>
      </c>
      <c r="E12" s="67">
        <v>537</v>
      </c>
      <c r="F12" s="67">
        <v>568</v>
      </c>
      <c r="G12" s="44"/>
      <c r="H12" s="33"/>
      <c r="I12" s="44">
        <v>75</v>
      </c>
      <c r="J12" s="51">
        <v>6</v>
      </c>
      <c r="K12" s="44">
        <v>6178.79</v>
      </c>
      <c r="L12" s="10">
        <v>3753</v>
      </c>
      <c r="M12" s="10" t="s">
        <v>510</v>
      </c>
      <c r="N12" s="55"/>
      <c r="O12" s="64"/>
      <c r="P12" s="39"/>
      <c r="Q12" s="56"/>
    </row>
    <row r="13" spans="1:17">
      <c r="A13" s="65">
        <v>42958</v>
      </c>
      <c r="B13" s="65">
        <v>42958</v>
      </c>
      <c r="C13" s="66">
        <v>0</v>
      </c>
      <c r="D13" s="10" t="s">
        <v>99</v>
      </c>
      <c r="E13" s="67">
        <v>517</v>
      </c>
      <c r="F13" s="67">
        <v>568</v>
      </c>
      <c r="G13" s="44"/>
      <c r="H13" s="33"/>
      <c r="I13" s="44">
        <v>12</v>
      </c>
      <c r="J13" s="51">
        <v>6</v>
      </c>
      <c r="K13" s="44">
        <v>6166.79</v>
      </c>
      <c r="L13" s="10">
        <v>3754</v>
      </c>
      <c r="M13" s="10" t="s">
        <v>510</v>
      </c>
      <c r="N13" s="55"/>
      <c r="O13" s="64"/>
      <c r="P13" s="39"/>
      <c r="Q13" s="56"/>
    </row>
    <row r="14" spans="1:17">
      <c r="A14" s="63">
        <v>42959</v>
      </c>
      <c r="B14" s="63">
        <v>42961</v>
      </c>
      <c r="C14" s="29">
        <v>120817</v>
      </c>
      <c r="D14" s="3" t="s">
        <v>15</v>
      </c>
      <c r="E14" s="25">
        <v>263</v>
      </c>
      <c r="F14" s="25">
        <v>8846</v>
      </c>
      <c r="G14" s="42">
        <v>1099</v>
      </c>
      <c r="H14" s="33">
        <v>7</v>
      </c>
      <c r="I14" s="42"/>
      <c r="J14" s="51"/>
      <c r="K14" s="42">
        <v>7265.79</v>
      </c>
      <c r="L14" s="3">
        <v>3755</v>
      </c>
      <c r="M14" s="3" t="s">
        <v>310</v>
      </c>
      <c r="N14" s="55" t="s">
        <v>511</v>
      </c>
      <c r="O14" s="64" t="s">
        <v>312</v>
      </c>
      <c r="P14" s="39" t="s">
        <v>512</v>
      </c>
      <c r="Q14" s="56"/>
    </row>
    <row r="15" spans="1:17">
      <c r="A15" s="63">
        <v>42959</v>
      </c>
      <c r="B15" s="63">
        <v>42961</v>
      </c>
      <c r="C15" s="29">
        <v>120817</v>
      </c>
      <c r="D15" s="3" t="s">
        <v>15</v>
      </c>
      <c r="E15" s="25">
        <v>263</v>
      </c>
      <c r="F15" s="25">
        <v>8846</v>
      </c>
      <c r="G15" s="42">
        <v>3224.76</v>
      </c>
      <c r="H15" s="33">
        <v>8</v>
      </c>
      <c r="I15" s="42"/>
      <c r="J15" s="51"/>
      <c r="K15" s="42">
        <v>10490.55</v>
      </c>
      <c r="L15" s="3">
        <v>3756</v>
      </c>
      <c r="M15" s="3" t="s">
        <v>220</v>
      </c>
      <c r="N15" s="55" t="s">
        <v>513</v>
      </c>
      <c r="O15" s="64" t="s">
        <v>514</v>
      </c>
      <c r="P15" s="39"/>
      <c r="Q15" s="56" t="s">
        <v>515</v>
      </c>
    </row>
    <row r="16" spans="1:17">
      <c r="A16" s="63">
        <v>42962</v>
      </c>
      <c r="B16" s="63">
        <v>42962</v>
      </c>
      <c r="C16" s="29">
        <v>1508171</v>
      </c>
      <c r="D16" s="3" t="s">
        <v>15</v>
      </c>
      <c r="E16" s="25">
        <v>263</v>
      </c>
      <c r="F16" s="25">
        <v>8846</v>
      </c>
      <c r="G16" s="42">
        <v>3494.15</v>
      </c>
      <c r="H16" s="33">
        <v>11</v>
      </c>
      <c r="I16" s="42"/>
      <c r="J16" s="51"/>
      <c r="K16" s="42">
        <v>13984.7</v>
      </c>
      <c r="L16" s="3">
        <v>3757</v>
      </c>
      <c r="M16" s="3" t="s">
        <v>220</v>
      </c>
      <c r="N16" s="55" t="s">
        <v>516</v>
      </c>
      <c r="O16" s="64"/>
      <c r="P16" s="39"/>
      <c r="Q16" s="56" t="s">
        <v>515</v>
      </c>
    </row>
    <row r="17" spans="1:17">
      <c r="A17" s="63">
        <v>42962</v>
      </c>
      <c r="B17" s="63">
        <v>42962</v>
      </c>
      <c r="C17" s="29">
        <v>1508172</v>
      </c>
      <c r="D17" s="3" t="s">
        <v>15</v>
      </c>
      <c r="E17" s="25">
        <v>263</v>
      </c>
      <c r="F17" s="25">
        <v>8846</v>
      </c>
      <c r="G17" s="42">
        <v>236.34</v>
      </c>
      <c r="H17" s="33">
        <v>9</v>
      </c>
      <c r="I17" s="42"/>
      <c r="J17" s="51"/>
      <c r="K17" s="42">
        <v>14221.04</v>
      </c>
      <c r="L17" s="3">
        <v>3758</v>
      </c>
      <c r="M17" s="3" t="s">
        <v>517</v>
      </c>
      <c r="N17" s="55" t="s">
        <v>518</v>
      </c>
      <c r="O17" s="64"/>
      <c r="P17" s="39"/>
      <c r="Q17" s="56" t="s">
        <v>515</v>
      </c>
    </row>
    <row r="18" spans="1:17">
      <c r="A18" s="63">
        <v>42963</v>
      </c>
      <c r="B18" s="63">
        <v>42963</v>
      </c>
      <c r="C18" s="29">
        <v>160801</v>
      </c>
      <c r="D18" s="3" t="s">
        <v>15</v>
      </c>
      <c r="E18" s="25">
        <v>263</v>
      </c>
      <c r="F18" s="25">
        <v>8846</v>
      </c>
      <c r="G18" s="42">
        <v>3320</v>
      </c>
      <c r="H18" s="33">
        <v>10</v>
      </c>
      <c r="I18" s="42"/>
      <c r="J18" s="51"/>
      <c r="K18" s="42">
        <v>17541.04</v>
      </c>
      <c r="L18" s="3">
        <v>3759</v>
      </c>
      <c r="M18" s="3" t="s">
        <v>519</v>
      </c>
      <c r="N18" s="55" t="s">
        <v>520</v>
      </c>
      <c r="O18" s="64"/>
      <c r="P18" s="39"/>
      <c r="Q18" s="56" t="s">
        <v>521</v>
      </c>
    </row>
    <row r="19" spans="1:17">
      <c r="A19" s="63">
        <v>42966</v>
      </c>
      <c r="B19" s="63">
        <v>42968</v>
      </c>
      <c r="C19" s="29">
        <v>0</v>
      </c>
      <c r="D19" s="3" t="s">
        <v>18</v>
      </c>
      <c r="E19" s="25">
        <v>3</v>
      </c>
      <c r="F19" s="25">
        <v>801</v>
      </c>
      <c r="G19" s="42">
        <v>100000</v>
      </c>
      <c r="H19" s="33">
        <v>12</v>
      </c>
      <c r="I19" s="42"/>
      <c r="J19" s="51"/>
      <c r="K19" s="42">
        <v>117541.04</v>
      </c>
      <c r="L19" s="3">
        <v>3760</v>
      </c>
      <c r="N19" s="55" t="s">
        <v>522</v>
      </c>
      <c r="O19" s="64"/>
      <c r="P19" s="39" t="s">
        <v>523</v>
      </c>
      <c r="Q19" s="56"/>
    </row>
    <row r="20" spans="1:17">
      <c r="A20" s="63">
        <v>42948</v>
      </c>
      <c r="B20" s="63">
        <v>42968</v>
      </c>
      <c r="C20" s="29">
        <v>1175</v>
      </c>
      <c r="D20" s="3" t="s">
        <v>524</v>
      </c>
      <c r="E20" s="25">
        <v>508</v>
      </c>
      <c r="F20" s="25">
        <v>568</v>
      </c>
      <c r="G20" s="42"/>
      <c r="H20" s="33"/>
      <c r="I20" s="42">
        <v>110000</v>
      </c>
      <c r="J20" s="51">
        <v>3</v>
      </c>
      <c r="K20" s="42">
        <v>7541.04</v>
      </c>
      <c r="L20" s="3">
        <v>3761</v>
      </c>
      <c r="M20" s="3" t="s">
        <v>525</v>
      </c>
      <c r="N20" s="55"/>
      <c r="O20" s="64"/>
      <c r="P20" s="39"/>
      <c r="Q20" s="56"/>
    </row>
    <row r="21" spans="1:17">
      <c r="A21" s="65">
        <v>42968</v>
      </c>
      <c r="B21" s="65">
        <v>42968</v>
      </c>
      <c r="C21" s="66">
        <v>0</v>
      </c>
      <c r="D21" s="10" t="s">
        <v>97</v>
      </c>
      <c r="E21" s="67">
        <v>537</v>
      </c>
      <c r="F21" s="67">
        <v>568</v>
      </c>
      <c r="G21" s="44"/>
      <c r="H21" s="33"/>
      <c r="I21" s="44">
        <v>75</v>
      </c>
      <c r="J21" s="51">
        <v>6</v>
      </c>
      <c r="K21" s="44">
        <v>7466.04</v>
      </c>
      <c r="L21" s="10">
        <v>3762</v>
      </c>
      <c r="M21" s="10" t="s">
        <v>526</v>
      </c>
      <c r="N21" s="55"/>
      <c r="O21" s="64"/>
      <c r="P21" s="39"/>
      <c r="Q21" s="56"/>
    </row>
    <row r="22" spans="1:17">
      <c r="A22" s="65">
        <v>42968</v>
      </c>
      <c r="B22" s="65">
        <v>42968</v>
      </c>
      <c r="C22" s="66">
        <v>0</v>
      </c>
      <c r="D22" s="10" t="s">
        <v>99</v>
      </c>
      <c r="E22" s="67">
        <v>517</v>
      </c>
      <c r="F22" s="67">
        <v>568</v>
      </c>
      <c r="G22" s="44"/>
      <c r="H22" s="33"/>
      <c r="I22" s="44">
        <v>12</v>
      </c>
      <c r="J22" s="51">
        <v>6</v>
      </c>
      <c r="K22" s="44">
        <v>7454.04</v>
      </c>
      <c r="L22" s="10">
        <v>3763</v>
      </c>
      <c r="M22" s="10" t="s">
        <v>526</v>
      </c>
      <c r="N22" s="55"/>
      <c r="O22" s="64"/>
      <c r="P22" s="39"/>
      <c r="Q22" s="56"/>
    </row>
    <row r="23" spans="1:17">
      <c r="A23" s="63">
        <v>42968</v>
      </c>
      <c r="B23" s="63">
        <v>42968</v>
      </c>
      <c r="C23" s="29">
        <v>0</v>
      </c>
      <c r="D23" s="3" t="s">
        <v>527</v>
      </c>
      <c r="E23" s="25">
        <v>3</v>
      </c>
      <c r="F23" s="25">
        <v>5663</v>
      </c>
      <c r="G23" s="42">
        <v>1099</v>
      </c>
      <c r="H23" s="33">
        <v>13</v>
      </c>
      <c r="I23" s="42"/>
      <c r="J23" s="51"/>
      <c r="K23" s="42">
        <v>8553.0400000000009</v>
      </c>
      <c r="L23" s="3">
        <v>3764</v>
      </c>
      <c r="M23" s="3" t="s">
        <v>528</v>
      </c>
      <c r="N23" s="55" t="s">
        <v>529</v>
      </c>
      <c r="O23" s="64" t="s">
        <v>530</v>
      </c>
      <c r="P23" s="39"/>
      <c r="Q23" s="56"/>
    </row>
    <row r="24" spans="1:17">
      <c r="A24" s="63">
        <v>42968</v>
      </c>
      <c r="B24" s="63">
        <v>42968</v>
      </c>
      <c r="C24" s="29">
        <v>0</v>
      </c>
      <c r="D24" s="3" t="s">
        <v>18</v>
      </c>
      <c r="E24" s="25">
        <v>3</v>
      </c>
      <c r="F24" s="25">
        <v>1949</v>
      </c>
      <c r="G24" s="42">
        <v>93000</v>
      </c>
      <c r="H24" s="33">
        <v>14</v>
      </c>
      <c r="I24" s="42"/>
      <c r="J24" s="51"/>
      <c r="K24" s="42">
        <v>101553.04</v>
      </c>
      <c r="L24" s="3">
        <v>3765</v>
      </c>
      <c r="N24" s="55" t="s">
        <v>531</v>
      </c>
      <c r="O24" s="64" t="s">
        <v>532</v>
      </c>
      <c r="P24" s="39" t="s">
        <v>523</v>
      </c>
      <c r="Q24" s="56"/>
    </row>
    <row r="25" spans="1:17">
      <c r="A25" s="63">
        <v>42969</v>
      </c>
      <c r="B25" s="4">
        <v>42969</v>
      </c>
      <c r="C25" s="3">
        <v>0</v>
      </c>
      <c r="D25" s="3" t="s">
        <v>18</v>
      </c>
      <c r="E25" s="3">
        <v>3</v>
      </c>
      <c r="F25" s="3">
        <v>4600</v>
      </c>
      <c r="G25" s="42">
        <v>380000</v>
      </c>
      <c r="H25" s="33">
        <v>15</v>
      </c>
      <c r="I25" s="42"/>
      <c r="J25" s="51"/>
      <c r="K25" s="42">
        <v>481553.04</v>
      </c>
      <c r="L25" s="3">
        <v>3766</v>
      </c>
      <c r="N25" s="55" t="s">
        <v>533</v>
      </c>
      <c r="O25" s="64"/>
      <c r="P25" s="39"/>
      <c r="Q25" s="56"/>
    </row>
    <row r="26" spans="1:17">
      <c r="A26" s="63">
        <v>42970</v>
      </c>
      <c r="B26" s="4">
        <v>42970</v>
      </c>
      <c r="C26" s="3">
        <v>1176</v>
      </c>
      <c r="D26" s="3" t="s">
        <v>534</v>
      </c>
      <c r="E26" s="3">
        <v>512</v>
      </c>
      <c r="F26" s="3">
        <v>316</v>
      </c>
      <c r="G26" s="42"/>
      <c r="H26" s="33"/>
      <c r="I26" s="42">
        <v>95000</v>
      </c>
      <c r="J26" s="51">
        <v>4</v>
      </c>
      <c r="K26" s="42">
        <v>386553.04</v>
      </c>
      <c r="L26" s="3">
        <v>3767</v>
      </c>
      <c r="M26" s="3" t="s">
        <v>11</v>
      </c>
      <c r="N26" s="55"/>
      <c r="O26" s="64"/>
      <c r="P26" s="39"/>
      <c r="Q26" s="56"/>
    </row>
    <row r="27" spans="1:17">
      <c r="A27" s="63">
        <v>42970</v>
      </c>
      <c r="B27" s="4">
        <v>42970</v>
      </c>
      <c r="C27" s="3">
        <v>1177</v>
      </c>
      <c r="D27" s="3" t="s">
        <v>535</v>
      </c>
      <c r="E27" s="3">
        <v>508</v>
      </c>
      <c r="F27" s="3">
        <v>568</v>
      </c>
      <c r="G27" s="42"/>
      <c r="H27" s="33"/>
      <c r="I27" s="42">
        <v>380000</v>
      </c>
      <c r="J27" s="51">
        <v>5</v>
      </c>
      <c r="K27" s="42">
        <v>6553.04</v>
      </c>
      <c r="L27" s="3">
        <v>3768</v>
      </c>
      <c r="M27" s="3" t="s">
        <v>536</v>
      </c>
      <c r="N27" s="55"/>
      <c r="O27" s="64"/>
      <c r="P27" s="39"/>
      <c r="Q27" s="56"/>
    </row>
    <row r="28" spans="1:17">
      <c r="A28" s="65">
        <v>42970</v>
      </c>
      <c r="B28" s="9">
        <v>42970</v>
      </c>
      <c r="C28" s="10">
        <v>0</v>
      </c>
      <c r="D28" s="10" t="s">
        <v>97</v>
      </c>
      <c r="E28" s="10">
        <v>537</v>
      </c>
      <c r="F28" s="10">
        <v>568</v>
      </c>
      <c r="G28" s="44"/>
      <c r="H28" s="33"/>
      <c r="I28" s="44">
        <v>75</v>
      </c>
      <c r="J28" s="51">
        <v>6</v>
      </c>
      <c r="K28" s="44">
        <v>6478.04</v>
      </c>
      <c r="L28" s="10">
        <v>3769</v>
      </c>
      <c r="M28" s="10" t="s">
        <v>537</v>
      </c>
      <c r="N28" s="55"/>
      <c r="O28" s="39"/>
      <c r="P28" s="39"/>
      <c r="Q28" s="56"/>
    </row>
    <row r="29" spans="1:17">
      <c r="A29" s="65">
        <v>42970</v>
      </c>
      <c r="B29" s="9">
        <v>42970</v>
      </c>
      <c r="C29" s="10">
        <v>0</v>
      </c>
      <c r="D29" s="10" t="s">
        <v>99</v>
      </c>
      <c r="E29" s="10">
        <v>517</v>
      </c>
      <c r="F29" s="10">
        <v>568</v>
      </c>
      <c r="G29" s="44"/>
      <c r="H29" s="33"/>
      <c r="I29" s="44">
        <v>12</v>
      </c>
      <c r="J29" s="51">
        <v>6</v>
      </c>
      <c r="K29" s="44">
        <v>6466.04</v>
      </c>
      <c r="L29" s="10">
        <v>3770</v>
      </c>
      <c r="M29" s="10" t="s">
        <v>537</v>
      </c>
      <c r="N29" s="55"/>
      <c r="O29" s="39"/>
      <c r="P29" s="39"/>
      <c r="Q29" s="56"/>
    </row>
    <row r="30" spans="1:17">
      <c r="A30" s="63">
        <v>42975</v>
      </c>
      <c r="B30" s="4">
        <v>42975</v>
      </c>
      <c r="C30" s="3">
        <v>0</v>
      </c>
      <c r="D30" s="3" t="s">
        <v>538</v>
      </c>
      <c r="E30" s="3">
        <v>80</v>
      </c>
      <c r="F30" s="3">
        <v>7780</v>
      </c>
      <c r="G30" s="42">
        <v>20000</v>
      </c>
      <c r="H30" s="33">
        <v>16</v>
      </c>
      <c r="I30" s="42"/>
      <c r="J30" s="51"/>
      <c r="K30" s="42">
        <v>26466.04</v>
      </c>
      <c r="L30" s="3">
        <v>3771</v>
      </c>
      <c r="M30" s="3" t="s">
        <v>539</v>
      </c>
      <c r="N30" s="55" t="s">
        <v>540</v>
      </c>
      <c r="O30" s="39"/>
      <c r="P30" s="39"/>
      <c r="Q30" s="56"/>
    </row>
    <row r="31" spans="1:17">
      <c r="A31" s="63">
        <v>42976</v>
      </c>
      <c r="B31" s="4">
        <v>42976</v>
      </c>
      <c r="C31" s="3">
        <v>0</v>
      </c>
      <c r="D31" s="3" t="s">
        <v>541</v>
      </c>
      <c r="E31" s="3">
        <v>80</v>
      </c>
      <c r="F31" s="3">
        <v>801</v>
      </c>
      <c r="G31" s="42">
        <v>4395.01</v>
      </c>
      <c r="H31" s="33">
        <v>17</v>
      </c>
      <c r="I31" s="42"/>
      <c r="J31" s="51"/>
      <c r="K31" s="42">
        <v>30861.05</v>
      </c>
      <c r="L31" s="3">
        <v>3772</v>
      </c>
      <c r="M31" s="3" t="s">
        <v>400</v>
      </c>
      <c r="N31" s="55"/>
      <c r="O31" s="39"/>
      <c r="P31" s="39"/>
      <c r="Q31" s="56"/>
    </row>
    <row r="32" spans="1:17">
      <c r="A32" s="63">
        <v>42976</v>
      </c>
      <c r="B32" s="4">
        <v>42976</v>
      </c>
      <c r="C32" s="3">
        <v>290817</v>
      </c>
      <c r="D32" s="3" t="s">
        <v>15</v>
      </c>
      <c r="E32" s="3">
        <v>263</v>
      </c>
      <c r="F32" s="3">
        <v>8846</v>
      </c>
      <c r="G32" s="42">
        <v>134232.18</v>
      </c>
      <c r="H32" s="33">
        <v>18</v>
      </c>
      <c r="I32" s="42"/>
      <c r="J32" s="51"/>
      <c r="K32" s="42">
        <v>165093.23000000001</v>
      </c>
      <c r="L32" s="3">
        <v>3773</v>
      </c>
      <c r="M32" s="3" t="s">
        <v>542</v>
      </c>
      <c r="N32" s="55" t="s">
        <v>543</v>
      </c>
      <c r="O32" s="39"/>
      <c r="P32" s="39"/>
      <c r="Q32" s="56"/>
    </row>
    <row r="33" spans="1:17">
      <c r="A33" s="63">
        <v>42977</v>
      </c>
      <c r="B33" s="4">
        <v>42977</v>
      </c>
      <c r="C33" s="3">
        <v>0</v>
      </c>
      <c r="D33" s="3" t="s">
        <v>22</v>
      </c>
      <c r="E33" s="3">
        <v>0</v>
      </c>
      <c r="F33" s="3">
        <v>2390</v>
      </c>
      <c r="G33" s="42">
        <v>1099</v>
      </c>
      <c r="H33" s="33">
        <v>19</v>
      </c>
      <c r="I33" s="42"/>
      <c r="J33" s="51"/>
      <c r="K33" s="42">
        <v>166192.23000000001</v>
      </c>
      <c r="L33" s="3">
        <v>3774</v>
      </c>
      <c r="N33" s="55" t="s">
        <v>544</v>
      </c>
      <c r="O33" s="39"/>
      <c r="P33" s="39"/>
      <c r="Q33" s="56"/>
    </row>
    <row r="34" spans="1:17">
      <c r="A34" s="63">
        <v>42977</v>
      </c>
      <c r="B34" s="4">
        <v>42977</v>
      </c>
      <c r="C34" s="3">
        <v>290817</v>
      </c>
      <c r="D34" s="3" t="s">
        <v>15</v>
      </c>
      <c r="E34" s="3">
        <v>263</v>
      </c>
      <c r="F34" s="3">
        <v>8846</v>
      </c>
      <c r="G34" s="42">
        <v>1099</v>
      </c>
      <c r="H34" s="33"/>
      <c r="I34" s="42"/>
      <c r="J34" s="51"/>
      <c r="K34" s="42">
        <v>167291.23000000001</v>
      </c>
      <c r="L34" s="3">
        <v>3775</v>
      </c>
      <c r="M34" s="3" t="s">
        <v>545</v>
      </c>
      <c r="N34" s="55" t="s">
        <v>546</v>
      </c>
      <c r="O34" s="39"/>
      <c r="P34" s="39"/>
      <c r="Q34" s="56"/>
    </row>
    <row r="35" spans="1:17">
      <c r="A35" s="63">
        <v>42978</v>
      </c>
      <c r="B35" s="4">
        <v>42978</v>
      </c>
      <c r="C35" s="3">
        <v>1178</v>
      </c>
      <c r="D35" s="3" t="s">
        <v>547</v>
      </c>
      <c r="E35" s="3">
        <v>508</v>
      </c>
      <c r="F35" s="3">
        <v>568</v>
      </c>
      <c r="G35" s="42"/>
      <c r="H35" s="33"/>
      <c r="I35" s="42">
        <v>160000</v>
      </c>
      <c r="J35" s="51">
        <v>8</v>
      </c>
      <c r="K35" s="42">
        <v>7291.23</v>
      </c>
      <c r="L35" s="3">
        <v>3776</v>
      </c>
      <c r="M35" s="3" t="s">
        <v>548</v>
      </c>
      <c r="N35" s="55"/>
      <c r="O35" s="39"/>
      <c r="P35" s="39"/>
      <c r="Q35" s="56"/>
    </row>
    <row r="36" spans="1:17">
      <c r="A36" s="65">
        <v>42978</v>
      </c>
      <c r="B36" s="9">
        <v>42978</v>
      </c>
      <c r="C36" s="10">
        <v>0</v>
      </c>
      <c r="D36" s="10" t="s">
        <v>97</v>
      </c>
      <c r="E36" s="10">
        <v>537</v>
      </c>
      <c r="F36" s="10">
        <v>568</v>
      </c>
      <c r="G36" s="44"/>
      <c r="H36" s="33"/>
      <c r="I36" s="44">
        <v>75</v>
      </c>
      <c r="J36" s="51">
        <v>6</v>
      </c>
      <c r="K36" s="44">
        <v>7216.23</v>
      </c>
      <c r="L36" s="10">
        <v>3777</v>
      </c>
      <c r="M36" s="10" t="s">
        <v>549</v>
      </c>
      <c r="N36" s="55"/>
      <c r="O36" s="39"/>
      <c r="P36" s="39"/>
      <c r="Q36" s="56"/>
    </row>
    <row r="37" spans="1:17">
      <c r="A37" s="65">
        <v>42978</v>
      </c>
      <c r="B37" s="9">
        <v>42978</v>
      </c>
      <c r="C37" s="10">
        <v>0</v>
      </c>
      <c r="D37" s="10" t="s">
        <v>99</v>
      </c>
      <c r="E37" s="10">
        <v>517</v>
      </c>
      <c r="F37" s="10">
        <v>568</v>
      </c>
      <c r="G37" s="44"/>
      <c r="H37" s="33"/>
      <c r="I37" s="44">
        <v>12</v>
      </c>
      <c r="J37" s="51">
        <v>6</v>
      </c>
      <c r="K37" s="44">
        <v>7204.23</v>
      </c>
      <c r="L37" s="10">
        <v>3778</v>
      </c>
      <c r="M37" s="10" t="s">
        <v>549</v>
      </c>
      <c r="N37" s="55"/>
      <c r="O37" s="39"/>
      <c r="P37" s="39"/>
      <c r="Q37" s="56"/>
    </row>
    <row r="38" spans="1:17">
      <c r="A38" s="65">
        <v>42978</v>
      </c>
      <c r="B38" s="9">
        <v>42978</v>
      </c>
      <c r="C38" s="10">
        <v>0</v>
      </c>
      <c r="D38" s="10" t="s">
        <v>550</v>
      </c>
      <c r="E38" s="10">
        <v>23</v>
      </c>
      <c r="F38" s="10">
        <v>314</v>
      </c>
      <c r="G38" s="44">
        <v>11.47</v>
      </c>
      <c r="H38" s="33">
        <v>20</v>
      </c>
      <c r="I38" s="44"/>
      <c r="J38" s="51"/>
      <c r="K38" s="44">
        <v>7215.7</v>
      </c>
      <c r="L38" s="10">
        <v>3779</v>
      </c>
      <c r="M38" s="10"/>
      <c r="N38" s="55"/>
      <c r="O38" s="39"/>
      <c r="P38" s="39"/>
      <c r="Q38" s="56"/>
    </row>
    <row r="39" spans="1:17">
      <c r="A39" s="65">
        <v>42978</v>
      </c>
      <c r="B39" s="9">
        <v>42978</v>
      </c>
      <c r="C39" s="10">
        <v>0</v>
      </c>
      <c r="D39" s="10" t="s">
        <v>551</v>
      </c>
      <c r="E39" s="10">
        <v>533</v>
      </c>
      <c r="F39" s="10">
        <v>314</v>
      </c>
      <c r="G39" s="44"/>
      <c r="H39" s="33"/>
      <c r="I39" s="44">
        <v>11.47</v>
      </c>
      <c r="J39" s="51">
        <v>7</v>
      </c>
      <c r="K39" s="44">
        <v>7204.23</v>
      </c>
      <c r="L39" s="10">
        <v>3780</v>
      </c>
      <c r="M39" s="10"/>
      <c r="N39" s="55"/>
      <c r="O39" s="39"/>
      <c r="P39" s="39"/>
      <c r="Q39" s="56"/>
    </row>
    <row r="40" spans="1:17">
      <c r="A40" s="65">
        <v>42978</v>
      </c>
      <c r="B40" s="9">
        <v>42978</v>
      </c>
      <c r="C40" s="10">
        <v>0</v>
      </c>
      <c r="D40" s="10" t="s">
        <v>552</v>
      </c>
      <c r="E40" s="10">
        <v>539</v>
      </c>
      <c r="F40" s="10">
        <v>314</v>
      </c>
      <c r="G40" s="44"/>
      <c r="H40" s="33"/>
      <c r="I40" s="44">
        <v>84</v>
      </c>
      <c r="J40" s="51">
        <v>6</v>
      </c>
      <c r="K40" s="44">
        <v>7120.23</v>
      </c>
      <c r="L40" s="10">
        <v>3781</v>
      </c>
      <c r="M40" s="10"/>
      <c r="N40" s="55"/>
      <c r="O40" s="39"/>
      <c r="P40" s="39"/>
      <c r="Q40" s="56"/>
    </row>
    <row r="41" spans="1:17">
      <c r="A41" s="65">
        <v>42978</v>
      </c>
      <c r="B41" s="9">
        <v>42978</v>
      </c>
      <c r="C41" s="10">
        <v>0</v>
      </c>
      <c r="D41" s="10" t="s">
        <v>553</v>
      </c>
      <c r="E41" s="10">
        <v>517</v>
      </c>
      <c r="F41" s="10">
        <v>314</v>
      </c>
      <c r="G41" s="44"/>
      <c r="H41" s="33"/>
      <c r="I41" s="44">
        <v>13.44</v>
      </c>
      <c r="J41" s="51">
        <v>6</v>
      </c>
      <c r="K41" s="44">
        <v>7106.79</v>
      </c>
      <c r="L41" s="10">
        <v>3782</v>
      </c>
      <c r="M41" s="10"/>
      <c r="N41" s="55"/>
      <c r="O41" s="39"/>
      <c r="P41" s="39"/>
      <c r="Q41" s="56"/>
    </row>
    <row r="42" spans="1:17">
      <c r="A42" s="4"/>
      <c r="B42" s="4"/>
      <c r="G42" s="42"/>
      <c r="H42" s="33"/>
      <c r="I42" s="42"/>
      <c r="J42" s="51"/>
      <c r="K42" s="5"/>
      <c r="N42" s="55"/>
      <c r="O42" s="39"/>
      <c r="P42" s="39"/>
      <c r="Q42" s="56"/>
    </row>
    <row r="43" spans="1:17">
      <c r="N43" s="55"/>
      <c r="O43" s="39"/>
      <c r="P43" s="39"/>
      <c r="Q43" s="56"/>
    </row>
    <row r="44" spans="1:17">
      <c r="I44" s="68">
        <f>+I8+I12+I21+I28+I36+I40</f>
        <v>459</v>
      </c>
    </row>
    <row r="45" spans="1:17">
      <c r="I45" s="68">
        <f>+I9+I13+I22+I29+I37+I41</f>
        <v>73.44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34" workbookViewId="0">
      <selection activeCell="L77" sqref="L77"/>
    </sheetView>
  </sheetViews>
  <sheetFormatPr baseColWidth="10" defaultRowHeight="15"/>
  <cols>
    <col min="1" max="1" width="11.7109375" bestFit="1" customWidth="1"/>
    <col min="2" max="2" width="11.7109375" hidden="1" customWidth="1"/>
    <col min="3" max="3" width="9.7109375" hidden="1" customWidth="1"/>
    <col min="4" max="4" width="27.5703125" bestFit="1" customWidth="1"/>
    <col min="5" max="5" width="11.42578125" hidden="1" customWidth="1"/>
    <col min="6" max="6" width="8" hidden="1" customWidth="1"/>
    <col min="7" max="7" width="11" bestFit="1" customWidth="1"/>
    <col min="8" max="8" width="2.7109375" style="50" bestFit="1" customWidth="1"/>
    <col min="9" max="9" width="11" bestFit="1" customWidth="1"/>
    <col min="10" max="10" width="1.85546875" style="52" bestFit="1" customWidth="1"/>
    <col min="11" max="11" width="12" bestFit="1" customWidth="1"/>
    <col min="12" max="12" width="57.5703125" customWidth="1"/>
  </cols>
  <sheetData>
    <row r="1" spans="1:16" ht="15.75" thickBot="1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40"/>
      <c r="I1" s="34" t="s">
        <v>7</v>
      </c>
      <c r="J1" s="41"/>
      <c r="K1" s="34" t="s">
        <v>8</v>
      </c>
      <c r="L1" s="34" t="s">
        <v>9</v>
      </c>
      <c r="M1" s="35"/>
      <c r="N1" s="34" t="s">
        <v>256</v>
      </c>
      <c r="O1" s="34" t="s">
        <v>257</v>
      </c>
      <c r="P1" s="34" t="s">
        <v>258</v>
      </c>
    </row>
    <row r="2" spans="1:16">
      <c r="A2" s="57">
        <v>42982</v>
      </c>
      <c r="B2" s="57">
        <v>42982</v>
      </c>
      <c r="C2" s="58">
        <v>1</v>
      </c>
      <c r="D2" s="59" t="s">
        <v>15</v>
      </c>
      <c r="E2" s="60">
        <v>263</v>
      </c>
      <c r="F2" s="60">
        <v>8846</v>
      </c>
      <c r="G2" s="61">
        <v>3250</v>
      </c>
      <c r="H2" s="69">
        <v>1</v>
      </c>
      <c r="I2" s="61"/>
      <c r="J2" s="70"/>
      <c r="K2" s="61">
        <v>10356.790000000001</v>
      </c>
      <c r="L2" s="59" t="s">
        <v>555</v>
      </c>
      <c r="M2" s="55" t="s">
        <v>556</v>
      </c>
      <c r="N2" s="39"/>
      <c r="O2" s="39"/>
      <c r="P2" s="56"/>
    </row>
    <row r="3" spans="1:16">
      <c r="A3" s="63">
        <v>42985</v>
      </c>
      <c r="B3" s="63">
        <v>42985</v>
      </c>
      <c r="C3" s="29">
        <v>0</v>
      </c>
      <c r="D3" s="3">
        <v>3573582052</v>
      </c>
      <c r="E3" s="25">
        <v>3</v>
      </c>
      <c r="F3" s="25">
        <v>5663</v>
      </c>
      <c r="G3" s="42">
        <v>3123.56</v>
      </c>
      <c r="H3" s="33">
        <v>3</v>
      </c>
      <c r="I3" s="42"/>
      <c r="J3" s="51"/>
      <c r="K3" s="42">
        <v>13480.35</v>
      </c>
      <c r="L3" s="3" t="s">
        <v>557</v>
      </c>
      <c r="M3" s="55" t="s">
        <v>558</v>
      </c>
      <c r="N3" s="39"/>
      <c r="O3" s="39"/>
      <c r="P3" s="56"/>
    </row>
    <row r="4" spans="1:16">
      <c r="A4" s="63">
        <v>42986</v>
      </c>
      <c r="B4" s="63">
        <v>42986</v>
      </c>
      <c r="C4" s="3">
        <v>80917</v>
      </c>
      <c r="D4" s="3" t="s">
        <v>15</v>
      </c>
      <c r="E4" s="3">
        <v>263</v>
      </c>
      <c r="F4" s="3">
        <v>8846</v>
      </c>
      <c r="G4" s="42">
        <v>2040</v>
      </c>
      <c r="H4" s="33">
        <v>2</v>
      </c>
      <c r="I4" s="42"/>
      <c r="J4" s="51"/>
      <c r="K4" s="42">
        <v>15520.35</v>
      </c>
      <c r="L4" s="3" t="s">
        <v>27</v>
      </c>
      <c r="M4" s="55" t="s">
        <v>559</v>
      </c>
      <c r="N4" s="39"/>
      <c r="O4" s="39"/>
      <c r="P4" s="56"/>
    </row>
    <row r="5" spans="1:16">
      <c r="A5" s="63">
        <v>42991</v>
      </c>
      <c r="B5" s="63">
        <v>42991</v>
      </c>
      <c r="C5" s="3">
        <v>0</v>
      </c>
      <c r="D5" s="3" t="s">
        <v>560</v>
      </c>
      <c r="E5" s="3">
        <v>3</v>
      </c>
      <c r="F5" s="3">
        <v>5663</v>
      </c>
      <c r="G5" s="42">
        <v>5000</v>
      </c>
      <c r="H5" s="33">
        <v>19</v>
      </c>
      <c r="I5" s="42"/>
      <c r="J5" s="51"/>
      <c r="K5" s="42">
        <v>20520.349999999999</v>
      </c>
      <c r="L5" s="3" t="s">
        <v>561</v>
      </c>
      <c r="M5" s="55" t="s">
        <v>562</v>
      </c>
      <c r="N5" s="39"/>
      <c r="O5" s="39"/>
      <c r="P5" s="56"/>
    </row>
    <row r="6" spans="1:16">
      <c r="A6" s="63">
        <v>42991</v>
      </c>
      <c r="B6" s="63">
        <v>42991</v>
      </c>
      <c r="C6" s="3">
        <v>0</v>
      </c>
      <c r="D6" s="3">
        <v>3573716590</v>
      </c>
      <c r="E6" s="3">
        <v>3</v>
      </c>
      <c r="F6" s="3">
        <v>5663</v>
      </c>
      <c r="G6" s="42">
        <v>232</v>
      </c>
      <c r="H6" s="33">
        <v>11</v>
      </c>
      <c r="I6" s="42"/>
      <c r="J6" s="51"/>
      <c r="K6" s="42">
        <v>20752.349999999999</v>
      </c>
      <c r="L6" s="3" t="s">
        <v>563</v>
      </c>
      <c r="M6" s="55"/>
      <c r="N6" s="39"/>
      <c r="O6" s="39"/>
      <c r="P6" s="56"/>
    </row>
    <row r="7" spans="1:16">
      <c r="A7" s="63">
        <v>42992</v>
      </c>
      <c r="B7" s="63">
        <v>42992</v>
      </c>
      <c r="C7" s="3">
        <v>0</v>
      </c>
      <c r="D7" s="3" t="s">
        <v>564</v>
      </c>
      <c r="E7" s="3">
        <v>3</v>
      </c>
      <c r="F7" s="3">
        <v>5663</v>
      </c>
      <c r="G7" s="42">
        <v>2460</v>
      </c>
      <c r="H7" s="33">
        <v>5</v>
      </c>
      <c r="I7" s="42"/>
      <c r="J7" s="51"/>
      <c r="K7" s="42">
        <v>23212.35</v>
      </c>
      <c r="L7" s="3" t="s">
        <v>565</v>
      </c>
      <c r="M7" s="55" t="s">
        <v>566</v>
      </c>
      <c r="N7" s="39"/>
      <c r="O7" s="39"/>
      <c r="P7" s="56"/>
    </row>
    <row r="8" spans="1:16">
      <c r="A8" s="63">
        <v>42992</v>
      </c>
      <c r="B8" s="63">
        <v>42992</v>
      </c>
      <c r="C8" s="3">
        <v>140902</v>
      </c>
      <c r="D8" s="3" t="s">
        <v>15</v>
      </c>
      <c r="E8" s="3">
        <v>263</v>
      </c>
      <c r="F8" s="3">
        <v>8846</v>
      </c>
      <c r="G8" s="42">
        <v>2445</v>
      </c>
      <c r="H8" s="33">
        <v>4</v>
      </c>
      <c r="I8" s="42"/>
      <c r="J8" s="51"/>
      <c r="K8" s="42">
        <v>25657.35</v>
      </c>
      <c r="L8" s="3" t="s">
        <v>567</v>
      </c>
      <c r="M8" s="55" t="s">
        <v>568</v>
      </c>
      <c r="N8" s="39"/>
      <c r="O8" s="39"/>
      <c r="P8" s="56"/>
    </row>
    <row r="9" spans="1:16">
      <c r="A9" s="63">
        <v>42992</v>
      </c>
      <c r="B9" s="63">
        <v>42992</v>
      </c>
      <c r="C9" s="3">
        <v>0</v>
      </c>
      <c r="D9" s="3" t="s">
        <v>569</v>
      </c>
      <c r="E9" s="3">
        <v>3</v>
      </c>
      <c r="F9" s="3">
        <v>5663</v>
      </c>
      <c r="G9" s="42">
        <v>18257.34</v>
      </c>
      <c r="H9" s="33">
        <v>20</v>
      </c>
      <c r="I9" s="42"/>
      <c r="J9" s="51"/>
      <c r="K9" s="42">
        <v>43914.69</v>
      </c>
      <c r="L9" s="3" t="s">
        <v>570</v>
      </c>
      <c r="M9" s="55" t="s">
        <v>571</v>
      </c>
      <c r="N9" s="39"/>
      <c r="O9" s="39"/>
      <c r="P9" s="56"/>
    </row>
    <row r="10" spans="1:16">
      <c r="A10" s="63">
        <v>42992</v>
      </c>
      <c r="B10" s="63">
        <v>42992</v>
      </c>
      <c r="C10" s="3">
        <v>140917</v>
      </c>
      <c r="D10" s="3" t="s">
        <v>15</v>
      </c>
      <c r="E10" s="3">
        <v>263</v>
      </c>
      <c r="F10" s="3">
        <v>8846</v>
      </c>
      <c r="G10" s="42">
        <v>2250</v>
      </c>
      <c r="H10" s="33">
        <v>6</v>
      </c>
      <c r="I10" s="42"/>
      <c r="J10" s="51"/>
      <c r="K10" s="42">
        <v>46164.69</v>
      </c>
      <c r="L10" s="3" t="s">
        <v>572</v>
      </c>
      <c r="M10" s="55" t="s">
        <v>573</v>
      </c>
      <c r="N10" s="39"/>
      <c r="O10" s="39"/>
      <c r="P10" s="56"/>
    </row>
    <row r="11" spans="1:16">
      <c r="A11" s="63">
        <v>42992</v>
      </c>
      <c r="B11" s="63">
        <v>42992</v>
      </c>
      <c r="C11" s="3">
        <v>805207</v>
      </c>
      <c r="D11" s="3" t="s">
        <v>15</v>
      </c>
      <c r="E11" s="3">
        <v>263</v>
      </c>
      <c r="F11" s="3">
        <v>8846</v>
      </c>
      <c r="G11" s="42">
        <v>5997.77</v>
      </c>
      <c r="H11" s="33">
        <v>8</v>
      </c>
      <c r="I11" s="42"/>
      <c r="J11" s="51"/>
      <c r="K11" s="42">
        <v>52162.46</v>
      </c>
      <c r="L11" s="3" t="s">
        <v>574</v>
      </c>
      <c r="M11" s="55" t="s">
        <v>575</v>
      </c>
      <c r="N11" s="39"/>
      <c r="O11" s="39"/>
      <c r="P11" s="56"/>
    </row>
    <row r="12" spans="1:16">
      <c r="A12" s="63">
        <v>42993</v>
      </c>
      <c r="B12" s="63">
        <v>42993</v>
      </c>
      <c r="C12" s="3">
        <v>0</v>
      </c>
      <c r="D12" s="3" t="s">
        <v>576</v>
      </c>
      <c r="E12" s="3">
        <v>80</v>
      </c>
      <c r="F12" s="3">
        <v>801</v>
      </c>
      <c r="G12" s="42">
        <v>5000</v>
      </c>
      <c r="H12" s="33">
        <v>7</v>
      </c>
      <c r="I12" s="42"/>
      <c r="J12" s="51"/>
      <c r="K12" s="42">
        <v>57162.46</v>
      </c>
      <c r="L12" s="3" t="s">
        <v>577</v>
      </c>
      <c r="M12" s="55" t="s">
        <v>578</v>
      </c>
      <c r="N12" s="39"/>
      <c r="O12" s="39"/>
      <c r="P12" s="56"/>
    </row>
    <row r="13" spans="1:16">
      <c r="A13" s="63">
        <v>42993</v>
      </c>
      <c r="B13" s="63">
        <v>42993</v>
      </c>
      <c r="C13" s="3">
        <v>0</v>
      </c>
      <c r="D13" s="3" t="s">
        <v>579</v>
      </c>
      <c r="E13" s="3">
        <v>80</v>
      </c>
      <c r="F13" s="3">
        <v>4300</v>
      </c>
      <c r="G13" s="42">
        <v>425000</v>
      </c>
      <c r="H13" s="33">
        <v>9</v>
      </c>
      <c r="I13" s="42"/>
      <c r="J13" s="51"/>
      <c r="K13" s="42">
        <v>482162.46</v>
      </c>
      <c r="L13" s="3" t="s">
        <v>580</v>
      </c>
      <c r="M13" s="55" t="s">
        <v>581</v>
      </c>
      <c r="N13" s="39"/>
      <c r="O13" s="39"/>
      <c r="P13" s="56"/>
    </row>
    <row r="14" spans="1:16">
      <c r="A14" s="63">
        <v>42996</v>
      </c>
      <c r="B14" s="63">
        <v>42996</v>
      </c>
      <c r="C14" s="3">
        <v>1180</v>
      </c>
      <c r="D14" s="3" t="s">
        <v>582</v>
      </c>
      <c r="E14" s="3">
        <v>508</v>
      </c>
      <c r="F14" s="3">
        <v>568</v>
      </c>
      <c r="G14" s="42"/>
      <c r="H14" s="33"/>
      <c r="I14" s="42">
        <v>476000</v>
      </c>
      <c r="J14" s="51">
        <v>1</v>
      </c>
      <c r="K14" s="42">
        <v>6162.46</v>
      </c>
      <c r="L14" s="3" t="s">
        <v>583</v>
      </c>
      <c r="M14" s="55"/>
      <c r="N14" s="39"/>
      <c r="O14" s="39"/>
      <c r="P14" s="56"/>
    </row>
    <row r="15" spans="1:16">
      <c r="A15" s="73">
        <v>42996</v>
      </c>
      <c r="B15" s="73">
        <v>42996</v>
      </c>
      <c r="C15" s="15">
        <v>0</v>
      </c>
      <c r="D15" s="15" t="s">
        <v>97</v>
      </c>
      <c r="E15" s="15">
        <v>537</v>
      </c>
      <c r="F15" s="15">
        <v>568</v>
      </c>
      <c r="G15" s="74"/>
      <c r="H15" s="79"/>
      <c r="I15" s="74">
        <v>75</v>
      </c>
      <c r="J15" s="81">
        <v>7</v>
      </c>
      <c r="K15" s="74">
        <v>6087.46</v>
      </c>
      <c r="L15" s="15" t="s">
        <v>584</v>
      </c>
      <c r="M15" s="55"/>
      <c r="N15" s="39"/>
      <c r="O15" s="39"/>
      <c r="P15" s="56"/>
    </row>
    <row r="16" spans="1:16">
      <c r="A16" s="75">
        <v>42996</v>
      </c>
      <c r="B16" s="75">
        <v>42996</v>
      </c>
      <c r="C16" s="18">
        <v>0</v>
      </c>
      <c r="D16" s="18" t="s">
        <v>99</v>
      </c>
      <c r="E16" s="18">
        <v>517</v>
      </c>
      <c r="F16" s="18">
        <v>568</v>
      </c>
      <c r="G16" s="76"/>
      <c r="H16" s="80"/>
      <c r="I16" s="76">
        <v>12</v>
      </c>
      <c r="J16" s="82">
        <v>7</v>
      </c>
      <c r="K16" s="76">
        <v>6075.46</v>
      </c>
      <c r="L16" s="18" t="s">
        <v>584</v>
      </c>
      <c r="M16" s="55"/>
      <c r="N16" s="39"/>
      <c r="O16" s="39"/>
      <c r="P16" s="56"/>
    </row>
    <row r="17" spans="1:16">
      <c r="A17" s="63">
        <v>42996</v>
      </c>
      <c r="B17" s="63">
        <v>42996</v>
      </c>
      <c r="C17" s="3">
        <v>0</v>
      </c>
      <c r="D17" s="3" t="s">
        <v>585</v>
      </c>
      <c r="E17" s="3">
        <v>3</v>
      </c>
      <c r="F17" s="3">
        <v>5663</v>
      </c>
      <c r="G17" s="42">
        <v>5000</v>
      </c>
      <c r="H17" s="33">
        <v>14</v>
      </c>
      <c r="I17" s="42"/>
      <c r="J17" s="51"/>
      <c r="K17" s="42">
        <v>11075.46</v>
      </c>
      <c r="L17" s="3" t="s">
        <v>586</v>
      </c>
      <c r="M17" s="55" t="s">
        <v>587</v>
      </c>
      <c r="N17" s="39"/>
      <c r="O17" s="39" t="s">
        <v>588</v>
      </c>
      <c r="P17" s="56"/>
    </row>
    <row r="18" spans="1:16">
      <c r="A18" s="63">
        <v>42997</v>
      </c>
      <c r="B18" s="63">
        <v>42997</v>
      </c>
      <c r="C18" s="3">
        <v>0</v>
      </c>
      <c r="D18" s="3" t="s">
        <v>589</v>
      </c>
      <c r="E18" s="3">
        <v>3</v>
      </c>
      <c r="F18" s="3">
        <v>5663</v>
      </c>
      <c r="G18" s="42">
        <v>5000</v>
      </c>
      <c r="H18" s="33">
        <v>17</v>
      </c>
      <c r="I18" s="42"/>
      <c r="J18" s="51"/>
      <c r="K18" s="42">
        <v>16075.46</v>
      </c>
      <c r="L18" s="3" t="s">
        <v>590</v>
      </c>
      <c r="M18" s="55" t="s">
        <v>591</v>
      </c>
      <c r="N18" s="39"/>
      <c r="O18" s="39" t="s">
        <v>588</v>
      </c>
      <c r="P18" s="56"/>
    </row>
    <row r="19" spans="1:16">
      <c r="A19" s="63">
        <v>42999</v>
      </c>
      <c r="B19" s="63">
        <v>42999</v>
      </c>
      <c r="C19" s="3">
        <v>0</v>
      </c>
      <c r="D19" s="3" t="s">
        <v>592</v>
      </c>
      <c r="E19" s="3">
        <v>3</v>
      </c>
      <c r="F19" s="3">
        <v>5663</v>
      </c>
      <c r="G19" s="42">
        <v>8000</v>
      </c>
      <c r="H19" s="33">
        <v>15</v>
      </c>
      <c r="I19" s="42"/>
      <c r="J19" s="51"/>
      <c r="K19" s="42">
        <v>24075.46</v>
      </c>
      <c r="L19" s="3" t="s">
        <v>593</v>
      </c>
      <c r="M19" s="55" t="s">
        <v>594</v>
      </c>
      <c r="N19" s="39"/>
      <c r="O19" s="39" t="s">
        <v>588</v>
      </c>
      <c r="P19" s="56"/>
    </row>
    <row r="20" spans="1:16">
      <c r="A20" s="63">
        <v>42999</v>
      </c>
      <c r="B20" s="63">
        <v>42999</v>
      </c>
      <c r="C20" s="3">
        <v>0</v>
      </c>
      <c r="D20" s="3" t="s">
        <v>595</v>
      </c>
      <c r="E20" s="3">
        <v>3</v>
      </c>
      <c r="F20" s="3">
        <v>5663</v>
      </c>
      <c r="G20" s="42">
        <v>2000</v>
      </c>
      <c r="H20" s="33">
        <v>16</v>
      </c>
      <c r="I20" s="42"/>
      <c r="J20" s="51"/>
      <c r="K20" s="42">
        <v>26075.46</v>
      </c>
      <c r="L20" s="3" t="s">
        <v>596</v>
      </c>
      <c r="M20" s="55" t="s">
        <v>597</v>
      </c>
      <c r="N20" s="39"/>
      <c r="O20" s="39" t="s">
        <v>588</v>
      </c>
      <c r="P20" s="56"/>
    </row>
    <row r="21" spans="1:16">
      <c r="A21" s="63">
        <v>42999</v>
      </c>
      <c r="B21" s="63">
        <v>42999</v>
      </c>
      <c r="C21" s="3">
        <v>0</v>
      </c>
      <c r="D21" s="3" t="s">
        <v>598</v>
      </c>
      <c r="E21" s="3">
        <v>3</v>
      </c>
      <c r="F21" s="3">
        <v>5663</v>
      </c>
      <c r="G21" s="42">
        <v>330000</v>
      </c>
      <c r="H21" s="33">
        <v>13</v>
      </c>
      <c r="I21" s="42"/>
      <c r="J21" s="51"/>
      <c r="K21" s="42">
        <v>356075.46</v>
      </c>
      <c r="L21" s="3" t="s">
        <v>599</v>
      </c>
      <c r="M21" s="55" t="s">
        <v>600</v>
      </c>
      <c r="N21" s="39"/>
      <c r="O21" s="39"/>
      <c r="P21" s="56"/>
    </row>
    <row r="22" spans="1:16">
      <c r="A22" s="63">
        <v>42999</v>
      </c>
      <c r="B22" s="63">
        <v>42999</v>
      </c>
      <c r="C22" s="3">
        <v>0</v>
      </c>
      <c r="D22" s="3" t="s">
        <v>601</v>
      </c>
      <c r="E22" s="3">
        <v>3</v>
      </c>
      <c r="F22" s="3">
        <v>5663</v>
      </c>
      <c r="G22" s="42">
        <v>5000</v>
      </c>
      <c r="H22" s="33">
        <v>18</v>
      </c>
      <c r="I22" s="42"/>
      <c r="J22" s="51"/>
      <c r="K22" s="42">
        <v>361075.46</v>
      </c>
      <c r="L22" s="3" t="s">
        <v>602</v>
      </c>
      <c r="M22" s="55" t="s">
        <v>603</v>
      </c>
      <c r="N22" s="39"/>
      <c r="O22" s="39" t="s">
        <v>588</v>
      </c>
      <c r="P22" s="56"/>
    </row>
    <row r="23" spans="1:16">
      <c r="A23" s="63">
        <v>43000</v>
      </c>
      <c r="B23" s="63">
        <v>43000</v>
      </c>
      <c r="C23" s="3">
        <v>0</v>
      </c>
      <c r="D23" s="3" t="s">
        <v>604</v>
      </c>
      <c r="E23" s="3">
        <v>80</v>
      </c>
      <c r="F23" s="3">
        <v>7780</v>
      </c>
      <c r="G23" s="42">
        <v>140000</v>
      </c>
      <c r="H23" s="33">
        <v>12</v>
      </c>
      <c r="I23" s="42"/>
      <c r="J23" s="51"/>
      <c r="K23" s="42">
        <v>501075.46</v>
      </c>
      <c r="L23" s="3" t="s">
        <v>577</v>
      </c>
      <c r="M23" s="55" t="s">
        <v>605</v>
      </c>
      <c r="N23" s="39"/>
      <c r="O23" s="39"/>
      <c r="P23" s="56"/>
    </row>
    <row r="24" spans="1:16">
      <c r="A24" s="63">
        <v>43000</v>
      </c>
      <c r="B24" s="63">
        <v>43000</v>
      </c>
      <c r="C24" s="3">
        <v>0</v>
      </c>
      <c r="D24" s="3" t="s">
        <v>606</v>
      </c>
      <c r="E24" s="3">
        <v>80</v>
      </c>
      <c r="F24" s="3">
        <v>7780</v>
      </c>
      <c r="G24" s="42">
        <v>110600</v>
      </c>
      <c r="H24" s="33">
        <v>10</v>
      </c>
      <c r="I24" s="42"/>
      <c r="J24" s="51"/>
      <c r="K24" s="42">
        <v>611675.46</v>
      </c>
      <c r="L24" s="3" t="s">
        <v>607</v>
      </c>
      <c r="M24" s="55"/>
      <c r="N24" s="39"/>
      <c r="O24" s="39"/>
      <c r="P24" s="56"/>
    </row>
    <row r="25" spans="1:16">
      <c r="A25" s="63">
        <v>43000</v>
      </c>
      <c r="B25" s="63">
        <v>43000</v>
      </c>
      <c r="C25" s="3">
        <v>1181</v>
      </c>
      <c r="D25" s="3" t="s">
        <v>608</v>
      </c>
      <c r="E25" s="3">
        <v>508</v>
      </c>
      <c r="F25" s="3">
        <v>568</v>
      </c>
      <c r="G25" s="42"/>
      <c r="H25" s="33"/>
      <c r="I25" s="42">
        <v>355000</v>
      </c>
      <c r="J25" s="51">
        <v>2</v>
      </c>
      <c r="K25" s="42">
        <v>256675.46</v>
      </c>
      <c r="L25" s="3" t="s">
        <v>609</v>
      </c>
      <c r="M25" s="55"/>
      <c r="N25" s="39"/>
      <c r="O25" s="39"/>
      <c r="P25" s="56"/>
    </row>
    <row r="26" spans="1:16">
      <c r="A26" s="73">
        <v>43000</v>
      </c>
      <c r="B26" s="73">
        <v>43000</v>
      </c>
      <c r="C26" s="15">
        <v>0</v>
      </c>
      <c r="D26" s="15" t="s">
        <v>97</v>
      </c>
      <c r="E26" s="15">
        <v>537</v>
      </c>
      <c r="F26" s="15">
        <v>568</v>
      </c>
      <c r="G26" s="74"/>
      <c r="H26" s="79"/>
      <c r="I26" s="74">
        <v>75</v>
      </c>
      <c r="J26" s="81"/>
      <c r="K26" s="74">
        <v>256600.46</v>
      </c>
      <c r="L26" s="15" t="s">
        <v>610</v>
      </c>
      <c r="M26" s="55"/>
      <c r="N26" s="39"/>
      <c r="O26" s="39"/>
      <c r="P26" s="56"/>
    </row>
    <row r="27" spans="1:16">
      <c r="A27" s="75">
        <v>43000</v>
      </c>
      <c r="B27" s="75">
        <v>43000</v>
      </c>
      <c r="C27" s="18">
        <v>0</v>
      </c>
      <c r="D27" s="18" t="s">
        <v>99</v>
      </c>
      <c r="E27" s="18">
        <v>517</v>
      </c>
      <c r="F27" s="18">
        <v>568</v>
      </c>
      <c r="G27" s="76"/>
      <c r="H27" s="80"/>
      <c r="I27" s="76">
        <v>12</v>
      </c>
      <c r="J27" s="82"/>
      <c r="K27" s="76">
        <v>256588.46</v>
      </c>
      <c r="L27" s="18" t="s">
        <v>610</v>
      </c>
      <c r="M27" s="55"/>
      <c r="N27" s="39"/>
      <c r="O27" s="39"/>
      <c r="P27" s="56"/>
    </row>
    <row r="28" spans="1:16">
      <c r="A28" s="57">
        <v>43001</v>
      </c>
      <c r="B28" s="57">
        <v>43003</v>
      </c>
      <c r="C28" s="58">
        <v>230917</v>
      </c>
      <c r="D28" s="59" t="s">
        <v>15</v>
      </c>
      <c r="E28" s="58">
        <v>263</v>
      </c>
      <c r="F28" s="58">
        <v>8846</v>
      </c>
      <c r="G28" s="61">
        <v>1970</v>
      </c>
      <c r="H28" s="69">
        <v>21</v>
      </c>
      <c r="I28" s="61"/>
      <c r="J28" s="70"/>
      <c r="K28" s="61">
        <v>258558.46</v>
      </c>
      <c r="L28" s="59" t="s">
        <v>187</v>
      </c>
      <c r="M28" s="55" t="s">
        <v>611</v>
      </c>
      <c r="N28" s="77"/>
      <c r="O28" s="77"/>
      <c r="P28" s="77"/>
    </row>
    <row r="29" spans="1:16">
      <c r="A29" s="57">
        <v>43003</v>
      </c>
      <c r="B29" s="57">
        <v>43003</v>
      </c>
      <c r="C29" s="58">
        <v>0</v>
      </c>
      <c r="D29" s="59" t="s">
        <v>612</v>
      </c>
      <c r="E29" s="58">
        <v>80</v>
      </c>
      <c r="F29" s="58">
        <v>1497</v>
      </c>
      <c r="G29" s="61">
        <v>7007.1</v>
      </c>
      <c r="H29" s="69">
        <v>22</v>
      </c>
      <c r="I29" s="61"/>
      <c r="J29" s="70"/>
      <c r="K29" s="61">
        <v>265565.56</v>
      </c>
      <c r="L29" s="59" t="s">
        <v>613</v>
      </c>
      <c r="M29" s="55" t="s">
        <v>614</v>
      </c>
      <c r="N29" s="77"/>
      <c r="O29" s="77"/>
      <c r="P29" s="77"/>
    </row>
    <row r="30" spans="1:16">
      <c r="A30" s="63">
        <v>43004</v>
      </c>
      <c r="B30" s="63">
        <v>43004</v>
      </c>
      <c r="C30" s="25">
        <v>260917</v>
      </c>
      <c r="D30" s="25" t="s">
        <v>15</v>
      </c>
      <c r="E30" s="25">
        <v>263</v>
      </c>
      <c r="F30" s="25">
        <v>7279</v>
      </c>
      <c r="G30" s="78">
        <v>194697.07</v>
      </c>
      <c r="H30" s="33">
        <v>23</v>
      </c>
      <c r="I30" s="78"/>
      <c r="J30" s="51"/>
      <c r="K30" s="78">
        <v>460262.63</v>
      </c>
      <c r="L30" s="25" t="s">
        <v>615</v>
      </c>
      <c r="M30" s="55" t="s">
        <v>616</v>
      </c>
      <c r="N30" s="39"/>
      <c r="O30" s="39"/>
      <c r="P30" s="56"/>
    </row>
    <row r="31" spans="1:16">
      <c r="A31" s="63">
        <v>43005</v>
      </c>
      <c r="B31" s="63">
        <v>43005</v>
      </c>
      <c r="C31" s="3">
        <v>1182</v>
      </c>
      <c r="D31" s="3" t="s">
        <v>617</v>
      </c>
      <c r="E31" s="3">
        <v>512</v>
      </c>
      <c r="F31" s="3">
        <v>316</v>
      </c>
      <c r="G31" s="42"/>
      <c r="H31" s="33"/>
      <c r="I31" s="42">
        <v>259000</v>
      </c>
      <c r="J31" s="51">
        <v>3</v>
      </c>
      <c r="K31" s="42">
        <v>201262.63</v>
      </c>
      <c r="L31" s="3" t="s">
        <v>11</v>
      </c>
      <c r="M31" s="55"/>
      <c r="N31" s="39"/>
      <c r="O31" s="39"/>
      <c r="P31" s="56"/>
    </row>
    <row r="32" spans="1:16">
      <c r="A32" s="63">
        <v>43005</v>
      </c>
      <c r="B32" s="63">
        <v>43005</v>
      </c>
      <c r="C32" s="3">
        <v>270917</v>
      </c>
      <c r="D32" s="3" t="s">
        <v>15</v>
      </c>
      <c r="E32" s="3">
        <v>263</v>
      </c>
      <c r="F32" s="3">
        <v>7279</v>
      </c>
      <c r="G32" s="42">
        <v>95000</v>
      </c>
      <c r="H32" s="33">
        <v>24</v>
      </c>
      <c r="I32" s="42"/>
      <c r="J32" s="51"/>
      <c r="K32" s="42">
        <v>296262.63</v>
      </c>
      <c r="L32" s="3" t="s">
        <v>618</v>
      </c>
      <c r="M32" s="55" t="s">
        <v>619</v>
      </c>
      <c r="N32" s="39"/>
      <c r="O32" s="39"/>
      <c r="P32" s="56"/>
    </row>
    <row r="33" spans="1:16">
      <c r="A33" s="63">
        <v>43005</v>
      </c>
      <c r="B33" s="63">
        <v>43005</v>
      </c>
      <c r="C33" s="3">
        <v>1183</v>
      </c>
      <c r="D33" s="3" t="s">
        <v>620</v>
      </c>
      <c r="E33" s="3">
        <v>508</v>
      </c>
      <c r="F33" s="3">
        <v>568</v>
      </c>
      <c r="G33" s="42"/>
      <c r="H33" s="33"/>
      <c r="I33" s="42">
        <v>195000</v>
      </c>
      <c r="J33" s="51">
        <v>4</v>
      </c>
      <c r="K33" s="42">
        <v>101262.63</v>
      </c>
      <c r="L33" s="3" t="s">
        <v>621</v>
      </c>
      <c r="M33" s="55"/>
      <c r="N33" s="39"/>
      <c r="O33" s="39"/>
      <c r="P33" s="56"/>
    </row>
    <row r="34" spans="1:16">
      <c r="A34" s="73">
        <v>43005</v>
      </c>
      <c r="B34" s="73">
        <v>43005</v>
      </c>
      <c r="C34" s="15">
        <v>0</v>
      </c>
      <c r="D34" s="15" t="s">
        <v>97</v>
      </c>
      <c r="E34" s="15">
        <v>537</v>
      </c>
      <c r="F34" s="15">
        <v>568</v>
      </c>
      <c r="G34" s="74"/>
      <c r="H34" s="79"/>
      <c r="I34" s="74">
        <v>75</v>
      </c>
      <c r="J34" s="81">
        <v>7</v>
      </c>
      <c r="K34" s="74">
        <v>101187.63</v>
      </c>
      <c r="L34" s="15" t="s">
        <v>622</v>
      </c>
      <c r="M34" s="55"/>
      <c r="N34" s="39"/>
      <c r="O34" s="39"/>
      <c r="P34" s="56"/>
    </row>
    <row r="35" spans="1:16">
      <c r="A35" s="75">
        <v>43005</v>
      </c>
      <c r="B35" s="75">
        <v>43005</v>
      </c>
      <c r="C35" s="18">
        <v>0</v>
      </c>
      <c r="D35" s="18" t="s">
        <v>99</v>
      </c>
      <c r="E35" s="18">
        <v>517</v>
      </c>
      <c r="F35" s="18">
        <v>568</v>
      </c>
      <c r="G35" s="76"/>
      <c r="H35" s="80"/>
      <c r="I35" s="76">
        <v>12</v>
      </c>
      <c r="J35" s="82">
        <v>7</v>
      </c>
      <c r="K35" s="76">
        <v>101175.63</v>
      </c>
      <c r="L35" s="18" t="s">
        <v>622</v>
      </c>
      <c r="M35" s="55"/>
      <c r="N35" s="39"/>
      <c r="O35" s="39"/>
      <c r="P35" s="56"/>
    </row>
    <row r="36" spans="1:16">
      <c r="A36" s="63">
        <v>43006</v>
      </c>
      <c r="B36" s="63">
        <v>43006</v>
      </c>
      <c r="C36" s="3">
        <v>0</v>
      </c>
      <c r="D36" s="3" t="s">
        <v>623</v>
      </c>
      <c r="E36" s="3">
        <v>3</v>
      </c>
      <c r="F36" s="3">
        <v>5663</v>
      </c>
      <c r="G36" s="42">
        <v>50000</v>
      </c>
      <c r="H36" s="33"/>
      <c r="I36" s="42"/>
      <c r="J36" s="51"/>
      <c r="K36" s="42">
        <v>151175.63</v>
      </c>
      <c r="L36" s="3" t="s">
        <v>624</v>
      </c>
      <c r="M36" s="55"/>
      <c r="N36" s="39"/>
      <c r="O36" s="39"/>
      <c r="P36" s="56"/>
    </row>
    <row r="37" spans="1:16">
      <c r="A37" s="63">
        <v>43006</v>
      </c>
      <c r="B37" s="63">
        <v>43006</v>
      </c>
      <c r="C37" s="3">
        <v>1249</v>
      </c>
      <c r="D37" s="3" t="s">
        <v>15</v>
      </c>
      <c r="E37" s="3">
        <v>263</v>
      </c>
      <c r="F37" s="3">
        <v>8846</v>
      </c>
      <c r="G37" s="42">
        <v>2500</v>
      </c>
      <c r="H37" s="33">
        <v>25</v>
      </c>
      <c r="I37" s="42"/>
      <c r="J37" s="51"/>
      <c r="K37" s="42">
        <v>153675.63</v>
      </c>
      <c r="L37" s="3" t="s">
        <v>625</v>
      </c>
      <c r="M37" s="55" t="s">
        <v>626</v>
      </c>
      <c r="N37" s="39"/>
      <c r="O37" s="39"/>
      <c r="P37" s="56"/>
    </row>
    <row r="38" spans="1:16">
      <c r="A38" s="63">
        <v>43006</v>
      </c>
      <c r="B38" s="63">
        <v>43006</v>
      </c>
      <c r="C38" s="3">
        <v>280917</v>
      </c>
      <c r="D38" s="3" t="s">
        <v>15</v>
      </c>
      <c r="E38" s="3">
        <v>263</v>
      </c>
      <c r="F38" s="3">
        <v>8846</v>
      </c>
      <c r="G38" s="42">
        <v>100000</v>
      </c>
      <c r="H38" s="33">
        <v>26</v>
      </c>
      <c r="I38" s="42"/>
      <c r="J38" s="51"/>
      <c r="K38" s="42">
        <v>253675.63</v>
      </c>
      <c r="L38" s="3" t="s">
        <v>627</v>
      </c>
      <c r="M38" s="55" t="s">
        <v>628</v>
      </c>
      <c r="N38" s="39"/>
      <c r="O38" s="39"/>
      <c r="P38" s="56"/>
    </row>
    <row r="39" spans="1:16">
      <c r="A39" s="63">
        <v>43007</v>
      </c>
      <c r="B39" s="63">
        <v>43007</v>
      </c>
      <c r="C39" s="3">
        <v>1184</v>
      </c>
      <c r="D39" s="3" t="s">
        <v>629</v>
      </c>
      <c r="E39" s="3">
        <v>512</v>
      </c>
      <c r="F39" s="3">
        <v>316</v>
      </c>
      <c r="G39" s="42"/>
      <c r="H39" s="33"/>
      <c r="I39" s="42">
        <v>95000</v>
      </c>
      <c r="J39" s="51">
        <v>5</v>
      </c>
      <c r="K39" s="42">
        <v>158675.63</v>
      </c>
      <c r="L39" s="3" t="s">
        <v>11</v>
      </c>
      <c r="M39" s="55"/>
      <c r="N39" s="39"/>
      <c r="O39" s="39"/>
      <c r="P39" s="56"/>
    </row>
    <row r="40" spans="1:16">
      <c r="A40" s="63">
        <v>43007</v>
      </c>
      <c r="B40" s="63">
        <v>43007</v>
      </c>
      <c r="C40" s="3">
        <v>1185</v>
      </c>
      <c r="D40" s="3" t="s">
        <v>630</v>
      </c>
      <c r="E40" s="3">
        <v>508</v>
      </c>
      <c r="F40" s="3">
        <v>568</v>
      </c>
      <c r="G40" s="42"/>
      <c r="H40" s="33"/>
      <c r="I40" s="42">
        <v>152000</v>
      </c>
      <c r="J40" s="51">
        <v>6</v>
      </c>
      <c r="K40" s="42">
        <v>6675.63</v>
      </c>
      <c r="L40" s="3" t="s">
        <v>631</v>
      </c>
      <c r="M40" s="55"/>
      <c r="N40" s="39"/>
      <c r="O40" s="39"/>
      <c r="P40" s="56"/>
    </row>
    <row r="41" spans="1:16">
      <c r="A41" s="73">
        <v>43007</v>
      </c>
      <c r="B41" s="73">
        <v>43007</v>
      </c>
      <c r="C41" s="15">
        <v>0</v>
      </c>
      <c r="D41" s="15" t="s">
        <v>97</v>
      </c>
      <c r="E41" s="15">
        <v>537</v>
      </c>
      <c r="F41" s="15">
        <v>568</v>
      </c>
      <c r="G41" s="74"/>
      <c r="H41" s="79"/>
      <c r="I41" s="74">
        <v>75</v>
      </c>
      <c r="J41" s="81">
        <v>7</v>
      </c>
      <c r="K41" s="74">
        <v>6600.63</v>
      </c>
      <c r="L41" s="15" t="s">
        <v>632</v>
      </c>
      <c r="M41" s="55"/>
      <c r="N41" s="39"/>
      <c r="O41" s="39"/>
      <c r="P41" s="56"/>
    </row>
    <row r="42" spans="1:16">
      <c r="A42" s="75">
        <v>43007</v>
      </c>
      <c r="B42" s="75">
        <v>43007</v>
      </c>
      <c r="C42" s="18">
        <v>0</v>
      </c>
      <c r="D42" s="18" t="s">
        <v>99</v>
      </c>
      <c r="E42" s="18">
        <v>517</v>
      </c>
      <c r="F42" s="18">
        <v>568</v>
      </c>
      <c r="G42" s="76"/>
      <c r="H42" s="80"/>
      <c r="I42" s="76">
        <v>12</v>
      </c>
      <c r="J42" s="82">
        <v>7</v>
      </c>
      <c r="K42" s="76">
        <v>6588.63</v>
      </c>
      <c r="L42" s="18" t="s">
        <v>632</v>
      </c>
      <c r="M42" s="55"/>
      <c r="N42" s="39"/>
      <c r="O42" s="39"/>
      <c r="P42" s="56"/>
    </row>
    <row r="43" spans="1:16">
      <c r="A43" s="63">
        <v>43007</v>
      </c>
      <c r="B43" s="63">
        <v>43007</v>
      </c>
      <c r="C43" s="3">
        <v>0</v>
      </c>
      <c r="D43" s="3" t="s">
        <v>22</v>
      </c>
      <c r="E43" s="3">
        <v>0</v>
      </c>
      <c r="F43" s="3">
        <v>4250</v>
      </c>
      <c r="G43" s="42">
        <v>204000</v>
      </c>
      <c r="H43" s="33">
        <v>28</v>
      </c>
      <c r="I43" s="42"/>
      <c r="J43" s="51"/>
      <c r="K43" s="42">
        <v>210588.63</v>
      </c>
      <c r="L43" s="3"/>
      <c r="M43" s="55" t="s">
        <v>633</v>
      </c>
      <c r="N43" s="39"/>
      <c r="O43" s="39"/>
      <c r="P43" s="56"/>
    </row>
    <row r="44" spans="1:16">
      <c r="A44" s="63">
        <v>43007</v>
      </c>
      <c r="B44" s="63">
        <v>43007</v>
      </c>
      <c r="C44" s="3">
        <v>11960</v>
      </c>
      <c r="D44" s="3" t="s">
        <v>15</v>
      </c>
      <c r="E44" s="3">
        <v>263</v>
      </c>
      <c r="F44" s="3">
        <v>8846</v>
      </c>
      <c r="G44" s="42">
        <v>898800</v>
      </c>
      <c r="H44" s="33">
        <v>27</v>
      </c>
      <c r="I44" s="42"/>
      <c r="J44" s="51"/>
      <c r="K44" s="42">
        <v>1109388.6299999999</v>
      </c>
      <c r="L44" s="3" t="s">
        <v>634</v>
      </c>
      <c r="M44" s="55" t="s">
        <v>635</v>
      </c>
      <c r="N44" s="39"/>
      <c r="O44" s="39"/>
      <c r="P44" s="56"/>
    </row>
    <row r="45" spans="1:16">
      <c r="A45" s="63">
        <v>43007</v>
      </c>
      <c r="B45" s="63">
        <v>43007</v>
      </c>
      <c r="C45" s="3">
        <v>1253</v>
      </c>
      <c r="D45" s="3" t="s">
        <v>15</v>
      </c>
      <c r="E45" s="3">
        <v>263</v>
      </c>
      <c r="F45" s="3">
        <v>8846</v>
      </c>
      <c r="G45" s="42">
        <v>17234</v>
      </c>
      <c r="H45" s="33"/>
      <c r="I45" s="42"/>
      <c r="J45" s="51"/>
      <c r="K45" s="42">
        <v>1126622.6299999999</v>
      </c>
      <c r="L45" s="3" t="s">
        <v>636</v>
      </c>
      <c r="M45" s="55"/>
      <c r="N45" s="39"/>
      <c r="O45" s="39"/>
      <c r="P45" s="56"/>
    </row>
    <row r="46" spans="1:16">
      <c r="A46" s="65">
        <v>43007</v>
      </c>
      <c r="B46" s="65">
        <v>43007</v>
      </c>
      <c r="C46" s="10">
        <v>0</v>
      </c>
      <c r="D46" s="10" t="s">
        <v>637</v>
      </c>
      <c r="E46" s="10">
        <v>23</v>
      </c>
      <c r="F46" s="10">
        <v>314</v>
      </c>
      <c r="G46" s="44">
        <v>37.71</v>
      </c>
      <c r="H46" s="33">
        <v>29</v>
      </c>
      <c r="I46" s="44"/>
      <c r="J46" s="51"/>
      <c r="K46" s="44">
        <v>1126660.3400000001</v>
      </c>
      <c r="L46" s="10"/>
      <c r="M46" s="55"/>
      <c r="N46" s="39"/>
      <c r="O46" s="39"/>
      <c r="P46" s="56"/>
    </row>
    <row r="47" spans="1:16">
      <c r="A47" s="65">
        <v>43007</v>
      </c>
      <c r="B47" s="65">
        <v>43007</v>
      </c>
      <c r="C47" s="10">
        <v>0</v>
      </c>
      <c r="D47" s="10" t="s">
        <v>638</v>
      </c>
      <c r="E47" s="10">
        <v>533</v>
      </c>
      <c r="F47" s="10">
        <v>314</v>
      </c>
      <c r="G47" s="44"/>
      <c r="H47" s="33"/>
      <c r="I47" s="44">
        <v>37.71</v>
      </c>
      <c r="J47" s="51">
        <v>8</v>
      </c>
      <c r="K47" s="44">
        <v>1126622.6299999999</v>
      </c>
      <c r="L47" s="10"/>
      <c r="M47" s="55"/>
      <c r="N47" s="39"/>
      <c r="O47" s="39"/>
      <c r="P47" s="56"/>
    </row>
    <row r="48" spans="1:16">
      <c r="A48" s="73">
        <v>43007</v>
      </c>
      <c r="B48" s="73">
        <v>43007</v>
      </c>
      <c r="C48" s="15">
        <v>0</v>
      </c>
      <c r="D48" s="15" t="s">
        <v>639</v>
      </c>
      <c r="E48" s="15">
        <v>539</v>
      </c>
      <c r="F48" s="15">
        <v>314</v>
      </c>
      <c r="G48" s="74"/>
      <c r="H48" s="79"/>
      <c r="I48" s="74">
        <v>84</v>
      </c>
      <c r="J48" s="81">
        <v>7</v>
      </c>
      <c r="K48" s="74">
        <v>1126538.6299999999</v>
      </c>
      <c r="L48" s="15"/>
      <c r="M48" s="55"/>
      <c r="N48" s="39"/>
      <c r="O48" s="39"/>
      <c r="P48" s="56"/>
    </row>
    <row r="49" spans="1:16">
      <c r="A49" s="75">
        <v>43007</v>
      </c>
      <c r="B49" s="75">
        <v>43007</v>
      </c>
      <c r="C49" s="18">
        <v>0</v>
      </c>
      <c r="D49" s="18" t="s">
        <v>640</v>
      </c>
      <c r="E49" s="18">
        <v>517</v>
      </c>
      <c r="F49" s="18">
        <v>314</v>
      </c>
      <c r="G49" s="76"/>
      <c r="H49" s="80"/>
      <c r="I49" s="76">
        <v>13.44</v>
      </c>
      <c r="J49" s="82">
        <v>7</v>
      </c>
      <c r="K49" s="76">
        <v>1126525.19</v>
      </c>
      <c r="L49" s="18"/>
      <c r="M49" s="55"/>
      <c r="N49" s="39"/>
      <c r="O49" s="39"/>
      <c r="P49" s="56"/>
    </row>
    <row r="55" spans="1:16">
      <c r="I55" s="3"/>
      <c r="J55" s="6"/>
    </row>
    <row r="56" spans="1:16">
      <c r="I56" s="68">
        <f>+I48+I41+I34+I26+I15</f>
        <v>384</v>
      </c>
      <c r="J56" s="6"/>
    </row>
    <row r="57" spans="1:16">
      <c r="I57" s="68">
        <f>+I49+I42+I35+I27+I16</f>
        <v>61.44</v>
      </c>
      <c r="J57" s="6"/>
    </row>
    <row r="58" spans="1:16">
      <c r="I58" s="3"/>
      <c r="J58" s="6"/>
    </row>
    <row r="59" spans="1:16">
      <c r="I59" s="3"/>
      <c r="J59" s="6"/>
    </row>
  </sheetData>
  <autoFilter ref="A1:Q4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2017-02-04T18:56:46Z</dcterms:created>
  <dcterms:modified xsi:type="dcterms:W3CDTF">2018-03-01T03:42:32Z</dcterms:modified>
</cp:coreProperties>
</file>