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720" windowWidth="19440" windowHeight="7365" activeTab="7"/>
  </bookViews>
  <sheets>
    <sheet name="DIC" sheetId="1" r:id="rId1"/>
    <sheet name="ENE" sheetId="2" r:id="rId2"/>
    <sheet name="FEB" sheetId="3" r:id="rId3"/>
    <sheet name="MAR" sheetId="4" r:id="rId4"/>
    <sheet name="ABR" sheetId="5" r:id="rId5"/>
    <sheet name="MAY" sheetId="6" r:id="rId6"/>
    <sheet name="JUN" sheetId="7" r:id="rId7"/>
    <sheet name="JUL" sheetId="8" r:id="rId8"/>
    <sheet name="AGO" sheetId="9" r:id="rId9"/>
    <sheet name="SEP" sheetId="10" r:id="rId10"/>
    <sheet name="OCT" sheetId="11" r:id="rId11"/>
    <sheet name="NOV" sheetId="12" r:id="rId12"/>
    <sheet name="DIC." sheetId="14" r:id="rId13"/>
    <sheet name="Hoja1" sheetId="13" r:id="rId14"/>
  </sheets>
  <calcPr calcId="144525"/>
</workbook>
</file>

<file path=xl/calcChain.xml><?xml version="1.0" encoding="utf-8"?>
<calcChain xmlns="http://schemas.openxmlformats.org/spreadsheetml/2006/main">
  <c r="G8" i="14" l="1"/>
  <c r="G19" i="14"/>
  <c r="G16" i="14" l="1"/>
  <c r="G12" i="14"/>
  <c r="G24" i="14" l="1"/>
  <c r="G26" i="14" s="1"/>
  <c r="G19" i="12" l="1"/>
  <c r="G16" i="12"/>
  <c r="G12" i="12"/>
  <c r="G8" i="12"/>
  <c r="G29" i="12" l="1"/>
  <c r="G31" i="12" s="1"/>
  <c r="F20" i="11" l="1"/>
  <c r="F17" i="11"/>
  <c r="F13" i="11"/>
  <c r="F8" i="11"/>
  <c r="F30" i="11" l="1"/>
  <c r="F32" i="11" s="1"/>
  <c r="F21" i="10"/>
  <c r="F17" i="10"/>
  <c r="F13" i="10"/>
  <c r="F8" i="10"/>
  <c r="F31" i="10" l="1"/>
  <c r="F33" i="10" s="1"/>
  <c r="F21" i="9"/>
  <c r="F17" i="9"/>
  <c r="F13" i="9"/>
  <c r="F8" i="9"/>
  <c r="F30" i="9" l="1"/>
  <c r="F32" i="9" s="1"/>
  <c r="F21" i="8"/>
  <c r="F17" i="8" l="1"/>
  <c r="F13" i="8"/>
  <c r="F8" i="8"/>
  <c r="F30" i="8" l="1"/>
  <c r="F32" i="8" s="1"/>
  <c r="F8" i="7"/>
  <c r="F21" i="7"/>
  <c r="F17" i="7"/>
  <c r="F13" i="7"/>
  <c r="F30" i="7" l="1"/>
  <c r="F32" i="7" s="1"/>
  <c r="F21" i="6"/>
  <c r="F17" i="6"/>
  <c r="F13" i="6"/>
  <c r="F8" i="6"/>
  <c r="F28" i="6" l="1"/>
  <c r="F30" i="6" s="1"/>
  <c r="F8" i="5"/>
  <c r="F21" i="5" l="1"/>
  <c r="F17" i="5"/>
  <c r="F13" i="5"/>
  <c r="F28" i="5" l="1"/>
  <c r="F30" i="5" s="1"/>
  <c r="F20" i="4"/>
  <c r="F16" i="4" l="1"/>
  <c r="F12" i="4"/>
  <c r="F9" i="4"/>
  <c r="F27" i="4" l="1"/>
  <c r="F29" i="4" s="1"/>
  <c r="F20" i="3"/>
  <c r="F16" i="3"/>
  <c r="F12" i="3"/>
  <c r="F9" i="3"/>
  <c r="F27" i="3" l="1"/>
  <c r="F29" i="3" s="1"/>
  <c r="F20" i="2"/>
  <c r="F16" i="2"/>
  <c r="F12" i="2"/>
  <c r="F9" i="2"/>
  <c r="F20" i="1"/>
  <c r="F16" i="1"/>
  <c r="F12" i="1"/>
  <c r="F9" i="1"/>
  <c r="F27" i="1" l="1"/>
  <c r="F29" i="1" s="1"/>
  <c r="F27" i="2"/>
  <c r="F29" i="2" s="1"/>
</calcChain>
</file>

<file path=xl/sharedStrings.xml><?xml version="1.0" encoding="utf-8"?>
<sst xmlns="http://schemas.openxmlformats.org/spreadsheetml/2006/main" count="268" uniqueCount="50">
  <si>
    <t xml:space="preserve">ALECSA CELAYA S DE RL DE CV </t>
  </si>
  <si>
    <t>BANCO:  BANORTE  0505716556</t>
  </si>
  <si>
    <t>CONCILIACION BANCARIA AL 31 DE DICIEMBRE DE 2016</t>
  </si>
  <si>
    <t>SALDO EN BANCOS</t>
  </si>
  <si>
    <t>+</t>
  </si>
  <si>
    <t>Depositos Nuestros No Correspondidos por el Banco</t>
  </si>
  <si>
    <t>-</t>
  </si>
  <si>
    <t>Cheques Nuestros No Correspondidos por el Banco</t>
  </si>
  <si>
    <t>E    287</t>
  </si>
  <si>
    <t>CH-1109</t>
  </si>
  <si>
    <t>Cargos/Cheques del Banco No Correspondidos Por Nosotros</t>
  </si>
  <si>
    <t>Abonos/Depósitos del Banco No Correspondidos por Nosotros</t>
  </si>
  <si>
    <t>DEP.PAGO MULTIPLE</t>
  </si>
  <si>
    <t>ELIMINAR EN ENERO</t>
  </si>
  <si>
    <t>DEPOSITO DE CUENTA DE TERCEROS</t>
  </si>
  <si>
    <t>SUMA</t>
  </si>
  <si>
    <t>SDO LIBROS</t>
  </si>
  <si>
    <t>DIF</t>
  </si>
  <si>
    <t>A</t>
  </si>
  <si>
    <t>B</t>
  </si>
  <si>
    <t>C</t>
  </si>
  <si>
    <t>D</t>
  </si>
  <si>
    <t>E</t>
  </si>
  <si>
    <t>CONCILIACION BANCARIA AL 31 DE ENERO DE 2017</t>
  </si>
  <si>
    <t>CONCILIACION BANCARIA AL 29 DE FEBRERO DE 2017</t>
  </si>
  <si>
    <t>E    289</t>
  </si>
  <si>
    <t>CH-1135</t>
  </si>
  <si>
    <t xml:space="preserve"> </t>
  </si>
  <si>
    <t>DEP.EFECTIVO</t>
  </si>
  <si>
    <t>036INBU3003201725624997</t>
  </si>
  <si>
    <t>CONCILIACION BANCARIA AL 31 DE MARZO DE 2017</t>
  </si>
  <si>
    <t>CONCILIACION BANCARIA AL 30 DE ABRIL DE 2017</t>
  </si>
  <si>
    <t>DEPOSITO CHQ.BANORTE 0001671</t>
  </si>
  <si>
    <t>CONCILIACION BANCARIA AL 31 DE MAYO DE 2017</t>
  </si>
  <si>
    <t>CONCILIACION BANCARIA AL 30 DE JUNIO DE 2017</t>
  </si>
  <si>
    <t>D  3,331</t>
  </si>
  <si>
    <t>PANTOJA JACAL MANUEL</t>
  </si>
  <si>
    <t>DEV.CHEQUE LOCAL 0000000699</t>
  </si>
  <si>
    <t>CONCILIACION BANCARIA AL 31 DE JULIO DE 2017</t>
  </si>
  <si>
    <t>CONCILIACION BANCARIA AL 31 DE AGOSTO DE 2017</t>
  </si>
  <si>
    <t>CONFIRMADO 31/08</t>
  </si>
  <si>
    <t>CONCILIACION BANCARIA AL 30 DE SEPTIEMBRE DE 2017</t>
  </si>
  <si>
    <t>BB11712008640</t>
  </si>
  <si>
    <t>CONCILIACION BANCARIA AL 30 DE NOVIEMBRE DE 2017</t>
  </si>
  <si>
    <t>CONCILIACION BANCARIA AL 31 DE OCTUBRE DE 2017</t>
  </si>
  <si>
    <t>CONCILIACION BANCARIA AL 31 DE DICIEMBRE DE 2017</t>
  </si>
  <si>
    <t>DEPOSITO CHQ.BANORTE 0000072</t>
  </si>
  <si>
    <t>I  1,417</t>
  </si>
  <si>
    <t>DEP/ TRAN</t>
  </si>
  <si>
    <t>LJIMENEZ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</si>
</sst>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dd/mm/yy"/>
    <numFmt numFmtId="166" formatCode="[$-80A]General"/>
    <numFmt numFmtId="167" formatCode="[$-80A]dd/mm/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sz val="8"/>
      <color theme="1"/>
      <name val="Arial"/>
      <family val="2"/>
    </font>
    <font>
      <b/>
      <sz val="8"/>
      <color indexed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4" fontId="2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166" fontId="11" fillId="0" borderId="0" applyBorder="0" applyProtection="0"/>
  </cellStyleXfs>
  <cellXfs count="91">
    <xf numFmtId="0" fontId="0" fillId="0" borderId="0" xfId="0"/>
    <xf numFmtId="0" fontId="4" fillId="0" borderId="0" xfId="0" applyFont="1"/>
    <xf numFmtId="0" fontId="4" fillId="0" borderId="0" xfId="3" applyFont="1" applyFill="1"/>
    <xf numFmtId="164" fontId="4" fillId="0" borderId="0" xfId="2" applyFont="1" applyFill="1" applyBorder="1" applyAlignment="1" applyProtection="1">
      <protection locked="0"/>
    </xf>
    <xf numFmtId="164" fontId="4" fillId="0" borderId="0" xfId="2" applyFont="1" applyFill="1" applyBorder="1" applyAlignment="1" applyProtection="1">
      <alignment horizontal="center"/>
      <protection locked="0"/>
    </xf>
    <xf numFmtId="43" fontId="4" fillId="0" borderId="0" xfId="1" applyFont="1" applyFill="1" applyBorder="1" applyAlignment="1" applyProtection="1">
      <protection locked="0"/>
    </xf>
    <xf numFmtId="0" fontId="5" fillId="0" borderId="0" xfId="0" applyFont="1"/>
    <xf numFmtId="164" fontId="3" fillId="0" borderId="0" xfId="2" applyFont="1" applyFill="1" applyBorder="1" applyAlignment="1" applyProtection="1">
      <protection locked="0"/>
    </xf>
    <xf numFmtId="0" fontId="4" fillId="0" borderId="0" xfId="0" applyFont="1" applyAlignment="1">
      <alignment horizontal="center"/>
    </xf>
    <xf numFmtId="164" fontId="3" fillId="0" borderId="0" xfId="2" applyFont="1" applyFill="1" applyBorder="1" applyAlignment="1" applyProtection="1">
      <alignment horizontal="center"/>
      <protection locked="0"/>
    </xf>
    <xf numFmtId="8" fontId="6" fillId="0" borderId="0" xfId="0" applyNumberFormat="1" applyFont="1"/>
    <xf numFmtId="43" fontId="3" fillId="0" borderId="0" xfId="1" applyFont="1" applyFill="1" applyBorder="1" applyAlignment="1" applyProtection="1">
      <alignment horizontal="center"/>
      <protection locked="0"/>
    </xf>
    <xf numFmtId="43" fontId="3" fillId="0" borderId="0" xfId="1" applyFont="1" applyFill="1" applyBorder="1" applyAlignment="1" applyProtection="1">
      <protection locked="0"/>
    </xf>
    <xf numFmtId="0" fontId="3" fillId="0" borderId="0" xfId="4" applyFont="1" applyProtection="1">
      <protection locked="0"/>
    </xf>
    <xf numFmtId="14" fontId="4" fillId="0" borderId="0" xfId="0" applyNumberFormat="1" applyFont="1" applyAlignment="1">
      <alignment horizontal="center"/>
    </xf>
    <xf numFmtId="43" fontId="4" fillId="0" borderId="0" xfId="1" applyFont="1"/>
    <xf numFmtId="14" fontId="4" fillId="0" borderId="0" xfId="0" applyNumberFormat="1" applyFont="1"/>
    <xf numFmtId="43" fontId="5" fillId="0" borderId="0" xfId="1" applyFont="1" applyFill="1" applyBorder="1" applyAlignment="1" applyProtection="1">
      <alignment horizontal="left"/>
    </xf>
    <xf numFmtId="14" fontId="6" fillId="0" borderId="0" xfId="0" applyNumberFormat="1" applyFont="1"/>
    <xf numFmtId="0" fontId="6" fillId="0" borderId="0" xfId="0" applyFont="1"/>
    <xf numFmtId="43" fontId="6" fillId="0" borderId="0" xfId="1" applyFont="1"/>
    <xf numFmtId="43" fontId="5" fillId="0" borderId="0" xfId="1" applyFont="1" applyAlignment="1">
      <alignment horizontal="left"/>
    </xf>
    <xf numFmtId="16" fontId="4" fillId="0" borderId="0" xfId="0" applyNumberFormat="1" applyFont="1"/>
    <xf numFmtId="0" fontId="4" fillId="0" borderId="0" xfId="5" applyFont="1" applyFill="1"/>
    <xf numFmtId="165" fontId="4" fillId="0" borderId="0" xfId="5" applyNumberFormat="1" applyFont="1" applyFill="1"/>
    <xf numFmtId="0" fontId="4" fillId="0" borderId="0" xfId="5" applyFont="1" applyFill="1" applyAlignment="1">
      <alignment horizontal="center"/>
    </xf>
    <xf numFmtId="43" fontId="4" fillId="0" borderId="0" xfId="1" applyFont="1" applyFill="1"/>
    <xf numFmtId="43" fontId="7" fillId="0" borderId="0" xfId="1" applyFont="1" applyFill="1" applyAlignment="1">
      <alignment horizontal="left"/>
    </xf>
    <xf numFmtId="0" fontId="3" fillId="0" borderId="0" xfId="3" applyFont="1" applyFill="1" applyProtection="1">
      <protection locked="0"/>
    </xf>
    <xf numFmtId="14" fontId="4" fillId="0" borderId="0" xfId="6" applyNumberFormat="1" applyFont="1" applyFill="1" applyAlignment="1">
      <alignment horizontal="center"/>
    </xf>
    <xf numFmtId="0" fontId="4" fillId="0" borderId="0" xfId="6" applyFont="1" applyFill="1" applyAlignment="1">
      <alignment horizontal="left"/>
    </xf>
    <xf numFmtId="43" fontId="4" fillId="0" borderId="0" xfId="1" applyFont="1" applyFill="1" applyAlignment="1">
      <alignment horizontal="right"/>
    </xf>
    <xf numFmtId="0" fontId="4" fillId="0" borderId="0" xfId="3" applyFont="1" applyFill="1" applyProtection="1">
      <protection locked="0"/>
    </xf>
    <xf numFmtId="14" fontId="4" fillId="0" borderId="0" xfId="7" applyNumberFormat="1" applyFont="1" applyFill="1" applyAlignment="1" applyProtection="1">
      <alignment horizontal="center" wrapText="1"/>
      <protection locked="0"/>
    </xf>
    <xf numFmtId="0" fontId="4" fillId="0" borderId="0" xfId="7" applyFont="1" applyFill="1" applyAlignment="1" applyProtection="1">
      <alignment horizontal="left" wrapText="1"/>
      <protection locked="0"/>
    </xf>
    <xf numFmtId="43" fontId="4" fillId="0" borderId="0" xfId="1" applyFont="1" applyFill="1" applyBorder="1" applyAlignment="1" applyProtection="1">
      <alignment horizontal="right" wrapText="1"/>
      <protection locked="0"/>
    </xf>
    <xf numFmtId="0" fontId="3" fillId="0" borderId="0" xfId="4" applyFont="1" applyFill="1" applyProtection="1">
      <protection locked="0"/>
    </xf>
    <xf numFmtId="8" fontId="3" fillId="0" borderId="0" xfId="1" applyNumberFormat="1" applyFont="1" applyFill="1" applyBorder="1" applyAlignment="1" applyProtection="1">
      <protection locked="0"/>
    </xf>
    <xf numFmtId="14" fontId="6" fillId="0" borderId="0" xfId="0" applyNumberFormat="1" applyFont="1" applyFill="1"/>
    <xf numFmtId="0" fontId="6" fillId="0" borderId="0" xfId="0" applyFont="1" applyFill="1"/>
    <xf numFmtId="8" fontId="6" fillId="0" borderId="0" xfId="0" applyNumberFormat="1" applyFont="1" applyFill="1" applyAlignment="1">
      <alignment horizontal="right"/>
    </xf>
    <xf numFmtId="14" fontId="8" fillId="0" borderId="0" xfId="0" applyNumberFormat="1" applyFont="1"/>
    <xf numFmtId="0" fontId="8" fillId="0" borderId="0" xfId="0" applyFont="1"/>
    <xf numFmtId="8" fontId="8" fillId="0" borderId="0" xfId="0" applyNumberFormat="1" applyFont="1"/>
    <xf numFmtId="43" fontId="9" fillId="0" borderId="0" xfId="1" applyFont="1" applyFill="1" applyBorder="1" applyAlignment="1" applyProtection="1">
      <protection locked="0"/>
    </xf>
    <xf numFmtId="14" fontId="4" fillId="0" borderId="0" xfId="3" applyNumberFormat="1" applyFont="1" applyFill="1" applyAlignment="1" applyProtection="1">
      <alignment horizontal="center" wrapText="1"/>
      <protection locked="0"/>
    </xf>
    <xf numFmtId="1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43" fontId="4" fillId="0" borderId="0" xfId="1" applyFont="1" applyFill="1" applyAlignment="1">
      <alignment horizontal="center"/>
    </xf>
    <xf numFmtId="43" fontId="3" fillId="0" borderId="0" xfId="1" applyFont="1" applyFill="1" applyBorder="1" applyAlignment="1" applyProtection="1">
      <alignment horizontal="right"/>
    </xf>
    <xf numFmtId="0" fontId="4" fillId="0" borderId="0" xfId="3" applyFont="1" applyFill="1" applyAlignment="1" applyProtection="1">
      <alignment horizontal="center"/>
      <protection locked="0"/>
    </xf>
    <xf numFmtId="43" fontId="3" fillId="0" borderId="1" xfId="1" applyFont="1" applyFill="1" applyBorder="1" applyAlignment="1" applyProtection="1">
      <alignment horizontal="center"/>
      <protection locked="0"/>
    </xf>
    <xf numFmtId="43" fontId="4" fillId="0" borderId="1" xfId="1" applyFont="1" applyBorder="1"/>
    <xf numFmtId="43" fontId="3" fillId="0" borderId="0" xfId="1" applyFont="1" applyFill="1" applyBorder="1" applyAlignment="1" applyProtection="1">
      <alignment horizontal="right"/>
      <protection locked="0"/>
    </xf>
    <xf numFmtId="164" fontId="3" fillId="0" borderId="0" xfId="3" applyNumberFormat="1" applyFont="1" applyFill="1" applyAlignment="1" applyProtection="1">
      <alignment horizontal="left"/>
      <protection locked="0"/>
    </xf>
    <xf numFmtId="8" fontId="3" fillId="0" borderId="0" xfId="1" applyNumberFormat="1" applyFont="1" applyFill="1" applyBorder="1" applyAlignment="1" applyProtection="1"/>
    <xf numFmtId="0" fontId="5" fillId="0" borderId="0" xfId="1" applyNumberFormat="1" applyFont="1" applyAlignment="1">
      <alignment horizontal="left"/>
    </xf>
    <xf numFmtId="0" fontId="3" fillId="0" borderId="0" xfId="1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44" fontId="6" fillId="0" borderId="0" xfId="8" applyFont="1" applyAlignment="1">
      <alignment horizontal="right"/>
    </xf>
    <xf numFmtId="14" fontId="6" fillId="0" borderId="0" xfId="0" applyNumberFormat="1" applyFont="1" applyAlignment="1"/>
    <xf numFmtId="44" fontId="6" fillId="0" borderId="0" xfId="8" applyFont="1"/>
    <xf numFmtId="4" fontId="6" fillId="0" borderId="0" xfId="0" applyNumberFormat="1" applyFont="1"/>
    <xf numFmtId="0" fontId="6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center"/>
    </xf>
    <xf numFmtId="43" fontId="6" fillId="0" borderId="0" xfId="1" applyFont="1" applyAlignment="1">
      <alignment horizontal="right"/>
    </xf>
    <xf numFmtId="43" fontId="3" fillId="0" borderId="0" xfId="1" applyNumberFormat="1" applyFont="1" applyFill="1" applyBorder="1" applyAlignment="1" applyProtection="1"/>
    <xf numFmtId="0" fontId="6" fillId="0" borderId="0" xfId="0" applyFont="1" applyBorder="1"/>
    <xf numFmtId="44" fontId="10" fillId="0" borderId="0" xfId="0" applyNumberFormat="1" applyFont="1"/>
    <xf numFmtId="44" fontId="3" fillId="0" borderId="0" xfId="8" applyFont="1" applyFill="1" applyBorder="1" applyAlignment="1" applyProtection="1">
      <protection locked="0"/>
    </xf>
    <xf numFmtId="44" fontId="3" fillId="0" borderId="0" xfId="8" applyFont="1" applyFill="1" applyBorder="1" applyAlignment="1" applyProtection="1"/>
    <xf numFmtId="44" fontId="4" fillId="0" borderId="0" xfId="8" applyFont="1" applyFill="1" applyAlignment="1"/>
    <xf numFmtId="167" fontId="12" fillId="0" borderId="0" xfId="9" applyNumberFormat="1" applyFont="1" applyFill="1" applyAlignment="1">
      <alignment horizontal="center"/>
    </xf>
    <xf numFmtId="14" fontId="12" fillId="0" borderId="0" xfId="9" applyNumberFormat="1" applyFont="1" applyFill="1" applyAlignment="1">
      <alignment horizontal="center"/>
    </xf>
    <xf numFmtId="166" fontId="12" fillId="0" borderId="0" xfId="9" applyFont="1" applyFill="1" applyAlignment="1"/>
    <xf numFmtId="43" fontId="9" fillId="0" borderId="0" xfId="1" applyFont="1" applyFill="1" applyBorder="1" applyAlignment="1" applyProtection="1">
      <alignment horizontal="center"/>
      <protection locked="0"/>
    </xf>
    <xf numFmtId="43" fontId="9" fillId="0" borderId="1" xfId="1" applyFont="1" applyFill="1" applyBorder="1" applyAlignment="1" applyProtection="1">
      <alignment horizontal="center"/>
      <protection locked="0"/>
    </xf>
    <xf numFmtId="43" fontId="9" fillId="0" borderId="0" xfId="1" applyFont="1"/>
    <xf numFmtId="4" fontId="9" fillId="0" borderId="0" xfId="0" applyNumberFormat="1" applyFont="1"/>
    <xf numFmtId="43" fontId="9" fillId="0" borderId="0" xfId="1" applyFont="1" applyFill="1"/>
    <xf numFmtId="43" fontId="9" fillId="0" borderId="0" xfId="1" applyFont="1" applyFill="1" applyAlignment="1">
      <alignment horizontal="right"/>
    </xf>
    <xf numFmtId="43" fontId="9" fillId="0" borderId="0" xfId="1" applyFont="1" applyFill="1" applyBorder="1" applyAlignment="1" applyProtection="1">
      <alignment horizontal="right" wrapText="1"/>
      <protection locked="0"/>
    </xf>
    <xf numFmtId="44" fontId="9" fillId="0" borderId="0" xfId="8" applyFont="1"/>
    <xf numFmtId="44" fontId="9" fillId="0" borderId="0" xfId="8" applyFont="1" applyAlignment="1">
      <alignment horizontal="right"/>
    </xf>
    <xf numFmtId="44" fontId="9" fillId="0" borderId="0" xfId="8" applyFont="1" applyFill="1" applyAlignment="1"/>
    <xf numFmtId="8" fontId="9" fillId="0" borderId="0" xfId="0" applyNumberFormat="1" applyFont="1"/>
    <xf numFmtId="0" fontId="4" fillId="0" borderId="0" xfId="0" applyFont="1" applyFill="1"/>
    <xf numFmtId="44" fontId="4" fillId="0" borderId="0" xfId="8" applyFont="1" applyFill="1"/>
    <xf numFmtId="4" fontId="6" fillId="0" borderId="0" xfId="0" applyNumberFormat="1" applyFont="1" applyFill="1"/>
    <xf numFmtId="164" fontId="3" fillId="0" borderId="0" xfId="2" applyFont="1" applyFill="1" applyBorder="1" applyAlignment="1" applyProtection="1">
      <alignment horizontal="center"/>
    </xf>
    <xf numFmtId="164" fontId="3" fillId="0" borderId="1" xfId="2" applyFont="1" applyFill="1" applyBorder="1" applyAlignment="1" applyProtection="1">
      <alignment horizontal="center"/>
    </xf>
  </cellXfs>
  <cellStyles count="10">
    <cellStyle name="Excel Built-in Normal" xfId="9"/>
    <cellStyle name="Millares" xfId="1" builtinId="3"/>
    <cellStyle name="Millares_202-001-Banamex" xfId="2"/>
    <cellStyle name="Moneda" xfId="8" builtinId="4"/>
    <cellStyle name="Normal" xfId="0" builtinId="0"/>
    <cellStyle name="Normal 2" xfId="6"/>
    <cellStyle name="Normal_2 BANAMEX 2012" xfId="4"/>
    <cellStyle name="Normal_202-001-Banamex" xfId="3"/>
    <cellStyle name="Normal_BANAMEX QM 2012" xfId="7"/>
    <cellStyle name="Normal_Hoja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581025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0"/>
          <a:ext cx="581025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9525</xdr:rowOff>
    </xdr:from>
    <xdr:to>
      <xdr:col>1</xdr:col>
      <xdr:colOff>685800</xdr:colOff>
      <xdr:row>2</xdr:row>
      <xdr:rowOff>295275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9525"/>
          <a:ext cx="581025" cy="5715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9525</xdr:rowOff>
    </xdr:from>
    <xdr:to>
      <xdr:col>1</xdr:col>
      <xdr:colOff>685800</xdr:colOff>
      <xdr:row>2</xdr:row>
      <xdr:rowOff>295275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9525"/>
          <a:ext cx="581025" cy="5715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9525</xdr:rowOff>
    </xdr:from>
    <xdr:to>
      <xdr:col>1</xdr:col>
      <xdr:colOff>685800</xdr:colOff>
      <xdr:row>2</xdr:row>
      <xdr:rowOff>295275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9525"/>
          <a:ext cx="581025" cy="5715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9525</xdr:rowOff>
    </xdr:from>
    <xdr:to>
      <xdr:col>1</xdr:col>
      <xdr:colOff>685800</xdr:colOff>
      <xdr:row>2</xdr:row>
      <xdr:rowOff>295275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9525"/>
          <a:ext cx="581025" cy="5715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581025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0"/>
          <a:ext cx="581025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9525</xdr:rowOff>
    </xdr:from>
    <xdr:to>
      <xdr:col>1</xdr:col>
      <xdr:colOff>685800</xdr:colOff>
      <xdr:row>2</xdr:row>
      <xdr:rowOff>295275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9525"/>
          <a:ext cx="581025" cy="5715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9525</xdr:rowOff>
    </xdr:from>
    <xdr:to>
      <xdr:col>1</xdr:col>
      <xdr:colOff>685800</xdr:colOff>
      <xdr:row>2</xdr:row>
      <xdr:rowOff>295275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9525"/>
          <a:ext cx="581025" cy="5715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9525</xdr:rowOff>
    </xdr:from>
    <xdr:to>
      <xdr:col>1</xdr:col>
      <xdr:colOff>685800</xdr:colOff>
      <xdr:row>2</xdr:row>
      <xdr:rowOff>295275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9525"/>
          <a:ext cx="581025" cy="5715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9525</xdr:rowOff>
    </xdr:from>
    <xdr:to>
      <xdr:col>1</xdr:col>
      <xdr:colOff>685800</xdr:colOff>
      <xdr:row>2</xdr:row>
      <xdr:rowOff>295275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9525"/>
          <a:ext cx="581025" cy="5715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9525</xdr:rowOff>
    </xdr:from>
    <xdr:to>
      <xdr:col>1</xdr:col>
      <xdr:colOff>685800</xdr:colOff>
      <xdr:row>2</xdr:row>
      <xdr:rowOff>295275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9525"/>
          <a:ext cx="581025" cy="5715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9525</xdr:rowOff>
    </xdr:from>
    <xdr:to>
      <xdr:col>1</xdr:col>
      <xdr:colOff>685800</xdr:colOff>
      <xdr:row>2</xdr:row>
      <xdr:rowOff>295275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9525"/>
          <a:ext cx="581025" cy="5715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9525</xdr:rowOff>
    </xdr:from>
    <xdr:to>
      <xdr:col>1</xdr:col>
      <xdr:colOff>685800</xdr:colOff>
      <xdr:row>2</xdr:row>
      <xdr:rowOff>295275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9525"/>
          <a:ext cx="581025" cy="5715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sqref="A1:XFD1048576"/>
    </sheetView>
  </sheetViews>
  <sheetFormatPr baseColWidth="10" defaultRowHeight="11.25" x14ac:dyDescent="0.2"/>
  <cols>
    <col min="1" max="1" width="1.85546875" style="1" bestFit="1" customWidth="1"/>
    <col min="2" max="2" width="11.42578125" style="1"/>
    <col min="3" max="3" width="14.140625" style="8" bestFit="1" customWidth="1"/>
    <col min="4" max="4" width="23.28515625" style="1" bestFit="1" customWidth="1"/>
    <col min="5" max="5" width="11.28515625" style="15" bestFit="1" customWidth="1"/>
    <col min="6" max="6" width="11.140625" style="1" bestFit="1" customWidth="1"/>
    <col min="7" max="7" width="19.42578125" style="1" bestFit="1" customWidth="1"/>
    <col min="8" max="8" width="11.42578125" style="6"/>
    <col min="9" max="16384" width="11.42578125" style="1"/>
  </cols>
  <sheetData>
    <row r="1" spans="1:8" x14ac:dyDescent="0.2">
      <c r="A1" s="89" t="s">
        <v>0</v>
      </c>
      <c r="B1" s="89"/>
      <c r="C1" s="89"/>
      <c r="D1" s="89"/>
      <c r="E1" s="89"/>
      <c r="F1" s="89"/>
      <c r="H1" s="1"/>
    </row>
    <row r="2" spans="1:8" x14ac:dyDescent="0.2">
      <c r="A2" s="89" t="s">
        <v>1</v>
      </c>
      <c r="B2" s="89"/>
      <c r="C2" s="89"/>
      <c r="D2" s="89"/>
      <c r="E2" s="89"/>
      <c r="F2" s="89"/>
      <c r="G2" s="2"/>
      <c r="H2" s="1"/>
    </row>
    <row r="3" spans="1:8" ht="12" thickBot="1" x14ac:dyDescent="0.25">
      <c r="A3" s="90" t="s">
        <v>2</v>
      </c>
      <c r="B3" s="90"/>
      <c r="C3" s="90"/>
      <c r="D3" s="90"/>
      <c r="E3" s="90"/>
      <c r="F3" s="90"/>
      <c r="G3" s="2"/>
      <c r="H3" s="1"/>
    </row>
    <row r="4" spans="1:8" ht="12" thickTop="1" x14ac:dyDescent="0.2">
      <c r="A4" s="3"/>
      <c r="B4" s="3"/>
      <c r="C4" s="4"/>
      <c r="D4" s="3"/>
      <c r="E4" s="5"/>
      <c r="F4" s="3"/>
    </row>
    <row r="5" spans="1:8" x14ac:dyDescent="0.2">
      <c r="A5" s="3"/>
      <c r="B5" s="3"/>
      <c r="C5" s="4"/>
      <c r="D5" s="3"/>
      <c r="E5" s="5"/>
      <c r="F5" s="7"/>
    </row>
    <row r="6" spans="1:8" x14ac:dyDescent="0.2">
      <c r="A6" s="3"/>
      <c r="B6" s="3"/>
      <c r="D6" s="9" t="s">
        <v>3</v>
      </c>
      <c r="E6" s="5"/>
      <c r="F6" s="10">
        <v>1158919.0300000003</v>
      </c>
    </row>
    <row r="7" spans="1:8" x14ac:dyDescent="0.2">
      <c r="A7" s="3"/>
      <c r="B7" s="3"/>
      <c r="C7" s="9"/>
      <c r="D7" s="3"/>
      <c r="E7" s="11"/>
      <c r="F7" s="12"/>
    </row>
    <row r="8" spans="1:8" x14ac:dyDescent="0.2">
      <c r="A8" s="3"/>
      <c r="B8" s="3"/>
      <c r="C8" s="4"/>
      <c r="D8" s="3"/>
      <c r="E8" s="5"/>
      <c r="F8" s="12"/>
    </row>
    <row r="9" spans="1:8" x14ac:dyDescent="0.2">
      <c r="A9" s="13" t="s">
        <v>4</v>
      </c>
      <c r="B9" s="13" t="s">
        <v>5</v>
      </c>
      <c r="E9" s="5"/>
      <c r="F9" s="12">
        <f>+SUM(E10:E10)</f>
        <v>0</v>
      </c>
    </row>
    <row r="10" spans="1:8" x14ac:dyDescent="0.2">
      <c r="A10" s="3"/>
      <c r="C10" s="14"/>
      <c r="F10" s="12"/>
    </row>
    <row r="11" spans="1:8" x14ac:dyDescent="0.2">
      <c r="B11" s="16"/>
      <c r="F11" s="17"/>
    </row>
    <row r="12" spans="1:8" x14ac:dyDescent="0.2">
      <c r="A12" s="13" t="s">
        <v>6</v>
      </c>
      <c r="B12" s="13" t="s">
        <v>7</v>
      </c>
      <c r="E12" s="5"/>
      <c r="F12" s="12">
        <f>+E13+E14</f>
        <v>643000</v>
      </c>
    </row>
    <row r="13" spans="1:8" x14ac:dyDescent="0.2">
      <c r="A13" s="13"/>
      <c r="B13" s="18"/>
      <c r="C13" s="19"/>
      <c r="D13" s="19"/>
      <c r="E13" s="20"/>
      <c r="F13" s="12"/>
    </row>
    <row r="14" spans="1:8" x14ac:dyDescent="0.2">
      <c r="B14" s="19" t="s">
        <v>8</v>
      </c>
      <c r="C14" s="18">
        <v>42734</v>
      </c>
      <c r="D14" s="19" t="s">
        <v>9</v>
      </c>
      <c r="E14" s="20">
        <v>643000</v>
      </c>
      <c r="F14" s="21" t="s">
        <v>22</v>
      </c>
      <c r="G14" s="22"/>
    </row>
    <row r="15" spans="1:8" x14ac:dyDescent="0.2">
      <c r="A15" s="23"/>
      <c r="B15" s="24"/>
      <c r="C15" s="25"/>
      <c r="D15" s="23"/>
      <c r="E15" s="26"/>
      <c r="F15" s="27"/>
    </row>
    <row r="16" spans="1:8" x14ac:dyDescent="0.2">
      <c r="A16" s="13" t="s">
        <v>4</v>
      </c>
      <c r="B16" s="13" t="s">
        <v>10</v>
      </c>
      <c r="E16" s="5"/>
      <c r="F16" s="12">
        <f>SUM(E17:E18)</f>
        <v>0</v>
      </c>
    </row>
    <row r="17" spans="1:7" x14ac:dyDescent="0.2">
      <c r="A17" s="28"/>
      <c r="B17" s="28"/>
      <c r="C17" s="29"/>
      <c r="D17" s="30"/>
      <c r="E17" s="31"/>
      <c r="F17" s="12"/>
    </row>
    <row r="18" spans="1:7" x14ac:dyDescent="0.2">
      <c r="A18" s="28"/>
      <c r="B18" s="28"/>
      <c r="C18" s="29"/>
      <c r="D18" s="30"/>
      <c r="E18" s="31"/>
      <c r="F18" s="12"/>
    </row>
    <row r="19" spans="1:7" x14ac:dyDescent="0.2">
      <c r="A19" s="32"/>
      <c r="B19" s="32"/>
      <c r="C19" s="33"/>
      <c r="D19" s="34"/>
      <c r="E19" s="35"/>
      <c r="F19" s="11"/>
    </row>
    <row r="20" spans="1:7" x14ac:dyDescent="0.2">
      <c r="A20" s="36" t="s">
        <v>6</v>
      </c>
      <c r="B20" s="36" t="s">
        <v>11</v>
      </c>
      <c r="F20" s="37">
        <f>+SUM(E22:E25)</f>
        <v>361659.81</v>
      </c>
    </row>
    <row r="21" spans="1:7" x14ac:dyDescent="0.2">
      <c r="A21" s="36"/>
      <c r="B21" s="38"/>
      <c r="C21" s="39"/>
      <c r="E21" s="40"/>
      <c r="F21" s="12"/>
    </row>
    <row r="22" spans="1:7" x14ac:dyDescent="0.2">
      <c r="A22" s="36"/>
      <c r="B22" s="41">
        <v>42734</v>
      </c>
      <c r="C22" s="42" t="s">
        <v>12</v>
      </c>
      <c r="D22" s="42"/>
      <c r="E22" s="43">
        <v>7669.81</v>
      </c>
      <c r="F22" s="44" t="s">
        <v>21</v>
      </c>
      <c r="G22" s="42" t="s">
        <v>13</v>
      </c>
    </row>
    <row r="23" spans="1:7" x14ac:dyDescent="0.2">
      <c r="A23" s="36"/>
      <c r="B23" s="18">
        <v>42734</v>
      </c>
      <c r="C23" s="19" t="s">
        <v>14</v>
      </c>
      <c r="E23" s="10">
        <v>1840</v>
      </c>
      <c r="F23" s="12" t="s">
        <v>20</v>
      </c>
    </row>
    <row r="24" spans="1:7" x14ac:dyDescent="0.2">
      <c r="A24" s="36"/>
      <c r="B24" s="18">
        <v>42734</v>
      </c>
      <c r="C24" s="19" t="s">
        <v>14</v>
      </c>
      <c r="E24" s="10">
        <v>1950</v>
      </c>
      <c r="F24" s="12" t="s">
        <v>19</v>
      </c>
    </row>
    <row r="25" spans="1:7" x14ac:dyDescent="0.2">
      <c r="A25" s="36"/>
      <c r="B25" s="18">
        <v>42734</v>
      </c>
      <c r="C25" s="19" t="s">
        <v>14</v>
      </c>
      <c r="E25" s="10">
        <v>350200</v>
      </c>
      <c r="F25" s="12" t="s">
        <v>18</v>
      </c>
    </row>
    <row r="26" spans="1:7" x14ac:dyDescent="0.2">
      <c r="A26" s="45"/>
      <c r="B26" s="18"/>
      <c r="C26" s="46"/>
      <c r="D26" s="47"/>
      <c r="E26" s="31"/>
      <c r="F26" s="48"/>
    </row>
    <row r="27" spans="1:7" x14ac:dyDescent="0.2">
      <c r="A27" s="32"/>
      <c r="B27" s="32"/>
      <c r="C27" s="33"/>
      <c r="D27" s="32"/>
      <c r="E27" s="11" t="s">
        <v>15</v>
      </c>
      <c r="F27" s="49">
        <f>F6+F9-F12+F16-F20</f>
        <v>154259.22000000026</v>
      </c>
    </row>
    <row r="28" spans="1:7" ht="12" thickBot="1" x14ac:dyDescent="0.25">
      <c r="A28" s="32"/>
      <c r="B28" s="32"/>
      <c r="C28" s="50"/>
      <c r="D28" s="32"/>
      <c r="E28" s="51" t="s">
        <v>16</v>
      </c>
      <c r="F28" s="52">
        <v>154259.20000000007</v>
      </c>
    </row>
    <row r="29" spans="1:7" ht="12" thickTop="1" x14ac:dyDescent="0.2">
      <c r="A29" s="32"/>
      <c r="B29" s="32"/>
      <c r="C29" s="50"/>
      <c r="D29" s="32"/>
      <c r="E29" s="11" t="s">
        <v>17</v>
      </c>
      <c r="F29" s="53">
        <f>F27-F28</f>
        <v>2.0000000193249434E-2</v>
      </c>
    </row>
    <row r="30" spans="1:7" x14ac:dyDescent="0.2">
      <c r="A30" s="32"/>
      <c r="B30" s="32"/>
      <c r="C30" s="50"/>
      <c r="D30" s="32"/>
      <c r="E30" s="5"/>
      <c r="F30" s="54"/>
    </row>
  </sheetData>
  <mergeCells count="3">
    <mergeCell ref="A1:F1"/>
    <mergeCell ref="A2:F2"/>
    <mergeCell ref="A3:F3"/>
  </mergeCells>
  <pageMargins left="0.7" right="0.7" top="0.75" bottom="0.75" header="0.3" footer="0.3"/>
  <ignoredErrors>
    <ignoredError sqref="F9:F13 F15:F20" unlockedFormula="1"/>
  </ignoredError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workbookViewId="0">
      <selection activeCell="F39" sqref="F39"/>
    </sheetView>
  </sheetViews>
  <sheetFormatPr baseColWidth="10" defaultRowHeight="11.25" x14ac:dyDescent="0.2"/>
  <cols>
    <col min="1" max="1" width="1.85546875" style="1" bestFit="1" customWidth="1"/>
    <col min="2" max="2" width="11.42578125" style="1"/>
    <col min="3" max="3" width="14.140625" style="8" bestFit="1" customWidth="1"/>
    <col min="4" max="4" width="23.28515625" style="1" bestFit="1" customWidth="1"/>
    <col min="5" max="5" width="11.28515625" style="15" bestFit="1" customWidth="1"/>
    <col min="6" max="6" width="15" style="1" bestFit="1" customWidth="1"/>
    <col min="7" max="7" width="19.42578125" style="1" bestFit="1" customWidth="1"/>
    <col min="8" max="8" width="11.42578125" style="6"/>
    <col min="9" max="16384" width="11.42578125" style="1"/>
  </cols>
  <sheetData>
    <row r="1" spans="1:8" x14ac:dyDescent="0.2">
      <c r="A1" s="89" t="s">
        <v>0</v>
      </c>
      <c r="B1" s="89"/>
      <c r="C1" s="89"/>
      <c r="D1" s="89"/>
      <c r="E1" s="89"/>
      <c r="F1" s="89"/>
      <c r="H1" s="1"/>
    </row>
    <row r="2" spans="1:8" x14ac:dyDescent="0.2">
      <c r="A2" s="89" t="s">
        <v>1</v>
      </c>
      <c r="B2" s="89"/>
      <c r="C2" s="89"/>
      <c r="D2" s="89"/>
      <c r="E2" s="89"/>
      <c r="F2" s="89"/>
      <c r="G2" s="2"/>
      <c r="H2" s="1"/>
    </row>
    <row r="3" spans="1:8" ht="28.5" customHeight="1" thickBot="1" x14ac:dyDescent="0.25">
      <c r="A3" s="90" t="s">
        <v>41</v>
      </c>
      <c r="B3" s="90"/>
      <c r="C3" s="90"/>
      <c r="D3" s="90"/>
      <c r="E3" s="90"/>
      <c r="F3" s="90"/>
      <c r="G3" s="2"/>
      <c r="H3" s="1"/>
    </row>
    <row r="4" spans="1:8" ht="12" thickTop="1" x14ac:dyDescent="0.2">
      <c r="A4" s="3"/>
      <c r="B4" s="3"/>
      <c r="C4" s="4"/>
      <c r="D4" s="3"/>
      <c r="E4" s="5"/>
      <c r="F4" s="3"/>
    </row>
    <row r="5" spans="1:8" x14ac:dyDescent="0.2">
      <c r="A5" s="3"/>
      <c r="B5" s="3"/>
      <c r="C5" s="4"/>
      <c r="D5" s="3"/>
      <c r="E5" s="5"/>
      <c r="F5" s="7"/>
    </row>
    <row r="6" spans="1:8" x14ac:dyDescent="0.2">
      <c r="A6" s="3"/>
      <c r="B6" s="3"/>
      <c r="D6" s="9" t="s">
        <v>3</v>
      </c>
      <c r="E6" s="5"/>
      <c r="F6" s="68">
        <v>1126525.19</v>
      </c>
    </row>
    <row r="7" spans="1:8" x14ac:dyDescent="0.2">
      <c r="A7" s="3"/>
      <c r="B7" s="3"/>
      <c r="C7" s="9"/>
      <c r="D7" s="3"/>
      <c r="E7" s="11"/>
      <c r="F7" s="12"/>
    </row>
    <row r="8" spans="1:8" x14ac:dyDescent="0.2">
      <c r="A8" s="13" t="s">
        <v>4</v>
      </c>
      <c r="B8" s="13" t="s">
        <v>5</v>
      </c>
      <c r="E8" s="5"/>
      <c r="F8" s="12">
        <f>+E10</f>
        <v>0</v>
      </c>
    </row>
    <row r="9" spans="1:8" x14ac:dyDescent="0.2">
      <c r="A9" s="3"/>
      <c r="C9" s="14"/>
      <c r="F9" s="12"/>
    </row>
    <row r="10" spans="1:8" x14ac:dyDescent="0.2">
      <c r="A10" s="3"/>
      <c r="B10" s="19"/>
      <c r="C10" s="64"/>
      <c r="D10" s="19"/>
      <c r="E10" s="62"/>
      <c r="F10" s="12"/>
    </row>
    <row r="11" spans="1:8" x14ac:dyDescent="0.2">
      <c r="A11" s="3"/>
      <c r="B11" s="19"/>
      <c r="C11" s="18"/>
      <c r="D11" s="19"/>
      <c r="E11" s="20"/>
      <c r="F11" s="12"/>
    </row>
    <row r="12" spans="1:8" x14ac:dyDescent="0.2">
      <c r="B12" s="16"/>
      <c r="F12" s="17"/>
    </row>
    <row r="13" spans="1:8" x14ac:dyDescent="0.2">
      <c r="A13" s="13" t="s">
        <v>6</v>
      </c>
      <c r="B13" s="13" t="s">
        <v>7</v>
      </c>
      <c r="E13" s="5"/>
      <c r="F13" s="12">
        <f>+E14+E15</f>
        <v>0</v>
      </c>
    </row>
    <row r="14" spans="1:8" x14ac:dyDescent="0.2">
      <c r="A14" s="13"/>
      <c r="B14" s="18"/>
      <c r="C14" s="19"/>
      <c r="D14" s="19"/>
      <c r="E14" s="20"/>
      <c r="F14" s="12"/>
    </row>
    <row r="15" spans="1:8" x14ac:dyDescent="0.2">
      <c r="B15" s="19"/>
      <c r="C15" s="18"/>
      <c r="D15" s="19"/>
      <c r="E15" s="20"/>
      <c r="F15" s="56"/>
      <c r="G15" s="22"/>
    </row>
    <row r="16" spans="1:8" x14ac:dyDescent="0.2">
      <c r="A16" s="23"/>
      <c r="B16" s="24"/>
      <c r="C16" s="25"/>
      <c r="D16" s="23"/>
      <c r="E16" s="26"/>
      <c r="F16" s="27"/>
    </row>
    <row r="17" spans="1:8" x14ac:dyDescent="0.2">
      <c r="A17" s="13" t="s">
        <v>4</v>
      </c>
      <c r="B17" s="13" t="s">
        <v>10</v>
      </c>
      <c r="E17" s="5"/>
      <c r="F17" s="69">
        <f>SUM(E18:E19)</f>
        <v>234300</v>
      </c>
    </row>
    <row r="18" spans="1:8" x14ac:dyDescent="0.2">
      <c r="A18" s="28"/>
      <c r="B18" s="18">
        <v>42919</v>
      </c>
      <c r="C18" s="19" t="s">
        <v>37</v>
      </c>
      <c r="E18" s="61">
        <v>234300</v>
      </c>
      <c r="F18" s="12"/>
    </row>
    <row r="19" spans="1:8" x14ac:dyDescent="0.2">
      <c r="A19" s="28"/>
      <c r="B19" s="28"/>
      <c r="C19" s="29"/>
      <c r="D19" s="30"/>
      <c r="E19" s="31"/>
      <c r="F19" s="12"/>
      <c r="H19" s="6" t="s">
        <v>27</v>
      </c>
    </row>
    <row r="20" spans="1:8" x14ac:dyDescent="0.2">
      <c r="A20" s="32"/>
      <c r="B20" s="32"/>
      <c r="C20" s="33"/>
      <c r="D20" s="34"/>
      <c r="E20" s="35"/>
      <c r="F20" s="11"/>
    </row>
    <row r="21" spans="1:8" x14ac:dyDescent="0.2">
      <c r="A21" s="36" t="s">
        <v>6</v>
      </c>
      <c r="B21" s="36" t="s">
        <v>11</v>
      </c>
      <c r="F21" s="70">
        <f>+SUM(E23:E29)</f>
        <v>71386</v>
      </c>
    </row>
    <row r="22" spans="1:8" x14ac:dyDescent="0.2">
      <c r="A22" s="36"/>
      <c r="F22" s="12"/>
    </row>
    <row r="23" spans="1:8" x14ac:dyDescent="0.2">
      <c r="A23" s="36"/>
      <c r="B23" s="64">
        <v>42804</v>
      </c>
      <c r="C23" s="19" t="s">
        <v>14</v>
      </c>
      <c r="E23" s="61">
        <v>2182</v>
      </c>
      <c r="F23" s="44"/>
      <c r="G23" s="42"/>
    </row>
    <row r="24" spans="1:8" x14ac:dyDescent="0.2">
      <c r="A24" s="36"/>
      <c r="B24" s="64">
        <v>42826</v>
      </c>
      <c r="C24" s="58" t="s">
        <v>32</v>
      </c>
      <c r="E24" s="59">
        <v>1970</v>
      </c>
      <c r="F24" s="57"/>
    </row>
    <row r="25" spans="1:8" x14ac:dyDescent="0.2">
      <c r="A25" s="36"/>
      <c r="B25" s="64">
        <v>43006</v>
      </c>
      <c r="C25" s="19" t="s">
        <v>42</v>
      </c>
      <c r="E25" s="61">
        <v>50000</v>
      </c>
      <c r="F25" s="67" t="s">
        <v>18</v>
      </c>
    </row>
    <row r="26" spans="1:8" x14ac:dyDescent="0.2">
      <c r="A26" s="36"/>
      <c r="B26" s="64">
        <v>43007</v>
      </c>
      <c r="C26" s="19" t="s">
        <v>14</v>
      </c>
      <c r="E26" s="61">
        <v>17234</v>
      </c>
      <c r="F26" s="67" t="s">
        <v>19</v>
      </c>
    </row>
    <row r="27" spans="1:8" x14ac:dyDescent="0.2">
      <c r="A27" s="36"/>
      <c r="B27" s="18"/>
      <c r="C27" s="19"/>
      <c r="E27" s="61"/>
      <c r="F27" s="57"/>
    </row>
    <row r="28" spans="1:8" x14ac:dyDescent="0.2">
      <c r="A28" s="36"/>
      <c r="B28" s="18"/>
      <c r="C28" s="19"/>
      <c r="E28" s="61"/>
      <c r="F28" s="57"/>
    </row>
    <row r="29" spans="1:8" x14ac:dyDescent="0.2">
      <c r="A29" s="36"/>
      <c r="B29" s="18"/>
      <c r="C29" s="19"/>
      <c r="E29" s="10"/>
      <c r="F29" s="12"/>
    </row>
    <row r="30" spans="1:8" x14ac:dyDescent="0.2">
      <c r="A30" s="45"/>
      <c r="B30" s="18"/>
      <c r="C30" s="46"/>
      <c r="D30" s="47"/>
      <c r="E30" s="31"/>
      <c r="F30" s="48"/>
    </row>
    <row r="31" spans="1:8" x14ac:dyDescent="0.2">
      <c r="A31" s="32"/>
      <c r="B31" s="32"/>
      <c r="C31" s="33"/>
      <c r="D31" s="32"/>
      <c r="E31" s="11" t="s">
        <v>15</v>
      </c>
      <c r="F31" s="49">
        <f>F6+F8-F13+F17-F21</f>
        <v>1289439.19</v>
      </c>
    </row>
    <row r="32" spans="1:8" ht="12" thickBot="1" x14ac:dyDescent="0.25">
      <c r="A32" s="32"/>
      <c r="B32" s="32"/>
      <c r="C32" s="50"/>
      <c r="D32" s="32"/>
      <c r="E32" s="51" t="s">
        <v>16</v>
      </c>
      <c r="F32" s="52">
        <v>1289438.9699999997</v>
      </c>
    </row>
    <row r="33" spans="1:6" ht="12" thickTop="1" x14ac:dyDescent="0.2">
      <c r="A33" s="32"/>
      <c r="B33" s="32"/>
      <c r="C33" s="50"/>
      <c r="D33" s="32"/>
      <c r="E33" s="11" t="s">
        <v>17</v>
      </c>
      <c r="F33" s="53">
        <f>F31-F32</f>
        <v>0.22000000020489097</v>
      </c>
    </row>
    <row r="34" spans="1:6" x14ac:dyDescent="0.2">
      <c r="A34" s="32"/>
      <c r="B34" s="32"/>
      <c r="C34" s="50"/>
      <c r="D34" s="32"/>
      <c r="E34" s="5"/>
      <c r="F34" s="54"/>
    </row>
  </sheetData>
  <mergeCells count="3">
    <mergeCell ref="A1:F1"/>
    <mergeCell ref="A2:F2"/>
    <mergeCell ref="A3:F3"/>
  </mergeCells>
  <pageMargins left="0.7" right="0.7" top="0.75" bottom="0.75" header="0.3" footer="0.3"/>
  <pageSetup scale="8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workbookViewId="0">
      <selection activeCell="F43" sqref="F43"/>
    </sheetView>
  </sheetViews>
  <sheetFormatPr baseColWidth="10" defaultRowHeight="11.25" x14ac:dyDescent="0.2"/>
  <cols>
    <col min="1" max="1" width="1.85546875" style="1" bestFit="1" customWidth="1"/>
    <col min="2" max="2" width="11.42578125" style="1"/>
    <col min="3" max="3" width="14.140625" style="8" bestFit="1" customWidth="1"/>
    <col min="4" max="4" width="23.28515625" style="1" bestFit="1" customWidth="1"/>
    <col min="5" max="5" width="11.28515625" style="15" bestFit="1" customWidth="1"/>
    <col min="6" max="6" width="15" style="1" bestFit="1" customWidth="1"/>
    <col min="7" max="7" width="19.42578125" style="1" bestFit="1" customWidth="1"/>
    <col min="8" max="8" width="11.42578125" style="6"/>
    <col min="9" max="16384" width="11.42578125" style="1"/>
  </cols>
  <sheetData>
    <row r="1" spans="1:8" x14ac:dyDescent="0.2">
      <c r="A1" s="89" t="s">
        <v>0</v>
      </c>
      <c r="B1" s="89"/>
      <c r="C1" s="89"/>
      <c r="D1" s="89"/>
      <c r="E1" s="89"/>
      <c r="F1" s="89"/>
      <c r="H1" s="1"/>
    </row>
    <row r="2" spans="1:8" x14ac:dyDescent="0.2">
      <c r="A2" s="89" t="s">
        <v>1</v>
      </c>
      <c r="B2" s="89"/>
      <c r="C2" s="89"/>
      <c r="D2" s="89"/>
      <c r="E2" s="89"/>
      <c r="F2" s="89"/>
      <c r="G2" s="2"/>
      <c r="H2" s="1"/>
    </row>
    <row r="3" spans="1:8" ht="28.5" customHeight="1" thickBot="1" x14ac:dyDescent="0.25">
      <c r="A3" s="90" t="s">
        <v>44</v>
      </c>
      <c r="B3" s="90"/>
      <c r="C3" s="90"/>
      <c r="D3" s="90"/>
      <c r="E3" s="90"/>
      <c r="F3" s="90"/>
      <c r="G3" s="2"/>
      <c r="H3" s="1"/>
    </row>
    <row r="4" spans="1:8" ht="12" thickTop="1" x14ac:dyDescent="0.2">
      <c r="A4" s="3"/>
      <c r="B4" s="3"/>
      <c r="C4" s="4"/>
      <c r="D4" s="3"/>
      <c r="E4" s="5"/>
      <c r="F4" s="3"/>
    </row>
    <row r="5" spans="1:8" x14ac:dyDescent="0.2">
      <c r="A5" s="3"/>
      <c r="B5" s="3"/>
      <c r="C5" s="4"/>
      <c r="D5" s="3"/>
      <c r="E5" s="5"/>
      <c r="F5" s="7"/>
    </row>
    <row r="6" spans="1:8" x14ac:dyDescent="0.2">
      <c r="A6" s="3"/>
      <c r="B6" s="3"/>
      <c r="D6" s="9" t="s">
        <v>3</v>
      </c>
      <c r="E6" s="5"/>
      <c r="F6" s="68">
        <v>35078.050000000003</v>
      </c>
    </row>
    <row r="7" spans="1:8" x14ac:dyDescent="0.2">
      <c r="A7" s="3"/>
      <c r="B7" s="3"/>
      <c r="C7" s="9"/>
      <c r="D7" s="3"/>
      <c r="E7" s="11"/>
      <c r="F7" s="12"/>
    </row>
    <row r="8" spans="1:8" x14ac:dyDescent="0.2">
      <c r="A8" s="13" t="s">
        <v>4</v>
      </c>
      <c r="B8" s="13" t="s">
        <v>5</v>
      </c>
      <c r="E8" s="5"/>
      <c r="F8" s="12">
        <f>+E10</f>
        <v>0</v>
      </c>
    </row>
    <row r="9" spans="1:8" x14ac:dyDescent="0.2">
      <c r="A9" s="3"/>
      <c r="C9" s="14"/>
      <c r="F9" s="12"/>
    </row>
    <row r="10" spans="1:8" x14ac:dyDescent="0.2">
      <c r="A10" s="3"/>
      <c r="B10" s="19"/>
      <c r="C10" s="64"/>
      <c r="D10" s="19"/>
      <c r="E10" s="62"/>
      <c r="F10" s="12"/>
    </row>
    <row r="11" spans="1:8" x14ac:dyDescent="0.2">
      <c r="A11" s="3"/>
      <c r="B11" s="19"/>
      <c r="C11" s="18"/>
      <c r="D11" s="19"/>
      <c r="E11" s="20"/>
      <c r="F11" s="12"/>
    </row>
    <row r="12" spans="1:8" x14ac:dyDescent="0.2">
      <c r="B12" s="16"/>
      <c r="F12" s="17"/>
    </row>
    <row r="13" spans="1:8" x14ac:dyDescent="0.2">
      <c r="A13" s="13" t="s">
        <v>6</v>
      </c>
      <c r="B13" s="13" t="s">
        <v>7</v>
      </c>
      <c r="E13" s="5"/>
      <c r="F13" s="12">
        <f>+E14+E15</f>
        <v>0</v>
      </c>
    </row>
    <row r="14" spans="1:8" x14ac:dyDescent="0.2">
      <c r="A14" s="13"/>
      <c r="B14" s="18"/>
      <c r="C14" s="19"/>
      <c r="D14" s="19"/>
      <c r="E14" s="20"/>
      <c r="F14" s="12"/>
    </row>
    <row r="15" spans="1:8" x14ac:dyDescent="0.2">
      <c r="B15" s="19"/>
      <c r="C15" s="18"/>
      <c r="D15" s="19"/>
      <c r="E15" s="20"/>
      <c r="F15" s="56"/>
      <c r="G15" s="22"/>
    </row>
    <row r="16" spans="1:8" x14ac:dyDescent="0.2">
      <c r="A16" s="23"/>
      <c r="B16" s="24"/>
      <c r="C16" s="25"/>
      <c r="D16" s="23"/>
      <c r="E16" s="26"/>
      <c r="F16" s="27"/>
    </row>
    <row r="17" spans="1:8" x14ac:dyDescent="0.2">
      <c r="A17" s="13" t="s">
        <v>4</v>
      </c>
      <c r="B17" s="13" t="s">
        <v>10</v>
      </c>
      <c r="E17" s="5"/>
      <c r="F17" s="69">
        <f>SUM(E18:E18)</f>
        <v>0</v>
      </c>
    </row>
    <row r="18" spans="1:8" x14ac:dyDescent="0.2">
      <c r="A18" s="28"/>
      <c r="B18" s="28"/>
      <c r="C18" s="29"/>
      <c r="D18" s="30"/>
      <c r="E18" s="31"/>
      <c r="F18" s="12"/>
      <c r="H18" s="6" t="s">
        <v>27</v>
      </c>
    </row>
    <row r="19" spans="1:8" x14ac:dyDescent="0.2">
      <c r="A19" s="32"/>
      <c r="B19" s="32"/>
      <c r="C19" s="33"/>
      <c r="D19" s="34"/>
      <c r="E19" s="35"/>
      <c r="F19" s="11"/>
    </row>
    <row r="20" spans="1:8" x14ac:dyDescent="0.2">
      <c r="A20" s="36" t="s">
        <v>6</v>
      </c>
      <c r="B20" s="36" t="s">
        <v>11</v>
      </c>
      <c r="F20" s="70">
        <f>+SUM(E22:E28)</f>
        <v>4152</v>
      </c>
    </row>
    <row r="21" spans="1:8" x14ac:dyDescent="0.2">
      <c r="A21" s="36"/>
      <c r="F21" s="12"/>
    </row>
    <row r="22" spans="1:8" x14ac:dyDescent="0.2">
      <c r="A22" s="36"/>
      <c r="B22" s="64">
        <v>42804</v>
      </c>
      <c r="C22" s="19" t="s">
        <v>14</v>
      </c>
      <c r="E22" s="61">
        <v>2182</v>
      </c>
      <c r="F22" s="44"/>
      <c r="G22" s="42"/>
    </row>
    <row r="23" spans="1:8" x14ac:dyDescent="0.2">
      <c r="A23" s="36"/>
      <c r="B23" s="64">
        <v>42826</v>
      </c>
      <c r="C23" s="58" t="s">
        <v>32</v>
      </c>
      <c r="E23" s="59">
        <v>1970</v>
      </c>
      <c r="F23" s="57"/>
    </row>
    <row r="24" spans="1:8" x14ac:dyDescent="0.2">
      <c r="A24" s="36"/>
      <c r="B24" s="64"/>
      <c r="C24" s="19"/>
      <c r="E24" s="61"/>
      <c r="F24" s="67"/>
    </row>
    <row r="25" spans="1:8" x14ac:dyDescent="0.2">
      <c r="A25" s="36"/>
      <c r="B25" s="64"/>
      <c r="C25" s="19"/>
      <c r="E25" s="61"/>
      <c r="F25" s="67"/>
    </row>
    <row r="26" spans="1:8" x14ac:dyDescent="0.2">
      <c r="A26" s="36"/>
      <c r="B26" s="18"/>
      <c r="C26" s="19"/>
      <c r="E26" s="61"/>
      <c r="F26" s="57"/>
    </row>
    <row r="27" spans="1:8" x14ac:dyDescent="0.2">
      <c r="A27" s="36"/>
      <c r="B27" s="18"/>
      <c r="C27" s="19"/>
      <c r="E27" s="61"/>
      <c r="F27" s="57"/>
    </row>
    <row r="28" spans="1:8" x14ac:dyDescent="0.2">
      <c r="A28" s="36"/>
      <c r="B28" s="18"/>
      <c r="C28" s="19"/>
      <c r="E28" s="10"/>
      <c r="F28" s="12"/>
    </row>
    <row r="29" spans="1:8" x14ac:dyDescent="0.2">
      <c r="A29" s="45"/>
      <c r="B29" s="18"/>
      <c r="C29" s="46"/>
      <c r="D29" s="47"/>
      <c r="E29" s="31"/>
      <c r="F29" s="48"/>
    </row>
    <row r="30" spans="1:8" x14ac:dyDescent="0.2">
      <c r="A30" s="32"/>
      <c r="B30" s="32"/>
      <c r="C30" s="33"/>
      <c r="D30" s="32"/>
      <c r="E30" s="11" t="s">
        <v>15</v>
      </c>
      <c r="F30" s="49">
        <f>F6+F8-F13+F17-F20</f>
        <v>30926.050000000003</v>
      </c>
    </row>
    <row r="31" spans="1:8" ht="12" thickBot="1" x14ac:dyDescent="0.25">
      <c r="A31" s="32"/>
      <c r="B31" s="32"/>
      <c r="C31" s="50"/>
      <c r="D31" s="32"/>
      <c r="E31" s="51" t="s">
        <v>16</v>
      </c>
      <c r="F31" s="52">
        <v>30925.729999999923</v>
      </c>
    </row>
    <row r="32" spans="1:8" ht="12" thickTop="1" x14ac:dyDescent="0.2">
      <c r="A32" s="32"/>
      <c r="B32" s="32"/>
      <c r="C32" s="50"/>
      <c r="D32" s="32"/>
      <c r="E32" s="11" t="s">
        <v>17</v>
      </c>
      <c r="F32" s="53">
        <f>F30-F31</f>
        <v>0.3200000000797445</v>
      </c>
      <c r="H32" s="1"/>
    </row>
    <row r="33" spans="1:8" x14ac:dyDescent="0.2">
      <c r="A33" s="32"/>
      <c r="B33" s="32"/>
      <c r="C33" s="50"/>
      <c r="D33" s="32"/>
      <c r="E33" s="5"/>
      <c r="F33" s="54"/>
      <c r="H33" s="1"/>
    </row>
  </sheetData>
  <mergeCells count="3">
    <mergeCell ref="A1:F1"/>
    <mergeCell ref="A2:F2"/>
    <mergeCell ref="A3:F3"/>
  </mergeCells>
  <pageMargins left="0.7" right="0.7" top="0.75" bottom="0.75" header="0.3" footer="0.3"/>
  <pageSetup scale="8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opLeftCell="A4" workbookViewId="0">
      <selection activeCell="G33" sqref="G33"/>
    </sheetView>
  </sheetViews>
  <sheetFormatPr baseColWidth="10" defaultRowHeight="11.25" x14ac:dyDescent="0.2"/>
  <cols>
    <col min="1" max="1" width="1.85546875" style="1" bestFit="1" customWidth="1"/>
    <col min="2" max="2" width="11.42578125" style="1"/>
    <col min="3" max="3" width="14.140625" style="8" bestFit="1" customWidth="1"/>
    <col min="4" max="4" width="23.28515625" style="1" bestFit="1" customWidth="1"/>
    <col min="5" max="5" width="11.28515625" style="15" bestFit="1" customWidth="1"/>
    <col min="6" max="6" width="3.28515625" style="77" bestFit="1" customWidth="1"/>
    <col min="7" max="7" width="9.85546875" style="1" bestFit="1" customWidth="1"/>
    <col min="8" max="8" width="19.42578125" style="1" bestFit="1" customWidth="1"/>
    <col min="9" max="9" width="11.42578125" style="6"/>
    <col min="10" max="16384" width="11.42578125" style="1"/>
  </cols>
  <sheetData>
    <row r="1" spans="1:9" x14ac:dyDescent="0.2">
      <c r="A1" s="89" t="s">
        <v>27</v>
      </c>
      <c r="B1" s="89"/>
      <c r="C1" s="89"/>
      <c r="D1" s="89"/>
      <c r="E1" s="89"/>
      <c r="F1" s="89"/>
      <c r="G1" s="89"/>
      <c r="I1" s="1"/>
    </row>
    <row r="2" spans="1:9" x14ac:dyDescent="0.2">
      <c r="A2" s="89" t="s">
        <v>1</v>
      </c>
      <c r="B2" s="89"/>
      <c r="C2" s="89"/>
      <c r="D2" s="89"/>
      <c r="E2" s="89"/>
      <c r="F2" s="89"/>
      <c r="G2" s="89"/>
      <c r="H2" s="2"/>
      <c r="I2" s="1"/>
    </row>
    <row r="3" spans="1:9" ht="28.5" customHeight="1" thickBot="1" x14ac:dyDescent="0.25">
      <c r="A3" s="90" t="s">
        <v>43</v>
      </c>
      <c r="B3" s="90"/>
      <c r="C3" s="90"/>
      <c r="D3" s="90"/>
      <c r="E3" s="90"/>
      <c r="F3" s="90"/>
      <c r="G3" s="90"/>
      <c r="H3" s="2"/>
      <c r="I3" s="1"/>
    </row>
    <row r="4" spans="1:9" ht="12" thickTop="1" x14ac:dyDescent="0.2">
      <c r="A4" s="3"/>
      <c r="B4" s="3"/>
      <c r="C4" s="4"/>
      <c r="D4" s="3"/>
      <c r="E4" s="5"/>
      <c r="F4" s="44"/>
      <c r="G4" s="3"/>
    </row>
    <row r="5" spans="1:9" x14ac:dyDescent="0.2">
      <c r="A5" s="3"/>
      <c r="B5" s="3"/>
      <c r="C5" s="4"/>
      <c r="D5" s="3"/>
      <c r="E5" s="5"/>
      <c r="F5" s="44"/>
      <c r="G5" s="7"/>
    </row>
    <row r="6" spans="1:9" x14ac:dyDescent="0.2">
      <c r="A6" s="3"/>
      <c r="B6" s="3"/>
      <c r="D6" s="9" t="s">
        <v>3</v>
      </c>
      <c r="E6" s="5"/>
      <c r="F6" s="44"/>
      <c r="G6" s="68">
        <v>53872.44</v>
      </c>
    </row>
    <row r="7" spans="1:9" x14ac:dyDescent="0.2">
      <c r="A7" s="3"/>
      <c r="B7" s="3"/>
      <c r="C7" s="9"/>
      <c r="D7" s="3"/>
      <c r="E7" s="11"/>
      <c r="F7" s="75"/>
      <c r="G7" s="12"/>
    </row>
    <row r="8" spans="1:9" x14ac:dyDescent="0.2">
      <c r="A8" s="13" t="s">
        <v>4</v>
      </c>
      <c r="B8" s="13" t="s">
        <v>5</v>
      </c>
      <c r="E8" s="5"/>
      <c r="F8" s="44"/>
      <c r="G8" s="12">
        <f>+E10</f>
        <v>0</v>
      </c>
    </row>
    <row r="9" spans="1:9" x14ac:dyDescent="0.2">
      <c r="A9" s="3"/>
      <c r="C9" s="14"/>
      <c r="G9" s="12"/>
    </row>
    <row r="10" spans="1:9" x14ac:dyDescent="0.2">
      <c r="A10" s="3"/>
      <c r="B10" s="19"/>
      <c r="C10" s="64"/>
      <c r="D10" s="19"/>
      <c r="E10" s="62"/>
      <c r="F10" s="78"/>
      <c r="G10" s="12"/>
    </row>
    <row r="11" spans="1:9" x14ac:dyDescent="0.2">
      <c r="B11" s="16"/>
      <c r="G11" s="17"/>
    </row>
    <row r="12" spans="1:9" x14ac:dyDescent="0.2">
      <c r="A12" s="13" t="s">
        <v>6</v>
      </c>
      <c r="B12" s="13" t="s">
        <v>7</v>
      </c>
      <c r="E12" s="5"/>
      <c r="F12" s="44"/>
      <c r="G12" s="12">
        <f>+E13+E14</f>
        <v>0</v>
      </c>
    </row>
    <row r="13" spans="1:9" x14ac:dyDescent="0.2">
      <c r="A13" s="13"/>
      <c r="B13" s="18"/>
      <c r="C13" s="19"/>
      <c r="D13" s="19"/>
      <c r="E13" s="20"/>
      <c r="G13" s="12"/>
    </row>
    <row r="14" spans="1:9" x14ac:dyDescent="0.2">
      <c r="B14" s="19"/>
      <c r="C14" s="18"/>
      <c r="D14" s="19"/>
      <c r="E14" s="20"/>
      <c r="G14" s="56"/>
      <c r="H14" s="22"/>
    </row>
    <row r="15" spans="1:9" x14ac:dyDescent="0.2">
      <c r="A15" s="23"/>
      <c r="B15" s="24"/>
      <c r="C15" s="25"/>
      <c r="D15" s="23"/>
      <c r="E15" s="26"/>
      <c r="F15" s="79"/>
      <c r="G15" s="27"/>
    </row>
    <row r="16" spans="1:9" x14ac:dyDescent="0.2">
      <c r="A16" s="13" t="s">
        <v>4</v>
      </c>
      <c r="B16" s="13" t="s">
        <v>10</v>
      </c>
      <c r="E16" s="5"/>
      <c r="F16" s="44"/>
      <c r="G16" s="69">
        <f>SUM(E17:E17)</f>
        <v>0</v>
      </c>
    </row>
    <row r="17" spans="1:9" x14ac:dyDescent="0.2">
      <c r="A17" s="28"/>
      <c r="B17" s="28"/>
      <c r="C17" s="29"/>
      <c r="D17" s="30"/>
      <c r="E17" s="31"/>
      <c r="F17" s="80"/>
      <c r="G17" s="12"/>
      <c r="I17" s="6" t="s">
        <v>27</v>
      </c>
    </row>
    <row r="18" spans="1:9" x14ac:dyDescent="0.2">
      <c r="A18" s="32"/>
      <c r="B18" s="32"/>
      <c r="C18" s="33"/>
      <c r="D18" s="34"/>
      <c r="E18" s="35"/>
      <c r="F18" s="81"/>
      <c r="G18" s="11"/>
    </row>
    <row r="19" spans="1:9" x14ac:dyDescent="0.2">
      <c r="A19" s="36" t="s">
        <v>6</v>
      </c>
      <c r="B19" s="36" t="s">
        <v>11</v>
      </c>
      <c r="G19" s="70">
        <f>+SUM(E21:E27)</f>
        <v>51162</v>
      </c>
    </row>
    <row r="20" spans="1:9" x14ac:dyDescent="0.2">
      <c r="A20" s="36"/>
      <c r="G20" s="12"/>
    </row>
    <row r="21" spans="1:9" x14ac:dyDescent="0.2">
      <c r="A21" s="36"/>
      <c r="B21" s="64">
        <v>42804</v>
      </c>
      <c r="C21" s="19" t="s">
        <v>14</v>
      </c>
      <c r="E21" s="61">
        <v>2182</v>
      </c>
      <c r="F21" s="82"/>
      <c r="G21" s="44"/>
      <c r="H21" s="42"/>
    </row>
    <row r="22" spans="1:9" x14ac:dyDescent="0.2">
      <c r="A22" s="36"/>
      <c r="B22" s="64">
        <v>42826</v>
      </c>
      <c r="C22" s="58" t="s">
        <v>32</v>
      </c>
      <c r="E22" s="59">
        <v>1970</v>
      </c>
      <c r="F22" s="83"/>
      <c r="G22" s="57"/>
    </row>
    <row r="23" spans="1:9" x14ac:dyDescent="0.2">
      <c r="A23" s="36"/>
      <c r="B23" s="72">
        <v>43048</v>
      </c>
      <c r="C23" s="74" t="s">
        <v>14</v>
      </c>
      <c r="E23" s="71">
        <v>10</v>
      </c>
      <c r="F23" s="84"/>
      <c r="G23" s="67"/>
    </row>
    <row r="24" spans="1:9" x14ac:dyDescent="0.2">
      <c r="A24" s="36"/>
      <c r="B24" s="73">
        <v>43069</v>
      </c>
      <c r="C24" s="74" t="s">
        <v>12</v>
      </c>
      <c r="E24" s="71">
        <v>47000</v>
      </c>
      <c r="F24" s="84" t="s">
        <v>18</v>
      </c>
      <c r="G24" s="67"/>
    </row>
    <row r="25" spans="1:9" x14ac:dyDescent="0.2">
      <c r="A25" s="36"/>
      <c r="B25" s="18"/>
      <c r="C25" s="19"/>
      <c r="E25" s="61"/>
      <c r="F25" s="82"/>
      <c r="G25" s="57"/>
    </row>
    <row r="26" spans="1:9" x14ac:dyDescent="0.2">
      <c r="A26" s="36"/>
      <c r="B26" s="18"/>
      <c r="C26" s="19"/>
      <c r="E26" s="61"/>
      <c r="F26" s="82"/>
      <c r="G26" s="57"/>
    </row>
    <row r="27" spans="1:9" x14ac:dyDescent="0.2">
      <c r="A27" s="36"/>
      <c r="B27" s="18"/>
      <c r="C27" s="19"/>
      <c r="E27" s="10"/>
      <c r="F27" s="85"/>
      <c r="G27" s="12"/>
    </row>
    <row r="28" spans="1:9" x14ac:dyDescent="0.2">
      <c r="A28" s="45"/>
      <c r="B28" s="18"/>
      <c r="C28" s="46"/>
      <c r="D28" s="47"/>
      <c r="E28" s="31"/>
      <c r="F28" s="80"/>
      <c r="G28" s="48"/>
    </row>
    <row r="29" spans="1:9" x14ac:dyDescent="0.2">
      <c r="A29" s="32"/>
      <c r="B29" s="32"/>
      <c r="C29" s="33"/>
      <c r="D29" s="32"/>
      <c r="E29" s="11" t="s">
        <v>15</v>
      </c>
      <c r="F29" s="75"/>
      <c r="G29" s="49">
        <f>G6+G8-G12+G16-G19</f>
        <v>2710.4400000000023</v>
      </c>
    </row>
    <row r="30" spans="1:9" ht="12" thickBot="1" x14ac:dyDescent="0.25">
      <c r="A30" s="32"/>
      <c r="B30" s="32"/>
      <c r="C30" s="50"/>
      <c r="D30" s="32"/>
      <c r="E30" s="51" t="s">
        <v>16</v>
      </c>
      <c r="F30" s="76"/>
      <c r="G30" s="52">
        <v>2709.1300000000047</v>
      </c>
    </row>
    <row r="31" spans="1:9" ht="12" thickTop="1" x14ac:dyDescent="0.2">
      <c r="A31" s="32"/>
      <c r="B31" s="32"/>
      <c r="C31" s="50"/>
      <c r="D31" s="32"/>
      <c r="E31" s="11" t="s">
        <v>17</v>
      </c>
      <c r="F31" s="75"/>
      <c r="G31" s="53">
        <f>G29-G30</f>
        <v>1.3099999999976717</v>
      </c>
      <c r="I31" s="1"/>
    </row>
    <row r="32" spans="1:9" x14ac:dyDescent="0.2">
      <c r="A32" s="32"/>
      <c r="B32" s="32"/>
      <c r="C32" s="50"/>
      <c r="D32" s="32"/>
      <c r="E32" s="5"/>
      <c r="F32" s="44"/>
      <c r="G32" s="54"/>
      <c r="I32" s="1"/>
    </row>
  </sheetData>
  <mergeCells count="3">
    <mergeCell ref="A1:G1"/>
    <mergeCell ref="A2:G2"/>
    <mergeCell ref="A3:G3"/>
  </mergeCells>
  <pageMargins left="0.7" right="0.7" top="0.75" bottom="0.75" header="0.3" footer="0.3"/>
  <pageSetup scale="85" orientation="portrait" r:id="rId1"/>
  <ignoredErrors>
    <ignoredError sqref="G8:G10 G11:G16 G17" unlocked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>
      <selection activeCell="K9" sqref="K9"/>
    </sheetView>
  </sheetViews>
  <sheetFormatPr baseColWidth="10" defaultRowHeight="11.25" x14ac:dyDescent="0.2"/>
  <cols>
    <col min="1" max="1" width="1.85546875" style="1" bestFit="1" customWidth="1"/>
    <col min="2" max="2" width="11.42578125" style="1"/>
    <col min="3" max="3" width="14.140625" style="8" bestFit="1" customWidth="1"/>
    <col min="4" max="4" width="23.28515625" style="1" bestFit="1" customWidth="1"/>
    <col min="5" max="5" width="11.28515625" style="15" bestFit="1" customWidth="1"/>
    <col min="6" max="6" width="3.28515625" style="77" bestFit="1" customWidth="1"/>
    <col min="7" max="7" width="10.7109375" style="1" bestFit="1" customWidth="1"/>
    <col min="8" max="8" width="19.42578125" style="1" bestFit="1" customWidth="1"/>
    <col min="9" max="9" width="11.42578125" style="6"/>
    <col min="10" max="16384" width="11.42578125" style="1"/>
  </cols>
  <sheetData>
    <row r="1" spans="1:9" x14ac:dyDescent="0.2">
      <c r="A1" s="89" t="s">
        <v>27</v>
      </c>
      <c r="B1" s="89"/>
      <c r="C1" s="89"/>
      <c r="D1" s="89"/>
      <c r="E1" s="89"/>
      <c r="F1" s="89"/>
      <c r="G1" s="89"/>
      <c r="I1" s="1"/>
    </row>
    <row r="2" spans="1:9" x14ac:dyDescent="0.2">
      <c r="A2" s="89" t="s">
        <v>1</v>
      </c>
      <c r="B2" s="89"/>
      <c r="C2" s="89"/>
      <c r="D2" s="89"/>
      <c r="E2" s="89"/>
      <c r="F2" s="89"/>
      <c r="G2" s="89"/>
      <c r="H2" s="2"/>
      <c r="I2" s="1"/>
    </row>
    <row r="3" spans="1:9" ht="28.5" customHeight="1" thickBot="1" x14ac:dyDescent="0.25">
      <c r="A3" s="90" t="s">
        <v>45</v>
      </c>
      <c r="B3" s="90"/>
      <c r="C3" s="90"/>
      <c r="D3" s="90"/>
      <c r="E3" s="90"/>
      <c r="F3" s="90"/>
      <c r="G3" s="90"/>
      <c r="H3" s="2"/>
      <c r="I3" s="1"/>
    </row>
    <row r="4" spans="1:9" ht="12" thickTop="1" x14ac:dyDescent="0.2">
      <c r="A4" s="3"/>
      <c r="B4" s="3"/>
      <c r="C4" s="4"/>
      <c r="D4" s="3"/>
      <c r="E4" s="5"/>
      <c r="F4" s="44"/>
      <c r="G4" s="3"/>
    </row>
    <row r="5" spans="1:9" x14ac:dyDescent="0.2">
      <c r="A5" s="3"/>
      <c r="B5" s="3"/>
      <c r="C5" s="4"/>
      <c r="D5" s="3"/>
      <c r="E5" s="5"/>
      <c r="F5" s="44"/>
      <c r="G5" s="7"/>
    </row>
    <row r="6" spans="1:9" x14ac:dyDescent="0.2">
      <c r="A6" s="3"/>
      <c r="B6" s="3"/>
      <c r="D6" s="9" t="s">
        <v>3</v>
      </c>
      <c r="E6" s="5"/>
      <c r="F6" s="44"/>
      <c r="G6" s="68">
        <v>354533.56</v>
      </c>
    </row>
    <row r="7" spans="1:9" x14ac:dyDescent="0.2">
      <c r="A7" s="3"/>
      <c r="B7" s="3"/>
      <c r="C7" s="9"/>
      <c r="D7" s="3"/>
      <c r="E7" s="11"/>
      <c r="F7" s="75"/>
      <c r="G7" s="12"/>
    </row>
    <row r="8" spans="1:9" x14ac:dyDescent="0.2">
      <c r="A8" s="13" t="s">
        <v>4</v>
      </c>
      <c r="B8" s="13" t="s">
        <v>5</v>
      </c>
      <c r="E8" s="5"/>
      <c r="F8" s="44"/>
      <c r="G8" s="12">
        <f>+E9</f>
        <v>3250</v>
      </c>
    </row>
    <row r="9" spans="1:9" x14ac:dyDescent="0.2">
      <c r="A9" s="3"/>
      <c r="B9" s="39" t="s">
        <v>47</v>
      </c>
      <c r="C9" s="39" t="s">
        <v>49</v>
      </c>
      <c r="D9" s="39" t="s">
        <v>48</v>
      </c>
      <c r="E9" s="88">
        <v>3250</v>
      </c>
      <c r="G9" s="12"/>
    </row>
    <row r="10" spans="1:9" x14ac:dyDescent="0.2">
      <c r="A10" s="3"/>
      <c r="B10" s="19"/>
      <c r="C10" s="64"/>
      <c r="D10" s="19"/>
      <c r="E10" s="62"/>
      <c r="F10" s="78"/>
      <c r="G10" s="12"/>
    </row>
    <row r="11" spans="1:9" x14ac:dyDescent="0.2">
      <c r="B11" s="16"/>
      <c r="G11" s="17"/>
    </row>
    <row r="12" spans="1:9" x14ac:dyDescent="0.2">
      <c r="A12" s="13" t="s">
        <v>6</v>
      </c>
      <c r="B12" s="13" t="s">
        <v>7</v>
      </c>
      <c r="E12" s="5"/>
      <c r="F12" s="44"/>
      <c r="G12" s="12">
        <f>+E13+E14</f>
        <v>0</v>
      </c>
    </row>
    <row r="13" spans="1:9" x14ac:dyDescent="0.2">
      <c r="A13" s="13"/>
      <c r="B13" s="18"/>
      <c r="C13" s="19"/>
      <c r="D13" s="19"/>
      <c r="E13" s="20"/>
      <c r="G13" s="12"/>
    </row>
    <row r="14" spans="1:9" x14ac:dyDescent="0.2">
      <c r="B14" s="19"/>
      <c r="C14" s="18"/>
      <c r="D14" s="19"/>
      <c r="E14" s="20"/>
      <c r="G14" s="56"/>
      <c r="H14" s="22"/>
    </row>
    <row r="15" spans="1:9" x14ac:dyDescent="0.2">
      <c r="A15" s="23"/>
      <c r="B15" s="24"/>
      <c r="C15" s="25"/>
      <c r="D15" s="23"/>
      <c r="E15" s="26"/>
      <c r="F15" s="79"/>
      <c r="G15" s="27"/>
    </row>
    <row r="16" spans="1:9" x14ac:dyDescent="0.2">
      <c r="A16" s="13" t="s">
        <v>4</v>
      </c>
      <c r="B16" s="13" t="s">
        <v>10</v>
      </c>
      <c r="E16" s="5"/>
      <c r="F16" s="44"/>
      <c r="G16" s="69">
        <f>SUM(E17:E17)</f>
        <v>0</v>
      </c>
    </row>
    <row r="17" spans="1:9" x14ac:dyDescent="0.2">
      <c r="A17" s="28"/>
      <c r="B17" s="28"/>
      <c r="C17" s="29"/>
      <c r="D17" s="30"/>
      <c r="E17" s="31"/>
      <c r="F17" s="80"/>
      <c r="G17" s="12"/>
      <c r="I17" s="6" t="s">
        <v>27</v>
      </c>
    </row>
    <row r="18" spans="1:9" x14ac:dyDescent="0.2">
      <c r="A18" s="32"/>
      <c r="B18" s="32"/>
      <c r="C18" s="33"/>
      <c r="D18" s="34"/>
      <c r="E18" s="35"/>
      <c r="F18" s="81"/>
      <c r="G18" s="11"/>
    </row>
    <row r="19" spans="1:9" x14ac:dyDescent="0.2">
      <c r="A19" s="36" t="s">
        <v>6</v>
      </c>
      <c r="B19" s="36" t="s">
        <v>11</v>
      </c>
      <c r="G19" s="70">
        <f>+SUM(E21:E22)</f>
        <v>20000</v>
      </c>
    </row>
    <row r="20" spans="1:9" x14ac:dyDescent="0.2">
      <c r="A20" s="36"/>
      <c r="G20" s="12"/>
    </row>
    <row r="21" spans="1:9" x14ac:dyDescent="0.2">
      <c r="A21" s="36"/>
      <c r="B21" s="46">
        <v>43097</v>
      </c>
      <c r="C21" s="86" t="s">
        <v>46</v>
      </c>
      <c r="E21" s="87">
        <v>20000</v>
      </c>
      <c r="F21" s="1"/>
    </row>
    <row r="22" spans="1:9" x14ac:dyDescent="0.2">
      <c r="A22" s="32"/>
      <c r="C22" s="1"/>
      <c r="E22" s="1"/>
      <c r="F22" s="39"/>
      <c r="H22" s="39"/>
      <c r="I22" s="1"/>
    </row>
    <row r="23" spans="1:9" x14ac:dyDescent="0.2">
      <c r="B23" s="32"/>
    </row>
    <row r="24" spans="1:9" x14ac:dyDescent="0.2">
      <c r="E24" s="11" t="s">
        <v>15</v>
      </c>
      <c r="F24" s="75"/>
      <c r="G24" s="49">
        <f>G6+G8-G12+G16-G19</f>
        <v>337783.56</v>
      </c>
    </row>
    <row r="25" spans="1:9" ht="12" thickBot="1" x14ac:dyDescent="0.25">
      <c r="E25" s="51" t="s">
        <v>16</v>
      </c>
      <c r="F25" s="76"/>
      <c r="G25" s="52">
        <v>337782.25000000012</v>
      </c>
    </row>
    <row r="26" spans="1:9" ht="12" thickTop="1" x14ac:dyDescent="0.2">
      <c r="E26" s="11" t="s">
        <v>17</v>
      </c>
      <c r="F26" s="75"/>
      <c r="G26" s="53">
        <f>G24-G25</f>
        <v>1.3099999998812564</v>
      </c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84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workbookViewId="0">
      <selection activeCell="K15" sqref="K15"/>
    </sheetView>
  </sheetViews>
  <sheetFormatPr baseColWidth="10" defaultRowHeight="11.25" x14ac:dyDescent="0.2"/>
  <cols>
    <col min="1" max="1" width="1.85546875" style="1" bestFit="1" customWidth="1"/>
    <col min="2" max="2" width="11.42578125" style="1"/>
    <col min="3" max="3" width="14.140625" style="8" bestFit="1" customWidth="1"/>
    <col min="4" max="4" width="23.28515625" style="1" bestFit="1" customWidth="1"/>
    <col min="5" max="5" width="11.28515625" style="15" bestFit="1" customWidth="1"/>
    <col min="6" max="6" width="11.140625" style="1" bestFit="1" customWidth="1"/>
    <col min="7" max="7" width="19.42578125" style="1" bestFit="1" customWidth="1"/>
    <col min="8" max="8" width="11.42578125" style="6"/>
    <col min="9" max="16384" width="11.42578125" style="1"/>
  </cols>
  <sheetData>
    <row r="1" spans="1:8" x14ac:dyDescent="0.2">
      <c r="A1" s="89" t="s">
        <v>0</v>
      </c>
      <c r="B1" s="89"/>
      <c r="C1" s="89"/>
      <c r="D1" s="89"/>
      <c r="E1" s="89"/>
      <c r="F1" s="89"/>
      <c r="H1" s="1"/>
    </row>
    <row r="2" spans="1:8" x14ac:dyDescent="0.2">
      <c r="A2" s="89" t="s">
        <v>1</v>
      </c>
      <c r="B2" s="89"/>
      <c r="C2" s="89"/>
      <c r="D2" s="89"/>
      <c r="E2" s="89"/>
      <c r="F2" s="89"/>
      <c r="G2" s="2"/>
      <c r="H2" s="1"/>
    </row>
    <row r="3" spans="1:8" ht="12" thickBot="1" x14ac:dyDescent="0.25">
      <c r="A3" s="90" t="s">
        <v>23</v>
      </c>
      <c r="B3" s="90"/>
      <c r="C3" s="90"/>
      <c r="D3" s="90"/>
      <c r="E3" s="90"/>
      <c r="F3" s="90"/>
      <c r="G3" s="2"/>
      <c r="H3" s="1"/>
    </row>
    <row r="4" spans="1:8" ht="12" thickTop="1" x14ac:dyDescent="0.2">
      <c r="A4" s="3"/>
      <c r="B4" s="3"/>
      <c r="C4" s="4"/>
      <c r="D4" s="3"/>
      <c r="E4" s="5"/>
      <c r="F4" s="3"/>
    </row>
    <row r="5" spans="1:8" x14ac:dyDescent="0.2">
      <c r="A5" s="3"/>
      <c r="B5" s="3"/>
      <c r="C5" s="4"/>
      <c r="D5" s="3"/>
      <c r="E5" s="5"/>
      <c r="F5" s="7"/>
    </row>
    <row r="6" spans="1:8" x14ac:dyDescent="0.2">
      <c r="A6" s="3"/>
      <c r="B6" s="3"/>
      <c r="D6" s="9" t="s">
        <v>3</v>
      </c>
      <c r="E6" s="5"/>
      <c r="F6" s="10">
        <v>10163.780000000021</v>
      </c>
    </row>
    <row r="7" spans="1:8" x14ac:dyDescent="0.2">
      <c r="A7" s="3"/>
      <c r="B7" s="3"/>
      <c r="C7" s="9"/>
      <c r="D7" s="3"/>
      <c r="E7" s="11"/>
      <c r="F7" s="12"/>
    </row>
    <row r="8" spans="1:8" x14ac:dyDescent="0.2">
      <c r="A8" s="3"/>
      <c r="B8" s="3"/>
      <c r="C8" s="4"/>
      <c r="D8" s="3"/>
      <c r="E8" s="5"/>
      <c r="F8" s="12"/>
    </row>
    <row r="9" spans="1:8" x14ac:dyDescent="0.2">
      <c r="A9" s="13" t="s">
        <v>4</v>
      </c>
      <c r="B9" s="13" t="s">
        <v>5</v>
      </c>
      <c r="E9" s="5"/>
      <c r="F9" s="12">
        <f>+SUM(E10:E10)</f>
        <v>0</v>
      </c>
    </row>
    <row r="10" spans="1:8" x14ac:dyDescent="0.2">
      <c r="A10" s="3"/>
      <c r="C10" s="14"/>
      <c r="F10" s="12"/>
    </row>
    <row r="11" spans="1:8" x14ac:dyDescent="0.2">
      <c r="B11" s="16"/>
      <c r="F11" s="17"/>
    </row>
    <row r="12" spans="1:8" x14ac:dyDescent="0.2">
      <c r="A12" s="13" t="s">
        <v>6</v>
      </c>
      <c r="B12" s="13" t="s">
        <v>7</v>
      </c>
      <c r="E12" s="5"/>
      <c r="F12" s="12">
        <f>+E13+E14</f>
        <v>0</v>
      </c>
    </row>
    <row r="13" spans="1:8" x14ac:dyDescent="0.2">
      <c r="A13" s="13"/>
      <c r="B13" s="18"/>
      <c r="C13" s="19"/>
      <c r="D13" s="19"/>
      <c r="E13" s="20"/>
      <c r="F13" s="12"/>
    </row>
    <row r="14" spans="1:8" x14ac:dyDescent="0.2">
      <c r="B14" s="19"/>
      <c r="C14" s="18"/>
      <c r="D14" s="19"/>
      <c r="E14" s="20"/>
      <c r="F14" s="21"/>
      <c r="G14" s="22"/>
    </row>
    <row r="15" spans="1:8" x14ac:dyDescent="0.2">
      <c r="A15" s="23"/>
      <c r="B15" s="24"/>
      <c r="C15" s="25"/>
      <c r="D15" s="23"/>
      <c r="E15" s="26"/>
      <c r="F15" s="27"/>
    </row>
    <row r="16" spans="1:8" x14ac:dyDescent="0.2">
      <c r="A16" s="13" t="s">
        <v>4</v>
      </c>
      <c r="B16" s="13" t="s">
        <v>10</v>
      </c>
      <c r="E16" s="5"/>
      <c r="F16" s="12">
        <f>SUM(E17:E18)</f>
        <v>0</v>
      </c>
    </row>
    <row r="17" spans="1:7" x14ac:dyDescent="0.2">
      <c r="A17" s="28"/>
      <c r="B17" s="28"/>
      <c r="C17" s="29"/>
      <c r="D17" s="30"/>
      <c r="E17" s="31"/>
      <c r="F17" s="12"/>
    </row>
    <row r="18" spans="1:7" x14ac:dyDescent="0.2">
      <c r="A18" s="28"/>
      <c r="B18" s="28"/>
      <c r="C18" s="29"/>
      <c r="D18" s="30"/>
      <c r="E18" s="31"/>
      <c r="F18" s="12"/>
    </row>
    <row r="19" spans="1:7" x14ac:dyDescent="0.2">
      <c r="A19" s="32"/>
      <c r="B19" s="32"/>
      <c r="C19" s="33"/>
      <c r="D19" s="34"/>
      <c r="E19" s="35"/>
      <c r="F19" s="11"/>
    </row>
    <row r="20" spans="1:7" x14ac:dyDescent="0.2">
      <c r="A20" s="36" t="s">
        <v>6</v>
      </c>
      <c r="B20" s="36" t="s">
        <v>11</v>
      </c>
      <c r="F20" s="37">
        <f>+SUM(E22:E25)</f>
        <v>1970</v>
      </c>
    </row>
    <row r="21" spans="1:7" x14ac:dyDescent="0.2">
      <c r="A21" s="36"/>
      <c r="B21" s="38"/>
      <c r="C21" s="39"/>
      <c r="E21" s="40"/>
      <c r="F21" s="12"/>
    </row>
    <row r="22" spans="1:7" x14ac:dyDescent="0.2">
      <c r="A22" s="36"/>
      <c r="B22" s="18">
        <v>42762</v>
      </c>
      <c r="C22" s="19" t="s">
        <v>14</v>
      </c>
      <c r="D22" s="42"/>
      <c r="E22" s="10">
        <v>1970</v>
      </c>
      <c r="F22" s="44"/>
      <c r="G22" s="42"/>
    </row>
    <row r="23" spans="1:7" x14ac:dyDescent="0.2">
      <c r="A23" s="36"/>
      <c r="B23" s="18"/>
      <c r="C23" s="19"/>
      <c r="E23" s="10"/>
      <c r="F23" s="12"/>
    </row>
    <row r="24" spans="1:7" x14ac:dyDescent="0.2">
      <c r="A24" s="36"/>
      <c r="B24" s="18"/>
      <c r="C24" s="19"/>
      <c r="E24" s="10"/>
      <c r="F24" s="12"/>
    </row>
    <row r="25" spans="1:7" x14ac:dyDescent="0.2">
      <c r="A25" s="36"/>
      <c r="B25" s="18"/>
      <c r="C25" s="19"/>
      <c r="E25" s="10"/>
      <c r="F25" s="12"/>
    </row>
    <row r="26" spans="1:7" x14ac:dyDescent="0.2">
      <c r="A26" s="45"/>
      <c r="B26" s="18"/>
      <c r="C26" s="46"/>
      <c r="D26" s="47"/>
      <c r="E26" s="31"/>
      <c r="F26" s="48"/>
    </row>
    <row r="27" spans="1:7" x14ac:dyDescent="0.2">
      <c r="A27" s="32"/>
      <c r="B27" s="32"/>
      <c r="C27" s="33"/>
      <c r="D27" s="32"/>
      <c r="E27" s="11" t="s">
        <v>15</v>
      </c>
      <c r="F27" s="49">
        <f>F6+F9-F12+F16-F20</f>
        <v>8193.7800000000207</v>
      </c>
    </row>
    <row r="28" spans="1:7" ht="12" thickBot="1" x14ac:dyDescent="0.25">
      <c r="A28" s="32"/>
      <c r="B28" s="32"/>
      <c r="C28" s="50"/>
      <c r="D28" s="32"/>
      <c r="E28" s="51" t="s">
        <v>16</v>
      </c>
      <c r="F28" s="52">
        <v>8193.76</v>
      </c>
    </row>
    <row r="29" spans="1:7" ht="12" thickTop="1" x14ac:dyDescent="0.2">
      <c r="A29" s="32"/>
      <c r="B29" s="32"/>
      <c r="C29" s="50"/>
      <c r="D29" s="32"/>
      <c r="E29" s="11" t="s">
        <v>17</v>
      </c>
      <c r="F29" s="53">
        <f>F27-F28</f>
        <v>2.0000000020445441E-2</v>
      </c>
    </row>
    <row r="30" spans="1:7" x14ac:dyDescent="0.2">
      <c r="A30" s="32"/>
      <c r="B30" s="32"/>
      <c r="C30" s="50"/>
      <c r="D30" s="32"/>
      <c r="E30" s="5"/>
      <c r="F30" s="54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ignoredErrors>
    <ignoredError sqref="F9:F13 F15:F2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workbookViewId="0">
      <selection activeCell="C26" sqref="C26"/>
    </sheetView>
  </sheetViews>
  <sheetFormatPr baseColWidth="10" defaultRowHeight="11.25" x14ac:dyDescent="0.2"/>
  <cols>
    <col min="1" max="1" width="1.85546875" style="1" bestFit="1" customWidth="1"/>
    <col min="2" max="2" width="11.42578125" style="1"/>
    <col min="3" max="3" width="14.140625" style="8" bestFit="1" customWidth="1"/>
    <col min="4" max="4" width="23.28515625" style="1" bestFit="1" customWidth="1"/>
    <col min="5" max="5" width="11.28515625" style="15" bestFit="1" customWidth="1"/>
    <col min="6" max="6" width="11.140625" style="1" bestFit="1" customWidth="1"/>
    <col min="7" max="7" width="19.42578125" style="1" bestFit="1" customWidth="1"/>
    <col min="8" max="8" width="11.42578125" style="6"/>
    <col min="9" max="16384" width="11.42578125" style="1"/>
  </cols>
  <sheetData>
    <row r="1" spans="1:8" x14ac:dyDescent="0.2">
      <c r="A1" s="89" t="s">
        <v>0</v>
      </c>
      <c r="B1" s="89"/>
      <c r="C1" s="89"/>
      <c r="D1" s="89"/>
      <c r="E1" s="89"/>
      <c r="F1" s="89"/>
      <c r="H1" s="1"/>
    </row>
    <row r="2" spans="1:8" x14ac:dyDescent="0.2">
      <c r="A2" s="89" t="s">
        <v>1</v>
      </c>
      <c r="B2" s="89"/>
      <c r="C2" s="89"/>
      <c r="D2" s="89"/>
      <c r="E2" s="89"/>
      <c r="F2" s="89"/>
      <c r="G2" s="2"/>
      <c r="H2" s="1"/>
    </row>
    <row r="3" spans="1:8" ht="28.5" customHeight="1" thickBot="1" x14ac:dyDescent="0.25">
      <c r="A3" s="90" t="s">
        <v>24</v>
      </c>
      <c r="B3" s="90"/>
      <c r="C3" s="90"/>
      <c r="D3" s="90"/>
      <c r="E3" s="90"/>
      <c r="F3" s="90"/>
      <c r="G3" s="2"/>
      <c r="H3" s="1"/>
    </row>
    <row r="4" spans="1:8" ht="12" thickTop="1" x14ac:dyDescent="0.2">
      <c r="A4" s="3"/>
      <c r="B4" s="3"/>
      <c r="C4" s="4"/>
      <c r="D4" s="3"/>
      <c r="E4" s="5"/>
      <c r="F4" s="3"/>
    </row>
    <row r="5" spans="1:8" x14ac:dyDescent="0.2">
      <c r="A5" s="3"/>
      <c r="B5" s="3"/>
      <c r="C5" s="4"/>
      <c r="D5" s="3"/>
      <c r="E5" s="5"/>
      <c r="F5" s="7"/>
    </row>
    <row r="6" spans="1:8" x14ac:dyDescent="0.2">
      <c r="A6" s="3"/>
      <c r="B6" s="3"/>
      <c r="D6" s="9" t="s">
        <v>3</v>
      </c>
      <c r="E6" s="5"/>
      <c r="F6" s="10">
        <v>223516.7</v>
      </c>
    </row>
    <row r="7" spans="1:8" x14ac:dyDescent="0.2">
      <c r="A7" s="3"/>
      <c r="B7" s="3"/>
      <c r="C7" s="9"/>
      <c r="D7" s="3"/>
      <c r="E7" s="11"/>
      <c r="F7" s="12"/>
    </row>
    <row r="8" spans="1:8" x14ac:dyDescent="0.2">
      <c r="A8" s="3"/>
      <c r="B8" s="3"/>
      <c r="C8" s="4"/>
      <c r="D8" s="3"/>
      <c r="E8" s="5"/>
      <c r="F8" s="12"/>
    </row>
    <row r="9" spans="1:8" x14ac:dyDescent="0.2">
      <c r="A9" s="13" t="s">
        <v>4</v>
      </c>
      <c r="B9" s="13" t="s">
        <v>5</v>
      </c>
      <c r="E9" s="5"/>
      <c r="F9" s="12">
        <f>+SUM(E10:E10)</f>
        <v>0</v>
      </c>
    </row>
    <row r="10" spans="1:8" x14ac:dyDescent="0.2">
      <c r="A10" s="3"/>
      <c r="C10" s="14"/>
      <c r="F10" s="12"/>
    </row>
    <row r="11" spans="1:8" x14ac:dyDescent="0.2">
      <c r="B11" s="16"/>
      <c r="F11" s="17"/>
    </row>
    <row r="12" spans="1:8" x14ac:dyDescent="0.2">
      <c r="A12" s="13" t="s">
        <v>6</v>
      </c>
      <c r="B12" s="13" t="s">
        <v>7</v>
      </c>
      <c r="E12" s="5"/>
      <c r="F12" s="12">
        <f>+E13+E14</f>
        <v>0</v>
      </c>
    </row>
    <row r="13" spans="1:8" x14ac:dyDescent="0.2">
      <c r="A13" s="13"/>
      <c r="B13" s="18"/>
      <c r="C13" s="19"/>
      <c r="D13" s="19"/>
      <c r="E13" s="20"/>
      <c r="F13" s="12"/>
    </row>
    <row r="14" spans="1:8" x14ac:dyDescent="0.2">
      <c r="B14" s="19"/>
      <c r="C14" s="18"/>
      <c r="D14" s="19"/>
      <c r="E14" s="20"/>
      <c r="F14" s="21"/>
      <c r="G14" s="22"/>
    </row>
    <row r="15" spans="1:8" x14ac:dyDescent="0.2">
      <c r="A15" s="23"/>
      <c r="B15" s="24"/>
      <c r="C15" s="25"/>
      <c r="D15" s="23"/>
      <c r="E15" s="26"/>
      <c r="F15" s="27"/>
    </row>
    <row r="16" spans="1:8" x14ac:dyDescent="0.2">
      <c r="A16" s="13" t="s">
        <v>4</v>
      </c>
      <c r="B16" s="13" t="s">
        <v>10</v>
      </c>
      <c r="E16" s="5"/>
      <c r="F16" s="12">
        <f>SUM(E17:E18)</f>
        <v>0</v>
      </c>
    </row>
    <row r="17" spans="1:7" x14ac:dyDescent="0.2">
      <c r="A17" s="28"/>
      <c r="B17" s="28"/>
      <c r="C17" s="29"/>
      <c r="D17" s="30"/>
      <c r="E17" s="31"/>
      <c r="F17" s="12"/>
    </row>
    <row r="18" spans="1:7" x14ac:dyDescent="0.2">
      <c r="A18" s="28"/>
      <c r="B18" s="28"/>
      <c r="C18" s="29"/>
      <c r="D18" s="30"/>
      <c r="E18" s="31"/>
      <c r="F18" s="12"/>
    </row>
    <row r="19" spans="1:7" x14ac:dyDescent="0.2">
      <c r="A19" s="32"/>
      <c r="B19" s="32"/>
      <c r="C19" s="33"/>
      <c r="D19" s="34"/>
      <c r="E19" s="35"/>
      <c r="F19" s="11"/>
    </row>
    <row r="20" spans="1:7" x14ac:dyDescent="0.2">
      <c r="A20" s="36" t="s">
        <v>6</v>
      </c>
      <c r="B20" s="36" t="s">
        <v>11</v>
      </c>
      <c r="F20" s="37">
        <f>+SUM(E22:E25)</f>
        <v>1970</v>
      </c>
    </row>
    <row r="21" spans="1:7" x14ac:dyDescent="0.2">
      <c r="A21" s="36"/>
      <c r="B21" s="38"/>
      <c r="C21" s="39"/>
      <c r="E21" s="40"/>
      <c r="F21" s="12"/>
    </row>
    <row r="22" spans="1:7" x14ac:dyDescent="0.2">
      <c r="A22" s="36"/>
      <c r="B22" s="18">
        <v>42762</v>
      </c>
      <c r="C22" s="19" t="s">
        <v>14</v>
      </c>
      <c r="D22" s="42"/>
      <c r="E22" s="10">
        <v>1970</v>
      </c>
      <c r="F22" s="44" t="s">
        <v>18</v>
      </c>
      <c r="G22" s="42"/>
    </row>
    <row r="23" spans="1:7" x14ac:dyDescent="0.2">
      <c r="A23" s="36"/>
      <c r="B23" s="18"/>
      <c r="C23" s="19"/>
      <c r="E23" s="10"/>
      <c r="F23" s="12"/>
    </row>
    <row r="24" spans="1:7" x14ac:dyDescent="0.2">
      <c r="A24" s="36"/>
      <c r="B24" s="18"/>
      <c r="C24" s="19"/>
      <c r="E24" s="10"/>
      <c r="F24" s="12"/>
    </row>
    <row r="25" spans="1:7" x14ac:dyDescent="0.2">
      <c r="A25" s="36"/>
      <c r="B25" s="18"/>
      <c r="C25" s="19"/>
      <c r="E25" s="10"/>
      <c r="F25" s="12"/>
    </row>
    <row r="26" spans="1:7" x14ac:dyDescent="0.2">
      <c r="A26" s="45"/>
      <c r="B26" s="18"/>
      <c r="C26" s="46"/>
      <c r="D26" s="47"/>
      <c r="E26" s="31"/>
      <c r="F26" s="48"/>
    </row>
    <row r="27" spans="1:7" x14ac:dyDescent="0.2">
      <c r="A27" s="32"/>
      <c r="B27" s="32"/>
      <c r="C27" s="33"/>
      <c r="D27" s="32"/>
      <c r="E27" s="11" t="s">
        <v>15</v>
      </c>
      <c r="F27" s="49">
        <f>F6+F9-F12+F16-F20</f>
        <v>221546.7</v>
      </c>
    </row>
    <row r="28" spans="1:7" ht="12" thickBot="1" x14ac:dyDescent="0.25">
      <c r="A28" s="32"/>
      <c r="B28" s="32"/>
      <c r="C28" s="50"/>
      <c r="D28" s="32"/>
      <c r="E28" s="51" t="s">
        <v>16</v>
      </c>
      <c r="F28" s="52">
        <v>221546.68</v>
      </c>
    </row>
    <row r="29" spans="1:7" ht="12" thickTop="1" x14ac:dyDescent="0.2">
      <c r="A29" s="32"/>
      <c r="B29" s="32"/>
      <c r="C29" s="50"/>
      <c r="D29" s="32"/>
      <c r="E29" s="11" t="s">
        <v>17</v>
      </c>
      <c r="F29" s="53">
        <f>F27-F28</f>
        <v>2.0000000018626451E-2</v>
      </c>
    </row>
    <row r="30" spans="1:7" x14ac:dyDescent="0.2">
      <c r="A30" s="32"/>
      <c r="B30" s="32"/>
      <c r="C30" s="50"/>
      <c r="D30" s="32"/>
      <c r="E30" s="5"/>
      <c r="F30" s="54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ignoredErrors>
    <ignoredError sqref="F9:F20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workbookViewId="0">
      <selection activeCell="J12" sqref="J12"/>
    </sheetView>
  </sheetViews>
  <sheetFormatPr baseColWidth="10" defaultRowHeight="11.25" x14ac:dyDescent="0.2"/>
  <cols>
    <col min="1" max="1" width="1.85546875" style="1" bestFit="1" customWidth="1"/>
    <col min="2" max="2" width="11.42578125" style="1"/>
    <col min="3" max="3" width="14.140625" style="8" bestFit="1" customWidth="1"/>
    <col min="4" max="4" width="23.28515625" style="1" bestFit="1" customWidth="1"/>
    <col min="5" max="5" width="11.28515625" style="15" bestFit="1" customWidth="1"/>
    <col min="6" max="6" width="11.140625" style="1" bestFit="1" customWidth="1"/>
    <col min="7" max="7" width="19.42578125" style="1" bestFit="1" customWidth="1"/>
    <col min="8" max="8" width="11.42578125" style="6"/>
    <col min="9" max="16384" width="11.42578125" style="1"/>
  </cols>
  <sheetData>
    <row r="1" spans="1:8" x14ac:dyDescent="0.2">
      <c r="A1" s="89" t="s">
        <v>0</v>
      </c>
      <c r="B1" s="89"/>
      <c r="C1" s="89"/>
      <c r="D1" s="89"/>
      <c r="E1" s="89"/>
      <c r="F1" s="89"/>
      <c r="H1" s="1"/>
    </row>
    <row r="2" spans="1:8" x14ac:dyDescent="0.2">
      <c r="A2" s="89" t="s">
        <v>1</v>
      </c>
      <c r="B2" s="89"/>
      <c r="C2" s="89"/>
      <c r="D2" s="89"/>
      <c r="E2" s="89"/>
      <c r="F2" s="89"/>
      <c r="G2" s="2"/>
      <c r="H2" s="1"/>
    </row>
    <row r="3" spans="1:8" ht="28.5" customHeight="1" thickBot="1" x14ac:dyDescent="0.25">
      <c r="A3" s="90" t="s">
        <v>30</v>
      </c>
      <c r="B3" s="90"/>
      <c r="C3" s="90"/>
      <c r="D3" s="90"/>
      <c r="E3" s="90"/>
      <c r="F3" s="90"/>
      <c r="G3" s="2"/>
      <c r="H3" s="1"/>
    </row>
    <row r="4" spans="1:8" ht="12" thickTop="1" x14ac:dyDescent="0.2">
      <c r="A4" s="3"/>
      <c r="B4" s="3"/>
      <c r="C4" s="4"/>
      <c r="D4" s="3"/>
      <c r="E4" s="5"/>
      <c r="F4" s="3"/>
    </row>
    <row r="5" spans="1:8" x14ac:dyDescent="0.2">
      <c r="A5" s="3"/>
      <c r="B5" s="3"/>
      <c r="C5" s="4"/>
      <c r="D5" s="3"/>
      <c r="E5" s="5"/>
      <c r="F5" s="7"/>
    </row>
    <row r="6" spans="1:8" x14ac:dyDescent="0.2">
      <c r="A6" s="3"/>
      <c r="B6" s="3"/>
      <c r="D6" s="9" t="s">
        <v>3</v>
      </c>
      <c r="E6" s="5"/>
      <c r="F6" s="10">
        <v>305144.68</v>
      </c>
    </row>
    <row r="7" spans="1:8" x14ac:dyDescent="0.2">
      <c r="A7" s="3"/>
      <c r="B7" s="3"/>
      <c r="C7" s="9"/>
      <c r="D7" s="3"/>
      <c r="E7" s="11"/>
      <c r="F7" s="12"/>
    </row>
    <row r="8" spans="1:8" x14ac:dyDescent="0.2">
      <c r="A8" s="3"/>
      <c r="B8" s="3"/>
      <c r="C8" s="4"/>
      <c r="D8" s="3"/>
      <c r="E8" s="5"/>
      <c r="F8" s="12"/>
    </row>
    <row r="9" spans="1:8" x14ac:dyDescent="0.2">
      <c r="A9" s="13" t="s">
        <v>4</v>
      </c>
      <c r="B9" s="13" t="s">
        <v>5</v>
      </c>
      <c r="E9" s="5"/>
      <c r="F9" s="12">
        <f>+SUM(E10:E10)</f>
        <v>0</v>
      </c>
    </row>
    <row r="10" spans="1:8" x14ac:dyDescent="0.2">
      <c r="A10" s="3"/>
      <c r="C10" s="14"/>
      <c r="F10" s="12"/>
    </row>
    <row r="11" spans="1:8" x14ac:dyDescent="0.2">
      <c r="B11" s="16"/>
      <c r="F11" s="17"/>
    </row>
    <row r="12" spans="1:8" x14ac:dyDescent="0.2">
      <c r="A12" s="13" t="s">
        <v>6</v>
      </c>
      <c r="B12" s="13" t="s">
        <v>7</v>
      </c>
      <c r="E12" s="5"/>
      <c r="F12" s="12">
        <f>+E13+E14</f>
        <v>294000</v>
      </c>
    </row>
    <row r="13" spans="1:8" x14ac:dyDescent="0.2">
      <c r="A13" s="13"/>
      <c r="B13" s="18"/>
      <c r="C13" s="19"/>
      <c r="D13" s="19"/>
      <c r="E13" s="20"/>
      <c r="F13" s="12"/>
    </row>
    <row r="14" spans="1:8" x14ac:dyDescent="0.2">
      <c r="B14" s="19" t="s">
        <v>25</v>
      </c>
      <c r="C14" s="18">
        <v>42825</v>
      </c>
      <c r="D14" s="19" t="s">
        <v>26</v>
      </c>
      <c r="E14" s="20">
        <v>294000</v>
      </c>
      <c r="F14" s="21"/>
      <c r="G14" s="22"/>
    </row>
    <row r="15" spans="1:8" x14ac:dyDescent="0.2">
      <c r="A15" s="23"/>
      <c r="B15" s="24"/>
      <c r="C15" s="25"/>
      <c r="D15" s="23"/>
      <c r="E15" s="26"/>
      <c r="F15" s="27"/>
    </row>
    <row r="16" spans="1:8" x14ac:dyDescent="0.2">
      <c r="A16" s="13" t="s">
        <v>4</v>
      </c>
      <c r="B16" s="13" t="s">
        <v>10</v>
      </c>
      <c r="E16" s="5"/>
      <c r="F16" s="12">
        <f>SUM(E17:E18)</f>
        <v>0</v>
      </c>
    </row>
    <row r="17" spans="1:8" x14ac:dyDescent="0.2">
      <c r="A17" s="28"/>
      <c r="B17" s="28"/>
      <c r="C17" s="29"/>
      <c r="D17" s="30"/>
      <c r="E17" s="31"/>
      <c r="F17" s="12"/>
    </row>
    <row r="18" spans="1:8" x14ac:dyDescent="0.2">
      <c r="A18" s="28"/>
      <c r="B18" s="28"/>
      <c r="C18" s="29"/>
      <c r="D18" s="30"/>
      <c r="E18" s="31"/>
      <c r="F18" s="12"/>
      <c r="H18" s="6" t="s">
        <v>27</v>
      </c>
    </row>
    <row r="19" spans="1:8" x14ac:dyDescent="0.2">
      <c r="A19" s="32"/>
      <c r="B19" s="32"/>
      <c r="C19" s="33"/>
      <c r="D19" s="34"/>
      <c r="E19" s="35"/>
      <c r="F19" s="11"/>
    </row>
    <row r="20" spans="1:8" x14ac:dyDescent="0.2">
      <c r="A20" s="36" t="s">
        <v>6</v>
      </c>
      <c r="B20" s="36" t="s">
        <v>11</v>
      </c>
      <c r="F20" s="55">
        <f>+SUM(E22:E25)</f>
        <v>10182</v>
      </c>
    </row>
    <row r="21" spans="1:8" x14ac:dyDescent="0.2">
      <c r="A21" s="36"/>
      <c r="F21" s="12"/>
    </row>
    <row r="22" spans="1:8" x14ac:dyDescent="0.2">
      <c r="A22" s="36"/>
      <c r="B22" s="18">
        <v>42804</v>
      </c>
      <c r="C22" s="19" t="s">
        <v>14</v>
      </c>
      <c r="E22" s="10">
        <v>2182</v>
      </c>
      <c r="F22" s="44"/>
      <c r="G22" s="42"/>
    </row>
    <row r="23" spans="1:8" x14ac:dyDescent="0.2">
      <c r="A23" s="36"/>
      <c r="B23" s="18">
        <v>42815</v>
      </c>
      <c r="C23" s="19" t="s">
        <v>28</v>
      </c>
      <c r="E23" s="10">
        <v>3000</v>
      </c>
      <c r="F23" s="12" t="s">
        <v>18</v>
      </c>
    </row>
    <row r="24" spans="1:8" x14ac:dyDescent="0.2">
      <c r="A24" s="36"/>
      <c r="B24" s="18">
        <v>42824</v>
      </c>
      <c r="C24" s="19" t="s">
        <v>29</v>
      </c>
      <c r="E24" s="10">
        <v>5000</v>
      </c>
      <c r="F24" s="12">
        <v>11</v>
      </c>
    </row>
    <row r="25" spans="1:8" x14ac:dyDescent="0.2">
      <c r="A25" s="36"/>
      <c r="B25" s="18"/>
      <c r="C25" s="19"/>
      <c r="E25" s="10"/>
      <c r="F25" s="12"/>
    </row>
    <row r="26" spans="1:8" x14ac:dyDescent="0.2">
      <c r="A26" s="45"/>
      <c r="B26" s="18"/>
      <c r="C26" s="46"/>
      <c r="D26" s="47"/>
      <c r="E26" s="31"/>
      <c r="F26" s="48"/>
    </row>
    <row r="27" spans="1:8" x14ac:dyDescent="0.2">
      <c r="A27" s="32"/>
      <c r="B27" s="32"/>
      <c r="C27" s="33"/>
      <c r="D27" s="32"/>
      <c r="E27" s="11" t="s">
        <v>15</v>
      </c>
      <c r="F27" s="49">
        <f>F6+F9-F12+F16-F20</f>
        <v>962.67999999999302</v>
      </c>
    </row>
    <row r="28" spans="1:8" ht="12" thickBot="1" x14ac:dyDescent="0.25">
      <c r="A28" s="32"/>
      <c r="B28" s="32"/>
      <c r="C28" s="50"/>
      <c r="D28" s="32"/>
      <c r="E28" s="51" t="s">
        <v>16</v>
      </c>
      <c r="F28" s="52">
        <v>962.65999999997439</v>
      </c>
    </row>
    <row r="29" spans="1:8" ht="12" thickTop="1" x14ac:dyDescent="0.2">
      <c r="A29" s="32"/>
      <c r="B29" s="32"/>
      <c r="C29" s="50"/>
      <c r="D29" s="32"/>
      <c r="E29" s="11" t="s">
        <v>17</v>
      </c>
      <c r="F29" s="53">
        <f>F27-F28</f>
        <v>2.0000000018626451E-2</v>
      </c>
    </row>
    <row r="30" spans="1:8" x14ac:dyDescent="0.2">
      <c r="A30" s="32"/>
      <c r="B30" s="32"/>
      <c r="C30" s="50"/>
      <c r="D30" s="32"/>
      <c r="E30" s="5"/>
      <c r="F30" s="54"/>
    </row>
  </sheetData>
  <mergeCells count="3">
    <mergeCell ref="A1:F1"/>
    <mergeCell ref="A2:F2"/>
    <mergeCell ref="A3:F3"/>
  </mergeCells>
  <pageMargins left="0.7" right="0.7" top="0.75" bottom="0.75" header="0.3" footer="0.3"/>
  <pageSetup scale="86" orientation="portrait" r:id="rId1"/>
  <ignoredErrors>
    <ignoredError sqref="F9:F19 F29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workbookViewId="0">
      <selection activeCell="G19" sqref="G19"/>
    </sheetView>
  </sheetViews>
  <sheetFormatPr baseColWidth="10" defaultRowHeight="11.25" x14ac:dyDescent="0.2"/>
  <cols>
    <col min="1" max="1" width="1.85546875" style="1" bestFit="1" customWidth="1"/>
    <col min="2" max="2" width="11.42578125" style="1"/>
    <col min="3" max="3" width="14.140625" style="8" bestFit="1" customWidth="1"/>
    <col min="4" max="4" width="23.28515625" style="1" bestFit="1" customWidth="1"/>
    <col min="5" max="5" width="11.28515625" style="15" bestFit="1" customWidth="1"/>
    <col min="6" max="6" width="11.140625" style="1" bestFit="1" customWidth="1"/>
    <col min="7" max="7" width="19.42578125" style="1" bestFit="1" customWidth="1"/>
    <col min="8" max="8" width="11.42578125" style="6"/>
    <col min="9" max="16384" width="11.42578125" style="1"/>
  </cols>
  <sheetData>
    <row r="1" spans="1:8" x14ac:dyDescent="0.2">
      <c r="A1" s="89" t="s">
        <v>0</v>
      </c>
      <c r="B1" s="89"/>
      <c r="C1" s="89"/>
      <c r="D1" s="89"/>
      <c r="E1" s="89"/>
      <c r="F1" s="89"/>
      <c r="H1" s="1"/>
    </row>
    <row r="2" spans="1:8" x14ac:dyDescent="0.2">
      <c r="A2" s="89" t="s">
        <v>1</v>
      </c>
      <c r="B2" s="89"/>
      <c r="C2" s="89"/>
      <c r="D2" s="89"/>
      <c r="E2" s="89"/>
      <c r="F2" s="89"/>
      <c r="G2" s="2"/>
      <c r="H2" s="1"/>
    </row>
    <row r="3" spans="1:8" ht="28.5" customHeight="1" thickBot="1" x14ac:dyDescent="0.25">
      <c r="A3" s="90" t="s">
        <v>31</v>
      </c>
      <c r="B3" s="90"/>
      <c r="C3" s="90"/>
      <c r="D3" s="90"/>
      <c r="E3" s="90"/>
      <c r="F3" s="90"/>
      <c r="G3" s="2"/>
      <c r="H3" s="1"/>
    </row>
    <row r="4" spans="1:8" ht="12" thickTop="1" x14ac:dyDescent="0.2">
      <c r="A4" s="3"/>
      <c r="B4" s="3"/>
      <c r="C4" s="4"/>
      <c r="D4" s="3"/>
      <c r="E4" s="5"/>
      <c r="F4" s="3"/>
    </row>
    <row r="5" spans="1:8" x14ac:dyDescent="0.2">
      <c r="A5" s="3"/>
      <c r="B5" s="3"/>
      <c r="C5" s="4"/>
      <c r="D5" s="3"/>
      <c r="E5" s="5"/>
      <c r="F5" s="7"/>
    </row>
    <row r="6" spans="1:8" x14ac:dyDescent="0.2">
      <c r="A6" s="3"/>
      <c r="B6" s="3"/>
      <c r="D6" s="9" t="s">
        <v>3</v>
      </c>
      <c r="E6" s="5"/>
      <c r="F6" s="10">
        <v>1422701.04</v>
      </c>
    </row>
    <row r="7" spans="1:8" x14ac:dyDescent="0.2">
      <c r="A7" s="3"/>
      <c r="B7" s="3"/>
      <c r="C7" s="9"/>
      <c r="D7" s="3"/>
      <c r="E7" s="11"/>
      <c r="F7" s="12"/>
    </row>
    <row r="8" spans="1:8" x14ac:dyDescent="0.2">
      <c r="A8" s="13" t="s">
        <v>4</v>
      </c>
      <c r="B8" s="13" t="s">
        <v>5</v>
      </c>
      <c r="E8" s="5"/>
      <c r="F8" s="12">
        <f>+E10+E11</f>
        <v>0</v>
      </c>
    </row>
    <row r="9" spans="1:8" x14ac:dyDescent="0.2">
      <c r="A9" s="3"/>
      <c r="C9" s="14"/>
      <c r="F9" s="12"/>
    </row>
    <row r="10" spans="1:8" x14ac:dyDescent="0.2">
      <c r="A10" s="3"/>
      <c r="B10" s="19"/>
      <c r="C10" s="18"/>
      <c r="D10" s="19"/>
      <c r="E10" s="20"/>
      <c r="F10" s="12"/>
    </row>
    <row r="11" spans="1:8" x14ac:dyDescent="0.2">
      <c r="A11" s="3"/>
      <c r="B11" s="19"/>
      <c r="C11" s="18"/>
      <c r="D11" s="19"/>
      <c r="E11" s="20"/>
      <c r="F11" s="12"/>
    </row>
    <row r="12" spans="1:8" x14ac:dyDescent="0.2">
      <c r="B12" s="16"/>
      <c r="F12" s="17"/>
    </row>
    <row r="13" spans="1:8" x14ac:dyDescent="0.2">
      <c r="A13" s="13" t="s">
        <v>6</v>
      </c>
      <c r="B13" s="13" t="s">
        <v>7</v>
      </c>
      <c r="E13" s="5"/>
      <c r="F13" s="12">
        <f>+E14+E15</f>
        <v>0</v>
      </c>
    </row>
    <row r="14" spans="1:8" x14ac:dyDescent="0.2">
      <c r="A14" s="13"/>
      <c r="B14" s="18"/>
      <c r="C14" s="19"/>
      <c r="D14" s="19"/>
      <c r="E14" s="20"/>
      <c r="F14" s="12"/>
    </row>
    <row r="15" spans="1:8" x14ac:dyDescent="0.2">
      <c r="B15" s="19"/>
      <c r="C15" s="18"/>
      <c r="D15" s="19"/>
      <c r="E15" s="20"/>
      <c r="F15" s="56"/>
      <c r="G15" s="22"/>
    </row>
    <row r="16" spans="1:8" x14ac:dyDescent="0.2">
      <c r="A16" s="23"/>
      <c r="B16" s="24"/>
      <c r="C16" s="25"/>
      <c r="D16" s="23"/>
      <c r="E16" s="26"/>
      <c r="F16" s="27"/>
    </row>
    <row r="17" spans="1:8" x14ac:dyDescent="0.2">
      <c r="A17" s="13" t="s">
        <v>4</v>
      </c>
      <c r="B17" s="13" t="s">
        <v>10</v>
      </c>
      <c r="E17" s="5"/>
      <c r="F17" s="12">
        <f>SUM(E18:E19)</f>
        <v>0</v>
      </c>
    </row>
    <row r="18" spans="1:8" x14ac:dyDescent="0.2">
      <c r="A18" s="28"/>
      <c r="B18" s="28"/>
      <c r="C18" s="29"/>
      <c r="D18" s="30"/>
      <c r="E18" s="31"/>
      <c r="F18" s="12"/>
    </row>
    <row r="19" spans="1:8" x14ac:dyDescent="0.2">
      <c r="A19" s="28"/>
      <c r="B19" s="28"/>
      <c r="C19" s="29"/>
      <c r="D19" s="30"/>
      <c r="E19" s="31"/>
      <c r="F19" s="12"/>
      <c r="H19" s="6" t="s">
        <v>27</v>
      </c>
    </row>
    <row r="20" spans="1:8" x14ac:dyDescent="0.2">
      <c r="A20" s="32"/>
      <c r="B20" s="32"/>
      <c r="C20" s="33"/>
      <c r="D20" s="34"/>
      <c r="E20" s="35"/>
      <c r="F20" s="11"/>
    </row>
    <row r="21" spans="1:8" x14ac:dyDescent="0.2">
      <c r="A21" s="36" t="s">
        <v>6</v>
      </c>
      <c r="B21" s="36" t="s">
        <v>11</v>
      </c>
      <c r="F21" s="55">
        <f>+SUM(E23:E26)</f>
        <v>4152</v>
      </c>
    </row>
    <row r="22" spans="1:8" x14ac:dyDescent="0.2">
      <c r="A22" s="36"/>
      <c r="F22" s="12"/>
    </row>
    <row r="23" spans="1:8" x14ac:dyDescent="0.2">
      <c r="A23" s="36"/>
      <c r="B23" s="18">
        <v>42804</v>
      </c>
      <c r="C23" s="19" t="s">
        <v>14</v>
      </c>
      <c r="E23" s="61">
        <v>2182</v>
      </c>
      <c r="F23" s="44"/>
      <c r="G23" s="42"/>
    </row>
    <row r="24" spans="1:8" x14ac:dyDescent="0.2">
      <c r="A24" s="36"/>
      <c r="B24" s="60">
        <v>42826</v>
      </c>
      <c r="C24" s="58" t="s">
        <v>32</v>
      </c>
      <c r="E24" s="59">
        <v>1970</v>
      </c>
      <c r="F24" s="57"/>
    </row>
    <row r="25" spans="1:8" x14ac:dyDescent="0.2">
      <c r="A25" s="36"/>
      <c r="B25" s="18"/>
      <c r="C25" s="19"/>
      <c r="E25" s="10"/>
      <c r="F25" s="57"/>
    </row>
    <row r="26" spans="1:8" x14ac:dyDescent="0.2">
      <c r="A26" s="36"/>
      <c r="B26" s="18"/>
      <c r="C26" s="19"/>
      <c r="E26" s="10"/>
      <c r="F26" s="12"/>
    </row>
    <row r="27" spans="1:8" x14ac:dyDescent="0.2">
      <c r="A27" s="45"/>
      <c r="B27" s="18"/>
      <c r="C27" s="46"/>
      <c r="D27" s="47"/>
      <c r="E27" s="31"/>
      <c r="F27" s="48"/>
    </row>
    <row r="28" spans="1:8" x14ac:dyDescent="0.2">
      <c r="A28" s="32"/>
      <c r="B28" s="32"/>
      <c r="C28" s="33"/>
      <c r="D28" s="32"/>
      <c r="E28" s="11" t="s">
        <v>15</v>
      </c>
      <c r="F28" s="49">
        <f>F6+F8-F13+F17-F21</f>
        <v>1418549.04</v>
      </c>
    </row>
    <row r="29" spans="1:8" ht="12" thickBot="1" x14ac:dyDescent="0.25">
      <c r="A29" s="32"/>
      <c r="B29" s="32"/>
      <c r="C29" s="50"/>
      <c r="D29" s="32"/>
      <c r="E29" s="51" t="s">
        <v>16</v>
      </c>
      <c r="F29" s="52">
        <v>1418549.0200000003</v>
      </c>
    </row>
    <row r="30" spans="1:8" ht="12" thickTop="1" x14ac:dyDescent="0.2">
      <c r="A30" s="32"/>
      <c r="B30" s="32"/>
      <c r="C30" s="50"/>
      <c r="D30" s="32"/>
      <c r="E30" s="11" t="s">
        <v>17</v>
      </c>
      <c r="F30" s="53">
        <f>F28-F29</f>
        <v>1.9999999785795808E-2</v>
      </c>
    </row>
    <row r="31" spans="1:8" x14ac:dyDescent="0.2">
      <c r="A31" s="32"/>
      <c r="B31" s="32"/>
      <c r="C31" s="50"/>
      <c r="D31" s="32"/>
      <c r="E31" s="5"/>
      <c r="F31" s="54"/>
    </row>
  </sheetData>
  <mergeCells count="3">
    <mergeCell ref="A1:F1"/>
    <mergeCell ref="A2:F2"/>
    <mergeCell ref="A3:F3"/>
  </mergeCells>
  <pageMargins left="0.7" right="0.7" top="0.75" bottom="0.75" header="0.3" footer="0.3"/>
  <pageSetup scale="86" orientation="portrait" r:id="rId1"/>
  <ignoredErrors>
    <ignoredError sqref="F12:F21 F8:F9 F30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workbookViewId="0">
      <selection activeCell="G19" sqref="G19"/>
    </sheetView>
  </sheetViews>
  <sheetFormatPr baseColWidth="10" defaultRowHeight="11.25" x14ac:dyDescent="0.2"/>
  <cols>
    <col min="1" max="1" width="1.85546875" style="1" bestFit="1" customWidth="1"/>
    <col min="2" max="2" width="11.42578125" style="1"/>
    <col min="3" max="3" width="14.140625" style="8" bestFit="1" customWidth="1"/>
    <col min="4" max="4" width="23.28515625" style="1" bestFit="1" customWidth="1"/>
    <col min="5" max="5" width="11.28515625" style="15" bestFit="1" customWidth="1"/>
    <col min="6" max="6" width="11.140625" style="1" bestFit="1" customWidth="1"/>
    <col min="7" max="7" width="19.42578125" style="1" bestFit="1" customWidth="1"/>
    <col min="8" max="8" width="11.42578125" style="6"/>
    <col min="9" max="16384" width="11.42578125" style="1"/>
  </cols>
  <sheetData>
    <row r="1" spans="1:8" x14ac:dyDescent="0.2">
      <c r="A1" s="89" t="s">
        <v>0</v>
      </c>
      <c r="B1" s="89"/>
      <c r="C1" s="89"/>
      <c r="D1" s="89"/>
      <c r="E1" s="89"/>
      <c r="F1" s="89"/>
      <c r="H1" s="1"/>
    </row>
    <row r="2" spans="1:8" x14ac:dyDescent="0.2">
      <c r="A2" s="89" t="s">
        <v>1</v>
      </c>
      <c r="B2" s="89"/>
      <c r="C2" s="89"/>
      <c r="D2" s="89"/>
      <c r="E2" s="89"/>
      <c r="F2" s="89"/>
      <c r="G2" s="2"/>
      <c r="H2" s="1"/>
    </row>
    <row r="3" spans="1:8" ht="28.5" customHeight="1" thickBot="1" x14ac:dyDescent="0.25">
      <c r="A3" s="90" t="s">
        <v>33</v>
      </c>
      <c r="B3" s="90"/>
      <c r="C3" s="90"/>
      <c r="D3" s="90"/>
      <c r="E3" s="90"/>
      <c r="F3" s="90"/>
      <c r="G3" s="2"/>
      <c r="H3" s="1"/>
    </row>
    <row r="4" spans="1:8" ht="12" thickTop="1" x14ac:dyDescent="0.2">
      <c r="A4" s="3"/>
      <c r="B4" s="3"/>
      <c r="C4" s="4"/>
      <c r="D4" s="3"/>
      <c r="E4" s="5"/>
      <c r="F4" s="3"/>
    </row>
    <row r="5" spans="1:8" x14ac:dyDescent="0.2">
      <c r="A5" s="3"/>
      <c r="B5" s="3"/>
      <c r="C5" s="4"/>
      <c r="D5" s="3"/>
      <c r="E5" s="5"/>
      <c r="F5" s="7"/>
    </row>
    <row r="6" spans="1:8" x14ac:dyDescent="0.2">
      <c r="A6" s="3"/>
      <c r="B6" s="3"/>
      <c r="D6" s="9" t="s">
        <v>3</v>
      </c>
      <c r="E6" s="5"/>
      <c r="F6" s="10">
        <v>115248.44</v>
      </c>
    </row>
    <row r="7" spans="1:8" x14ac:dyDescent="0.2">
      <c r="A7" s="3"/>
      <c r="B7" s="3"/>
      <c r="C7" s="9"/>
      <c r="D7" s="3"/>
      <c r="E7" s="11"/>
      <c r="F7" s="12"/>
    </row>
    <row r="8" spans="1:8" x14ac:dyDescent="0.2">
      <c r="A8" s="13" t="s">
        <v>4</v>
      </c>
      <c r="B8" s="13" t="s">
        <v>5</v>
      </c>
      <c r="E8" s="5"/>
      <c r="F8" s="12">
        <f>+E10+E11</f>
        <v>0</v>
      </c>
    </row>
    <row r="9" spans="1:8" x14ac:dyDescent="0.2">
      <c r="A9" s="3"/>
      <c r="C9" s="14"/>
      <c r="F9" s="12"/>
    </row>
    <row r="10" spans="1:8" x14ac:dyDescent="0.2">
      <c r="A10" s="3"/>
      <c r="B10" s="19"/>
      <c r="C10" s="18"/>
      <c r="D10" s="19"/>
      <c r="E10" s="20"/>
      <c r="F10" s="12"/>
    </row>
    <row r="11" spans="1:8" x14ac:dyDescent="0.2">
      <c r="A11" s="3"/>
      <c r="B11" s="19"/>
      <c r="C11" s="18"/>
      <c r="D11" s="19"/>
      <c r="E11" s="20"/>
      <c r="F11" s="12"/>
    </row>
    <row r="12" spans="1:8" x14ac:dyDescent="0.2">
      <c r="B12" s="16"/>
      <c r="F12" s="17"/>
    </row>
    <row r="13" spans="1:8" x14ac:dyDescent="0.2">
      <c r="A13" s="13" t="s">
        <v>6</v>
      </c>
      <c r="B13" s="13" t="s">
        <v>7</v>
      </c>
      <c r="E13" s="5"/>
      <c r="F13" s="12">
        <f>+E14+E15</f>
        <v>0</v>
      </c>
    </row>
    <row r="14" spans="1:8" x14ac:dyDescent="0.2">
      <c r="A14" s="13"/>
      <c r="B14" s="18"/>
      <c r="C14" s="19"/>
      <c r="D14" s="19"/>
      <c r="E14" s="20"/>
      <c r="F14" s="12"/>
    </row>
    <row r="15" spans="1:8" x14ac:dyDescent="0.2">
      <c r="B15" s="19"/>
      <c r="C15" s="18"/>
      <c r="D15" s="19"/>
      <c r="E15" s="20"/>
      <c r="F15" s="56"/>
      <c r="G15" s="22"/>
    </row>
    <row r="16" spans="1:8" x14ac:dyDescent="0.2">
      <c r="A16" s="23"/>
      <c r="B16" s="24"/>
      <c r="C16" s="25"/>
      <c r="D16" s="23"/>
      <c r="E16" s="26"/>
      <c r="F16" s="27"/>
    </row>
    <row r="17" spans="1:8" x14ac:dyDescent="0.2">
      <c r="A17" s="13" t="s">
        <v>4</v>
      </c>
      <c r="B17" s="13" t="s">
        <v>10</v>
      </c>
      <c r="E17" s="5"/>
      <c r="F17" s="12">
        <f>SUM(E18:E19)</f>
        <v>0</v>
      </c>
    </row>
    <row r="18" spans="1:8" x14ac:dyDescent="0.2">
      <c r="A18" s="28"/>
      <c r="B18" s="28"/>
      <c r="C18" s="29"/>
      <c r="D18" s="30"/>
      <c r="E18" s="31"/>
      <c r="F18" s="12"/>
    </row>
    <row r="19" spans="1:8" x14ac:dyDescent="0.2">
      <c r="A19" s="28"/>
      <c r="B19" s="28"/>
      <c r="C19" s="29"/>
      <c r="D19" s="30"/>
      <c r="E19" s="31"/>
      <c r="F19" s="12"/>
      <c r="H19" s="6" t="s">
        <v>27</v>
      </c>
    </row>
    <row r="20" spans="1:8" x14ac:dyDescent="0.2">
      <c r="A20" s="32"/>
      <c r="B20" s="32"/>
      <c r="C20" s="33"/>
      <c r="D20" s="34"/>
      <c r="E20" s="35"/>
      <c r="F20" s="11"/>
    </row>
    <row r="21" spans="1:8" x14ac:dyDescent="0.2">
      <c r="A21" s="36" t="s">
        <v>6</v>
      </c>
      <c r="B21" s="36" t="s">
        <v>11</v>
      </c>
      <c r="F21" s="55">
        <f>+SUM(E23:E26)</f>
        <v>8142</v>
      </c>
    </row>
    <row r="22" spans="1:8" x14ac:dyDescent="0.2">
      <c r="A22" s="36"/>
      <c r="F22" s="12"/>
    </row>
    <row r="23" spans="1:8" x14ac:dyDescent="0.2">
      <c r="A23" s="36"/>
      <c r="B23" s="18">
        <v>42804</v>
      </c>
      <c r="C23" s="19" t="s">
        <v>14</v>
      </c>
      <c r="E23" s="61">
        <v>2182</v>
      </c>
      <c r="F23" s="44"/>
      <c r="G23" s="42"/>
    </row>
    <row r="24" spans="1:8" x14ac:dyDescent="0.2">
      <c r="A24" s="36"/>
      <c r="B24" s="60">
        <v>42826</v>
      </c>
      <c r="C24" s="58" t="s">
        <v>32</v>
      </c>
      <c r="E24" s="59">
        <v>1970</v>
      </c>
      <c r="F24" s="57"/>
    </row>
    <row r="25" spans="1:8" x14ac:dyDescent="0.2">
      <c r="A25" s="36"/>
      <c r="B25" s="18">
        <v>42861</v>
      </c>
      <c r="C25" s="19" t="s">
        <v>14</v>
      </c>
      <c r="E25" s="61">
        <v>3990</v>
      </c>
      <c r="F25" s="57" t="s">
        <v>18</v>
      </c>
    </row>
    <row r="26" spans="1:8" x14ac:dyDescent="0.2">
      <c r="A26" s="36"/>
      <c r="B26" s="18"/>
      <c r="C26" s="19"/>
      <c r="E26" s="10"/>
      <c r="F26" s="12"/>
    </row>
    <row r="27" spans="1:8" x14ac:dyDescent="0.2">
      <c r="A27" s="45"/>
      <c r="B27" s="18"/>
      <c r="C27" s="46"/>
      <c r="D27" s="47"/>
      <c r="E27" s="31"/>
      <c r="F27" s="48"/>
    </row>
    <row r="28" spans="1:8" x14ac:dyDescent="0.2">
      <c r="A28" s="32"/>
      <c r="B28" s="32"/>
      <c r="C28" s="33"/>
      <c r="D28" s="32"/>
      <c r="E28" s="11" t="s">
        <v>15</v>
      </c>
      <c r="F28" s="49">
        <f>F6+F8-F13+F17-F21</f>
        <v>107106.44</v>
      </c>
    </row>
    <row r="29" spans="1:8" ht="12" thickBot="1" x14ac:dyDescent="0.25">
      <c r="A29" s="32"/>
      <c r="B29" s="32"/>
      <c r="C29" s="50"/>
      <c r="D29" s="32"/>
      <c r="E29" s="51" t="s">
        <v>16</v>
      </c>
      <c r="F29" s="52">
        <v>107106.41999999984</v>
      </c>
    </row>
    <row r="30" spans="1:8" ht="12" thickTop="1" x14ac:dyDescent="0.2">
      <c r="A30" s="32"/>
      <c r="B30" s="32"/>
      <c r="C30" s="50"/>
      <c r="D30" s="32"/>
      <c r="E30" s="11" t="s">
        <v>17</v>
      </c>
      <c r="F30" s="53">
        <f>F28-F29</f>
        <v>2.0000000164145604E-2</v>
      </c>
    </row>
    <row r="31" spans="1:8" x14ac:dyDescent="0.2">
      <c r="A31" s="32"/>
      <c r="B31" s="32"/>
      <c r="C31" s="50"/>
      <c r="D31" s="32"/>
      <c r="E31" s="5"/>
      <c r="F31" s="54"/>
    </row>
  </sheetData>
  <mergeCells count="3">
    <mergeCell ref="A1:F1"/>
    <mergeCell ref="A2:F2"/>
    <mergeCell ref="A3:F3"/>
  </mergeCells>
  <pageMargins left="0.7" right="0.7" top="0.75" bottom="0.75" header="0.3" footer="0.3"/>
  <pageSetup scale="8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workbookViewId="0">
      <selection activeCell="G22" sqref="G22"/>
    </sheetView>
  </sheetViews>
  <sheetFormatPr baseColWidth="10" defaultRowHeight="11.25" x14ac:dyDescent="0.2"/>
  <cols>
    <col min="1" max="1" width="1.85546875" style="1" bestFit="1" customWidth="1"/>
    <col min="2" max="2" width="11.42578125" style="1"/>
    <col min="3" max="3" width="14.140625" style="8" bestFit="1" customWidth="1"/>
    <col min="4" max="4" width="23.28515625" style="1" bestFit="1" customWidth="1"/>
    <col min="5" max="5" width="11.28515625" style="15" bestFit="1" customWidth="1"/>
    <col min="6" max="6" width="9.85546875" style="1" bestFit="1" customWidth="1"/>
    <col min="7" max="7" width="19.42578125" style="1" bestFit="1" customWidth="1"/>
    <col min="8" max="8" width="11.42578125" style="6"/>
    <col min="9" max="16384" width="11.42578125" style="1"/>
  </cols>
  <sheetData>
    <row r="1" spans="1:8" x14ac:dyDescent="0.2">
      <c r="A1" s="89" t="s">
        <v>0</v>
      </c>
      <c r="B1" s="89"/>
      <c r="C1" s="89"/>
      <c r="D1" s="89"/>
      <c r="E1" s="89"/>
      <c r="F1" s="89"/>
      <c r="H1" s="1"/>
    </row>
    <row r="2" spans="1:8" x14ac:dyDescent="0.2">
      <c r="A2" s="89" t="s">
        <v>1</v>
      </c>
      <c r="B2" s="89"/>
      <c r="C2" s="89"/>
      <c r="D2" s="89"/>
      <c r="E2" s="89"/>
      <c r="F2" s="89"/>
      <c r="G2" s="2"/>
      <c r="H2" s="1"/>
    </row>
    <row r="3" spans="1:8" ht="28.5" customHeight="1" thickBot="1" x14ac:dyDescent="0.25">
      <c r="A3" s="90" t="s">
        <v>34</v>
      </c>
      <c r="B3" s="90"/>
      <c r="C3" s="90"/>
      <c r="D3" s="90"/>
      <c r="E3" s="90"/>
      <c r="F3" s="90"/>
      <c r="G3" s="2"/>
      <c r="H3" s="1"/>
    </row>
    <row r="4" spans="1:8" ht="12" thickTop="1" x14ac:dyDescent="0.2">
      <c r="A4" s="3"/>
      <c r="B4" s="3"/>
      <c r="C4" s="4"/>
      <c r="D4" s="3"/>
      <c r="E4" s="5"/>
      <c r="F4" s="3"/>
    </row>
    <row r="5" spans="1:8" x14ac:dyDescent="0.2">
      <c r="A5" s="3"/>
      <c r="B5" s="3"/>
      <c r="C5" s="4"/>
      <c r="D5" s="3"/>
      <c r="E5" s="5"/>
      <c r="F5" s="7"/>
    </row>
    <row r="6" spans="1:8" x14ac:dyDescent="0.2">
      <c r="A6" s="3"/>
      <c r="B6" s="3"/>
      <c r="D6" s="9" t="s">
        <v>3</v>
      </c>
      <c r="E6" s="5"/>
      <c r="F6" s="10">
        <v>364399.93</v>
      </c>
    </row>
    <row r="7" spans="1:8" x14ac:dyDescent="0.2">
      <c r="A7" s="3"/>
      <c r="B7" s="3"/>
      <c r="C7" s="9"/>
      <c r="D7" s="3"/>
      <c r="E7" s="11"/>
      <c r="F7" s="12"/>
    </row>
    <row r="8" spans="1:8" x14ac:dyDescent="0.2">
      <c r="A8" s="13" t="s">
        <v>4</v>
      </c>
      <c r="B8" s="13" t="s">
        <v>5</v>
      </c>
      <c r="E8" s="5"/>
      <c r="F8" s="12">
        <f>+E10</f>
        <v>200000</v>
      </c>
    </row>
    <row r="9" spans="1:8" x14ac:dyDescent="0.2">
      <c r="A9" s="3"/>
      <c r="C9" s="14"/>
      <c r="F9" s="12"/>
    </row>
    <row r="10" spans="1:8" x14ac:dyDescent="0.2">
      <c r="A10" s="3"/>
      <c r="B10" s="19" t="s">
        <v>35</v>
      </c>
      <c r="C10" s="64">
        <v>42916</v>
      </c>
      <c r="D10" s="19" t="s">
        <v>36</v>
      </c>
      <c r="E10" s="62">
        <v>200000</v>
      </c>
      <c r="F10" s="12"/>
    </row>
    <row r="11" spans="1:8" x14ac:dyDescent="0.2">
      <c r="A11" s="3"/>
      <c r="B11" s="19"/>
      <c r="C11" s="18"/>
      <c r="D11" s="19"/>
      <c r="E11" s="20"/>
      <c r="F11" s="12"/>
    </row>
    <row r="12" spans="1:8" x14ac:dyDescent="0.2">
      <c r="B12" s="16"/>
      <c r="F12" s="17"/>
    </row>
    <row r="13" spans="1:8" x14ac:dyDescent="0.2">
      <c r="A13" s="13" t="s">
        <v>6</v>
      </c>
      <c r="B13" s="13" t="s">
        <v>7</v>
      </c>
      <c r="E13" s="5"/>
      <c r="F13" s="12">
        <f>+E14+E15</f>
        <v>0</v>
      </c>
    </row>
    <row r="14" spans="1:8" x14ac:dyDescent="0.2">
      <c r="A14" s="13"/>
      <c r="B14" s="18"/>
      <c r="C14" s="19"/>
      <c r="D14" s="19"/>
      <c r="E14" s="20"/>
      <c r="F14" s="12"/>
    </row>
    <row r="15" spans="1:8" x14ac:dyDescent="0.2">
      <c r="B15" s="19"/>
      <c r="C15" s="18"/>
      <c r="D15" s="19"/>
      <c r="E15" s="20"/>
      <c r="F15" s="56"/>
      <c r="G15" s="22"/>
    </row>
    <row r="16" spans="1:8" x14ac:dyDescent="0.2">
      <c r="A16" s="23"/>
      <c r="B16" s="24"/>
      <c r="C16" s="25"/>
      <c r="D16" s="23"/>
      <c r="E16" s="26"/>
      <c r="F16" s="27"/>
    </row>
    <row r="17" spans="1:8" x14ac:dyDescent="0.2">
      <c r="A17" s="13" t="s">
        <v>4</v>
      </c>
      <c r="B17" s="13" t="s">
        <v>10</v>
      </c>
      <c r="E17" s="5"/>
      <c r="F17" s="12">
        <f>SUM(E18:E19)</f>
        <v>0</v>
      </c>
    </row>
    <row r="18" spans="1:8" x14ac:dyDescent="0.2">
      <c r="A18" s="28"/>
      <c r="B18" s="28"/>
      <c r="C18" s="29"/>
      <c r="D18" s="30"/>
      <c r="E18" s="31"/>
      <c r="F18" s="12"/>
    </row>
    <row r="19" spans="1:8" x14ac:dyDescent="0.2">
      <c r="A19" s="28"/>
      <c r="B19" s="28"/>
      <c r="C19" s="29"/>
      <c r="D19" s="30"/>
      <c r="E19" s="31"/>
      <c r="F19" s="12"/>
      <c r="H19" s="6" t="s">
        <v>27</v>
      </c>
    </row>
    <row r="20" spans="1:8" x14ac:dyDescent="0.2">
      <c r="A20" s="32"/>
      <c r="B20" s="32"/>
      <c r="C20" s="33"/>
      <c r="D20" s="34"/>
      <c r="E20" s="35"/>
      <c r="F20" s="11"/>
    </row>
    <row r="21" spans="1:8" x14ac:dyDescent="0.2">
      <c r="A21" s="36" t="s">
        <v>6</v>
      </c>
      <c r="B21" s="36" t="s">
        <v>11</v>
      </c>
      <c r="F21" s="55">
        <f>+SUM(E23:E28)</f>
        <v>8033.5599999999995</v>
      </c>
    </row>
    <row r="22" spans="1:8" x14ac:dyDescent="0.2">
      <c r="A22" s="36"/>
      <c r="F22" s="12"/>
    </row>
    <row r="23" spans="1:8" x14ac:dyDescent="0.2">
      <c r="A23" s="36"/>
      <c r="B23" s="18">
        <v>42804</v>
      </c>
      <c r="C23" s="19" t="s">
        <v>14</v>
      </c>
      <c r="E23" s="61">
        <v>2182</v>
      </c>
      <c r="F23" s="44"/>
      <c r="G23" s="42"/>
    </row>
    <row r="24" spans="1:8" x14ac:dyDescent="0.2">
      <c r="A24" s="36"/>
      <c r="B24" s="60">
        <v>42826</v>
      </c>
      <c r="C24" s="58" t="s">
        <v>32</v>
      </c>
      <c r="E24" s="59">
        <v>1970</v>
      </c>
      <c r="F24" s="57"/>
    </row>
    <row r="25" spans="1:8" x14ac:dyDescent="0.2">
      <c r="A25" s="36"/>
      <c r="B25" s="18">
        <v>42906</v>
      </c>
      <c r="C25" s="63" t="s">
        <v>14</v>
      </c>
      <c r="E25" s="61">
        <v>2712.56</v>
      </c>
      <c r="F25" s="57" t="s">
        <v>19</v>
      </c>
    </row>
    <row r="26" spans="1:8" x14ac:dyDescent="0.2">
      <c r="A26" s="36"/>
      <c r="B26" s="18">
        <v>42914</v>
      </c>
      <c r="C26" s="19" t="s">
        <v>14</v>
      </c>
      <c r="E26" s="61">
        <v>1169</v>
      </c>
      <c r="F26" s="57" t="s">
        <v>18</v>
      </c>
    </row>
    <row r="27" spans="1:8" x14ac:dyDescent="0.2">
      <c r="A27" s="36"/>
      <c r="B27" s="18"/>
      <c r="C27" s="19"/>
      <c r="E27" s="61"/>
      <c r="F27" s="57"/>
    </row>
    <row r="28" spans="1:8" x14ac:dyDescent="0.2">
      <c r="A28" s="36"/>
      <c r="B28" s="18"/>
      <c r="C28" s="19"/>
      <c r="E28" s="10"/>
      <c r="F28" s="12"/>
    </row>
    <row r="29" spans="1:8" x14ac:dyDescent="0.2">
      <c r="A29" s="45"/>
      <c r="B29" s="18"/>
      <c r="C29" s="46"/>
      <c r="D29" s="47"/>
      <c r="E29" s="31"/>
      <c r="F29" s="48"/>
    </row>
    <row r="30" spans="1:8" x14ac:dyDescent="0.2">
      <c r="A30" s="32"/>
      <c r="B30" s="32"/>
      <c r="C30" s="33"/>
      <c r="D30" s="32"/>
      <c r="E30" s="11" t="s">
        <v>15</v>
      </c>
      <c r="F30" s="49">
        <f>F6+F8-F13+F17-F21</f>
        <v>556366.36999999988</v>
      </c>
    </row>
    <row r="31" spans="1:8" ht="12" thickBot="1" x14ac:dyDescent="0.25">
      <c r="A31" s="32"/>
      <c r="B31" s="32"/>
      <c r="C31" s="50"/>
      <c r="D31" s="32"/>
      <c r="E31" s="51" t="s">
        <v>16</v>
      </c>
      <c r="F31" s="52">
        <v>556366.35000000009</v>
      </c>
    </row>
    <row r="32" spans="1:8" ht="12" thickTop="1" x14ac:dyDescent="0.2">
      <c r="A32" s="32"/>
      <c r="B32" s="32"/>
      <c r="C32" s="50"/>
      <c r="D32" s="32"/>
      <c r="E32" s="11" t="s">
        <v>17</v>
      </c>
      <c r="F32" s="53">
        <f>F30-F31</f>
        <v>1.9999999785795808E-2</v>
      </c>
    </row>
    <row r="33" spans="1:6" x14ac:dyDescent="0.2">
      <c r="A33" s="32"/>
      <c r="B33" s="32"/>
      <c r="C33" s="50"/>
      <c r="D33" s="32"/>
      <c r="E33" s="5"/>
      <c r="F33" s="54"/>
    </row>
  </sheetData>
  <mergeCells count="3">
    <mergeCell ref="A1:F1"/>
    <mergeCell ref="A2:F2"/>
    <mergeCell ref="A3:F3"/>
  </mergeCells>
  <pageMargins left="0.7" right="0.7" top="0.75" bottom="0.75" header="0.3" footer="0.3"/>
  <pageSetup scale="88" orientation="portrait" r:id="rId1"/>
  <ignoredErrors>
    <ignoredError sqref="F8:F17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workbookViewId="0">
      <selection activeCell="D32" sqref="D32"/>
    </sheetView>
  </sheetViews>
  <sheetFormatPr baseColWidth="10" defaultRowHeight="11.25" x14ac:dyDescent="0.2"/>
  <cols>
    <col min="1" max="1" width="1.85546875" style="1" bestFit="1" customWidth="1"/>
    <col min="2" max="2" width="11.42578125" style="1"/>
    <col min="3" max="3" width="14.140625" style="8" bestFit="1" customWidth="1"/>
    <col min="4" max="4" width="23.28515625" style="1" bestFit="1" customWidth="1"/>
    <col min="5" max="5" width="11.28515625" style="15" bestFit="1" customWidth="1"/>
    <col min="6" max="6" width="9.85546875" style="1" bestFit="1" customWidth="1"/>
    <col min="7" max="7" width="19.42578125" style="1" bestFit="1" customWidth="1"/>
    <col min="8" max="8" width="11.42578125" style="6"/>
    <col min="9" max="16384" width="11.42578125" style="1"/>
  </cols>
  <sheetData>
    <row r="1" spans="1:8" x14ac:dyDescent="0.2">
      <c r="A1" s="89" t="s">
        <v>0</v>
      </c>
      <c r="B1" s="89"/>
      <c r="C1" s="89"/>
      <c r="D1" s="89"/>
      <c r="E1" s="89"/>
      <c r="F1" s="89"/>
      <c r="H1" s="1"/>
    </row>
    <row r="2" spans="1:8" x14ac:dyDescent="0.2">
      <c r="A2" s="89" t="s">
        <v>1</v>
      </c>
      <c r="B2" s="89"/>
      <c r="C2" s="89"/>
      <c r="D2" s="89"/>
      <c r="E2" s="89"/>
      <c r="F2" s="89"/>
      <c r="G2" s="2"/>
      <c r="H2" s="1"/>
    </row>
    <row r="3" spans="1:8" ht="28.5" customHeight="1" thickBot="1" x14ac:dyDescent="0.25">
      <c r="A3" s="90" t="s">
        <v>38</v>
      </c>
      <c r="B3" s="90"/>
      <c r="C3" s="90"/>
      <c r="D3" s="90"/>
      <c r="E3" s="90"/>
      <c r="F3" s="90"/>
      <c r="G3" s="2"/>
      <c r="H3" s="1"/>
    </row>
    <row r="4" spans="1:8" ht="12" thickTop="1" x14ac:dyDescent="0.2">
      <c r="A4" s="3"/>
      <c r="B4" s="3"/>
      <c r="C4" s="4"/>
      <c r="D4" s="3"/>
      <c r="E4" s="5"/>
      <c r="F4" s="3"/>
    </row>
    <row r="5" spans="1:8" x14ac:dyDescent="0.2">
      <c r="A5" s="3"/>
      <c r="B5" s="3"/>
      <c r="C5" s="4"/>
      <c r="D5" s="3"/>
      <c r="E5" s="5"/>
      <c r="F5" s="7"/>
    </row>
    <row r="6" spans="1:8" x14ac:dyDescent="0.2">
      <c r="A6" s="3"/>
      <c r="B6" s="3"/>
      <c r="D6" s="9" t="s">
        <v>3</v>
      </c>
      <c r="E6" s="5"/>
      <c r="F6" s="10">
        <v>13244.57</v>
      </c>
    </row>
    <row r="7" spans="1:8" x14ac:dyDescent="0.2">
      <c r="A7" s="3"/>
      <c r="B7" s="3"/>
      <c r="C7" s="9"/>
      <c r="D7" s="3"/>
      <c r="E7" s="11"/>
      <c r="F7" s="12"/>
    </row>
    <row r="8" spans="1:8" x14ac:dyDescent="0.2">
      <c r="A8" s="13" t="s">
        <v>4</v>
      </c>
      <c r="B8" s="13" t="s">
        <v>5</v>
      </c>
      <c r="E8" s="5"/>
      <c r="F8" s="12">
        <f>+E10</f>
        <v>0</v>
      </c>
    </row>
    <row r="9" spans="1:8" x14ac:dyDescent="0.2">
      <c r="A9" s="3"/>
      <c r="C9" s="14"/>
      <c r="F9" s="12"/>
    </row>
    <row r="10" spans="1:8" x14ac:dyDescent="0.2">
      <c r="A10" s="3"/>
      <c r="B10" s="19"/>
      <c r="C10" s="64"/>
      <c r="D10" s="19"/>
      <c r="E10" s="62"/>
      <c r="F10" s="12"/>
    </row>
    <row r="11" spans="1:8" x14ac:dyDescent="0.2">
      <c r="A11" s="3"/>
      <c r="B11" s="19"/>
      <c r="C11" s="18"/>
      <c r="D11" s="19"/>
      <c r="E11" s="20"/>
      <c r="F11" s="12"/>
    </row>
    <row r="12" spans="1:8" x14ac:dyDescent="0.2">
      <c r="B12" s="16"/>
      <c r="F12" s="17"/>
    </row>
    <row r="13" spans="1:8" x14ac:dyDescent="0.2">
      <c r="A13" s="13" t="s">
        <v>6</v>
      </c>
      <c r="B13" s="13" t="s">
        <v>7</v>
      </c>
      <c r="E13" s="5"/>
      <c r="F13" s="12">
        <f>+E14+E15</f>
        <v>0</v>
      </c>
    </row>
    <row r="14" spans="1:8" x14ac:dyDescent="0.2">
      <c r="A14" s="13"/>
      <c r="B14" s="18"/>
      <c r="C14" s="19"/>
      <c r="D14" s="19"/>
      <c r="E14" s="20"/>
      <c r="F14" s="12"/>
    </row>
    <row r="15" spans="1:8" x14ac:dyDescent="0.2">
      <c r="B15" s="19"/>
      <c r="C15" s="18"/>
      <c r="D15" s="19"/>
      <c r="E15" s="20"/>
      <c r="F15" s="56"/>
      <c r="G15" s="22"/>
    </row>
    <row r="16" spans="1:8" x14ac:dyDescent="0.2">
      <c r="A16" s="23"/>
      <c r="B16" s="24"/>
      <c r="C16" s="25"/>
      <c r="D16" s="23"/>
      <c r="E16" s="26"/>
      <c r="F16" s="27"/>
    </row>
    <row r="17" spans="1:8" x14ac:dyDescent="0.2">
      <c r="A17" s="13" t="s">
        <v>4</v>
      </c>
      <c r="B17" s="13" t="s">
        <v>10</v>
      </c>
      <c r="E17" s="5"/>
      <c r="F17" s="12">
        <f>SUM(E18:E19)</f>
        <v>234300</v>
      </c>
    </row>
    <row r="18" spans="1:8" x14ac:dyDescent="0.2">
      <c r="A18" s="28"/>
      <c r="B18" s="18">
        <v>42919</v>
      </c>
      <c r="C18" s="19" t="s">
        <v>37</v>
      </c>
      <c r="E18" s="20">
        <v>234300</v>
      </c>
      <c r="F18" s="12"/>
    </row>
    <row r="19" spans="1:8" x14ac:dyDescent="0.2">
      <c r="A19" s="28"/>
      <c r="B19" s="28"/>
      <c r="C19" s="29"/>
      <c r="D19" s="30"/>
      <c r="E19" s="31"/>
      <c r="F19" s="12"/>
      <c r="H19" s="6" t="s">
        <v>27</v>
      </c>
    </row>
    <row r="20" spans="1:8" x14ac:dyDescent="0.2">
      <c r="A20" s="32"/>
      <c r="B20" s="32"/>
      <c r="C20" s="33"/>
      <c r="D20" s="34"/>
      <c r="E20" s="35"/>
      <c r="F20" s="11"/>
    </row>
    <row r="21" spans="1:8" x14ac:dyDescent="0.2">
      <c r="A21" s="36" t="s">
        <v>6</v>
      </c>
      <c r="B21" s="36" t="s">
        <v>11</v>
      </c>
      <c r="F21" s="66">
        <f>+SUM(E23:E28)</f>
        <v>7152</v>
      </c>
    </row>
    <row r="22" spans="1:8" x14ac:dyDescent="0.2">
      <c r="A22" s="36"/>
      <c r="F22" s="12"/>
    </row>
    <row r="23" spans="1:8" x14ac:dyDescent="0.2">
      <c r="A23" s="36"/>
      <c r="B23" s="18">
        <v>42804</v>
      </c>
      <c r="C23" s="19" t="s">
        <v>14</v>
      </c>
      <c r="E23" s="20">
        <v>2182</v>
      </c>
      <c r="F23" s="44"/>
      <c r="G23" s="42"/>
    </row>
    <row r="24" spans="1:8" x14ac:dyDescent="0.2">
      <c r="A24" s="36"/>
      <c r="B24" s="60">
        <v>42826</v>
      </c>
      <c r="C24" s="58" t="s">
        <v>32</v>
      </c>
      <c r="E24" s="65">
        <v>1970</v>
      </c>
      <c r="F24" s="57"/>
    </row>
    <row r="25" spans="1:8" x14ac:dyDescent="0.2">
      <c r="A25" s="36"/>
      <c r="B25" s="18">
        <v>42938</v>
      </c>
      <c r="C25" s="19" t="s">
        <v>12</v>
      </c>
      <c r="E25" s="20">
        <v>3000</v>
      </c>
      <c r="F25" s="57" t="s">
        <v>18</v>
      </c>
    </row>
    <row r="26" spans="1:8" x14ac:dyDescent="0.2">
      <c r="A26" s="36"/>
      <c r="B26" s="18"/>
      <c r="C26" s="19"/>
      <c r="E26" s="61"/>
      <c r="F26" s="57"/>
    </row>
    <row r="27" spans="1:8" x14ac:dyDescent="0.2">
      <c r="A27" s="36"/>
      <c r="B27" s="18"/>
      <c r="C27" s="19"/>
      <c r="E27" s="61"/>
      <c r="F27" s="57"/>
    </row>
    <row r="28" spans="1:8" x14ac:dyDescent="0.2">
      <c r="A28" s="36"/>
      <c r="B28" s="18"/>
      <c r="C28" s="19"/>
      <c r="E28" s="10"/>
      <c r="F28" s="12"/>
    </row>
    <row r="29" spans="1:8" x14ac:dyDescent="0.2">
      <c r="A29" s="45"/>
      <c r="B29" s="18"/>
      <c r="C29" s="46"/>
      <c r="D29" s="47"/>
      <c r="E29" s="31"/>
      <c r="F29" s="48"/>
    </row>
    <row r="30" spans="1:8" x14ac:dyDescent="0.2">
      <c r="A30" s="32"/>
      <c r="B30" s="32"/>
      <c r="C30" s="33"/>
      <c r="D30" s="32"/>
      <c r="E30" s="11" t="s">
        <v>15</v>
      </c>
      <c r="F30" s="49">
        <f>F6+F8-F13+F17-F21</f>
        <v>240392.57</v>
      </c>
    </row>
    <row r="31" spans="1:8" ht="12" thickBot="1" x14ac:dyDescent="0.25">
      <c r="A31" s="32"/>
      <c r="B31" s="32"/>
      <c r="C31" s="50"/>
      <c r="D31" s="32"/>
      <c r="E31" s="51" t="s">
        <v>16</v>
      </c>
      <c r="F31" s="52">
        <v>240392.54999999987</v>
      </c>
    </row>
    <row r="32" spans="1:8" ht="12" thickTop="1" x14ac:dyDescent="0.2">
      <c r="A32" s="32"/>
      <c r="B32" s="32"/>
      <c r="C32" s="50"/>
      <c r="D32" s="32"/>
      <c r="E32" s="11" t="s">
        <v>17</v>
      </c>
      <c r="F32" s="53">
        <f>F30-F31</f>
        <v>2.0000000135041773E-2</v>
      </c>
    </row>
    <row r="33" spans="1:6" x14ac:dyDescent="0.2">
      <c r="A33" s="32"/>
      <c r="B33" s="32"/>
      <c r="C33" s="50"/>
      <c r="D33" s="32"/>
      <c r="E33" s="5"/>
      <c r="F33" s="54"/>
    </row>
  </sheetData>
  <mergeCells count="3">
    <mergeCell ref="A1:F1"/>
    <mergeCell ref="A2:F2"/>
    <mergeCell ref="A3:F3"/>
  </mergeCells>
  <pageMargins left="0.7" right="0.7" top="0.75" bottom="0.75" header="0.3" footer="0.3"/>
  <pageSetup scale="88" orientation="portrait" r:id="rId1"/>
  <ignoredErrors>
    <ignoredError sqref="F8:F9 F11:F20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workbookViewId="0">
      <selection activeCell="D31" sqref="D31"/>
    </sheetView>
  </sheetViews>
  <sheetFormatPr baseColWidth="10" defaultRowHeight="11.25" x14ac:dyDescent="0.2"/>
  <cols>
    <col min="1" max="1" width="1.85546875" style="1" bestFit="1" customWidth="1"/>
    <col min="2" max="2" width="11.42578125" style="1"/>
    <col min="3" max="3" width="14.140625" style="8" bestFit="1" customWidth="1"/>
    <col min="4" max="4" width="23.28515625" style="1" bestFit="1" customWidth="1"/>
    <col min="5" max="5" width="11.28515625" style="15" bestFit="1" customWidth="1"/>
    <col min="6" max="6" width="15" style="1" bestFit="1" customWidth="1"/>
    <col min="7" max="7" width="19.42578125" style="1" bestFit="1" customWidth="1"/>
    <col min="8" max="8" width="11.42578125" style="6"/>
    <col min="9" max="16384" width="11.42578125" style="1"/>
  </cols>
  <sheetData>
    <row r="1" spans="1:8" x14ac:dyDescent="0.2">
      <c r="A1" s="89" t="s">
        <v>0</v>
      </c>
      <c r="B1" s="89"/>
      <c r="C1" s="89"/>
      <c r="D1" s="89"/>
      <c r="E1" s="89"/>
      <c r="F1" s="89"/>
      <c r="H1" s="1"/>
    </row>
    <row r="2" spans="1:8" x14ac:dyDescent="0.2">
      <c r="A2" s="89" t="s">
        <v>1</v>
      </c>
      <c r="B2" s="89"/>
      <c r="C2" s="89"/>
      <c r="D2" s="89"/>
      <c r="E2" s="89"/>
      <c r="F2" s="89"/>
      <c r="G2" s="2"/>
      <c r="H2" s="1"/>
    </row>
    <row r="3" spans="1:8" ht="28.5" customHeight="1" thickBot="1" x14ac:dyDescent="0.25">
      <c r="A3" s="90" t="s">
        <v>39</v>
      </c>
      <c r="B3" s="90"/>
      <c r="C3" s="90"/>
      <c r="D3" s="90"/>
      <c r="E3" s="90"/>
      <c r="F3" s="90"/>
      <c r="G3" s="2"/>
      <c r="H3" s="1"/>
    </row>
    <row r="4" spans="1:8" ht="12" thickTop="1" x14ac:dyDescent="0.2">
      <c r="A4" s="3"/>
      <c r="B4" s="3"/>
      <c r="C4" s="4"/>
      <c r="D4" s="3"/>
      <c r="E4" s="5"/>
      <c r="F4" s="3"/>
    </row>
    <row r="5" spans="1:8" x14ac:dyDescent="0.2">
      <c r="A5" s="3"/>
      <c r="B5" s="3"/>
      <c r="C5" s="4"/>
      <c r="D5" s="3"/>
      <c r="E5" s="5"/>
      <c r="F5" s="7"/>
    </row>
    <row r="6" spans="1:8" x14ac:dyDescent="0.2">
      <c r="A6" s="3"/>
      <c r="B6" s="3"/>
      <c r="D6" s="9" t="s">
        <v>3</v>
      </c>
      <c r="E6" s="5"/>
      <c r="F6" s="68">
        <v>7106.79</v>
      </c>
    </row>
    <row r="7" spans="1:8" x14ac:dyDescent="0.2">
      <c r="A7" s="3"/>
      <c r="B7" s="3"/>
      <c r="C7" s="9"/>
      <c r="D7" s="3"/>
      <c r="E7" s="11"/>
      <c r="F7" s="12"/>
    </row>
    <row r="8" spans="1:8" x14ac:dyDescent="0.2">
      <c r="A8" s="13" t="s">
        <v>4</v>
      </c>
      <c r="B8" s="13" t="s">
        <v>5</v>
      </c>
      <c r="E8" s="5"/>
      <c r="F8" s="12">
        <f>+E10</f>
        <v>0</v>
      </c>
    </row>
    <row r="9" spans="1:8" x14ac:dyDescent="0.2">
      <c r="A9" s="3"/>
      <c r="C9" s="14"/>
      <c r="F9" s="12"/>
    </row>
    <row r="10" spans="1:8" x14ac:dyDescent="0.2">
      <c r="A10" s="3"/>
      <c r="B10" s="19"/>
      <c r="C10" s="64"/>
      <c r="D10" s="19"/>
      <c r="E10" s="62"/>
      <c r="F10" s="12"/>
    </row>
    <row r="11" spans="1:8" x14ac:dyDescent="0.2">
      <c r="A11" s="3"/>
      <c r="B11" s="19"/>
      <c r="C11" s="18"/>
      <c r="D11" s="19"/>
      <c r="E11" s="20"/>
      <c r="F11" s="12"/>
    </row>
    <row r="12" spans="1:8" x14ac:dyDescent="0.2">
      <c r="B12" s="16"/>
      <c r="F12" s="17"/>
    </row>
    <row r="13" spans="1:8" x14ac:dyDescent="0.2">
      <c r="A13" s="13" t="s">
        <v>6</v>
      </c>
      <c r="B13" s="13" t="s">
        <v>7</v>
      </c>
      <c r="E13" s="5"/>
      <c r="F13" s="12">
        <f>+E14+E15</f>
        <v>0</v>
      </c>
    </row>
    <row r="14" spans="1:8" x14ac:dyDescent="0.2">
      <c r="A14" s="13"/>
      <c r="B14" s="18"/>
      <c r="C14" s="19"/>
      <c r="D14" s="19"/>
      <c r="E14" s="20"/>
      <c r="F14" s="12"/>
    </row>
    <row r="15" spans="1:8" x14ac:dyDescent="0.2">
      <c r="B15" s="19"/>
      <c r="C15" s="18"/>
      <c r="D15" s="19"/>
      <c r="E15" s="20"/>
      <c r="F15" s="56"/>
      <c r="G15" s="22"/>
    </row>
    <row r="16" spans="1:8" x14ac:dyDescent="0.2">
      <c r="A16" s="23"/>
      <c r="B16" s="24"/>
      <c r="C16" s="25"/>
      <c r="D16" s="23"/>
      <c r="E16" s="26"/>
      <c r="F16" s="27"/>
    </row>
    <row r="17" spans="1:8" x14ac:dyDescent="0.2">
      <c r="A17" s="13" t="s">
        <v>4</v>
      </c>
      <c r="B17" s="13" t="s">
        <v>10</v>
      </c>
      <c r="E17" s="5"/>
      <c r="F17" s="69">
        <f>SUM(E18:E19)</f>
        <v>234300</v>
      </c>
    </row>
    <row r="18" spans="1:8" x14ac:dyDescent="0.2">
      <c r="A18" s="28"/>
      <c r="B18" s="18">
        <v>42919</v>
      </c>
      <c r="C18" s="19" t="s">
        <v>37</v>
      </c>
      <c r="E18" s="61">
        <v>234300</v>
      </c>
      <c r="F18" s="12"/>
    </row>
    <row r="19" spans="1:8" x14ac:dyDescent="0.2">
      <c r="A19" s="28"/>
      <c r="B19" s="28"/>
      <c r="C19" s="29"/>
      <c r="D19" s="30"/>
      <c r="E19" s="31"/>
      <c r="F19" s="12"/>
      <c r="H19" s="6" t="s">
        <v>27</v>
      </c>
    </row>
    <row r="20" spans="1:8" x14ac:dyDescent="0.2">
      <c r="A20" s="32"/>
      <c r="B20" s="32"/>
      <c r="C20" s="33"/>
      <c r="D20" s="34"/>
      <c r="E20" s="35"/>
      <c r="F20" s="11"/>
    </row>
    <row r="21" spans="1:8" x14ac:dyDescent="0.2">
      <c r="A21" s="36" t="s">
        <v>6</v>
      </c>
      <c r="B21" s="36" t="s">
        <v>11</v>
      </c>
      <c r="F21" s="70">
        <f>+SUM(E23:E28)</f>
        <v>5251</v>
      </c>
    </row>
    <row r="22" spans="1:8" x14ac:dyDescent="0.2">
      <c r="A22" s="36"/>
      <c r="F22" s="12"/>
    </row>
    <row r="23" spans="1:8" x14ac:dyDescent="0.2">
      <c r="A23" s="36"/>
      <c r="B23" s="64">
        <v>42804</v>
      </c>
      <c r="C23" s="19" t="s">
        <v>14</v>
      </c>
      <c r="E23" s="61">
        <v>2182</v>
      </c>
      <c r="F23" s="44"/>
      <c r="G23" s="42"/>
    </row>
    <row r="24" spans="1:8" x14ac:dyDescent="0.2">
      <c r="A24" s="36"/>
      <c r="B24" s="64">
        <v>42826</v>
      </c>
      <c r="C24" s="58" t="s">
        <v>32</v>
      </c>
      <c r="E24" s="59">
        <v>1970</v>
      </c>
      <c r="F24" s="57"/>
    </row>
    <row r="25" spans="1:8" x14ac:dyDescent="0.2">
      <c r="A25" s="36"/>
      <c r="B25" s="64">
        <v>42977</v>
      </c>
      <c r="C25" s="19" t="s">
        <v>14</v>
      </c>
      <c r="E25" s="61">
        <v>1099</v>
      </c>
      <c r="F25" s="67" t="s">
        <v>40</v>
      </c>
    </row>
    <row r="26" spans="1:8" x14ac:dyDescent="0.2">
      <c r="A26" s="36"/>
      <c r="B26" s="18"/>
      <c r="C26" s="19"/>
      <c r="E26" s="61"/>
      <c r="F26" s="57"/>
    </row>
    <row r="27" spans="1:8" x14ac:dyDescent="0.2">
      <c r="A27" s="36"/>
      <c r="B27" s="18"/>
      <c r="C27" s="19"/>
      <c r="E27" s="61"/>
      <c r="F27" s="57"/>
    </row>
    <row r="28" spans="1:8" x14ac:dyDescent="0.2">
      <c r="A28" s="36"/>
      <c r="B28" s="18"/>
      <c r="C28" s="19"/>
      <c r="E28" s="10"/>
      <c r="F28" s="12"/>
    </row>
    <row r="29" spans="1:8" x14ac:dyDescent="0.2">
      <c r="A29" s="45"/>
      <c r="B29" s="18"/>
      <c r="C29" s="46"/>
      <c r="D29" s="47"/>
      <c r="E29" s="31"/>
      <c r="F29" s="48"/>
    </row>
    <row r="30" spans="1:8" x14ac:dyDescent="0.2">
      <c r="A30" s="32"/>
      <c r="B30" s="32"/>
      <c r="C30" s="33"/>
      <c r="D30" s="32"/>
      <c r="E30" s="11" t="s">
        <v>15</v>
      </c>
      <c r="F30" s="49">
        <f>F6+F8-F13+F17-F21</f>
        <v>236155.79</v>
      </c>
    </row>
    <row r="31" spans="1:8" ht="12" thickBot="1" x14ac:dyDescent="0.25">
      <c r="A31" s="32"/>
      <c r="B31" s="32"/>
      <c r="C31" s="50"/>
      <c r="D31" s="32"/>
      <c r="E31" s="51" t="s">
        <v>16</v>
      </c>
      <c r="F31" s="52">
        <v>236155.77</v>
      </c>
    </row>
    <row r="32" spans="1:8" ht="12" thickTop="1" x14ac:dyDescent="0.2">
      <c r="A32" s="32"/>
      <c r="B32" s="32"/>
      <c r="C32" s="50"/>
      <c r="D32" s="32"/>
      <c r="E32" s="11" t="s">
        <v>17</v>
      </c>
      <c r="F32" s="53">
        <f>F30-F31</f>
        <v>2.0000000018626451E-2</v>
      </c>
    </row>
    <row r="33" spans="1:6" x14ac:dyDescent="0.2">
      <c r="A33" s="32"/>
      <c r="B33" s="32"/>
      <c r="C33" s="50"/>
      <c r="D33" s="32"/>
      <c r="E33" s="5"/>
      <c r="F33" s="54"/>
    </row>
  </sheetData>
  <mergeCells count="3">
    <mergeCell ref="A1:F1"/>
    <mergeCell ref="A2:F2"/>
    <mergeCell ref="A3:F3"/>
  </mergeCells>
  <pageMargins left="0.7" right="0.7" top="0.75" bottom="0.75" header="0.3" footer="0.3"/>
  <pageSetup scale="83" orientation="portrait" r:id="rId1"/>
  <ignoredErrors>
    <ignoredError sqref="F8:F1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DIC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DIC.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2018-02-24T18:18:33Z</cp:lastPrinted>
  <dcterms:created xsi:type="dcterms:W3CDTF">2017-02-02T17:25:42Z</dcterms:created>
  <dcterms:modified xsi:type="dcterms:W3CDTF">2018-03-01T03:41:54Z</dcterms:modified>
</cp:coreProperties>
</file>