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40" windowWidth="20460" windowHeight="7515" activeTab="12"/>
  </bookViews>
  <sheets>
    <sheet name="DIC" sheetId="1" r:id="rId1"/>
    <sheet name="ENE" sheetId="2" r:id="rId2"/>
    <sheet name="FEB" sheetId="4" r:id="rId3"/>
    <sheet name="MAR" sheetId="5" r:id="rId4"/>
    <sheet name="ABR" sheetId="7" r:id="rId5"/>
    <sheet name="MAY" sheetId="9" r:id="rId6"/>
    <sheet name="JUN" sheetId="10" r:id="rId7"/>
    <sheet name="JUL" sheetId="12" r:id="rId8"/>
    <sheet name="AGO" sheetId="13" r:id="rId9"/>
    <sheet name="SEP" sheetId="15" r:id="rId10"/>
    <sheet name="OCT" sheetId="16" r:id="rId11"/>
    <sheet name="NOV" sheetId="17" r:id="rId12"/>
    <sheet name="DIC17" sheetId="18" r:id="rId13"/>
  </sheets>
  <calcPr calcId="144525"/>
</workbook>
</file>

<file path=xl/calcChain.xml><?xml version="1.0" encoding="utf-8"?>
<calcChain xmlns="http://schemas.openxmlformats.org/spreadsheetml/2006/main">
  <c r="H8" i="18" l="1"/>
  <c r="H23" i="18" l="1"/>
  <c r="H36" i="18" l="1"/>
  <c r="H29" i="9" l="1"/>
  <c r="H28" i="4"/>
  <c r="G63" i="18" l="1"/>
  <c r="G65" i="18" s="1"/>
  <c r="H30" i="17" l="1"/>
  <c r="H26" i="17"/>
  <c r="H8" i="17"/>
  <c r="H22" i="17"/>
  <c r="G50" i="17" l="1"/>
  <c r="G52" i="17" s="1"/>
  <c r="H27" i="16" l="1"/>
  <c r="H21" i="16"/>
  <c r="H8" i="16"/>
  <c r="G47" i="16" l="1"/>
  <c r="G49" i="16" s="1"/>
  <c r="H8" i="15"/>
  <c r="H34" i="15" l="1"/>
  <c r="H40" i="15"/>
  <c r="H28" i="15"/>
  <c r="G53" i="15" l="1"/>
  <c r="H33" i="13" l="1"/>
  <c r="H8" i="13"/>
  <c r="H26" i="13"/>
  <c r="G48" i="13" l="1"/>
  <c r="G50" i="13" s="1"/>
  <c r="H31" i="12" l="1"/>
  <c r="H20" i="12"/>
  <c r="H8" i="12"/>
  <c r="G48" i="12" l="1"/>
  <c r="G50" i="12" s="1"/>
  <c r="H8" i="10" l="1"/>
  <c r="H30" i="10" l="1"/>
  <c r="H20" i="10"/>
  <c r="G50" i="10" l="1"/>
  <c r="G52" i="10" s="1"/>
  <c r="G43" i="7"/>
  <c r="H35" i="1"/>
  <c r="H30" i="1"/>
  <c r="H19" i="1"/>
  <c r="H8" i="1"/>
  <c r="H32" i="9"/>
  <c r="G50" i="1" l="1"/>
  <c r="G52" i="1" s="1"/>
  <c r="H21" i="9"/>
  <c r="H8" i="9"/>
  <c r="G61" i="9" l="1"/>
  <c r="G63" i="9" s="1"/>
  <c r="H42" i="7" l="1"/>
  <c r="H29" i="7"/>
  <c r="H38" i="7" l="1"/>
  <c r="H8" i="7"/>
  <c r="G69" i="7" l="1"/>
  <c r="G71" i="7" s="1"/>
  <c r="H34" i="5" l="1"/>
  <c r="H31" i="5"/>
  <c r="H24" i="5"/>
  <c r="H8" i="5" l="1"/>
  <c r="G57" i="5" l="1"/>
  <c r="G59" i="5" s="1"/>
  <c r="H28" i="2" l="1"/>
  <c r="H31" i="4" l="1"/>
  <c r="H16" i="2" l="1"/>
  <c r="H19" i="4" l="1"/>
  <c r="H8" i="4" l="1"/>
  <c r="G48" i="4" l="1"/>
  <c r="G50" i="4" s="1"/>
  <c r="H24" i="2" l="1"/>
  <c r="H8" i="2"/>
  <c r="G43" i="2" l="1"/>
  <c r="G45" i="2" s="1"/>
  <c r="G55" i="15"/>
</calcChain>
</file>

<file path=xl/sharedStrings.xml><?xml version="1.0" encoding="utf-8"?>
<sst xmlns="http://schemas.openxmlformats.org/spreadsheetml/2006/main" count="1469" uniqueCount="594">
  <si>
    <t xml:space="preserve">ALECSA CELAYA S DE RL DE CV </t>
  </si>
  <si>
    <t>BANCO:  BANCOMER CTA 0150149039</t>
  </si>
  <si>
    <t>CONCILIACION BANCARIA AL 31 DE DICIEMBRE DE 2016</t>
  </si>
  <si>
    <t>SALDO EN BANCOS</t>
  </si>
  <si>
    <t>+</t>
  </si>
  <si>
    <t>Depositos Nuestros No Correspondidos por el Banco</t>
  </si>
  <si>
    <t>POLIZA</t>
  </si>
  <si>
    <t>FECHA</t>
  </si>
  <si>
    <t>CONCEPTO</t>
  </si>
  <si>
    <t>IMPORTE</t>
  </si>
  <si>
    <t>TRANSFEREN</t>
  </si>
  <si>
    <t>TE</t>
  </si>
  <si>
    <t>D  3,248</t>
  </si>
  <si>
    <t>EFECTIVO</t>
  </si>
  <si>
    <t>D  3,340</t>
  </si>
  <si>
    <t>D  3,608</t>
  </si>
  <si>
    <t>TARJETAS</t>
  </si>
  <si>
    <t>D  3,609</t>
  </si>
  <si>
    <t>D  3,728</t>
  </si>
  <si>
    <t>D  3,730</t>
  </si>
  <si>
    <t>-</t>
  </si>
  <si>
    <t>Cheques Nuestros No Correspondidos por el Banco</t>
  </si>
  <si>
    <t>E     66</t>
  </si>
  <si>
    <t>T-1808</t>
  </si>
  <si>
    <t>GOMEZ ROCHA JAIME</t>
  </si>
  <si>
    <t>E      5</t>
  </si>
  <si>
    <t>CH-18063</t>
  </si>
  <si>
    <t>LUIS FERNANDO GONZALEZ BUSTAMANTE</t>
  </si>
  <si>
    <t>E      1</t>
  </si>
  <si>
    <t>CH-18134</t>
  </si>
  <si>
    <t>HERIBERTO RUIZ PAREDES</t>
  </si>
  <si>
    <t>E      2</t>
  </si>
  <si>
    <t>CH-18135</t>
  </si>
  <si>
    <t>GRECIA ENID ARGUELLES CRUZ</t>
  </si>
  <si>
    <t>E    171</t>
  </si>
  <si>
    <t>CH-18253</t>
  </si>
  <si>
    <t>GRUPO NACIONAL PROVINCIAL SAB</t>
  </si>
  <si>
    <t>E    172</t>
  </si>
  <si>
    <t>CH-18254</t>
  </si>
  <si>
    <t>GEORGINA MOZO TORRES</t>
  </si>
  <si>
    <t>E    285</t>
  </si>
  <si>
    <t>CH-18266</t>
  </si>
  <si>
    <t>JUAN ARCADIO MONZON MARROQUIN</t>
  </si>
  <si>
    <t>Cargos/Cheques del Banco No Correspondidos Por Nosotros</t>
  </si>
  <si>
    <t xml:space="preserve">  </t>
  </si>
  <si>
    <t xml:space="preserve">CHEQUE PAGADO NO./0016985 PAGO EN EFECTIVO </t>
  </si>
  <si>
    <t>CHECAR FISICO</t>
  </si>
  <si>
    <t>FALTANTE DE EFECTIVO1360094DEM REF:00000000052061213220 6148780</t>
  </si>
  <si>
    <t>Abonos/Depósitos del Banco No Correspondidos por Nosotros</t>
  </si>
  <si>
    <t>DEPOSITO DE TERCEROREFBNTC00328413APOYO SIND CELAYA  BMRCASH</t>
  </si>
  <si>
    <t xml:space="preserve">sindicato y asociacion de trabajadores </t>
  </si>
  <si>
    <t xml:space="preserve">DEPOSITO EN EFECTIVO  </t>
  </si>
  <si>
    <t>CONFIRMADO 19/12</t>
  </si>
  <si>
    <t>DEPOSITO DE TERCEROREFBNTC001906402148375  BMRCASH</t>
  </si>
  <si>
    <t>PAGO CUENTA DE TERCERO 0053035026BNET    2958880794 ESPEJO YARIS</t>
  </si>
  <si>
    <t>CONFIRMADO 30/12</t>
  </si>
  <si>
    <t>PAGO CUENTA DE TERCERO 0052432019BNET 1464128036 COMP 50 PORC H17</t>
  </si>
  <si>
    <t>PAGO CUENTA DE TERCERO 0064785045BNET    1464128036 ENG HIACE 2017</t>
  </si>
  <si>
    <t>PAGO CUENTA DE TERCERO 0060793009BNET    0444772296</t>
  </si>
  <si>
    <t>CONFIRMADO 11/01</t>
  </si>
  <si>
    <t>PAGO CUENTA DE TERCERO 0048520011BNET    0194099575</t>
  </si>
  <si>
    <t>fervorsa sa de cv</t>
  </si>
  <si>
    <t>PAGO CUENTA DE TERCERO 0050868013BNET    0175447860</t>
  </si>
  <si>
    <t>importadora medica hospitalaria</t>
  </si>
  <si>
    <t xml:space="preserve">HOSPITALARIA </t>
  </si>
  <si>
    <t>SPEI RECIBIDOBANREGIO0005103584  0580011216PRIMER MENSUALIDAD DE RENTA</t>
  </si>
  <si>
    <t>CONFIRMADO 01/12</t>
  </si>
  <si>
    <t xml:space="preserve"> </t>
  </si>
  <si>
    <t>SUMA</t>
  </si>
  <si>
    <t>AUXILIAR</t>
  </si>
  <si>
    <t>DIF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</si>
  <si>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</si>
  <si>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</si>
  <si>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</si>
  <si>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</si>
  <si>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</si>
  <si>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</si>
  <si>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</si>
  <si>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</si>
  <si>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</si>
  <si>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</si>
  <si>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</si>
  <si>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</si>
  <si>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</si>
  <si>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</si>
  <si>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</si>
  <si>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CONCILIACION BANCARIA AL 31 DE ENERO DE 2017</t>
  </si>
  <si>
    <t>D  3,297</t>
  </si>
  <si>
    <t>D  3,531</t>
  </si>
  <si>
    <t>D  3,532</t>
  </si>
  <si>
    <t>AMEXCO</t>
  </si>
  <si>
    <t>E     76</t>
  </si>
  <si>
    <t>CH-18285</t>
  </si>
  <si>
    <t>E    250</t>
  </si>
  <si>
    <t>CH-18309</t>
  </si>
  <si>
    <t>JUANA OJEDA SANTOYO</t>
  </si>
  <si>
    <t>ELIAS GONZALEZ VARGAS</t>
  </si>
  <si>
    <t>PAGO CUENTA DE TERCERO / 0049460043 BNET 0442658801</t>
  </si>
  <si>
    <t>TRASPASO ENTRE CUENTASDE LA CUENTA 0108391890</t>
  </si>
  <si>
    <t>PAGO CUENTA DE TERCERO 0085280012BNET    0195600243</t>
  </si>
  <si>
    <t>SPEI RECIBIDOINTERCAM BAN0005060630  1361319466PAGO DE REFACCIONES</t>
  </si>
  <si>
    <t>TEF RECIBIDO HSBC1530527692  0210000001POSCO MVWPC</t>
  </si>
  <si>
    <t>SPEI RECIBIDOINBURSA0005058468  0361850162PAGO PRE FACTURA</t>
  </si>
  <si>
    <t xml:space="preserve">DEPOSITO CHEQUE BANCOMER0068762 </t>
  </si>
  <si>
    <t>PAGO CUENTA DE TERCERO 0067209011BNET 0155579465</t>
  </si>
  <si>
    <t>CONFIRMADO 01/02</t>
  </si>
  <si>
    <t>CONFIRMADO 30/01</t>
  </si>
  <si>
    <t>CONFIRMADO 27/01</t>
  </si>
  <si>
    <t>AUTOCENTRO DE CELAYA</t>
  </si>
  <si>
    <t>MARGARITA NAVARRETE BOLAÑOS</t>
  </si>
  <si>
    <t>FALTANTE DE EFECTIVO1360094DEM REF:00000000053071107220 9236249</t>
  </si>
  <si>
    <t>CONFIRMADO 22/02</t>
  </si>
  <si>
    <t>PAGADO FEB</t>
  </si>
  <si>
    <t>CONCILIACION BANCARIA AL 29 DE FEBRERO DE 2017</t>
  </si>
  <si>
    <t>DEP.CHEQUES DE OTRO BANCO FEB28 14:52 MEXICO</t>
  </si>
  <si>
    <t>SPEI RECIBIDOSANTANDER0005395770  01460080323RA MODIFICACION SERVICIO YARI</t>
  </si>
  <si>
    <t>TEF RECIBIDO HSBC1541210355  0210000001POSCO MVWPC</t>
  </si>
  <si>
    <t>PAGO CUENTA DE TERCERO 0061057011BMOV    1230829307 SERVICIO</t>
  </si>
  <si>
    <t>DEPOSITO EFECTIVO PRACTIC******9039FEB21 19:26 PRAC      D981 FOLIO:7352</t>
  </si>
  <si>
    <t>PAGO CUENTA DE TERCERO 0084682034BNET    0100712256</t>
  </si>
  <si>
    <t>DEPOSITO DE TERCEROREFBNTC0043568617021615 - CAMBIO DE CHAPAS Y BMRCASH</t>
  </si>
  <si>
    <t>SPEI RECIBIDOINBURSA0005259214  0360170203SERVICIO YARIS (40 KM)</t>
  </si>
  <si>
    <t>D  2,746</t>
  </si>
  <si>
    <t>D  2,753</t>
  </si>
  <si>
    <t>D  2,906</t>
  </si>
  <si>
    <t>D  3,012</t>
  </si>
  <si>
    <t>D  3,013</t>
  </si>
  <si>
    <t>D  3,093</t>
  </si>
  <si>
    <t>TARJETA</t>
  </si>
  <si>
    <t>E     43</t>
  </si>
  <si>
    <t>CH-18321</t>
  </si>
  <si>
    <t>JUAN CARLOS RIVERA NIETO</t>
  </si>
  <si>
    <t>SOBRANTE TARJETA</t>
  </si>
  <si>
    <t>CONFIRMADO 02/03</t>
  </si>
  <si>
    <t>RF-38465  01/03</t>
  </si>
  <si>
    <t>AS-50466  03/03</t>
  </si>
  <si>
    <t>E    269</t>
  </si>
  <si>
    <t>T-3604</t>
  </si>
  <si>
    <t>AUTOCOM NOVA SAPI DE CV</t>
  </si>
  <si>
    <t>BAJA EN MARZO</t>
  </si>
  <si>
    <t>RF-3868713/03</t>
  </si>
  <si>
    <t>CHEQUE REBOTADO</t>
  </si>
  <si>
    <t>D  3,807</t>
  </si>
  <si>
    <t>CANCELACIO</t>
  </si>
  <si>
    <t>CANCELACION RF-36763 DEP EFEC</t>
  </si>
  <si>
    <t xml:space="preserve">I </t>
  </si>
  <si>
    <t xml:space="preserve">M </t>
  </si>
  <si>
    <t>RF-38936  24/03</t>
  </si>
  <si>
    <t>P</t>
  </si>
  <si>
    <t>Q</t>
  </si>
  <si>
    <t>CONCILIACION BANCARIA AL 31 DE MARZO DE 2017</t>
  </si>
  <si>
    <t>D  2,756</t>
  </si>
  <si>
    <t>D  2,890</t>
  </si>
  <si>
    <t>D  3,046</t>
  </si>
  <si>
    <t>D  3,049</t>
  </si>
  <si>
    <t>D  3,094</t>
  </si>
  <si>
    <t>D  3,116</t>
  </si>
  <si>
    <t>D  3,122</t>
  </si>
  <si>
    <t>D  3,198</t>
  </si>
  <si>
    <t>D  3,199</t>
  </si>
  <si>
    <t>D  3,289</t>
  </si>
  <si>
    <t>TARJETA BBVA</t>
  </si>
  <si>
    <t>GONZALEZ RANGEL BRENDA JAQUELINE</t>
  </si>
  <si>
    <t>REYERENA RAMIREZ MARIA GUADALUPE</t>
  </si>
  <si>
    <t>JANG GAPSIK</t>
  </si>
  <si>
    <t>BBVA</t>
  </si>
  <si>
    <t>CHQ</t>
  </si>
  <si>
    <t>TAJT BBVA</t>
  </si>
  <si>
    <t>TDC</t>
  </si>
  <si>
    <t>E    292</t>
  </si>
  <si>
    <t>CH-18432</t>
  </si>
  <si>
    <t>CH-18429</t>
  </si>
  <si>
    <t>JUNTA MUNICIPAL DE AGUA POTABLE Y A</t>
  </si>
  <si>
    <t>DEP.CHEQUES DE OTRO BANCO MAR31 10:28 MEXICO</t>
  </si>
  <si>
    <t>PAGO CUENTA DE TERCERO / 0047569011 BNET 0100712256</t>
  </si>
  <si>
    <t>SPEI RECIBIDOHSBC0005314642  0211170330ALECSA BOMBA GAS</t>
  </si>
  <si>
    <t>PAGO CUENTA DE TERCERO 0024812012BNET    0190246492</t>
  </si>
  <si>
    <t>DEPOSITO DE TERCEROREFBNTC00098744MTTO SIENNA SR USABIAGA BMRCASH</t>
  </si>
  <si>
    <t>SPEI RECIBIDOBANORTE/IXE0005148163  0723770000SIPTTF Anticipo Alecsa Celaya</t>
  </si>
  <si>
    <t>PAGO CUENTA DE TERCERO 0030356055BNET    0159664955</t>
  </si>
  <si>
    <t>TRASPASO ENTRE CUENTASDE LA CUENTA 1515240867</t>
  </si>
  <si>
    <t>PAGO CUENTA DE TERCERO / 0088483011 BMOV 1117030053 1 LLANTA-MELITON</t>
  </si>
  <si>
    <t>SPEI RECIBIDOTOKYO0005159734  1081309229TMX PAGO SINIESTROS</t>
  </si>
  <si>
    <t>PAGO CUENTA DE TERCERO 0005778020BNET    0176472257</t>
  </si>
  <si>
    <t>PAGO CUENTA DE TERCERO / 0028339011 BMOV 1158053030 PAGO ROBERTO GUDIÏ</t>
  </si>
  <si>
    <t>PAGO CUENTA DE TERCERO / 0042449011 BNET 0194099575</t>
  </si>
  <si>
    <t>DEPOSITO DE TERCEROREFBNTC000021865790AP,AOPE   FBMRCASH</t>
  </si>
  <si>
    <t>COMERCIALIZADORA GAB</t>
  </si>
  <si>
    <t>ROBERTO GUDI</t>
  </si>
  <si>
    <t>INSUMOS Y SERVICIOS AGRICOLAS</t>
  </si>
  <si>
    <t>CIMMY</t>
  </si>
  <si>
    <t>YURIDIA</t>
  </si>
  <si>
    <t>MALITON FLORES LEDESMA</t>
  </si>
  <si>
    <t>TOKYO MARINE</t>
  </si>
  <si>
    <t>JUAN PEDRO OLVERA ALONSO</t>
  </si>
  <si>
    <t>SERVORSA</t>
  </si>
  <si>
    <t>TOYOTOTA FINANCIAL SERVICES</t>
  </si>
  <si>
    <t>AS-51686</t>
  </si>
  <si>
    <t xml:space="preserve">AS-51662 </t>
  </si>
  <si>
    <t>SERVICIO GRUPO TEPEYAC</t>
  </si>
  <si>
    <t>AR-14263  06/04</t>
  </si>
  <si>
    <t>YUSEN LOGISTICS</t>
  </si>
  <si>
    <t>VILLEGAS TORRES JAIME</t>
  </si>
  <si>
    <t>RF-39207  39206</t>
  </si>
  <si>
    <t>RF-51876</t>
  </si>
  <si>
    <t>CONCILIACION BANCARIA AL 30 DE ABRIL DE 2017</t>
  </si>
  <si>
    <t>D  2,659</t>
  </si>
  <si>
    <t>D  2,797</t>
  </si>
  <si>
    <t>D  2,799</t>
  </si>
  <si>
    <t>D  2,895</t>
  </si>
  <si>
    <t>D  2,896</t>
  </si>
  <si>
    <t>D  2,897</t>
  </si>
  <si>
    <t>D  2,899</t>
  </si>
  <si>
    <t>D  2,900</t>
  </si>
  <si>
    <t>D  2,968</t>
  </si>
  <si>
    <t>D  2,969</t>
  </si>
  <si>
    <t>D  2,974</t>
  </si>
  <si>
    <t>EFE</t>
  </si>
  <si>
    <t>BLACKALLER SAUCEDO PATRICIA OTILA</t>
  </si>
  <si>
    <t>GRUPO PADIHER SA DE CV</t>
  </si>
  <si>
    <t>HERRERA FRAGOSA MIGUEL ANGEL</t>
  </si>
  <si>
    <t>MAYO</t>
  </si>
  <si>
    <t>E     63</t>
  </si>
  <si>
    <t>CH-18452</t>
  </si>
  <si>
    <t>E     94</t>
  </si>
  <si>
    <t>CH-18466</t>
  </si>
  <si>
    <t>E     95</t>
  </si>
  <si>
    <t>CH-18467</t>
  </si>
  <si>
    <t>E    177</t>
  </si>
  <si>
    <t>CH-18489</t>
  </si>
  <si>
    <t>AMALIA VAZQUEZ VAZQUEZ</t>
  </si>
  <si>
    <t>TELEFONOS DE MEXICO S.A.B. DE C.V.</t>
  </si>
  <si>
    <t>HERNANDEZ MARTINEZ ALMA JANET</t>
  </si>
  <si>
    <t>PAGO CUENTA DE TERCERO 0022704009BNET    0150590622</t>
  </si>
  <si>
    <t>PAGO CUENTA DE TERCERO 0067872028BNET    2641841645 RAV4 NORA MTZ NUNE</t>
  </si>
  <si>
    <t>PAGO CUENTA DE TERCERO 0047305008BNET    0445595754</t>
  </si>
  <si>
    <t>TRASPASO ENTRE CUENTAS /  DE LA CUENTA 1140595527</t>
  </si>
  <si>
    <t>DEPOSITO DE TERCEROREFBNTC0015811904112 66273879 2840 AN  BMRCASH</t>
  </si>
  <si>
    <t>PAGO CUENTA DE TERCERO 0012854028BNET    0156750214</t>
  </si>
  <si>
    <t>SPEI RECIBIDOBAJIO0005103672  0305839100Pago Toyota Serv 6 Hiace</t>
  </si>
  <si>
    <t>SPEI RECIBIDOSANTANDER0005210025  0146123011PAGO SERVICIO</t>
  </si>
  <si>
    <t>PAGO CUENTA DE TERCERO / 0037095061 BNET 0444772296</t>
  </si>
  <si>
    <t>PAGO CUENTA DE TERCERO 0065534029BNET    0189300430</t>
  </si>
  <si>
    <t>PAGO CUENTA DE TERCERO 0052981013BMOV    2895471176 CALAVERA</t>
  </si>
  <si>
    <t>CONFIRMADO 29/04</t>
  </si>
  <si>
    <t>CONFIRMADO 24/04</t>
  </si>
  <si>
    <t>CONFIRMADO 21/04</t>
  </si>
  <si>
    <t>CONFIRMADO 17/04</t>
  </si>
  <si>
    <t>CONFIRMADO 03/04</t>
  </si>
  <si>
    <t>FALTANTE DE EFECTIVO1360094DEM REF:00000000032071402120 5197742</t>
  </si>
  <si>
    <t>D  2,691</t>
  </si>
  <si>
    <t>D  2,736</t>
  </si>
  <si>
    <t>D  2,868</t>
  </si>
  <si>
    <t>D  2,938</t>
  </si>
  <si>
    <t>PERFORACIONES BONANZA AS DE CV</t>
  </si>
  <si>
    <t>LILIANA NATALIA HUERTA NUÑEZ</t>
  </si>
  <si>
    <t>IMPAGTA S DE RL DE CV</t>
  </si>
  <si>
    <t>TRANSFERENCIA RALLY-CYA</t>
  </si>
  <si>
    <t>R</t>
  </si>
  <si>
    <t>POR CIERRE PASAN EN MAYO</t>
  </si>
  <si>
    <t>CIMMY CONFIRMADO 04/05</t>
  </si>
  <si>
    <t>NUBBA COMERCIAL</t>
  </si>
  <si>
    <t>GRUPO PEDRAZA VEGA</t>
  </si>
  <si>
    <t>ARMANDO</t>
  </si>
  <si>
    <t>BETO LEON</t>
  </si>
  <si>
    <t>EFICIENCIA EN ENLASES HUMANOS</t>
  </si>
  <si>
    <t>ARRENDADORA COMERCIAL CELAYA</t>
  </si>
  <si>
    <t>MARIHURI</t>
  </si>
  <si>
    <t>LA FACTURA ESTA A NOMBRE DE ARRENDADORA Y SALIDA TURISMO PEJO TOUR, EN EL PAGO VIENE REFERENCIADO A ARRENDADORA CON LA AA 10813</t>
  </si>
  <si>
    <t xml:space="preserve">ARMANDO </t>
  </si>
  <si>
    <t>FERTILIDAD DE SUELOS</t>
  </si>
  <si>
    <t>MARIO LANDA MUÑOZ</t>
  </si>
  <si>
    <t>ANITA FLORES ALMANZA</t>
  </si>
  <si>
    <t>CALVA RODRIGUEZ SA</t>
  </si>
  <si>
    <t>ARIZA DE MEXICO SA DE CV</t>
  </si>
  <si>
    <t xml:space="preserve">IMPAGTA </t>
  </si>
  <si>
    <t>RF-39776  05/05</t>
  </si>
  <si>
    <t>CONFIRMADO 12/05</t>
  </si>
  <si>
    <t>S</t>
  </si>
  <si>
    <t>T</t>
  </si>
  <si>
    <t>CORTE EL 3/08</t>
  </si>
  <si>
    <t>U</t>
  </si>
  <si>
    <t>V</t>
  </si>
  <si>
    <t>W</t>
  </si>
  <si>
    <t>Z</t>
  </si>
  <si>
    <t>AA</t>
  </si>
  <si>
    <t>BB</t>
  </si>
  <si>
    <t>AMEX</t>
  </si>
  <si>
    <t>CONCILIACION BANCARIA AL 31 DE MAYO DE 2017</t>
  </si>
  <si>
    <t>D  2,850</t>
  </si>
  <si>
    <t>D  2,977</t>
  </si>
  <si>
    <t>D  2,997</t>
  </si>
  <si>
    <t>D  3,053</t>
  </si>
  <si>
    <t>D  3,057</t>
  </si>
  <si>
    <t>D  3,059</t>
  </si>
  <si>
    <t>D  3,257</t>
  </si>
  <si>
    <t>D  3,258</t>
  </si>
  <si>
    <t>TDD</t>
  </si>
  <si>
    <t>LUNA NIETO JOSE MANUEL</t>
  </si>
  <si>
    <t>BAJIOGO SERVICIOS TURISTICOS</t>
  </si>
  <si>
    <t>E     61</t>
  </si>
  <si>
    <t>CH-18514</t>
  </si>
  <si>
    <t>E    148</t>
  </si>
  <si>
    <t>CH-18542</t>
  </si>
  <si>
    <t>MARIA ELENA FERRER GONZALEZ</t>
  </si>
  <si>
    <t>AGUSTIN MONTOYA CERVANTES</t>
  </si>
  <si>
    <t>PAGO CUENTA DE TERCERO 0090926009BNET    0197996985</t>
  </si>
  <si>
    <t>DEPOSITO EFECTIVO PRACTIC******9039PRIUS                 7576 FOLIO:1520</t>
  </si>
  <si>
    <t>DEPOSITO DE TERCEROREFBNTC00332445AGROSERVICIOS ANTICIPO        BMRCASH</t>
  </si>
  <si>
    <t>PAGO CUENTA DE TERCERO 0028364047BNET    1208479364 AGUSTIN CALDERON A</t>
  </si>
  <si>
    <t>SPEI RECIBIDOBANAMEX0005122843  0020121212SERV CAM ALDO</t>
  </si>
  <si>
    <t>DEPOSITO DE TERCEROREFBNTC0043568617052305 - CAMBIO DE PARABRIS BMRCASH</t>
  </si>
  <si>
    <t>DEPOSITO CHEQUE BANCOMER  </t>
  </si>
  <si>
    <t>SPEI RECIBIDOINBURSA0005094690  0360170505SERVICIO YARIS</t>
  </si>
  <si>
    <t>CONFIRMADO 01/06</t>
  </si>
  <si>
    <t>TURISMO ARGOS</t>
  </si>
  <si>
    <t>S-76978</t>
  </si>
  <si>
    <t>CONFIRMADO 30/05</t>
  </si>
  <si>
    <t xml:space="preserve">MEZFER </t>
  </si>
  <si>
    <t>CONFIRMADO 06/06</t>
  </si>
  <si>
    <t>CONFIRMADO 19/05</t>
  </si>
  <si>
    <t>RED-D-ARC SA DE CV</t>
  </si>
  <si>
    <t>AS 52048</t>
  </si>
  <si>
    <t>ERIKA CAZARES</t>
  </si>
  <si>
    <t xml:space="preserve">BAJIOGO </t>
  </si>
  <si>
    <t>AGUSTIN CALDERON ALVAREZ</t>
  </si>
  <si>
    <t>JUANA GRANADOS ESCAMILLA</t>
  </si>
  <si>
    <t>S-73393</t>
  </si>
  <si>
    <t>AGROSERVICIOS</t>
  </si>
  <si>
    <t>FERVORSA</t>
  </si>
  <si>
    <t>AS-53507</t>
  </si>
  <si>
    <t>CONFIRMADO 16/06</t>
  </si>
  <si>
    <t>AS-53851  13/06</t>
  </si>
  <si>
    <t>AS-53849  13/06</t>
  </si>
  <si>
    <t>AS-53852  13/06</t>
  </si>
  <si>
    <t>AS-53850  13/06</t>
  </si>
  <si>
    <t>AS-53853  13/06</t>
  </si>
  <si>
    <t>CHECAR CORTE 19/04 AS-52023</t>
  </si>
  <si>
    <t>CONCILIACION BANCARIA AL 30 DE JUNIO DE 2017</t>
  </si>
  <si>
    <t>D  3,129</t>
  </si>
  <si>
    <t>D  3,200</t>
  </si>
  <si>
    <t>D  3,274</t>
  </si>
  <si>
    <t>D  3,276</t>
  </si>
  <si>
    <t>D  3,414</t>
  </si>
  <si>
    <t>D  3,416</t>
  </si>
  <si>
    <t>TARJETAS BBVA</t>
  </si>
  <si>
    <t>E    216</t>
  </si>
  <si>
    <t>CH-18574</t>
  </si>
  <si>
    <t>GARCIA OLIVOS MARIA TERESA</t>
  </si>
  <si>
    <t>PAGO CUENTA DE TERCERO 0069152009BNET    0189300430</t>
  </si>
  <si>
    <t>SPEI RECIBIDOBANORTE/IXE0005264467  0726530000SIPTTF Anticipo Alecsa Celaya</t>
  </si>
  <si>
    <t>PAGO CUENTA DE TERCERO 0069854009BMOV    1134937686 CUBIERTA MANIJA</t>
  </si>
  <si>
    <t>IMPAGTA S DE RL</t>
  </si>
  <si>
    <t>S-78094</t>
  </si>
  <si>
    <t>JAIME ZAMORA ESTRADA</t>
  </si>
  <si>
    <t>JAVIER</t>
  </si>
  <si>
    <t xml:space="preserve">ARF-40720 MILAC COORDINADOS PAGO DE MAS </t>
  </si>
  <si>
    <t>CIMMYT IMT</t>
  </si>
  <si>
    <t>AR-14960</t>
  </si>
  <si>
    <t>AR-14962</t>
  </si>
  <si>
    <t>E    276</t>
  </si>
  <si>
    <t>CH-18578</t>
  </si>
  <si>
    <t>PLOMERIA Y CERAMICA DE QUERETARO SA</t>
  </si>
  <si>
    <t>AS-51513 03/07</t>
  </si>
  <si>
    <t>D  3,466</t>
  </si>
  <si>
    <t>OCHMANN SIORDIA PAULO ALBET</t>
  </si>
  <si>
    <t xml:space="preserve">T-77200 </t>
  </si>
  <si>
    <t>T68756</t>
  </si>
  <si>
    <t>CONCILIACION BANCARIA AL 31 DE JULIO DE 2017</t>
  </si>
  <si>
    <t>D  3,211</t>
  </si>
  <si>
    <t>D  3,212</t>
  </si>
  <si>
    <t>D  3,327</t>
  </si>
  <si>
    <t>D  3,328</t>
  </si>
  <si>
    <t>D  3,376</t>
  </si>
  <si>
    <t>D  3,377</t>
  </si>
  <si>
    <t>LJIMENEZ:EFECTIVO</t>
  </si>
  <si>
    <t>E     38</t>
  </si>
  <si>
    <t>CH-18582</t>
  </si>
  <si>
    <t>E     39</t>
  </si>
  <si>
    <t>CH-18583</t>
  </si>
  <si>
    <t>CH-18595</t>
  </si>
  <si>
    <t>MARCO ANTONIO SANCHEZ ORTIZ</t>
  </si>
  <si>
    <t>PAGO CUENTA DE TERCERO 0075211017BNET    0193863999</t>
  </si>
  <si>
    <t>SPEI RECIBIDOSANTANDER0005265635  014005423154231 ALECSA CELAYA PPS</t>
  </si>
  <si>
    <t>PAGO CUENTA DE TERCERO 0057943031BNET    0134858263</t>
  </si>
  <si>
    <t>DEPOSITO EFECTIVO PRACTIC******9039AMORTIZACION 1        7487 FOLIO:9715</t>
  </si>
  <si>
    <t>CONFIRMADO 02/08</t>
  </si>
  <si>
    <t>RCO CARRETERAS</t>
  </si>
  <si>
    <t>S-79275</t>
  </si>
  <si>
    <t>refaccionaria garnica</t>
  </si>
  <si>
    <t>CONFIRMADO 15/08</t>
  </si>
  <si>
    <t>AS-56213  22/08</t>
  </si>
  <si>
    <t>CONCILIACION BANCARIA AL 31 DE AGOSTO DE 2017</t>
  </si>
  <si>
    <t>D    324</t>
  </si>
  <si>
    <t>D  2,852</t>
  </si>
  <si>
    <t>D  2,960</t>
  </si>
  <si>
    <t>D  3,086</t>
  </si>
  <si>
    <t>D  3,180</t>
  </si>
  <si>
    <t>D  3,283</t>
  </si>
  <si>
    <t>D  3,287</t>
  </si>
  <si>
    <t>D  3,308</t>
  </si>
  <si>
    <t>D  3,436</t>
  </si>
  <si>
    <t>D  3,437</t>
  </si>
  <si>
    <t>D  3,454</t>
  </si>
  <si>
    <t>D  3,474</t>
  </si>
  <si>
    <t>TJTA BBVA</t>
  </si>
  <si>
    <t>CONSTRUCTORA ELECTROECANICA TASAL S</t>
  </si>
  <si>
    <t>MARTINEZ MEDINA MARIA ESPERANZA</t>
  </si>
  <si>
    <t>SERVICIO EMPRESARIAL PERZONALIZADO</t>
  </si>
  <si>
    <t>TE BBVA</t>
  </si>
  <si>
    <t>TJTA</t>
  </si>
  <si>
    <t>PAGO CUENTA DE TERCERO / 0078388011 BNET 0137289154</t>
  </si>
  <si>
    <t>PAGO CUENTA DE TERCERO / 0054863021 BMOV 0152358611 REPARACIN CHAPA SI</t>
  </si>
  <si>
    <t>PAGO CUENTA DE TERCERO 0082896014BNET    0155579465</t>
  </si>
  <si>
    <t>DEPOSITO EFECTIVO PRACTIC******9039AGO28 13:35 PRAC      7649 FOLIO:3835</t>
  </si>
  <si>
    <t>DEPOSITO DE TERCEROS ABONO POR GRUPO INTERNET</t>
  </si>
  <si>
    <t>DEPOSITO EFECTIVO PRACTIC******9039MENSUAIDAD TOYOTA     6286 FOLIO:5767</t>
  </si>
  <si>
    <t>PAGO CUENTA DE TERCERO 0063736020BNET    0182212153</t>
  </si>
  <si>
    <t xml:space="preserve">DEPOSITO CHEQUE BANCOMER  </t>
  </si>
  <si>
    <t>CRIAN ILUMINACION</t>
  </si>
  <si>
    <t>ARRENDAMIENTO NACIONALES SA DE CV</t>
  </si>
  <si>
    <t>CONSTRUCIONES EL, DIPROSESA</t>
  </si>
  <si>
    <t>ESTEBAN MACIAS PADILLA</t>
  </si>
  <si>
    <t xml:space="preserve">AUTOBUSES CELAYENSES </t>
  </si>
  <si>
    <t>CONFIRMADO 05/09</t>
  </si>
  <si>
    <t>ANTICIPO</t>
  </si>
  <si>
    <t>LAURA</t>
  </si>
  <si>
    <t>JVAIER</t>
  </si>
  <si>
    <t>CONCILIACION BANCARIA AL 30 DE SEPTIEMBRE DE 2017</t>
  </si>
  <si>
    <t>D  2,898</t>
  </si>
  <si>
    <t>D  2,998</t>
  </si>
  <si>
    <t>D  3,088</t>
  </si>
  <si>
    <t>D  3,089</t>
  </si>
  <si>
    <t>D  3,206</t>
  </si>
  <si>
    <t>D  3,207</t>
  </si>
  <si>
    <t>D  3,280</t>
  </si>
  <si>
    <t>D  3,282</t>
  </si>
  <si>
    <t>E     71</t>
  </si>
  <si>
    <t>E    229</t>
  </si>
  <si>
    <t>CH-18629</t>
  </si>
  <si>
    <t>CH-18641</t>
  </si>
  <si>
    <t>ANA LILIA TOVAR BUTANDA</t>
  </si>
  <si>
    <t>FALTANTE DE EFECTIVO1360094DEM REF:00000000042071906020 5920541</t>
  </si>
  <si>
    <t>DEPOSITO DE TERCEROREFBNTC00211192GXC 891  BMRCASH</t>
  </si>
  <si>
    <t>SPEI RECIBIDOSANTANDER0005100330  0149011898TOYOTA COMM</t>
  </si>
  <si>
    <t>SPEI RECIBIDOCIBANCO0005239733  1430000001REP MOVIL 29</t>
  </si>
  <si>
    <t>DEPOSITO EFECTIVO PRACTIC******9039INST PREV PELIC       4201 FOLIO:2524</t>
  </si>
  <si>
    <t>CAMERCIAL ARIETE</t>
  </si>
  <si>
    <t>COMERCIAL ALIANCE</t>
  </si>
  <si>
    <t>PRIVATE SEGURITY</t>
  </si>
  <si>
    <t>CONFIRMADO 04/10</t>
  </si>
  <si>
    <t>TARJETA DIA 28/09</t>
  </si>
  <si>
    <t>ERROR EN COBRO DE CHEQUE</t>
  </si>
  <si>
    <t>CORREGIDO POR EL BCO EN OCT</t>
  </si>
  <si>
    <t>ELABORADO EN OCT</t>
  </si>
  <si>
    <t>CONFIRMADO 09/10</t>
  </si>
  <si>
    <t>D  3,229</t>
  </si>
  <si>
    <t>D  3,192</t>
  </si>
  <si>
    <t>SAUCEDO MEDINA MIRIAM DEL ROSARIO</t>
  </si>
  <si>
    <t>MALDONADO PATLAN ESPERANZA</t>
  </si>
  <si>
    <t>D  3,233</t>
  </si>
  <si>
    <t>D  3,271</t>
  </si>
  <si>
    <t>DEC</t>
  </si>
  <si>
    <t>HERNANDEZ NUÑEZ MA LOURDES</t>
  </si>
  <si>
    <t>D  3,284</t>
  </si>
  <si>
    <t>AS56512</t>
  </si>
  <si>
    <t>PAGO SALAS CORREO EDUARDO AS56</t>
  </si>
  <si>
    <t>PASAN EN OCTUBRE POR CORTE DE EDO DE CTA</t>
  </si>
  <si>
    <t>CONCILIACION BANCARIA AL 31 DE OCTUBRE DE 2017</t>
  </si>
  <si>
    <t>D  3,419</t>
  </si>
  <si>
    <t>D  3,536</t>
  </si>
  <si>
    <t>D  3,538</t>
  </si>
  <si>
    <t>D  3,560</t>
  </si>
  <si>
    <t>D  3,678</t>
  </si>
  <si>
    <t>D  3,679</t>
  </si>
  <si>
    <t>TROPPER SAPI DE CV</t>
  </si>
  <si>
    <t>SPEI RECIBIDOSANTANDER0005338536  0146839853RAO FACT 1277</t>
  </si>
  <si>
    <t>DEP.CHEQUES DE OTRO BANCO OCT30 15:43 MEXICO</t>
  </si>
  <si>
    <t>SPEI RECIBIDOBMONEX0005101840  1120053577O C 53577</t>
  </si>
  <si>
    <t>SPEI RECIBIDOSCOTIABANK / 0005124730 044 0000025rep cam</t>
  </si>
  <si>
    <t>PAGO CUENTA DE TERCERO 0068946071BNET    0101896326</t>
  </si>
  <si>
    <t>PAGO CUENTA DE TERCERO 0061136010BMOV    1119946659 COMPRA DE VEH?CULO</t>
  </si>
  <si>
    <t>DEPOSITO EFECTIVO PRACTIC******9039OCT10 13:48 PRAC 6640 FOLIO:3530</t>
  </si>
  <si>
    <t>CONFIRMADO 01/11</t>
  </si>
  <si>
    <t>RAO</t>
  </si>
  <si>
    <t>CONFIRMADO 31/10</t>
  </si>
  <si>
    <t>CONFIRMADO 15/11</t>
  </si>
  <si>
    <t>CONFIRMADO 26/10</t>
  </si>
  <si>
    <t>TREMACK CONSULTORES</t>
  </si>
  <si>
    <t>AS-58810  10/11</t>
  </si>
  <si>
    <t>AS-58579  01/11</t>
  </si>
  <si>
    <t>ADA MAGDALENA GRANDE</t>
  </si>
  <si>
    <t>LIBERTAD SERVICIOS FINANCIEROS</t>
  </si>
  <si>
    <t>CONFIRMADO 04/11</t>
  </si>
  <si>
    <t>CONFIRMADO 04/12</t>
  </si>
  <si>
    <t>CONCILIACION BANCARIA AL 30 DE NOVIEMBRE DE 2017</t>
  </si>
  <si>
    <t>D  3,052</t>
  </si>
  <si>
    <t>D  3,148</t>
  </si>
  <si>
    <t>D  3,241</t>
  </si>
  <si>
    <t>D  3,525</t>
  </si>
  <si>
    <t>E     59</t>
  </si>
  <si>
    <t>CH18672</t>
  </si>
  <si>
    <t>TRASPASO A TERCEROSREFBNTC00471291F                             BMRCASH</t>
  </si>
  <si>
    <t>SPEI RECIBIDOSANTANDER / 0005603729 014 0301117ANTICIPO CAMIONETA</t>
  </si>
  <si>
    <t>SPEI RECIBIDOBANAMEX / 0005474924 002 0301117DEPOSITOENGARANTIA GBSACV</t>
  </si>
  <si>
    <t>DEPOSITO DE TERCERO / REFBNTC00027537 033786 BMRCASH</t>
  </si>
  <si>
    <t>PAGO CUENTA DE TERCERO / 0066980008 BMOV 2960696692 APARTADO CAMRY FJL</t>
  </si>
  <si>
    <t>PAGO CUENTA DE TERCERO 0045025008BMOV    2973949338 PAGO</t>
  </si>
  <si>
    <t>DEPOSITO DE TERCERO / REFBNTC00281042 DEV GTIA BMRCASH</t>
  </si>
  <si>
    <t>DEPOSITO EN EFECTIVO / 0076745 </t>
  </si>
  <si>
    <t>GRANULADOS DEL BAJIO</t>
  </si>
  <si>
    <t>TOYOTA MOTORS SALES</t>
  </si>
  <si>
    <t xml:space="preserve">WARRANTY GROUP SA </t>
  </si>
  <si>
    <t>RF-43914 01/12</t>
  </si>
  <si>
    <t>AM 1452</t>
  </si>
  <si>
    <t>CONFIRMADO 30/11</t>
  </si>
  <si>
    <t>CONFIRMADO 21/11</t>
  </si>
  <si>
    <t>RF-44024  08/12</t>
  </si>
  <si>
    <t>CONFIRMADO 22/12</t>
  </si>
  <si>
    <t>D  3,528</t>
  </si>
  <si>
    <t>D  3,131</t>
  </si>
  <si>
    <t>D  3,239</t>
  </si>
  <si>
    <t>I  1,415</t>
  </si>
  <si>
    <t>I  1,417</t>
  </si>
  <si>
    <t>I  1,418</t>
  </si>
  <si>
    <t>I  1,435</t>
  </si>
  <si>
    <t>I  1,436</t>
  </si>
  <si>
    <t>D  3,598</t>
  </si>
  <si>
    <t>D  3,599</t>
  </si>
  <si>
    <t>D  3,601</t>
  </si>
  <si>
    <t>DEP TBBVA</t>
  </si>
  <si>
    <t>DEP/ TRAN</t>
  </si>
  <si>
    <t>DEP EFEC</t>
  </si>
  <si>
    <t>DEP EFECT</t>
  </si>
  <si>
    <t>T BBVA</t>
  </si>
  <si>
    <t>DEP EFECTI</t>
  </si>
  <si>
    <t>DEP T BBVA</t>
  </si>
  <si>
    <t>DEP/ TRANS</t>
  </si>
  <si>
    <t>TAJ BBVA TC0019</t>
  </si>
  <si>
    <t>DEP EFECTIVO</t>
  </si>
  <si>
    <t>DEPOSITO EFECTIVO</t>
  </si>
  <si>
    <t>TARJ BBVA</t>
  </si>
  <si>
    <t>LJIMENEZ:DEP EFECTIVO</t>
  </si>
  <si>
    <t>DEP TARJETAS BBVA</t>
  </si>
  <si>
    <t>LJIMENEZ:AR-16418</t>
  </si>
  <si>
    <t>E    118</t>
  </si>
  <si>
    <t>E    119</t>
  </si>
  <si>
    <t>E    239</t>
  </si>
  <si>
    <t>E    301</t>
  </si>
  <si>
    <t>E    279</t>
  </si>
  <si>
    <t>CH-18699</t>
  </si>
  <si>
    <t>CH-18700</t>
  </si>
  <si>
    <t>CH-18711</t>
  </si>
  <si>
    <t>CH-18712</t>
  </si>
  <si>
    <t>TRANSFER</t>
  </si>
  <si>
    <t>REEMBOLSO DE CAJA</t>
  </si>
  <si>
    <t>TRASPASO DE CELAYA A QM</t>
  </si>
  <si>
    <t>PASO EN 2018</t>
  </si>
  <si>
    <t>PASO HASTA 2018</t>
  </si>
  <si>
    <t>PAGO CUENTA DE TERCERO 0024640014BNET    0163350983</t>
  </si>
  <si>
    <t>SPEI RECIBIDOINTERCAM BAN0005000521  1362178119YARIS HB 2017/JERONIMO CADENA</t>
  </si>
  <si>
    <t>DEP.CHEQUES DE OTRO BANCO0077798DIC29 16:19 MEXICO</t>
  </si>
  <si>
    <t>PAGO CUENTA DE TERCERO 0060103016BNET    0108015457</t>
  </si>
  <si>
    <t>SPEI RECIBIDOSANTANDER0005244447  0147160297PAGO CAMB JESUS CARMONA</t>
  </si>
  <si>
    <t>PAGO CUENTA DE TERCERO******7742DIC28 13:44 BANCOMER 7382  FOLIO:5854</t>
  </si>
  <si>
    <t xml:space="preserve">DEPOSITO EN EFECTIVO0077742 </t>
  </si>
  <si>
    <t>PAGO CUENTA DE TERCERO 0006014008BNET    0155579465</t>
  </si>
  <si>
    <t>PAGO CUENTA DE TERCERO 0022277016BNET    0195726948</t>
  </si>
  <si>
    <t>DEPOSITO EFECTIVO PRACTIC******9039PREVIA                4201 FOLIO:1837</t>
  </si>
  <si>
    <t>PAGO CUENTA DE TERCERO 0085573010BNET    0199368183</t>
  </si>
  <si>
    <t>SPEI RECIBIDOHSBC0005245804  0211171227TOYOTA ROJA</t>
  </si>
  <si>
    <t>SPEI RECIBIDOBMONEX / 0005286282 112 0055150O C 55150</t>
  </si>
  <si>
    <t>TEF RECIBIDO HSBC1644796403  0210000002POSCO MVWPC</t>
  </si>
  <si>
    <t>SPEI RECIBIDOBANAMEX / 0005677377 002 0000123NICOMETAL BAJIO</t>
  </si>
  <si>
    <t>DEPOSITO EN EFECTIVO  </t>
  </si>
  <si>
    <t>CONFIRMADO 04/01</t>
  </si>
  <si>
    <t>1994N/17</t>
  </si>
  <si>
    <t>CONFIRMADO 29/12</t>
  </si>
  <si>
    <t>0063N/18</t>
  </si>
  <si>
    <t>CONFIRMADO 28/12</t>
  </si>
  <si>
    <t>TEXTILES AGRICOLAS</t>
  </si>
  <si>
    <t>CONFIRMADO 27/12</t>
  </si>
  <si>
    <t>PQS SISTEMAS</t>
  </si>
  <si>
    <t>0330N/18</t>
  </si>
  <si>
    <t>CONFIRMADO 02/01</t>
  </si>
  <si>
    <t>CONFIRMADO 03/01</t>
  </si>
  <si>
    <t>AR 16355</t>
  </si>
  <si>
    <t>CONFIRMADO 12/01</t>
  </si>
  <si>
    <t>NICCOMETAL</t>
  </si>
  <si>
    <t>CONCILIACION BANCARIA AL 31 DE DICIEMBRE DE 2017</t>
  </si>
  <si>
    <t>SPEI RECIBIDOBANAMEX0005061076  0020071009DISTRIBUIDORES TOYOTA MEXICO AC</t>
  </si>
  <si>
    <t>AGROQUIMICOS VERSA</t>
  </si>
  <si>
    <t>DIPROSESA</t>
  </si>
  <si>
    <t xml:space="preserve">DISTRIBUIDORES TOYOTA MEXICO 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</si>
</sst>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80A]General"/>
    <numFmt numFmtId="165" formatCode="[$-80A]dd/mm/yyyy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56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indexed="56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Arial1"/>
    </font>
    <font>
      <sz val="8"/>
      <color rgb="FF000000"/>
      <name val="Arial11"/>
    </font>
    <font>
      <b/>
      <sz val="8"/>
      <color rgb="FF0000FF"/>
      <name val="Arial1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medium">
        <color rgb="FF0000FF"/>
      </left>
      <right style="hair">
        <color rgb="FF0000FF"/>
      </right>
      <top/>
      <bottom style="hair">
        <color rgb="FF0000FF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164" fontId="19" fillId="0" borderId="0" applyBorder="0" applyProtection="0"/>
  </cellStyleXfs>
  <cellXfs count="249">
    <xf numFmtId="0" fontId="0" fillId="0" borderId="0" xfId="0"/>
    <xf numFmtId="0" fontId="3" fillId="0" borderId="0" xfId="0" applyFont="1"/>
    <xf numFmtId="0" fontId="4" fillId="0" borderId="0" xfId="0" applyFont="1"/>
    <xf numFmtId="43" fontId="4" fillId="0" borderId="0" xfId="2" applyFont="1"/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44" fontId="2" fillId="0" borderId="0" xfId="1" applyFont="1" applyFill="1"/>
    <xf numFmtId="0" fontId="2" fillId="0" borderId="0" xfId="0" applyFont="1"/>
    <xf numFmtId="44" fontId="2" fillId="0" borderId="0" xfId="1" applyFont="1"/>
    <xf numFmtId="0" fontId="6" fillId="0" borderId="0" xfId="0" applyFont="1"/>
    <xf numFmtId="14" fontId="4" fillId="0" borderId="0" xfId="0" applyNumberFormat="1" applyFont="1" applyAlignment="1">
      <alignment horizontal="center"/>
    </xf>
    <xf numFmtId="0" fontId="7" fillId="0" borderId="0" xfId="0" applyFont="1"/>
    <xf numFmtId="43" fontId="4" fillId="0" borderId="0" xfId="0" applyNumberFormat="1" applyFont="1"/>
    <xf numFmtId="14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0" xfId="0" applyNumberFormat="1" applyFont="1" applyFill="1" applyAlignment="1">
      <alignment horizontal="left"/>
    </xf>
    <xf numFmtId="43" fontId="4" fillId="0" borderId="0" xfId="2" applyFont="1" applyFill="1"/>
    <xf numFmtId="0" fontId="8" fillId="0" borderId="0" xfId="0" applyFont="1" applyAlignment="1">
      <alignment horizontal="left"/>
    </xf>
    <xf numFmtId="0" fontId="9" fillId="0" borderId="0" xfId="0" applyFont="1"/>
    <xf numFmtId="14" fontId="9" fillId="0" borderId="0" xfId="0" applyNumberFormat="1" applyFont="1"/>
    <xf numFmtId="43" fontId="9" fillId="0" borderId="0" xfId="3" applyFont="1"/>
    <xf numFmtId="0" fontId="10" fillId="0" borderId="0" xfId="0" applyFont="1" applyFill="1"/>
    <xf numFmtId="0" fontId="10" fillId="0" borderId="0" xfId="0" applyFont="1"/>
    <xf numFmtId="0" fontId="10" fillId="0" borderId="0" xfId="0" applyNumberFormat="1" applyFont="1" applyAlignment="1">
      <alignment horizontal="left"/>
    </xf>
    <xf numFmtId="43" fontId="10" fillId="0" borderId="0" xfId="2" applyFont="1"/>
    <xf numFmtId="43" fontId="9" fillId="0" borderId="0" xfId="2" applyFont="1"/>
    <xf numFmtId="0" fontId="4" fillId="0" borderId="0" xfId="0" applyNumberFormat="1" applyFont="1" applyFill="1"/>
    <xf numFmtId="14" fontId="10" fillId="0" borderId="0" xfId="0" applyNumberFormat="1" applyFont="1" applyFill="1" applyAlignment="1">
      <alignment horizontal="center"/>
    </xf>
    <xf numFmtId="43" fontId="10" fillId="0" borderId="0" xfId="2" applyFont="1" applyFill="1"/>
    <xf numFmtId="0" fontId="6" fillId="0" borderId="0" xfId="0" applyNumberFormat="1" applyFont="1" applyFill="1"/>
    <xf numFmtId="44" fontId="2" fillId="0" borderId="0" xfId="4" applyFont="1"/>
    <xf numFmtId="14" fontId="4" fillId="0" borderId="0" xfId="2" applyNumberFormat="1" applyFont="1" applyFill="1" applyAlignment="1">
      <alignment horizontal="center"/>
    </xf>
    <xf numFmtId="0" fontId="10" fillId="0" borderId="0" xfId="2" applyNumberFormat="1" applyFont="1" applyFill="1"/>
    <xf numFmtId="14" fontId="10" fillId="0" borderId="0" xfId="0" applyNumberFormat="1" applyFont="1"/>
    <xf numFmtId="0" fontId="10" fillId="0" borderId="0" xfId="0" applyNumberFormat="1" applyFont="1" applyFill="1" applyAlignment="1">
      <alignment horizontal="left"/>
    </xf>
    <xf numFmtId="43" fontId="10" fillId="0" borderId="0" xfId="3" applyFont="1"/>
    <xf numFmtId="0" fontId="8" fillId="0" borderId="0" xfId="0" applyFont="1"/>
    <xf numFmtId="14" fontId="10" fillId="0" borderId="0" xfId="0" applyNumberFormat="1" applyFont="1" applyFill="1"/>
    <xf numFmtId="43" fontId="10" fillId="0" borderId="0" xfId="3" applyFont="1" applyFill="1"/>
    <xf numFmtId="0" fontId="4" fillId="0" borderId="0" xfId="0" applyFont="1" applyFill="1" applyAlignment="1">
      <alignment horizontal="center"/>
    </xf>
    <xf numFmtId="43" fontId="3" fillId="0" borderId="0" xfId="2" applyFont="1"/>
    <xf numFmtId="0" fontId="11" fillId="0" borderId="0" xfId="0" applyNumberFormat="1" applyFont="1" applyFill="1" applyAlignment="1">
      <alignment horizontal="left"/>
    </xf>
    <xf numFmtId="0" fontId="11" fillId="0" borderId="0" xfId="0" applyFont="1" applyFill="1"/>
    <xf numFmtId="14" fontId="11" fillId="0" borderId="0" xfId="0" applyNumberFormat="1" applyFont="1"/>
    <xf numFmtId="43" fontId="11" fillId="0" borderId="0" xfId="3" applyFont="1"/>
    <xf numFmtId="0" fontId="11" fillId="0" borderId="0" xfId="0" applyFont="1"/>
    <xf numFmtId="0" fontId="12" fillId="0" borderId="0" xfId="0" applyFont="1"/>
    <xf numFmtId="0" fontId="10" fillId="2" borderId="0" xfId="0" applyNumberFormat="1" applyFont="1" applyFill="1" applyAlignment="1">
      <alignment horizontal="left"/>
    </xf>
    <xf numFmtId="43" fontId="4" fillId="0" borderId="1" xfId="5" applyFont="1" applyBorder="1"/>
    <xf numFmtId="43" fontId="4" fillId="0" borderId="0" xfId="0" applyNumberFormat="1" applyFont="1" applyBorder="1"/>
    <xf numFmtId="43" fontId="2" fillId="0" borderId="0" xfId="2" applyFont="1"/>
    <xf numFmtId="43" fontId="3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4" fontId="0" fillId="0" borderId="0" xfId="0" applyNumberFormat="1" applyFill="1"/>
    <xf numFmtId="0" fontId="2" fillId="0" borderId="0" xfId="0" applyFont="1" applyAlignment="1">
      <alignment horizontal="center"/>
    </xf>
    <xf numFmtId="43" fontId="9" fillId="0" borderId="0" xfId="6" applyFont="1"/>
    <xf numFmtId="0" fontId="10" fillId="0" borderId="0" xfId="0" applyNumberFormat="1" applyFont="1" applyFill="1" applyBorder="1" applyAlignment="1">
      <alignment horizontal="left"/>
    </xf>
    <xf numFmtId="0" fontId="9" fillId="0" borderId="0" xfId="0" applyNumberFormat="1" applyFont="1" applyAlignment="1"/>
    <xf numFmtId="0" fontId="10" fillId="0" borderId="0" xfId="0" applyFont="1" applyFill="1" applyBorder="1" applyAlignment="1">
      <alignment horizontal="left"/>
    </xf>
    <xf numFmtId="43" fontId="10" fillId="0" borderId="0" xfId="6" applyFont="1"/>
    <xf numFmtId="43" fontId="9" fillId="0" borderId="0" xfId="6" applyFont="1" applyAlignment="1"/>
    <xf numFmtId="43" fontId="12" fillId="0" borderId="0" xfId="2" applyFont="1"/>
    <xf numFmtId="43" fontId="12" fillId="0" borderId="0" xfId="0" applyNumberFormat="1" applyFont="1"/>
    <xf numFmtId="0" fontId="12" fillId="0" borderId="0" xfId="0" applyFont="1" applyBorder="1"/>
    <xf numFmtId="43" fontId="12" fillId="0" borderId="0" xfId="0" applyNumberFormat="1" applyFont="1" applyBorder="1"/>
    <xf numFmtId="0" fontId="13" fillId="0" borderId="0" xfId="0" applyFont="1"/>
    <xf numFmtId="0" fontId="11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NumberFormat="1" applyFont="1" applyFill="1"/>
    <xf numFmtId="43" fontId="11" fillId="0" borderId="0" xfId="6" applyFont="1"/>
    <xf numFmtId="43" fontId="10" fillId="0" borderId="0" xfId="6" applyFont="1" applyFill="1"/>
    <xf numFmtId="0" fontId="2" fillId="0" borderId="0" xfId="0" applyFont="1" applyAlignment="1">
      <alignment horizontal="center"/>
    </xf>
    <xf numFmtId="0" fontId="9" fillId="0" borderId="0" xfId="6" applyNumberFormat="1" applyFont="1"/>
    <xf numFmtId="0" fontId="9" fillId="0" borderId="0" xfId="0" applyNumberFormat="1" applyFont="1"/>
    <xf numFmtId="0" fontId="14" fillId="0" borderId="0" xfId="0" applyFont="1"/>
    <xf numFmtId="14" fontId="15" fillId="0" borderId="0" xfId="0" applyNumberFormat="1" applyFont="1"/>
    <xf numFmtId="0" fontId="15" fillId="0" borderId="0" xfId="0" applyNumberFormat="1" applyFont="1" applyFill="1" applyBorder="1" applyAlignment="1">
      <alignment horizontal="left"/>
    </xf>
    <xf numFmtId="43" fontId="15" fillId="0" borderId="0" xfId="6" applyFont="1"/>
    <xf numFmtId="0" fontId="16" fillId="0" borderId="0" xfId="0" applyFont="1"/>
    <xf numFmtId="14" fontId="10" fillId="3" borderId="0" xfId="0" applyNumberFormat="1" applyFont="1" applyFill="1"/>
    <xf numFmtId="0" fontId="10" fillId="3" borderId="0" xfId="0" applyNumberFormat="1" applyFont="1" applyFill="1" applyBorder="1" applyAlignment="1">
      <alignment horizontal="left"/>
    </xf>
    <xf numFmtId="0" fontId="4" fillId="3" borderId="0" xfId="0" applyNumberFormat="1" applyFont="1" applyFill="1" applyAlignment="1">
      <alignment horizontal="left"/>
    </xf>
    <xf numFmtId="0" fontId="4" fillId="3" borderId="0" xfId="0" applyFont="1" applyFill="1"/>
    <xf numFmtId="43" fontId="10" fillId="3" borderId="0" xfId="6" applyFont="1" applyFill="1"/>
    <xf numFmtId="0" fontId="2" fillId="0" borderId="0" xfId="0" applyFont="1" applyAlignment="1">
      <alignment horizontal="center"/>
    </xf>
    <xf numFmtId="0" fontId="9" fillId="0" borderId="0" xfId="0" applyFont="1" applyAlignment="1"/>
    <xf numFmtId="14" fontId="10" fillId="0" borderId="0" xfId="0" applyNumberFormat="1" applyFont="1" applyFill="1" applyBorder="1" applyAlignment="1">
      <alignment horizontal="right"/>
    </xf>
    <xf numFmtId="14" fontId="9" fillId="0" borderId="0" xfId="0" applyNumberFormat="1" applyFont="1" applyAlignment="1"/>
    <xf numFmtId="0" fontId="12" fillId="0" borderId="0" xfId="2" applyNumberFormat="1" applyFont="1"/>
    <xf numFmtId="0" fontId="12" fillId="0" borderId="0" xfId="0" applyNumberFormat="1" applyFont="1"/>
    <xf numFmtId="14" fontId="10" fillId="4" borderId="0" xfId="0" applyNumberFormat="1" applyFont="1" applyFill="1"/>
    <xf numFmtId="0" fontId="10" fillId="4" borderId="0" xfId="0" applyNumberFormat="1" applyFont="1" applyFill="1" applyBorder="1" applyAlignment="1">
      <alignment horizontal="left"/>
    </xf>
    <xf numFmtId="0" fontId="4" fillId="4" borderId="0" xfId="0" applyFont="1" applyFill="1"/>
    <xf numFmtId="43" fontId="10" fillId="4" borderId="0" xfId="6" applyFont="1" applyFill="1"/>
    <xf numFmtId="14" fontId="9" fillId="4" borderId="0" xfId="0" applyNumberFormat="1" applyFont="1" applyFill="1" applyAlignment="1"/>
    <xf numFmtId="0" fontId="9" fillId="4" borderId="0" xfId="0" applyFont="1" applyFill="1" applyAlignment="1"/>
    <xf numFmtId="43" fontId="9" fillId="4" borderId="0" xfId="6" applyFont="1" applyFill="1" applyAlignment="1"/>
    <xf numFmtId="14" fontId="12" fillId="0" borderId="0" xfId="2" applyNumberFormat="1" applyFont="1"/>
    <xf numFmtId="43" fontId="17" fillId="0" borderId="0" xfId="6" applyFont="1"/>
    <xf numFmtId="16" fontId="12" fillId="0" borderId="0" xfId="0" applyNumberFormat="1" applyFont="1"/>
    <xf numFmtId="16" fontId="12" fillId="0" borderId="0" xfId="2" applyNumberFormat="1" applyFont="1"/>
    <xf numFmtId="0" fontId="2" fillId="0" borderId="0" xfId="0" applyFont="1" applyAlignment="1">
      <alignment horizontal="center"/>
    </xf>
    <xf numFmtId="0" fontId="12" fillId="0" borderId="0" xfId="0" applyNumberFormat="1" applyFont="1" applyAlignment="1">
      <alignment horizontal="left"/>
    </xf>
    <xf numFmtId="16" fontId="12" fillId="0" borderId="0" xfId="0" applyNumberFormat="1" applyFont="1" applyAlignment="1">
      <alignment horizontal="left"/>
    </xf>
    <xf numFmtId="14" fontId="10" fillId="0" borderId="0" xfId="0" applyNumberFormat="1" applyFont="1" applyAlignment="1"/>
    <xf numFmtId="43" fontId="9" fillId="0" borderId="0" xfId="6" applyFont="1" applyAlignment="1">
      <alignment wrapText="1"/>
    </xf>
    <xf numFmtId="0" fontId="12" fillId="0" borderId="0" xfId="0" applyFont="1" applyAlignment="1">
      <alignment horizontal="left"/>
    </xf>
    <xf numFmtId="0" fontId="4" fillId="0" borderId="0" xfId="0" applyFont="1" applyFill="1" applyAlignment="1"/>
    <xf numFmtId="0" fontId="10" fillId="0" borderId="0" xfId="0" applyFont="1" applyAlignment="1"/>
    <xf numFmtId="0" fontId="14" fillId="0" borderId="0" xfId="0" applyNumberFormat="1" applyFont="1"/>
    <xf numFmtId="43" fontId="14" fillId="0" borderId="0" xfId="6" applyFont="1"/>
    <xf numFmtId="43" fontId="14" fillId="4" borderId="0" xfId="6" applyFont="1" applyFill="1"/>
    <xf numFmtId="0" fontId="2" fillId="0" borderId="0" xfId="0" applyFont="1" applyAlignment="1">
      <alignment horizontal="center"/>
    </xf>
    <xf numFmtId="43" fontId="9" fillId="0" borderId="0" xfId="6" applyFont="1" applyFill="1" applyAlignment="1"/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43" fontId="8" fillId="0" borderId="0" xfId="6" applyFont="1"/>
    <xf numFmtId="0" fontId="12" fillId="0" borderId="2" xfId="0" applyFont="1" applyBorder="1"/>
    <xf numFmtId="0" fontId="4" fillId="0" borderId="2" xfId="0" applyFont="1" applyBorder="1"/>
    <xf numFmtId="0" fontId="12" fillId="0" borderId="2" xfId="0" applyNumberFormat="1" applyFont="1" applyBorder="1"/>
    <xf numFmtId="0" fontId="12" fillId="0" borderId="2" xfId="2" applyNumberFormat="1" applyFont="1" applyBorder="1"/>
    <xf numFmtId="43" fontId="12" fillId="0" borderId="2" xfId="2" applyFont="1" applyBorder="1"/>
    <xf numFmtId="0" fontId="9" fillId="0" borderId="2" xfId="0" applyFont="1" applyBorder="1"/>
    <xf numFmtId="0" fontId="12" fillId="0" borderId="2" xfId="0" applyNumberFormat="1" applyFont="1" applyBorder="1" applyAlignment="1">
      <alignment horizontal="left"/>
    </xf>
    <xf numFmtId="43" fontId="10" fillId="0" borderId="2" xfId="2" applyFont="1" applyBorder="1" applyAlignment="1">
      <alignment horizontal="left"/>
    </xf>
    <xf numFmtId="0" fontId="10" fillId="0" borderId="2" xfId="2" applyNumberFormat="1" applyFont="1" applyBorder="1" applyAlignment="1">
      <alignment horizontal="left"/>
    </xf>
    <xf numFmtId="0" fontId="9" fillId="0" borderId="0" xfId="0" applyFont="1" applyFill="1" applyAlignment="1"/>
    <xf numFmtId="14" fontId="10" fillId="0" borderId="0" xfId="0" applyNumberFormat="1" applyFont="1" applyFill="1" applyAlignment="1"/>
    <xf numFmtId="14" fontId="8" fillId="0" borderId="0" xfId="0" applyNumberFormat="1" applyFont="1"/>
    <xf numFmtId="0" fontId="8" fillId="0" borderId="0" xfId="0" applyNumberFormat="1" applyFont="1" applyFill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0" fontId="8" fillId="0" borderId="0" xfId="0" applyNumberFormat="1" applyFont="1" applyAlignment="1">
      <alignment horizontal="left"/>
    </xf>
    <xf numFmtId="14" fontId="8" fillId="0" borderId="0" xfId="0" applyNumberFormat="1" applyFont="1" applyFill="1"/>
    <xf numFmtId="43" fontId="8" fillId="0" borderId="0" xfId="6" applyFont="1" applyFill="1"/>
    <xf numFmtId="0" fontId="8" fillId="0" borderId="0" xfId="0" applyFont="1" applyFill="1"/>
    <xf numFmtId="14" fontId="8" fillId="0" borderId="0" xfId="0" applyNumberFormat="1" applyFont="1" applyFill="1" applyAlignment="1"/>
    <xf numFmtId="0" fontId="8" fillId="0" borderId="0" xfId="0" applyFont="1" applyFill="1" applyAlignment="1"/>
    <xf numFmtId="43" fontId="8" fillId="0" borderId="0" xfId="6" applyFont="1" applyFill="1" applyAlignment="1"/>
    <xf numFmtId="14" fontId="8" fillId="0" borderId="0" xfId="0" applyNumberFormat="1" applyFont="1" applyAlignment="1"/>
    <xf numFmtId="16" fontId="12" fillId="0" borderId="2" xfId="0" applyNumberFormat="1" applyFont="1" applyBorder="1" applyAlignment="1">
      <alignment horizontal="left"/>
    </xf>
    <xf numFmtId="43" fontId="12" fillId="0" borderId="0" xfId="6" applyFont="1"/>
    <xf numFmtId="0" fontId="2" fillId="0" borderId="0" xfId="0" applyFont="1" applyAlignment="1">
      <alignment horizontal="center"/>
    </xf>
    <xf numFmtId="44" fontId="2" fillId="0" borderId="0" xfId="4" applyFont="1" applyFill="1"/>
    <xf numFmtId="0" fontId="2" fillId="0" borderId="0" xfId="0" applyFont="1" applyAlignment="1">
      <alignment horizontal="center"/>
    </xf>
    <xf numFmtId="0" fontId="9" fillId="0" borderId="0" xfId="0" applyFont="1" applyFill="1"/>
    <xf numFmtId="14" fontId="9" fillId="0" borderId="0" xfId="0" applyNumberFormat="1" applyFont="1" applyFill="1"/>
    <xf numFmtId="0" fontId="9" fillId="0" borderId="0" xfId="0" applyNumberFormat="1" applyFont="1" applyFill="1"/>
    <xf numFmtId="0" fontId="9" fillId="0" borderId="0" xfId="6" applyNumberFormat="1" applyFont="1" applyFill="1"/>
    <xf numFmtId="43" fontId="9" fillId="0" borderId="0" xfId="6" applyFont="1" applyFill="1"/>
    <xf numFmtId="0" fontId="12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9" fillId="0" borderId="0" xfId="0" applyFont="1" applyBorder="1" applyAlignment="1"/>
    <xf numFmtId="0" fontId="12" fillId="0" borderId="3" xfId="0" applyNumberFormat="1" applyFont="1" applyBorder="1"/>
    <xf numFmtId="43" fontId="12" fillId="0" borderId="2" xfId="2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/>
    <xf numFmtId="0" fontId="9" fillId="0" borderId="2" xfId="0" applyFont="1" applyBorder="1" applyAlignment="1"/>
    <xf numFmtId="0" fontId="9" fillId="5" borderId="0" xfId="0" applyFont="1" applyFill="1"/>
    <xf numFmtId="14" fontId="9" fillId="5" borderId="0" xfId="0" applyNumberFormat="1" applyFont="1" applyFill="1"/>
    <xf numFmtId="0" fontId="9" fillId="5" borderId="0" xfId="6" applyNumberFormat="1" applyFont="1" applyFill="1"/>
    <xf numFmtId="14" fontId="12" fillId="0" borderId="2" xfId="0" applyNumberFormat="1" applyFont="1" applyBorder="1" applyAlignment="1">
      <alignment horizontal="left"/>
    </xf>
    <xf numFmtId="43" fontId="9" fillId="3" borderId="0" xfId="6" applyFont="1" applyFill="1" applyAlignment="1"/>
    <xf numFmtId="43" fontId="8" fillId="3" borderId="0" xfId="6" applyFont="1" applyFill="1"/>
    <xf numFmtId="43" fontId="11" fillId="3" borderId="0" xfId="6" applyFont="1" applyFill="1"/>
    <xf numFmtId="0" fontId="2" fillId="0" borderId="0" xfId="0" applyFont="1" applyAlignment="1">
      <alignment horizontal="center"/>
    </xf>
    <xf numFmtId="0" fontId="11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3" borderId="0" xfId="0" applyFont="1" applyFill="1" applyBorder="1"/>
    <xf numFmtId="14" fontId="9" fillId="3" borderId="0" xfId="0" applyNumberFormat="1" applyFont="1" applyFill="1" applyBorder="1"/>
    <xf numFmtId="0" fontId="10" fillId="0" borderId="0" xfId="6" applyNumberFormat="1" applyFont="1" applyAlignment="1">
      <alignment horizontal="left"/>
    </xf>
    <xf numFmtId="0" fontId="9" fillId="0" borderId="0" xfId="6" applyNumberFormat="1" applyFont="1" applyAlignment="1">
      <alignment horizontal="left"/>
    </xf>
    <xf numFmtId="0" fontId="9" fillId="3" borderId="0" xfId="0" applyNumberFormat="1" applyFont="1" applyFill="1" applyBorder="1"/>
    <xf numFmtId="0" fontId="9" fillId="0" borderId="0" xfId="0" applyNumberFormat="1" applyFont="1" applyAlignment="1">
      <alignment horizontal="left"/>
    </xf>
    <xf numFmtId="43" fontId="9" fillId="3" borderId="0" xfId="6" applyFont="1" applyFill="1" applyBorder="1"/>
    <xf numFmtId="0" fontId="11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43" fontId="9" fillId="6" borderId="0" xfId="6" applyFont="1" applyFill="1" applyAlignment="1"/>
    <xf numFmtId="0" fontId="2" fillId="0" borderId="0" xfId="0" applyFont="1" applyAlignment="1">
      <alignment horizontal="center"/>
    </xf>
    <xf numFmtId="0" fontId="11" fillId="0" borderId="0" xfId="0" applyFont="1" applyFill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9" fillId="0" borderId="0" xfId="6" applyNumberFormat="1" applyFont="1" applyFill="1" applyAlignment="1">
      <alignment horizontal="left"/>
    </xf>
    <xf numFmtId="43" fontId="10" fillId="0" borderId="0" xfId="6" applyFont="1" applyAlignment="1">
      <alignment horizontal="center"/>
    </xf>
    <xf numFmtId="0" fontId="10" fillId="0" borderId="4" xfId="0" applyFont="1" applyBorder="1" applyAlignment="1">
      <alignment horizontal="center"/>
    </xf>
    <xf numFmtId="43" fontId="10" fillId="0" borderId="4" xfId="6" applyFont="1" applyBorder="1" applyAlignment="1">
      <alignment horizontal="center"/>
    </xf>
    <xf numFmtId="0" fontId="11" fillId="0" borderId="5" xfId="0" applyNumberFormat="1" applyFont="1" applyBorder="1" applyAlignment="1">
      <alignment horizontal="left"/>
    </xf>
    <xf numFmtId="43" fontId="9" fillId="3" borderId="0" xfId="6" applyFont="1" applyFill="1"/>
    <xf numFmtId="0" fontId="2" fillId="0" borderId="0" xfId="0" applyFont="1" applyAlignment="1">
      <alignment horizontal="center"/>
    </xf>
    <xf numFmtId="43" fontId="9" fillId="0" borderId="0" xfId="6" applyFont="1" applyAlignment="1">
      <alignment horizontal="center"/>
    </xf>
    <xf numFmtId="165" fontId="20" fillId="0" borderId="0" xfId="8" applyNumberFormat="1" applyFont="1" applyFill="1" applyAlignment="1"/>
    <xf numFmtId="164" fontId="20" fillId="0" borderId="0" xfId="8" applyFont="1" applyFill="1" applyAlignment="1">
      <alignment horizontal="left"/>
    </xf>
    <xf numFmtId="164" fontId="20" fillId="0" borderId="0" xfId="8" applyFont="1" applyFill="1" applyAlignment="1"/>
    <xf numFmtId="165" fontId="20" fillId="0" borderId="0" xfId="8" applyNumberFormat="1" applyFont="1" applyFill="1" applyAlignment="1">
      <alignment horizontal="right"/>
    </xf>
    <xf numFmtId="164" fontId="20" fillId="0" borderId="0" xfId="8" applyFont="1" applyFill="1" applyAlignment="1">
      <alignment vertical="center"/>
    </xf>
    <xf numFmtId="43" fontId="20" fillId="0" borderId="0" xfId="6" applyFont="1" applyFill="1" applyAlignment="1"/>
    <xf numFmtId="43" fontId="20" fillId="0" borderId="0" xfId="6" applyFont="1" applyFill="1" applyAlignment="1">
      <alignment vertical="center"/>
    </xf>
    <xf numFmtId="164" fontId="20" fillId="0" borderId="2" xfId="8" applyFont="1" applyFill="1" applyBorder="1" applyAlignment="1">
      <alignment horizontal="center"/>
    </xf>
    <xf numFmtId="0" fontId="10" fillId="0" borderId="2" xfId="0" applyFont="1" applyBorder="1"/>
    <xf numFmtId="0" fontId="10" fillId="0" borderId="2" xfId="0" applyNumberFormat="1" applyFont="1" applyBorder="1" applyAlignment="1">
      <alignment horizontal="left"/>
    </xf>
    <xf numFmtId="164" fontId="10" fillId="0" borderId="2" xfId="8" applyFont="1" applyFill="1" applyBorder="1" applyAlignment="1">
      <alignment horizontal="left"/>
    </xf>
    <xf numFmtId="0" fontId="10" fillId="0" borderId="2" xfId="6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NumberFormat="1" applyFont="1"/>
    <xf numFmtId="165" fontId="21" fillId="0" borderId="0" xfId="8" applyNumberFormat="1" applyFont="1" applyFill="1" applyAlignment="1">
      <alignment horizontal="right"/>
    </xf>
    <xf numFmtId="164" fontId="21" fillId="0" borderId="0" xfId="8" applyFont="1" applyFill="1" applyAlignment="1">
      <alignment horizontal="left"/>
    </xf>
    <xf numFmtId="43" fontId="21" fillId="0" borderId="0" xfId="6" applyNumberFormat="1" applyFont="1" applyFill="1" applyAlignment="1"/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vertical="center"/>
    </xf>
    <xf numFmtId="14" fontId="20" fillId="0" borderId="0" xfId="0" applyNumberFormat="1" applyFont="1"/>
    <xf numFmtId="0" fontId="22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center"/>
    </xf>
    <xf numFmtId="43" fontId="20" fillId="0" borderId="0" xfId="6" applyNumberFormat="1" applyFont="1" applyFill="1" applyAlignment="1"/>
    <xf numFmtId="43" fontId="22" fillId="0" borderId="0" xfId="6" applyNumberFormat="1" applyFont="1" applyFill="1" applyAlignment="1"/>
    <xf numFmtId="164" fontId="23" fillId="0" borderId="2" xfId="8" applyFont="1" applyFill="1" applyBorder="1" applyAlignment="1">
      <alignment horizontal="left"/>
    </xf>
    <xf numFmtId="164" fontId="21" fillId="0" borderId="2" xfId="8" applyFont="1" applyFill="1" applyBorder="1" applyAlignment="1">
      <alignment horizontal="center"/>
    </xf>
    <xf numFmtId="164" fontId="15" fillId="0" borderId="2" xfId="8" applyFont="1" applyFill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9" fillId="7" borderId="0" xfId="0" applyFont="1" applyFill="1"/>
    <xf numFmtId="14" fontId="9" fillId="7" borderId="0" xfId="0" applyNumberFormat="1" applyFont="1" applyFill="1"/>
    <xf numFmtId="43" fontId="9" fillId="7" borderId="0" xfId="6" applyFont="1" applyFill="1"/>
    <xf numFmtId="0" fontId="2" fillId="0" borderId="0" xfId="0" applyFont="1" applyAlignment="1">
      <alignment horizontal="center"/>
    </xf>
    <xf numFmtId="0" fontId="10" fillId="0" borderId="0" xfId="0" applyNumberFormat="1" applyFont="1" applyFill="1"/>
    <xf numFmtId="0" fontId="10" fillId="0" borderId="0" xfId="6" applyNumberFormat="1" applyFont="1" applyFill="1" applyAlignment="1">
      <alignment horizontal="left"/>
    </xf>
    <xf numFmtId="14" fontId="20" fillId="0" borderId="0" xfId="0" applyNumberFormat="1" applyFont="1" applyAlignment="1"/>
    <xf numFmtId="43" fontId="20" fillId="0" borderId="0" xfId="6" applyNumberFormat="1" applyFont="1"/>
    <xf numFmtId="43" fontId="20" fillId="0" borderId="0" xfId="6" applyNumberFormat="1" applyFont="1" applyAlignment="1">
      <alignment vertical="center"/>
    </xf>
    <xf numFmtId="14" fontId="20" fillId="3" borderId="0" xfId="0" applyNumberFormat="1" applyFont="1" applyFill="1"/>
    <xf numFmtId="164" fontId="21" fillId="3" borderId="0" xfId="8" applyFont="1" applyFill="1" applyAlignment="1">
      <alignment horizontal="left"/>
    </xf>
    <xf numFmtId="43" fontId="20" fillId="3" borderId="0" xfId="6" applyNumberFormat="1" applyFont="1" applyFill="1"/>
    <xf numFmtId="43" fontId="21" fillId="3" borderId="0" xfId="6" applyNumberFormat="1" applyFont="1" applyFill="1" applyAlignment="1">
      <alignment horizontal="center"/>
    </xf>
    <xf numFmtId="43" fontId="10" fillId="0" borderId="0" xfId="6" applyNumberFormat="1" applyFont="1"/>
    <xf numFmtId="43" fontId="20" fillId="0" borderId="0" xfId="6" applyNumberFormat="1" applyFont="1" applyFill="1" applyAlignment="1">
      <alignment vertical="center"/>
    </xf>
    <xf numFmtId="44" fontId="4" fillId="0" borderId="0" xfId="1" applyFont="1"/>
    <xf numFmtId="44" fontId="11" fillId="0" borderId="0" xfId="1" applyFont="1" applyAlignment="1">
      <alignment horizontal="left"/>
    </xf>
    <xf numFmtId="44" fontId="11" fillId="0" borderId="0" xfId="1" applyFont="1" applyFill="1" applyAlignment="1">
      <alignment horizontal="left"/>
    </xf>
    <xf numFmtId="0" fontId="2" fillId="0" borderId="0" xfId="0" applyFont="1" applyFill="1"/>
    <xf numFmtId="44" fontId="4" fillId="0" borderId="0" xfId="0" applyNumberFormat="1" applyFont="1"/>
    <xf numFmtId="43" fontId="4" fillId="0" borderId="0" xfId="6" applyFont="1"/>
    <xf numFmtId="43" fontId="4" fillId="0" borderId="1" xfId="6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</cellXfs>
  <cellStyles count="9">
    <cellStyle name="Excel Built-in Normal" xfId="8"/>
    <cellStyle name="Millares" xfId="6" builtinId="3"/>
    <cellStyle name="Millares 10" xfId="3"/>
    <cellStyle name="Millares 2 10" xfId="5"/>
    <cellStyle name="Millares 2 2" xfId="2"/>
    <cellStyle name="Moneda" xfId="1" builtinId="4"/>
    <cellStyle name="Moneda 3" xfId="4"/>
    <cellStyle name="Normal" xfId="0" builtinId="0"/>
    <cellStyle name="Normal 2" xfId="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3</xdr:col>
      <xdr:colOff>390525</xdr:colOff>
      <xdr:row>3</xdr:row>
      <xdr:rowOff>133350</xdr:rowOff>
    </xdr:to>
    <xdr:pic>
      <xdr:nvPicPr>
        <xdr:cNvPr id="3" name="2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1162050" cy="5524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600076</xdr:colOff>
      <xdr:row>0</xdr:row>
      <xdr:rowOff>38099</xdr:rowOff>
    </xdr:from>
    <xdr:to>
      <xdr:col>3</xdr:col>
      <xdr:colOff>361952</xdr:colOff>
      <xdr:row>2</xdr:row>
      <xdr:rowOff>400051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1" y="38099"/>
          <a:ext cx="971551" cy="64770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600076</xdr:colOff>
      <xdr:row>0</xdr:row>
      <xdr:rowOff>9524</xdr:rowOff>
    </xdr:from>
    <xdr:to>
      <xdr:col>3</xdr:col>
      <xdr:colOff>361952</xdr:colOff>
      <xdr:row>2</xdr:row>
      <xdr:rowOff>523876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1" y="9524"/>
          <a:ext cx="971551" cy="80010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0</xdr:row>
      <xdr:rowOff>38099</xdr:rowOff>
    </xdr:from>
    <xdr:to>
      <xdr:col>3</xdr:col>
      <xdr:colOff>285750</xdr:colOff>
      <xdr:row>2</xdr:row>
      <xdr:rowOff>314326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38099"/>
          <a:ext cx="1009649" cy="56197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0</xdr:row>
      <xdr:rowOff>38099</xdr:rowOff>
    </xdr:from>
    <xdr:to>
      <xdr:col>3</xdr:col>
      <xdr:colOff>85725</xdr:colOff>
      <xdr:row>2</xdr:row>
      <xdr:rowOff>285751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38099"/>
          <a:ext cx="809624" cy="533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19050</xdr:rowOff>
    </xdr:from>
    <xdr:to>
      <xdr:col>3</xdr:col>
      <xdr:colOff>180975</xdr:colOff>
      <xdr:row>3</xdr:row>
      <xdr:rowOff>9525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9050"/>
          <a:ext cx="95250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438151</xdr:colOff>
      <xdr:row>0</xdr:row>
      <xdr:rowOff>19050</xdr:rowOff>
    </xdr:from>
    <xdr:to>
      <xdr:col>2</xdr:col>
      <xdr:colOff>571500</xdr:colOff>
      <xdr:row>2</xdr:row>
      <xdr:rowOff>285750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6" y="19050"/>
          <a:ext cx="761999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438151</xdr:colOff>
      <xdr:row>0</xdr:row>
      <xdr:rowOff>19050</xdr:rowOff>
    </xdr:from>
    <xdr:to>
      <xdr:col>3</xdr:col>
      <xdr:colOff>123825</xdr:colOff>
      <xdr:row>2</xdr:row>
      <xdr:rowOff>285750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6" y="19050"/>
          <a:ext cx="761999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600076</xdr:colOff>
      <xdr:row>0</xdr:row>
      <xdr:rowOff>38100</xdr:rowOff>
    </xdr:from>
    <xdr:to>
      <xdr:col>3</xdr:col>
      <xdr:colOff>161925</xdr:colOff>
      <xdr:row>2</xdr:row>
      <xdr:rowOff>304800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1" y="38100"/>
          <a:ext cx="771524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600076</xdr:colOff>
      <xdr:row>0</xdr:row>
      <xdr:rowOff>38100</xdr:rowOff>
    </xdr:from>
    <xdr:to>
      <xdr:col>3</xdr:col>
      <xdr:colOff>133350</xdr:colOff>
      <xdr:row>2</xdr:row>
      <xdr:rowOff>285750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1" y="38100"/>
          <a:ext cx="742949" cy="533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600076</xdr:colOff>
      <xdr:row>0</xdr:row>
      <xdr:rowOff>38100</xdr:rowOff>
    </xdr:from>
    <xdr:to>
      <xdr:col>3</xdr:col>
      <xdr:colOff>247650</xdr:colOff>
      <xdr:row>2</xdr:row>
      <xdr:rowOff>381000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1" y="38100"/>
          <a:ext cx="857249" cy="628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600076</xdr:colOff>
      <xdr:row>0</xdr:row>
      <xdr:rowOff>38100</xdr:rowOff>
    </xdr:from>
    <xdr:to>
      <xdr:col>3</xdr:col>
      <xdr:colOff>209550</xdr:colOff>
      <xdr:row>2</xdr:row>
      <xdr:rowOff>285750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1" y="38100"/>
          <a:ext cx="819149" cy="533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600076</xdr:colOff>
      <xdr:row>0</xdr:row>
      <xdr:rowOff>38099</xdr:rowOff>
    </xdr:from>
    <xdr:to>
      <xdr:col>3</xdr:col>
      <xdr:colOff>241187</xdr:colOff>
      <xdr:row>2</xdr:row>
      <xdr:rowOff>333374</xdr:rowOff>
    </xdr:to>
    <xdr:pic>
      <xdr:nvPicPr>
        <xdr:cNvPr id="2" name="1 Imagen" descr="TOYOT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1" y="38099"/>
          <a:ext cx="850786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31" workbookViewId="0">
      <selection activeCell="J14" sqref="J14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36.85546875" style="5" customWidth="1"/>
    <col min="6" max="6" width="13.7109375" style="2" customWidth="1"/>
    <col min="7" max="7" width="11.140625" style="2" bestFit="1" customWidth="1"/>
    <col min="8" max="8" width="17.5703125" style="2" customWidth="1"/>
    <col min="9" max="9" width="18.5703125" style="1" bestFit="1" customWidth="1"/>
    <col min="10" max="10" width="20.7109375" style="2" bestFit="1" customWidth="1"/>
    <col min="11" max="11" width="9" style="3" bestFit="1" customWidth="1"/>
    <col min="12" max="16384" width="11.42578125" style="2"/>
  </cols>
  <sheetData>
    <row r="1" spans="1:10">
      <c r="A1" s="246" t="s">
        <v>0</v>
      </c>
      <c r="B1" s="246"/>
      <c r="C1" s="246"/>
      <c r="D1" s="246"/>
      <c r="E1" s="246"/>
      <c r="F1" s="246"/>
      <c r="G1" s="246"/>
      <c r="H1" s="246"/>
    </row>
    <row r="2" spans="1:10">
      <c r="A2" s="246" t="s">
        <v>1</v>
      </c>
      <c r="B2" s="246"/>
      <c r="C2" s="246"/>
      <c r="D2" s="246"/>
      <c r="E2" s="246"/>
      <c r="F2" s="246"/>
      <c r="G2" s="246"/>
      <c r="H2" s="246"/>
    </row>
    <row r="3" spans="1:10" ht="26.25" customHeight="1" thickBot="1">
      <c r="A3" s="247" t="s">
        <v>2</v>
      </c>
      <c r="B3" s="247"/>
      <c r="C3" s="247"/>
      <c r="D3" s="247"/>
      <c r="E3" s="247"/>
      <c r="F3" s="247"/>
      <c r="G3" s="247"/>
      <c r="H3" s="247"/>
    </row>
    <row r="4" spans="1:10" ht="12" thickTop="1"/>
    <row r="6" spans="1:10">
      <c r="E6" s="6" t="s">
        <v>3</v>
      </c>
      <c r="H6" s="144">
        <v>4932239.2199999979</v>
      </c>
    </row>
    <row r="8" spans="1:10">
      <c r="A8" s="8" t="s">
        <v>4</v>
      </c>
      <c r="B8" s="8" t="s">
        <v>5</v>
      </c>
      <c r="H8" s="31">
        <f>+SUM(G11:G17)</f>
        <v>761970.71</v>
      </c>
    </row>
    <row r="10" spans="1:10">
      <c r="B10" s="143" t="s">
        <v>6</v>
      </c>
      <c r="C10" s="143" t="s">
        <v>7</v>
      </c>
      <c r="D10" s="143" t="s">
        <v>8</v>
      </c>
      <c r="G10" s="143" t="s">
        <v>9</v>
      </c>
      <c r="H10" s="10"/>
      <c r="I10" s="10"/>
    </row>
    <row r="11" spans="1:10">
      <c r="B11" s="19" t="s">
        <v>12</v>
      </c>
      <c r="C11" s="20">
        <v>42733</v>
      </c>
      <c r="D11" s="19" t="s">
        <v>13</v>
      </c>
      <c r="E11" s="19" t="s">
        <v>13</v>
      </c>
      <c r="G11" s="21">
        <v>26979.85</v>
      </c>
      <c r="H11" s="18" t="s">
        <v>76</v>
      </c>
      <c r="I11" s="10"/>
      <c r="J11" s="13"/>
    </row>
    <row r="12" spans="1:10">
      <c r="B12" s="19" t="s">
        <v>14</v>
      </c>
      <c r="C12" s="20">
        <v>42733</v>
      </c>
      <c r="D12" s="19" t="s">
        <v>13</v>
      </c>
      <c r="E12" s="19" t="s">
        <v>13</v>
      </c>
      <c r="G12" s="21">
        <v>221356.98</v>
      </c>
      <c r="H12" s="18" t="s">
        <v>75</v>
      </c>
      <c r="I12" s="10"/>
      <c r="J12" s="13"/>
    </row>
    <row r="13" spans="1:10">
      <c r="B13" s="19" t="s">
        <v>15</v>
      </c>
      <c r="C13" s="20">
        <v>42734</v>
      </c>
      <c r="D13" s="19" t="s">
        <v>16</v>
      </c>
      <c r="E13" s="19" t="s">
        <v>16</v>
      </c>
      <c r="G13" s="21">
        <v>41277.31</v>
      </c>
      <c r="H13" s="18" t="s">
        <v>73</v>
      </c>
      <c r="I13" s="10"/>
      <c r="J13" s="13"/>
    </row>
    <row r="14" spans="1:10">
      <c r="B14" s="19" t="s">
        <v>17</v>
      </c>
      <c r="C14" s="20">
        <v>42734</v>
      </c>
      <c r="D14" s="19" t="s">
        <v>13</v>
      </c>
      <c r="E14" s="19" t="s">
        <v>13</v>
      </c>
      <c r="G14" s="21">
        <v>415055.24</v>
      </c>
      <c r="H14" s="18" t="s">
        <v>74</v>
      </c>
      <c r="I14" s="10"/>
      <c r="J14" s="13"/>
    </row>
    <row r="15" spans="1:10">
      <c r="B15" s="19" t="s">
        <v>18</v>
      </c>
      <c r="C15" s="20">
        <v>42735</v>
      </c>
      <c r="D15" s="19" t="s">
        <v>16</v>
      </c>
      <c r="E15" s="19" t="s">
        <v>16</v>
      </c>
      <c r="G15" s="21">
        <v>39598.83</v>
      </c>
      <c r="H15" s="18" t="s">
        <v>73</v>
      </c>
      <c r="I15" s="10"/>
      <c r="J15" s="13"/>
    </row>
    <row r="16" spans="1:10">
      <c r="B16" s="19" t="s">
        <v>19</v>
      </c>
      <c r="C16" s="20">
        <v>42735</v>
      </c>
      <c r="D16" s="19" t="s">
        <v>13</v>
      </c>
      <c r="E16" s="19" t="s">
        <v>13</v>
      </c>
      <c r="G16" s="21">
        <v>16695.5</v>
      </c>
      <c r="H16" s="18" t="s">
        <v>72</v>
      </c>
      <c r="I16" s="10"/>
      <c r="J16" s="13"/>
    </row>
    <row r="17" spans="1:10">
      <c r="B17" s="19"/>
      <c r="C17" s="20"/>
      <c r="D17" s="19"/>
      <c r="E17" s="19"/>
      <c r="G17" s="21">
        <v>1007</v>
      </c>
      <c r="H17" s="18" t="s">
        <v>71</v>
      </c>
      <c r="I17" s="10"/>
      <c r="J17" s="13"/>
    </row>
    <row r="18" spans="1:10">
      <c r="B18" s="22"/>
      <c r="C18" s="11"/>
      <c r="D18" s="23"/>
      <c r="E18" s="24"/>
      <c r="G18" s="25"/>
      <c r="H18" s="18"/>
      <c r="I18" s="10"/>
      <c r="J18" s="13"/>
    </row>
    <row r="19" spans="1:10">
      <c r="A19" s="8" t="s">
        <v>20</v>
      </c>
      <c r="B19" s="8" t="s">
        <v>21</v>
      </c>
      <c r="H19" s="31">
        <f>+SUM(G21:G28)</f>
        <v>61722.61</v>
      </c>
    </row>
    <row r="21" spans="1:10">
      <c r="B21" s="15" t="s">
        <v>22</v>
      </c>
      <c r="C21" s="14">
        <v>42405</v>
      </c>
      <c r="D21" s="16" t="s">
        <v>23</v>
      </c>
      <c r="E21" s="16" t="s">
        <v>24</v>
      </c>
      <c r="F21" s="15"/>
      <c r="G21" s="17">
        <v>1160</v>
      </c>
      <c r="H21" s="27"/>
    </row>
    <row r="22" spans="1:10">
      <c r="B22" s="19" t="s">
        <v>25</v>
      </c>
      <c r="C22" s="20">
        <v>42646</v>
      </c>
      <c r="D22" s="19" t="s">
        <v>26</v>
      </c>
      <c r="E22" s="19" t="s">
        <v>27</v>
      </c>
      <c r="F22" s="15"/>
      <c r="G22" s="26">
        <v>516.61</v>
      </c>
      <c r="H22" s="27"/>
    </row>
    <row r="23" spans="1:10">
      <c r="B23" s="19" t="s">
        <v>28</v>
      </c>
      <c r="C23" s="20">
        <v>42675</v>
      </c>
      <c r="D23" s="19" t="s">
        <v>29</v>
      </c>
      <c r="E23" s="19" t="s">
        <v>30</v>
      </c>
      <c r="F23" s="15"/>
      <c r="G23" s="26">
        <v>500</v>
      </c>
      <c r="H23" s="27"/>
    </row>
    <row r="24" spans="1:10">
      <c r="B24" s="19" t="s">
        <v>31</v>
      </c>
      <c r="C24" s="20">
        <v>42675</v>
      </c>
      <c r="D24" s="19" t="s">
        <v>32</v>
      </c>
      <c r="E24" s="19" t="s">
        <v>33</v>
      </c>
      <c r="F24" s="15"/>
      <c r="G24" s="26">
        <v>5000</v>
      </c>
      <c r="H24" s="27" t="s">
        <v>80</v>
      </c>
    </row>
    <row r="25" spans="1:10">
      <c r="B25" s="19" t="s">
        <v>34</v>
      </c>
      <c r="C25" s="20">
        <v>42725</v>
      </c>
      <c r="D25" s="19" t="s">
        <v>35</v>
      </c>
      <c r="E25" s="19" t="s">
        <v>36</v>
      </c>
      <c r="F25" s="15"/>
      <c r="G25" s="21">
        <v>2630</v>
      </c>
      <c r="H25" s="27" t="s">
        <v>79</v>
      </c>
    </row>
    <row r="26" spans="1:10">
      <c r="B26" s="19" t="s">
        <v>37</v>
      </c>
      <c r="C26" s="20">
        <v>42725</v>
      </c>
      <c r="D26" s="19" t="s">
        <v>38</v>
      </c>
      <c r="E26" s="19" t="s">
        <v>39</v>
      </c>
      <c r="F26" s="15"/>
      <c r="G26" s="21">
        <v>45900</v>
      </c>
      <c r="H26" s="27" t="s">
        <v>78</v>
      </c>
    </row>
    <row r="27" spans="1:10">
      <c r="B27" s="19" t="s">
        <v>40</v>
      </c>
      <c r="C27" s="20">
        <v>42733</v>
      </c>
      <c r="D27" s="19" t="s">
        <v>41</v>
      </c>
      <c r="E27" s="19" t="s">
        <v>42</v>
      </c>
      <c r="F27" s="15"/>
      <c r="G27" s="21">
        <v>6016</v>
      </c>
      <c r="H27" s="27" t="s">
        <v>77</v>
      </c>
    </row>
    <row r="28" spans="1:10">
      <c r="B28" s="19"/>
      <c r="C28" s="20"/>
      <c r="D28" s="19"/>
      <c r="E28" s="19"/>
      <c r="F28" s="15"/>
      <c r="G28" s="26"/>
      <c r="H28" s="27"/>
    </row>
    <row r="29" spans="1:10">
      <c r="B29" s="22"/>
      <c r="C29" s="28"/>
      <c r="D29" s="22"/>
      <c r="E29" s="22"/>
      <c r="G29" s="29"/>
      <c r="H29" s="30"/>
    </row>
    <row r="30" spans="1:10">
      <c r="A30" s="8" t="s">
        <v>4</v>
      </c>
      <c r="B30" s="8" t="s">
        <v>43</v>
      </c>
      <c r="H30" s="31">
        <f>+SUM(G32:G33)</f>
        <v>10500</v>
      </c>
      <c r="J30" s="2" t="s">
        <v>44</v>
      </c>
    </row>
    <row r="32" spans="1:10">
      <c r="C32" s="32">
        <v>42382</v>
      </c>
      <c r="D32" s="33" t="s">
        <v>45</v>
      </c>
      <c r="E32" s="16"/>
      <c r="F32" s="15"/>
      <c r="G32" s="17">
        <v>10000</v>
      </c>
      <c r="I32" s="12" t="s">
        <v>46</v>
      </c>
    </row>
    <row r="33" spans="1:10">
      <c r="C33" s="38">
        <v>42731</v>
      </c>
      <c r="D33" s="35" t="s">
        <v>47</v>
      </c>
      <c r="E33" s="15"/>
      <c r="F33" s="15"/>
      <c r="G33" s="39">
        <v>500</v>
      </c>
      <c r="H33" s="37"/>
      <c r="I33" s="2"/>
    </row>
    <row r="34" spans="1:10">
      <c r="C34" s="32"/>
      <c r="D34" s="33"/>
      <c r="E34" s="16"/>
      <c r="F34" s="15"/>
      <c r="G34" s="17"/>
      <c r="H34" s="1"/>
      <c r="I34" s="2"/>
    </row>
    <row r="35" spans="1:10">
      <c r="A35" s="8" t="s">
        <v>20</v>
      </c>
      <c r="B35" s="8" t="s">
        <v>48</v>
      </c>
      <c r="C35" s="40"/>
      <c r="D35" s="15"/>
      <c r="E35" s="16"/>
      <c r="F35" s="15"/>
      <c r="H35" s="31">
        <f>+SUM(G36:G45)</f>
        <v>135671.56</v>
      </c>
      <c r="I35" s="41"/>
      <c r="J35" s="3"/>
    </row>
    <row r="36" spans="1:10">
      <c r="C36" s="44">
        <v>42614</v>
      </c>
      <c r="D36" s="42" t="s">
        <v>49</v>
      </c>
      <c r="E36" s="42"/>
      <c r="F36" s="43"/>
      <c r="G36" s="45">
        <v>3826.7</v>
      </c>
      <c r="I36" s="47" t="s">
        <v>50</v>
      </c>
      <c r="J36" s="19"/>
    </row>
    <row r="37" spans="1:10">
      <c r="C37" s="34">
        <v>42688</v>
      </c>
      <c r="D37" s="35" t="s">
        <v>51</v>
      </c>
      <c r="E37" s="42"/>
      <c r="F37" s="43"/>
      <c r="G37" s="36">
        <v>8541.64</v>
      </c>
      <c r="I37" s="46" t="s">
        <v>84</v>
      </c>
      <c r="J37" s="47" t="s">
        <v>52</v>
      </c>
    </row>
    <row r="38" spans="1:10">
      <c r="C38" s="34">
        <v>42734</v>
      </c>
      <c r="D38" s="48" t="s">
        <v>53</v>
      </c>
      <c r="E38" s="42"/>
      <c r="F38" s="43"/>
      <c r="G38" s="36">
        <v>27919.84</v>
      </c>
      <c r="I38" s="46" t="s">
        <v>83</v>
      </c>
      <c r="J38" s="19"/>
    </row>
    <row r="39" spans="1:10">
      <c r="C39" s="34">
        <v>42734</v>
      </c>
      <c r="D39" s="35" t="s">
        <v>54</v>
      </c>
      <c r="E39" s="42"/>
      <c r="F39" s="43"/>
      <c r="G39" s="36">
        <v>3247.11</v>
      </c>
      <c r="I39" s="2" t="s">
        <v>85</v>
      </c>
      <c r="J39" s="46" t="s">
        <v>55</v>
      </c>
    </row>
    <row r="40" spans="1:10">
      <c r="C40" s="34">
        <v>42734</v>
      </c>
      <c r="D40" s="35" t="s">
        <v>56</v>
      </c>
      <c r="E40" s="42"/>
      <c r="F40" s="43"/>
      <c r="G40" s="36">
        <v>55000</v>
      </c>
      <c r="I40" s="46" t="s">
        <v>82</v>
      </c>
      <c r="J40" s="19"/>
    </row>
    <row r="41" spans="1:10">
      <c r="C41" s="34">
        <v>42733</v>
      </c>
      <c r="D41" s="35" t="s">
        <v>57</v>
      </c>
      <c r="E41" s="42"/>
      <c r="F41" s="43"/>
      <c r="G41" s="36">
        <v>25000</v>
      </c>
      <c r="I41" s="46" t="s">
        <v>81</v>
      </c>
      <c r="J41" s="19"/>
    </row>
    <row r="42" spans="1:10">
      <c r="C42" s="34">
        <v>42728</v>
      </c>
      <c r="D42" s="35" t="s">
        <v>58</v>
      </c>
      <c r="E42" s="42"/>
      <c r="F42" s="43"/>
      <c r="G42" s="36">
        <v>1840</v>
      </c>
      <c r="I42" s="46" t="s">
        <v>59</v>
      </c>
      <c r="J42" s="19"/>
    </row>
    <row r="43" spans="1:10">
      <c r="C43" s="34">
        <v>42712</v>
      </c>
      <c r="D43" s="35" t="s">
        <v>60</v>
      </c>
      <c r="E43" s="42"/>
      <c r="F43" s="43"/>
      <c r="G43" s="36">
        <v>1921</v>
      </c>
      <c r="I43" s="46" t="s">
        <v>61</v>
      </c>
      <c r="J43" s="19"/>
    </row>
    <row r="44" spans="1:10">
      <c r="C44" s="38">
        <v>42711</v>
      </c>
      <c r="D44" s="35" t="s">
        <v>62</v>
      </c>
      <c r="E44" s="42"/>
      <c r="F44" s="43"/>
      <c r="G44" s="39">
        <v>3030</v>
      </c>
      <c r="I44" s="76" t="s">
        <v>135</v>
      </c>
      <c r="J44" s="19" t="s">
        <v>64</v>
      </c>
    </row>
    <row r="45" spans="1:10">
      <c r="C45" s="34">
        <v>42705</v>
      </c>
      <c r="D45" s="35" t="s">
        <v>65</v>
      </c>
      <c r="E45" s="42"/>
      <c r="F45" s="43"/>
      <c r="G45" s="36">
        <v>5345.27</v>
      </c>
      <c r="I45" s="76" t="s">
        <v>134</v>
      </c>
      <c r="J45" s="19"/>
    </row>
    <row r="46" spans="1:10">
      <c r="C46" s="34"/>
      <c r="D46" s="35"/>
      <c r="E46" s="42"/>
      <c r="F46" s="43"/>
      <c r="G46" s="36"/>
      <c r="H46" s="47"/>
      <c r="I46" s="19"/>
      <c r="J46" s="1"/>
    </row>
    <row r="47" spans="1:10">
      <c r="C47" s="34"/>
      <c r="D47" s="35"/>
      <c r="E47" s="42"/>
      <c r="F47" s="43"/>
      <c r="G47" s="36"/>
      <c r="H47" s="47"/>
      <c r="I47" s="19"/>
      <c r="J47" s="1"/>
    </row>
    <row r="48" spans="1:10">
      <c r="C48" s="44"/>
      <c r="D48" s="42"/>
      <c r="E48" s="42"/>
      <c r="F48" s="43"/>
      <c r="G48" s="45"/>
      <c r="H48" s="47"/>
      <c r="I48" s="19"/>
      <c r="J48" s="1" t="s">
        <v>67</v>
      </c>
    </row>
    <row r="50" spans="3:13">
      <c r="D50" s="2" t="s">
        <v>67</v>
      </c>
      <c r="F50" s="8" t="s">
        <v>68</v>
      </c>
      <c r="G50" s="3">
        <f>+H6+H8-H19+H30-H35</f>
        <v>5507315.7599999979</v>
      </c>
    </row>
    <row r="51" spans="3:13" ht="12" thickBot="1">
      <c r="F51" s="8" t="s">
        <v>69</v>
      </c>
      <c r="G51" s="49">
        <v>5507219.9000000013</v>
      </c>
      <c r="I51" s="17"/>
      <c r="J51" s="50"/>
    </row>
    <row r="52" spans="3:13" ht="12" thickTop="1">
      <c r="F52" s="8" t="s">
        <v>70</v>
      </c>
      <c r="G52" s="51">
        <f>+G50-G51</f>
        <v>95.859999996609986</v>
      </c>
      <c r="H52" s="13" t="s">
        <v>67</v>
      </c>
      <c r="I52" s="52"/>
    </row>
    <row r="54" spans="3:13">
      <c r="G54" s="13"/>
    </row>
    <row r="56" spans="3:13">
      <c r="C56" s="143"/>
      <c r="D56" s="4"/>
      <c r="E56" s="2"/>
      <c r="F56" s="5"/>
    </row>
    <row r="57" spans="3:13" ht="15">
      <c r="C57" s="53"/>
      <c r="D57" s="54"/>
      <c r="E57"/>
      <c r="F57"/>
      <c r="G57"/>
      <c r="H57"/>
      <c r="I57"/>
      <c r="J57"/>
      <c r="K57"/>
      <c r="L57"/>
      <c r="M57" s="55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A22" workbookViewId="0">
      <selection sqref="A1:H55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41" style="5" customWidth="1"/>
    <col min="6" max="6" width="13.7109375" style="2" customWidth="1"/>
    <col min="7" max="7" width="11.140625" style="2" bestFit="1" customWidth="1"/>
    <col min="8" max="8" width="12" style="2" customWidth="1"/>
    <col min="9" max="9" width="18.5703125" style="1" customWidth="1"/>
    <col min="10" max="10" width="31.140625" style="47" bestFit="1" customWidth="1"/>
    <col min="11" max="11" width="15" style="63" bestFit="1" customWidth="1"/>
    <col min="12" max="12" width="11.42578125" style="47"/>
    <col min="13" max="13" width="11.42578125" style="2"/>
    <col min="14" max="14" width="12.85546875" style="2" bestFit="1" customWidth="1"/>
    <col min="15" max="16384" width="11.42578125" style="2"/>
  </cols>
  <sheetData>
    <row r="1" spans="1:9">
      <c r="A1" s="246" t="s">
        <v>0</v>
      </c>
      <c r="B1" s="246"/>
      <c r="C1" s="246"/>
      <c r="D1" s="246"/>
      <c r="E1" s="246"/>
      <c r="F1" s="246"/>
      <c r="G1" s="246"/>
      <c r="H1" s="246"/>
    </row>
    <row r="2" spans="1:9">
      <c r="A2" s="246" t="s">
        <v>1</v>
      </c>
      <c r="B2" s="246"/>
      <c r="C2" s="246"/>
      <c r="D2" s="246"/>
      <c r="E2" s="246"/>
      <c r="F2" s="246"/>
      <c r="G2" s="246"/>
      <c r="H2" s="246"/>
    </row>
    <row r="3" spans="1:9" ht="34.5" customHeight="1" thickBot="1">
      <c r="A3" s="247" t="s">
        <v>428</v>
      </c>
      <c r="B3" s="247"/>
      <c r="C3" s="247"/>
      <c r="D3" s="247"/>
      <c r="E3" s="247"/>
      <c r="F3" s="247"/>
      <c r="G3" s="247"/>
      <c r="H3" s="247"/>
    </row>
    <row r="4" spans="1:9" ht="12" thickTop="1"/>
    <row r="6" spans="1:9">
      <c r="E6" s="6" t="s">
        <v>3</v>
      </c>
      <c r="H6" s="7">
        <v>1316215.1600000006</v>
      </c>
    </row>
    <row r="8" spans="1:9">
      <c r="A8" s="8" t="s">
        <v>4</v>
      </c>
      <c r="B8" s="8" t="s">
        <v>5</v>
      </c>
      <c r="H8" s="9">
        <f>+SUM(G11:G26)</f>
        <v>1218319.21</v>
      </c>
    </row>
    <row r="10" spans="1:9">
      <c r="B10" s="184" t="s">
        <v>6</v>
      </c>
      <c r="C10" s="184" t="s">
        <v>7</v>
      </c>
      <c r="D10" s="184" t="s">
        <v>8</v>
      </c>
      <c r="G10" s="184" t="s">
        <v>9</v>
      </c>
      <c r="H10" s="10"/>
      <c r="I10" s="10"/>
    </row>
    <row r="11" spans="1:9">
      <c r="B11" s="19"/>
      <c r="C11" s="20">
        <v>42978</v>
      </c>
      <c r="D11" s="19"/>
      <c r="E11" s="19" t="s">
        <v>90</v>
      </c>
      <c r="F11" s="15"/>
      <c r="G11" s="57">
        <v>10076.950000000001</v>
      </c>
      <c r="H11" s="69" t="s">
        <v>287</v>
      </c>
      <c r="I11" s="10"/>
    </row>
    <row r="12" spans="1:9">
      <c r="B12" s="23" t="s">
        <v>393</v>
      </c>
      <c r="C12" s="34">
        <v>42951</v>
      </c>
      <c r="D12" s="24" t="s">
        <v>409</v>
      </c>
      <c r="E12" s="175" t="s">
        <v>321</v>
      </c>
      <c r="F12" s="15"/>
      <c r="G12" s="61">
        <v>1169</v>
      </c>
      <c r="H12" s="69"/>
      <c r="I12" s="10"/>
    </row>
    <row r="13" spans="1:9">
      <c r="B13" s="19" t="s">
        <v>429</v>
      </c>
      <c r="C13" s="20">
        <v>43006</v>
      </c>
      <c r="D13" s="75" t="s">
        <v>217</v>
      </c>
      <c r="E13" s="74" t="s">
        <v>13</v>
      </c>
      <c r="F13" s="15"/>
      <c r="G13" s="57">
        <v>232569.67</v>
      </c>
      <c r="H13" s="69" t="s">
        <v>71</v>
      </c>
      <c r="I13" s="10"/>
    </row>
    <row r="14" spans="1:9">
      <c r="B14" s="19" t="s">
        <v>430</v>
      </c>
      <c r="C14" s="20">
        <v>43006</v>
      </c>
      <c r="D14" s="75" t="s">
        <v>13</v>
      </c>
      <c r="E14" s="74" t="s">
        <v>13</v>
      </c>
      <c r="F14" s="15"/>
      <c r="G14" s="57">
        <v>21858.45</v>
      </c>
      <c r="H14" s="69" t="s">
        <v>72</v>
      </c>
      <c r="I14" s="10"/>
    </row>
    <row r="15" spans="1:9">
      <c r="B15" s="19" t="s">
        <v>431</v>
      </c>
      <c r="C15" s="20">
        <v>43007</v>
      </c>
      <c r="D15" s="75" t="s">
        <v>410</v>
      </c>
      <c r="E15" s="74" t="s">
        <v>405</v>
      </c>
      <c r="F15" s="15"/>
      <c r="G15" s="57">
        <v>5291.43</v>
      </c>
      <c r="H15" s="185" t="s">
        <v>73</v>
      </c>
      <c r="I15" s="10"/>
    </row>
    <row r="16" spans="1:9">
      <c r="B16" s="19" t="s">
        <v>432</v>
      </c>
      <c r="C16" s="20">
        <v>43007</v>
      </c>
      <c r="D16" s="75" t="s">
        <v>217</v>
      </c>
      <c r="E16" s="74" t="s">
        <v>13</v>
      </c>
      <c r="F16" s="15"/>
      <c r="G16" s="57">
        <v>238198.94</v>
      </c>
      <c r="H16" s="185" t="s">
        <v>74</v>
      </c>
      <c r="I16" s="10"/>
    </row>
    <row r="17" spans="1:10">
      <c r="B17" s="19" t="s">
        <v>433</v>
      </c>
      <c r="C17" s="20">
        <v>43007</v>
      </c>
      <c r="D17" s="75" t="s">
        <v>13</v>
      </c>
      <c r="E17" s="74" t="s">
        <v>13</v>
      </c>
      <c r="F17" s="15"/>
      <c r="G17" s="57">
        <v>106574.62</v>
      </c>
      <c r="H17" s="185" t="s">
        <v>75</v>
      </c>
      <c r="I17" s="10"/>
    </row>
    <row r="18" spans="1:10">
      <c r="B18" s="19" t="s">
        <v>434</v>
      </c>
      <c r="C18" s="20">
        <v>43007</v>
      </c>
      <c r="D18" s="75" t="s">
        <v>16</v>
      </c>
      <c r="E18" s="74" t="s">
        <v>16</v>
      </c>
      <c r="F18" s="15"/>
      <c r="G18" s="57">
        <v>47732.92</v>
      </c>
      <c r="H18" s="185" t="s">
        <v>73</v>
      </c>
      <c r="I18" s="10"/>
    </row>
    <row r="19" spans="1:10">
      <c r="B19" s="19" t="s">
        <v>435</v>
      </c>
      <c r="C19" s="20">
        <v>43008</v>
      </c>
      <c r="D19" s="75" t="s">
        <v>16</v>
      </c>
      <c r="E19" s="74" t="s">
        <v>16</v>
      </c>
      <c r="F19" s="15"/>
      <c r="G19" s="57">
        <v>216511.83</v>
      </c>
      <c r="H19" s="185" t="s">
        <v>76</v>
      </c>
      <c r="I19" s="10"/>
    </row>
    <row r="20" spans="1:10">
      <c r="B20" s="19" t="s">
        <v>436</v>
      </c>
      <c r="C20" s="20">
        <v>43008</v>
      </c>
      <c r="D20" s="75" t="s">
        <v>13</v>
      </c>
      <c r="E20" s="74" t="s">
        <v>13</v>
      </c>
      <c r="F20" s="15"/>
      <c r="G20" s="57">
        <v>37796.339999999997</v>
      </c>
      <c r="H20" s="185" t="s">
        <v>77</v>
      </c>
      <c r="I20" s="10"/>
    </row>
    <row r="21" spans="1:10">
      <c r="B21" s="19" t="s">
        <v>457</v>
      </c>
      <c r="C21" s="20">
        <v>43007</v>
      </c>
      <c r="D21" s="75" t="s">
        <v>166</v>
      </c>
      <c r="E21" s="74" t="s">
        <v>458</v>
      </c>
      <c r="G21" s="192">
        <v>1099</v>
      </c>
      <c r="H21" s="185" t="s">
        <v>78</v>
      </c>
      <c r="I21" s="10"/>
      <c r="J21" s="248" t="s">
        <v>467</v>
      </c>
    </row>
    <row r="22" spans="1:10">
      <c r="B22" s="19" t="s">
        <v>456</v>
      </c>
      <c r="C22" s="20">
        <v>43008</v>
      </c>
      <c r="D22" s="75" t="s">
        <v>11</v>
      </c>
      <c r="E22" s="74" t="s">
        <v>459</v>
      </c>
      <c r="F22" s="15"/>
      <c r="G22" s="192">
        <v>80000</v>
      </c>
      <c r="H22" s="185" t="s">
        <v>79</v>
      </c>
      <c r="I22" s="10"/>
      <c r="J22" s="248"/>
    </row>
    <row r="23" spans="1:10">
      <c r="B23" s="19" t="s">
        <v>460</v>
      </c>
      <c r="C23" s="20">
        <v>43008</v>
      </c>
      <c r="D23" s="75" t="s">
        <v>11</v>
      </c>
      <c r="E23" s="74" t="s">
        <v>459</v>
      </c>
      <c r="F23" s="15"/>
      <c r="G23" s="192">
        <v>2900</v>
      </c>
      <c r="H23" s="185" t="s">
        <v>80</v>
      </c>
      <c r="I23" s="10"/>
      <c r="J23" s="248"/>
    </row>
    <row r="24" spans="1:10">
      <c r="B24" s="19" t="s">
        <v>461</v>
      </c>
      <c r="C24" s="20">
        <v>43008</v>
      </c>
      <c r="D24" s="75" t="s">
        <v>462</v>
      </c>
      <c r="E24" s="74" t="s">
        <v>463</v>
      </c>
      <c r="G24" s="192">
        <v>215000</v>
      </c>
      <c r="H24" s="185" t="s">
        <v>81</v>
      </c>
      <c r="I24" s="10"/>
      <c r="J24" s="248"/>
    </row>
    <row r="25" spans="1:10">
      <c r="B25" s="19" t="s">
        <v>464</v>
      </c>
      <c r="C25" s="20">
        <v>43008</v>
      </c>
      <c r="D25" s="75" t="s">
        <v>465</v>
      </c>
      <c r="E25" s="74" t="s">
        <v>466</v>
      </c>
      <c r="F25" s="15"/>
      <c r="G25" s="192">
        <v>1540.06</v>
      </c>
      <c r="H25" s="185" t="s">
        <v>82</v>
      </c>
      <c r="I25" s="10"/>
      <c r="J25" s="248"/>
    </row>
    <row r="26" spans="1:10">
      <c r="B26" s="146"/>
      <c r="C26" s="147"/>
      <c r="D26" s="186"/>
      <c r="E26" s="187"/>
      <c r="F26" s="15"/>
      <c r="G26" s="150"/>
      <c r="H26" s="185"/>
      <c r="I26" s="10"/>
    </row>
    <row r="27" spans="1:10">
      <c r="B27" s="19"/>
      <c r="C27" s="20"/>
      <c r="D27" s="19"/>
      <c r="E27" s="19"/>
      <c r="F27" s="15"/>
      <c r="G27" s="57"/>
      <c r="H27" s="69"/>
      <c r="I27" s="10"/>
    </row>
    <row r="28" spans="1:10">
      <c r="A28" s="8" t="s">
        <v>20</v>
      </c>
      <c r="B28" s="8" t="s">
        <v>21</v>
      </c>
      <c r="H28" s="9">
        <f>+SUM(G30:G31)</f>
        <v>3002.21</v>
      </c>
    </row>
    <row r="30" spans="1:10">
      <c r="B30" s="19" t="s">
        <v>437</v>
      </c>
      <c r="C30" s="20">
        <v>42991</v>
      </c>
      <c r="D30" s="24" t="s">
        <v>439</v>
      </c>
      <c r="E30" s="175" t="s">
        <v>441</v>
      </c>
      <c r="F30" s="15"/>
      <c r="G30" s="188">
        <v>1000</v>
      </c>
      <c r="H30" s="70" t="s">
        <v>83</v>
      </c>
    </row>
    <row r="31" spans="1:10">
      <c r="B31" s="19" t="s">
        <v>438</v>
      </c>
      <c r="C31" s="20">
        <v>43008</v>
      </c>
      <c r="D31" s="75" t="s">
        <v>440</v>
      </c>
      <c r="E31" s="74" t="s">
        <v>348</v>
      </c>
      <c r="G31" s="57">
        <v>2002.21</v>
      </c>
      <c r="H31" s="30" t="s">
        <v>84</v>
      </c>
    </row>
    <row r="32" spans="1:10">
      <c r="B32" s="19"/>
      <c r="C32" s="20"/>
      <c r="D32" s="75"/>
      <c r="E32" s="74"/>
      <c r="G32" s="57"/>
      <c r="H32" s="30"/>
    </row>
    <row r="33" spans="1:14">
      <c r="B33" s="19"/>
      <c r="C33" s="20"/>
      <c r="D33" s="22"/>
      <c r="E33" s="22"/>
      <c r="G33" s="29"/>
      <c r="H33" s="30"/>
    </row>
    <row r="34" spans="1:14">
      <c r="A34" s="8" t="s">
        <v>4</v>
      </c>
      <c r="B34" s="8" t="s">
        <v>43</v>
      </c>
      <c r="H34" s="31">
        <f>+SUM(G36:G37)</f>
        <v>600</v>
      </c>
      <c r="J34" s="47" t="s">
        <v>44</v>
      </c>
    </row>
    <row r="36" spans="1:14">
      <c r="C36" s="34">
        <v>42986</v>
      </c>
      <c r="D36" s="58" t="s">
        <v>442</v>
      </c>
      <c r="E36" s="2"/>
      <c r="F36" s="15"/>
      <c r="G36" s="61">
        <v>500</v>
      </c>
      <c r="I36" s="2"/>
    </row>
    <row r="37" spans="1:14">
      <c r="C37" s="34">
        <v>43008</v>
      </c>
      <c r="D37" s="58" t="s">
        <v>452</v>
      </c>
      <c r="E37" s="2"/>
      <c r="F37" s="15"/>
      <c r="G37" s="61">
        <v>100</v>
      </c>
      <c r="I37" s="2"/>
      <c r="J37" s="47" t="s">
        <v>453</v>
      </c>
    </row>
    <row r="38" spans="1:14">
      <c r="C38" s="34"/>
      <c r="D38" s="58"/>
      <c r="E38" s="2"/>
      <c r="F38" s="15"/>
      <c r="G38" s="61"/>
      <c r="I38" s="2"/>
    </row>
    <row r="39" spans="1:14">
      <c r="C39" s="34"/>
      <c r="D39" s="58"/>
      <c r="E39" s="2"/>
      <c r="F39" s="15"/>
      <c r="G39" s="61"/>
      <c r="H39" s="1"/>
      <c r="I39" s="2"/>
    </row>
    <row r="40" spans="1:14">
      <c r="A40" s="8" t="s">
        <v>20</v>
      </c>
      <c r="B40" s="8" t="s">
        <v>48</v>
      </c>
      <c r="C40" s="40"/>
      <c r="D40" s="15"/>
      <c r="E40" s="16"/>
      <c r="F40" s="15"/>
      <c r="H40" s="31">
        <f>+SUM(G41:G50)</f>
        <v>32628.82</v>
      </c>
      <c r="I40" s="41"/>
      <c r="J40" s="63"/>
    </row>
    <row r="41" spans="1:14">
      <c r="C41" s="129">
        <v>42795</v>
      </c>
      <c r="D41" s="58" t="s">
        <v>51</v>
      </c>
      <c r="E41" s="109"/>
      <c r="F41" s="15"/>
      <c r="G41" s="72">
        <v>2578</v>
      </c>
      <c r="H41" s="68"/>
      <c r="J41" s="119"/>
      <c r="K41" s="123"/>
      <c r="L41" s="119"/>
      <c r="M41" s="119"/>
      <c r="N41" s="119"/>
    </row>
    <row r="42" spans="1:14">
      <c r="C42" s="147">
        <v>42912</v>
      </c>
      <c r="D42" s="146" t="s">
        <v>356</v>
      </c>
      <c r="E42" s="109"/>
      <c r="G42" s="72">
        <v>1970</v>
      </c>
      <c r="H42" s="68"/>
      <c r="J42" s="125"/>
      <c r="K42" s="159"/>
      <c r="L42" s="160"/>
      <c r="M42" s="160"/>
      <c r="N42" s="161"/>
    </row>
    <row r="43" spans="1:14">
      <c r="C43" s="106">
        <v>42977</v>
      </c>
      <c r="D43" s="87" t="s">
        <v>412</v>
      </c>
      <c r="E43" s="109"/>
      <c r="G43" s="115">
        <v>2016.81</v>
      </c>
      <c r="H43" s="68"/>
      <c r="J43" s="182" t="s">
        <v>422</v>
      </c>
      <c r="K43" s="171"/>
      <c r="L43" s="171"/>
      <c r="M43" s="171"/>
      <c r="N43" s="171"/>
    </row>
    <row r="44" spans="1:14">
      <c r="C44" s="106">
        <v>42948</v>
      </c>
      <c r="D44" s="58" t="s">
        <v>417</v>
      </c>
      <c r="E44" s="109"/>
      <c r="G44" s="61">
        <v>2840</v>
      </c>
      <c r="H44" s="68"/>
      <c r="J44" s="182" t="s">
        <v>419</v>
      </c>
      <c r="K44" s="171"/>
      <c r="L44" s="171"/>
      <c r="M44" s="171"/>
      <c r="N44" s="171"/>
    </row>
    <row r="45" spans="1:14">
      <c r="C45" s="106">
        <v>42948</v>
      </c>
      <c r="D45" s="87" t="s">
        <v>418</v>
      </c>
      <c r="E45" s="109"/>
      <c r="G45" s="61">
        <v>3217</v>
      </c>
      <c r="H45" s="68"/>
      <c r="J45" s="182"/>
      <c r="K45" s="171"/>
      <c r="L45" s="171"/>
      <c r="M45" s="171"/>
      <c r="N45" s="171"/>
    </row>
    <row r="46" spans="1:14">
      <c r="C46" s="34">
        <v>43007</v>
      </c>
      <c r="D46" s="58" t="s">
        <v>443</v>
      </c>
      <c r="E46" s="109"/>
      <c r="G46" s="79">
        <v>1099</v>
      </c>
      <c r="H46" s="68" t="s">
        <v>148</v>
      </c>
      <c r="J46" s="189" t="s">
        <v>447</v>
      </c>
      <c r="K46" s="191" t="s">
        <v>450</v>
      </c>
      <c r="L46" s="171"/>
      <c r="M46" s="171"/>
      <c r="N46" s="171"/>
    </row>
    <row r="47" spans="1:14">
      <c r="C47" s="34">
        <v>43006</v>
      </c>
      <c r="D47" s="58" t="s">
        <v>444</v>
      </c>
      <c r="E47" s="109"/>
      <c r="G47" s="79">
        <v>998.81</v>
      </c>
      <c r="H47" s="68"/>
      <c r="J47" s="190" t="s">
        <v>448</v>
      </c>
      <c r="K47" s="171"/>
      <c r="L47" s="171"/>
      <c r="M47" s="171"/>
      <c r="N47" s="171"/>
    </row>
    <row r="48" spans="1:14">
      <c r="C48" s="34">
        <v>43005</v>
      </c>
      <c r="D48" s="58" t="s">
        <v>445</v>
      </c>
      <c r="E48" s="109"/>
      <c r="G48" s="79">
        <v>8849.2000000000007</v>
      </c>
      <c r="H48" s="68" t="s">
        <v>149</v>
      </c>
      <c r="J48" s="189" t="s">
        <v>449</v>
      </c>
      <c r="K48" s="171" t="s">
        <v>455</v>
      </c>
      <c r="L48" s="171"/>
      <c r="M48" s="171"/>
      <c r="N48" s="171"/>
    </row>
    <row r="49" spans="3:14">
      <c r="C49" s="34">
        <v>42979</v>
      </c>
      <c r="D49" s="58" t="s">
        <v>446</v>
      </c>
      <c r="E49" s="109"/>
      <c r="G49" s="61">
        <v>4060</v>
      </c>
      <c r="H49" s="68"/>
      <c r="J49" s="171"/>
      <c r="K49" s="171"/>
      <c r="L49" s="171"/>
      <c r="M49" s="171"/>
      <c r="N49" s="171"/>
    </row>
    <row r="50" spans="3:14">
      <c r="C50" s="34">
        <v>43006</v>
      </c>
      <c r="D50" s="58" t="s">
        <v>451</v>
      </c>
      <c r="E50" s="109"/>
      <c r="G50" s="61">
        <v>5000</v>
      </c>
      <c r="H50" s="68" t="s">
        <v>85</v>
      </c>
      <c r="J50" s="171" t="s">
        <v>454</v>
      </c>
      <c r="K50" s="171"/>
      <c r="L50" s="171"/>
      <c r="M50" s="171"/>
      <c r="N50" s="171"/>
    </row>
    <row r="51" spans="3:14">
      <c r="C51" s="34"/>
      <c r="D51" s="58"/>
      <c r="E51" s="109"/>
      <c r="G51" s="61"/>
      <c r="H51" s="68"/>
      <c r="J51" s="180"/>
      <c r="K51" s="181"/>
      <c r="L51" s="181"/>
      <c r="M51" s="181"/>
      <c r="N51" s="181"/>
    </row>
    <row r="52" spans="3:14">
      <c r="C52" s="34"/>
      <c r="D52" s="58"/>
      <c r="E52" s="109"/>
      <c r="G52" s="72"/>
      <c r="H52" s="68"/>
      <c r="J52" s="151"/>
      <c r="K52" s="152"/>
      <c r="L52" s="153"/>
      <c r="M52" s="153"/>
      <c r="N52" s="154"/>
    </row>
    <row r="53" spans="3:14">
      <c r="D53" s="2" t="s">
        <v>67</v>
      </c>
      <c r="F53" s="8" t="s">
        <v>68</v>
      </c>
      <c r="G53" s="3">
        <f>+H6+H8-H28+H34-H40</f>
        <v>2499503.3400000008</v>
      </c>
    </row>
    <row r="54" spans="3:14" ht="12" thickBot="1">
      <c r="F54" s="8" t="s">
        <v>69</v>
      </c>
      <c r="G54" s="49">
        <v>2499456.3429999896</v>
      </c>
      <c r="I54" s="17"/>
      <c r="J54" s="66"/>
    </row>
    <row r="55" spans="3:14" ht="12" thickTop="1">
      <c r="F55" s="8" t="s">
        <v>70</v>
      </c>
      <c r="G55" s="51">
        <f>+G53-G54</f>
        <v>46.997000011149794</v>
      </c>
      <c r="H55" s="13" t="s">
        <v>67</v>
      </c>
      <c r="I55" s="52"/>
    </row>
    <row r="57" spans="3:14">
      <c r="G57" s="13"/>
    </row>
    <row r="59" spans="3:14">
      <c r="C59" s="184"/>
      <c r="D59" s="4"/>
      <c r="E59" s="2"/>
      <c r="F59" s="5"/>
    </row>
    <row r="60" spans="3:14" ht="15">
      <c r="C60" s="53"/>
      <c r="D60" s="54"/>
      <c r="E60"/>
      <c r="F60"/>
      <c r="G60"/>
      <c r="H60"/>
      <c r="I60"/>
      <c r="J60" s="67"/>
      <c r="K60" s="67"/>
      <c r="L60" s="67"/>
      <c r="M60" s="55"/>
    </row>
  </sheetData>
  <mergeCells count="4">
    <mergeCell ref="A1:H1"/>
    <mergeCell ref="A2:H2"/>
    <mergeCell ref="A3:H3"/>
    <mergeCell ref="J21:J25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19" workbookViewId="0">
      <selection sqref="A1:H49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41" style="5" customWidth="1"/>
    <col min="6" max="6" width="13.7109375" style="2" customWidth="1"/>
    <col min="7" max="7" width="11.140625" style="2" bestFit="1" customWidth="1"/>
    <col min="8" max="8" width="12" style="2" customWidth="1"/>
    <col min="9" max="9" width="18.5703125" style="1" customWidth="1"/>
    <col min="10" max="10" width="31.140625" style="47" bestFit="1" customWidth="1"/>
    <col min="11" max="11" width="26.5703125" style="63" bestFit="1" customWidth="1"/>
    <col min="12" max="12" width="11.42578125" style="47"/>
    <col min="13" max="13" width="11.42578125" style="2"/>
    <col min="14" max="14" width="12.85546875" style="2" bestFit="1" customWidth="1"/>
    <col min="15" max="16384" width="11.42578125" style="2"/>
  </cols>
  <sheetData>
    <row r="1" spans="1:12">
      <c r="A1" s="246" t="s">
        <v>0</v>
      </c>
      <c r="B1" s="246"/>
      <c r="C1" s="246"/>
      <c r="D1" s="246"/>
      <c r="E1" s="246"/>
      <c r="F1" s="246"/>
      <c r="G1" s="246"/>
      <c r="H1" s="246"/>
      <c r="K1" s="2"/>
      <c r="L1" s="2"/>
    </row>
    <row r="2" spans="1:12">
      <c r="A2" s="246" t="s">
        <v>1</v>
      </c>
      <c r="B2" s="246"/>
      <c r="C2" s="246"/>
      <c r="D2" s="246"/>
      <c r="E2" s="246"/>
      <c r="F2" s="246"/>
      <c r="G2" s="246"/>
      <c r="H2" s="246"/>
      <c r="K2" s="2"/>
      <c r="L2" s="2"/>
    </row>
    <row r="3" spans="1:12" ht="46.5" customHeight="1" thickBot="1">
      <c r="A3" s="247" t="s">
        <v>468</v>
      </c>
      <c r="B3" s="247"/>
      <c r="C3" s="247"/>
      <c r="D3" s="247"/>
      <c r="E3" s="247"/>
      <c r="F3" s="247"/>
      <c r="G3" s="247"/>
      <c r="H3" s="247"/>
      <c r="K3" s="2"/>
      <c r="L3" s="2"/>
    </row>
    <row r="4" spans="1:12" ht="12" thickTop="1">
      <c r="K4" s="2"/>
      <c r="L4" s="2"/>
    </row>
    <row r="6" spans="1:12">
      <c r="E6" s="6" t="s">
        <v>3</v>
      </c>
      <c r="H6" s="7">
        <v>3070024.8</v>
      </c>
      <c r="K6" s="2"/>
      <c r="L6" s="2"/>
    </row>
    <row r="8" spans="1:12">
      <c r="A8" s="8" t="s">
        <v>4</v>
      </c>
      <c r="B8" s="8" t="s">
        <v>5</v>
      </c>
      <c r="H8" s="9">
        <f>+SUM(G11:G19)</f>
        <v>304132.06000000006</v>
      </c>
      <c r="K8" s="2"/>
      <c r="L8" s="2"/>
    </row>
    <row r="10" spans="1:12">
      <c r="B10" s="193" t="s">
        <v>6</v>
      </c>
      <c r="C10" s="193" t="s">
        <v>7</v>
      </c>
      <c r="D10" s="193" t="s">
        <v>8</v>
      </c>
      <c r="G10" s="193" t="s">
        <v>9</v>
      </c>
      <c r="H10" s="10"/>
      <c r="I10" s="10"/>
      <c r="K10" s="2"/>
      <c r="L10" s="2"/>
    </row>
    <row r="11" spans="1:12">
      <c r="B11" s="19"/>
      <c r="C11" s="20">
        <v>43039</v>
      </c>
      <c r="D11" s="19"/>
      <c r="E11" s="19" t="s">
        <v>90</v>
      </c>
      <c r="F11" s="15"/>
      <c r="G11" s="57">
        <v>20.64</v>
      </c>
      <c r="H11" s="69"/>
      <c r="I11" s="10"/>
      <c r="K11" s="2"/>
      <c r="L11" s="2"/>
    </row>
    <row r="12" spans="1:12">
      <c r="B12" s="23" t="s">
        <v>393</v>
      </c>
      <c r="C12" s="34">
        <v>42951</v>
      </c>
      <c r="D12" s="24" t="s">
        <v>409</v>
      </c>
      <c r="E12" s="175" t="s">
        <v>321</v>
      </c>
      <c r="F12" s="15"/>
      <c r="G12" s="61">
        <v>1169</v>
      </c>
      <c r="H12" s="69"/>
      <c r="I12" s="10"/>
      <c r="K12" s="2"/>
      <c r="L12" s="2"/>
    </row>
    <row r="13" spans="1:12">
      <c r="B13" s="19" t="s">
        <v>372</v>
      </c>
      <c r="C13" s="20">
        <v>43038</v>
      </c>
      <c r="D13" s="178" t="s">
        <v>13</v>
      </c>
      <c r="E13" s="176" t="s">
        <v>13</v>
      </c>
      <c r="F13" s="15"/>
      <c r="G13" s="194">
        <v>17062.16</v>
      </c>
      <c r="H13" s="69" t="s">
        <v>71</v>
      </c>
      <c r="I13" s="10"/>
      <c r="K13" s="2"/>
      <c r="L13" s="2"/>
    </row>
    <row r="14" spans="1:12">
      <c r="B14" s="19" t="s">
        <v>469</v>
      </c>
      <c r="C14" s="20">
        <v>43038</v>
      </c>
      <c r="D14" s="178" t="s">
        <v>217</v>
      </c>
      <c r="E14" s="176" t="s">
        <v>13</v>
      </c>
      <c r="F14" s="15"/>
      <c r="G14" s="194">
        <v>34074.51</v>
      </c>
      <c r="H14" s="69" t="s">
        <v>72</v>
      </c>
      <c r="I14" s="10"/>
      <c r="K14" s="2"/>
      <c r="L14" s="2"/>
    </row>
    <row r="15" spans="1:12">
      <c r="B15" s="19" t="s">
        <v>470</v>
      </c>
      <c r="C15" s="20">
        <v>43039</v>
      </c>
      <c r="D15" s="178" t="s">
        <v>410</v>
      </c>
      <c r="E15" s="176" t="s">
        <v>405</v>
      </c>
      <c r="F15" s="15"/>
      <c r="G15" s="194">
        <v>10830.42</v>
      </c>
      <c r="H15" s="69" t="s">
        <v>73</v>
      </c>
      <c r="I15" s="10"/>
      <c r="K15" s="2"/>
      <c r="L15" s="2"/>
    </row>
    <row r="16" spans="1:12">
      <c r="B16" s="19" t="s">
        <v>471</v>
      </c>
      <c r="C16" s="20">
        <v>43039</v>
      </c>
      <c r="D16" s="178" t="s">
        <v>217</v>
      </c>
      <c r="E16" s="176" t="s">
        <v>13</v>
      </c>
      <c r="F16" s="15"/>
      <c r="G16" s="194">
        <v>68231.03</v>
      </c>
      <c r="H16" s="69" t="s">
        <v>74</v>
      </c>
      <c r="I16" s="10"/>
    </row>
    <row r="17" spans="1:14">
      <c r="B17" s="19" t="s">
        <v>472</v>
      </c>
      <c r="C17" s="20">
        <v>43039</v>
      </c>
      <c r="D17" s="178" t="s">
        <v>166</v>
      </c>
      <c r="E17" s="176" t="s">
        <v>475</v>
      </c>
      <c r="F17" s="15"/>
      <c r="G17" s="194">
        <v>1099</v>
      </c>
      <c r="H17" s="69" t="s">
        <v>75</v>
      </c>
      <c r="I17" s="10"/>
    </row>
    <row r="18" spans="1:14">
      <c r="B18" s="19" t="s">
        <v>473</v>
      </c>
      <c r="C18" s="20">
        <v>43039</v>
      </c>
      <c r="D18" s="178" t="s">
        <v>16</v>
      </c>
      <c r="E18" s="176" t="s">
        <v>16</v>
      </c>
      <c r="F18" s="15"/>
      <c r="G18" s="194">
        <v>12820.88</v>
      </c>
      <c r="H18" s="69" t="s">
        <v>73</v>
      </c>
      <c r="I18" s="10"/>
    </row>
    <row r="19" spans="1:14">
      <c r="B19" s="19" t="s">
        <v>474</v>
      </c>
      <c r="C19" s="20">
        <v>43039</v>
      </c>
      <c r="D19" s="178" t="s">
        <v>13</v>
      </c>
      <c r="E19" s="176" t="s">
        <v>13</v>
      </c>
      <c r="F19" s="15"/>
      <c r="G19" s="194">
        <v>158824.42000000001</v>
      </c>
      <c r="H19" s="185" t="s">
        <v>76</v>
      </c>
      <c r="I19" s="10" t="s">
        <v>67</v>
      </c>
    </row>
    <row r="20" spans="1:14">
      <c r="B20" s="19"/>
      <c r="C20" s="20"/>
      <c r="D20" s="19"/>
      <c r="E20" s="19"/>
      <c r="F20" s="15"/>
      <c r="G20" s="57"/>
      <c r="H20" s="69"/>
      <c r="I20" s="10"/>
    </row>
    <row r="21" spans="1:14">
      <c r="A21" s="8" t="s">
        <v>20</v>
      </c>
      <c r="B21" s="8" t="s">
        <v>21</v>
      </c>
      <c r="H21" s="9">
        <f>+G22</f>
        <v>0</v>
      </c>
    </row>
    <row r="23" spans="1:14">
      <c r="B23" s="19"/>
      <c r="C23" s="20"/>
      <c r="D23" s="22"/>
      <c r="E23" s="22"/>
      <c r="G23" s="29"/>
      <c r="H23" s="30"/>
    </row>
    <row r="24" spans="1:14">
      <c r="A24" s="8" t="s">
        <v>4</v>
      </c>
      <c r="B24" s="8" t="s">
        <v>43</v>
      </c>
      <c r="H24" s="31">
        <v>0</v>
      </c>
      <c r="J24" s="47" t="s">
        <v>44</v>
      </c>
    </row>
    <row r="26" spans="1:14">
      <c r="C26" s="195"/>
      <c r="D26" s="196"/>
      <c r="E26" s="2"/>
      <c r="F26" s="15"/>
      <c r="G26" s="200"/>
      <c r="H26" s="1"/>
      <c r="I26" s="2"/>
    </row>
    <row r="27" spans="1:14">
      <c r="A27" s="8" t="s">
        <v>20</v>
      </c>
      <c r="B27" s="8" t="s">
        <v>48</v>
      </c>
      <c r="C27" s="40"/>
      <c r="D27" s="15"/>
      <c r="E27" s="16"/>
      <c r="F27" s="15"/>
      <c r="H27" s="31">
        <f>+SUM(G28:G43)</f>
        <v>134660.62</v>
      </c>
      <c r="I27" s="41"/>
      <c r="J27" s="63"/>
    </row>
    <row r="28" spans="1:14">
      <c r="C28" s="129">
        <v>42795</v>
      </c>
      <c r="D28" s="58" t="s">
        <v>51</v>
      </c>
      <c r="E28" s="109"/>
      <c r="F28" s="15"/>
      <c r="G28" s="72">
        <v>2578</v>
      </c>
      <c r="H28" s="68"/>
      <c r="J28" s="203"/>
      <c r="K28" s="123"/>
      <c r="L28" s="119"/>
      <c r="M28" s="119"/>
      <c r="N28" s="119"/>
    </row>
    <row r="29" spans="1:14">
      <c r="C29" s="147">
        <v>42912</v>
      </c>
      <c r="D29" s="146" t="s">
        <v>356</v>
      </c>
      <c r="E29" s="109"/>
      <c r="G29" s="72">
        <v>1970</v>
      </c>
      <c r="H29" s="68"/>
      <c r="J29" s="204"/>
      <c r="K29" s="159"/>
      <c r="L29" s="160"/>
      <c r="M29" s="160"/>
      <c r="N29" s="161"/>
    </row>
    <row r="30" spans="1:14">
      <c r="C30" s="106">
        <v>42977</v>
      </c>
      <c r="D30" s="87" t="s">
        <v>412</v>
      </c>
      <c r="E30" s="109"/>
      <c r="G30" s="115">
        <v>2016.81</v>
      </c>
      <c r="H30" s="68"/>
      <c r="J30" s="116" t="s">
        <v>422</v>
      </c>
      <c r="K30" s="171"/>
      <c r="L30" s="171"/>
      <c r="M30" s="171"/>
      <c r="N30" s="171"/>
    </row>
    <row r="31" spans="1:14">
      <c r="C31" s="106">
        <v>42948</v>
      </c>
      <c r="D31" s="58" t="s">
        <v>417</v>
      </c>
      <c r="E31" s="109"/>
      <c r="G31" s="61">
        <v>2840</v>
      </c>
      <c r="H31" s="68"/>
      <c r="J31" s="116" t="s">
        <v>419</v>
      </c>
      <c r="K31" s="171"/>
      <c r="L31" s="171"/>
      <c r="M31" s="171"/>
      <c r="N31" s="171"/>
    </row>
    <row r="32" spans="1:14">
      <c r="C32" s="106">
        <v>42948</v>
      </c>
      <c r="D32" s="87" t="s">
        <v>418</v>
      </c>
      <c r="E32" s="109"/>
      <c r="G32" s="61">
        <v>3217</v>
      </c>
      <c r="H32" s="68"/>
      <c r="J32" s="116"/>
      <c r="K32" s="171"/>
      <c r="L32" s="171"/>
      <c r="M32" s="171"/>
      <c r="N32" s="171"/>
    </row>
    <row r="33" spans="3:14">
      <c r="C33" s="34">
        <v>43006</v>
      </c>
      <c r="D33" s="58" t="s">
        <v>444</v>
      </c>
      <c r="E33" s="109"/>
      <c r="G33" s="79">
        <v>998.81</v>
      </c>
      <c r="H33" s="68"/>
      <c r="J33" s="206" t="s">
        <v>448</v>
      </c>
      <c r="K33" s="171"/>
      <c r="L33" s="171"/>
      <c r="M33" s="171"/>
      <c r="N33" s="171"/>
    </row>
    <row r="34" spans="3:14">
      <c r="C34" s="34">
        <v>42979</v>
      </c>
      <c r="D34" s="58" t="s">
        <v>446</v>
      </c>
      <c r="E34" s="109"/>
      <c r="G34" s="61">
        <v>4060</v>
      </c>
      <c r="H34" s="68"/>
      <c r="J34" s="159"/>
      <c r="K34" s="171"/>
      <c r="L34" s="171"/>
      <c r="M34" s="171"/>
      <c r="N34" s="171"/>
    </row>
    <row r="35" spans="3:14">
      <c r="C35" s="195">
        <v>43039</v>
      </c>
      <c r="D35" s="196" t="s">
        <v>476</v>
      </c>
      <c r="E35" s="109"/>
      <c r="G35" s="200">
        <v>2800</v>
      </c>
      <c r="H35" s="68" t="s">
        <v>77</v>
      </c>
      <c r="J35" s="205" t="s">
        <v>483</v>
      </c>
      <c r="K35" s="202" t="s">
        <v>484</v>
      </c>
      <c r="L35" s="171"/>
      <c r="M35" s="171"/>
      <c r="N35" s="171"/>
    </row>
    <row r="36" spans="3:14">
      <c r="C36" s="195">
        <v>43038</v>
      </c>
      <c r="D36" s="196" t="s">
        <v>477</v>
      </c>
      <c r="E36" s="109"/>
      <c r="G36" s="200">
        <v>47000</v>
      </c>
      <c r="H36" s="68" t="s">
        <v>80</v>
      </c>
      <c r="J36" s="205" t="s">
        <v>485</v>
      </c>
      <c r="K36" s="202"/>
      <c r="L36" s="171"/>
      <c r="M36" s="171"/>
      <c r="N36" s="171"/>
    </row>
    <row r="37" spans="3:14">
      <c r="C37" s="195">
        <v>43038</v>
      </c>
      <c r="D37" s="196" t="s">
        <v>308</v>
      </c>
      <c r="E37" s="109"/>
      <c r="G37" s="200">
        <v>3946</v>
      </c>
      <c r="H37" s="68" t="s">
        <v>78</v>
      </c>
      <c r="J37" s="170" t="s">
        <v>490</v>
      </c>
      <c r="K37" s="202"/>
      <c r="L37" s="171"/>
      <c r="M37" s="171"/>
      <c r="N37" s="171"/>
    </row>
    <row r="38" spans="3:14">
      <c r="C38" s="195">
        <v>43035</v>
      </c>
      <c r="D38" s="196" t="s">
        <v>478</v>
      </c>
      <c r="E38" s="109"/>
      <c r="G38" s="200">
        <v>2065</v>
      </c>
      <c r="H38" s="68" t="s">
        <v>81</v>
      </c>
      <c r="J38" s="170" t="s">
        <v>489</v>
      </c>
      <c r="K38" s="202"/>
      <c r="L38" s="171"/>
      <c r="M38" s="171"/>
      <c r="N38" s="171"/>
    </row>
    <row r="39" spans="3:14">
      <c r="C39" s="195">
        <v>43033</v>
      </c>
      <c r="D39" s="197" t="s">
        <v>479</v>
      </c>
      <c r="E39" s="109"/>
      <c r="G39" s="200">
        <v>20000</v>
      </c>
      <c r="H39" s="68" t="s">
        <v>82</v>
      </c>
      <c r="J39" s="205" t="s">
        <v>486</v>
      </c>
      <c r="K39" s="202"/>
      <c r="L39" s="171"/>
      <c r="M39" s="171"/>
      <c r="N39" s="171"/>
    </row>
    <row r="40" spans="3:14">
      <c r="C40" s="198">
        <v>43032</v>
      </c>
      <c r="D40" s="196" t="s">
        <v>480</v>
      </c>
      <c r="E40" s="109"/>
      <c r="G40" s="200">
        <v>3169</v>
      </c>
      <c r="H40" s="68" t="s">
        <v>79</v>
      </c>
      <c r="J40" s="205" t="s">
        <v>487</v>
      </c>
      <c r="K40" s="202" t="s">
        <v>488</v>
      </c>
      <c r="L40" s="171"/>
      <c r="M40" s="171"/>
      <c r="N40" s="171"/>
    </row>
    <row r="41" spans="3:14">
      <c r="C41" s="195">
        <v>43029</v>
      </c>
      <c r="D41" s="196" t="s">
        <v>481</v>
      </c>
      <c r="E41" s="109"/>
      <c r="G41" s="200">
        <v>5000</v>
      </c>
      <c r="H41" s="68"/>
      <c r="J41" s="205"/>
      <c r="K41" s="202" t="s">
        <v>491</v>
      </c>
      <c r="L41" s="171"/>
      <c r="M41" s="171"/>
      <c r="N41" s="171"/>
    </row>
    <row r="42" spans="3:14">
      <c r="C42" s="195">
        <v>43018</v>
      </c>
      <c r="D42" s="196" t="s">
        <v>482</v>
      </c>
      <c r="E42" s="109"/>
      <c r="G42" s="200">
        <v>3000</v>
      </c>
      <c r="H42" s="68"/>
      <c r="J42" s="205" t="s">
        <v>493</v>
      </c>
      <c r="K42" s="202"/>
      <c r="L42" s="171"/>
      <c r="M42" s="171"/>
      <c r="N42" s="171"/>
    </row>
    <row r="43" spans="3:14">
      <c r="C43" s="195">
        <v>43015</v>
      </c>
      <c r="D43" s="199" t="s">
        <v>312</v>
      </c>
      <c r="E43" s="109"/>
      <c r="G43" s="201">
        <v>30000</v>
      </c>
      <c r="H43" s="68"/>
      <c r="J43" s="205"/>
      <c r="K43" s="202" t="s">
        <v>492</v>
      </c>
      <c r="L43" s="171"/>
      <c r="M43" s="171"/>
      <c r="N43" s="171"/>
    </row>
    <row r="44" spans="3:14">
      <c r="C44" s="34"/>
      <c r="D44" s="58"/>
      <c r="E44" s="109"/>
      <c r="G44" s="61"/>
      <c r="H44" s="68"/>
      <c r="J44" s="181"/>
      <c r="K44" s="181"/>
      <c r="L44" s="181"/>
      <c r="M44" s="181"/>
      <c r="N44" s="181"/>
    </row>
    <row r="45" spans="3:14" ht="12.75" customHeight="1">
      <c r="C45" s="34"/>
      <c r="D45" s="58"/>
      <c r="E45" s="109"/>
      <c r="G45" s="61"/>
      <c r="H45" s="68"/>
      <c r="J45" s="181"/>
      <c r="K45" s="181"/>
      <c r="L45" s="181"/>
      <c r="M45" s="181"/>
      <c r="N45" s="181"/>
    </row>
    <row r="46" spans="3:14">
      <c r="C46" s="34"/>
      <c r="D46" s="58"/>
      <c r="E46" s="109"/>
      <c r="G46" s="72"/>
      <c r="H46" s="68"/>
      <c r="J46" s="151"/>
      <c r="K46" s="152" t="s">
        <v>67</v>
      </c>
      <c r="L46" s="153"/>
      <c r="M46" s="153"/>
      <c r="N46" s="154"/>
    </row>
    <row r="47" spans="3:14">
      <c r="D47" s="2" t="s">
        <v>67</v>
      </c>
      <c r="F47" s="8" t="s">
        <v>68</v>
      </c>
      <c r="G47" s="3">
        <f>+H6+H8-H21+H24-H27</f>
        <v>3239496.2399999998</v>
      </c>
    </row>
    <row r="48" spans="3:14" ht="12" thickBot="1">
      <c r="F48" s="8" t="s">
        <v>69</v>
      </c>
      <c r="G48" s="49">
        <v>3239494.8029999859</v>
      </c>
      <c r="I48" s="17"/>
      <c r="J48" s="66"/>
    </row>
    <row r="49" spans="3:13" ht="12" thickTop="1">
      <c r="F49" s="8" t="s">
        <v>70</v>
      </c>
      <c r="G49" s="51">
        <f>+G47-G48</f>
        <v>1.4370000138878822</v>
      </c>
      <c r="H49" s="13" t="s">
        <v>67</v>
      </c>
      <c r="I49" s="52"/>
    </row>
    <row r="51" spans="3:13">
      <c r="G51" s="13"/>
    </row>
    <row r="53" spans="3:13">
      <c r="C53" s="193"/>
      <c r="D53" s="4"/>
      <c r="E53" s="2"/>
      <c r="F53" s="5"/>
    </row>
    <row r="54" spans="3:13" ht="15">
      <c r="C54" s="53"/>
      <c r="D54" s="54"/>
      <c r="E54"/>
      <c r="F54"/>
      <c r="G54"/>
      <c r="H54"/>
      <c r="I54"/>
      <c r="J54" s="67"/>
      <c r="K54" s="67"/>
      <c r="L54" s="67"/>
      <c r="M54" s="55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opLeftCell="A21" zoomScaleNormal="100" workbookViewId="0">
      <selection activeCell="F42" sqref="F41:F42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41" style="5" customWidth="1"/>
    <col min="6" max="6" width="13.7109375" style="2" customWidth="1"/>
    <col min="7" max="7" width="11.140625" style="2" bestFit="1" customWidth="1"/>
    <col min="8" max="8" width="12" style="2" customWidth="1"/>
    <col min="9" max="9" width="18.5703125" style="1" customWidth="1"/>
    <col min="10" max="10" width="31.140625" style="47" bestFit="1" customWidth="1"/>
    <col min="11" max="11" width="26.5703125" style="63" bestFit="1" customWidth="1"/>
    <col min="12" max="12" width="11.42578125" style="47"/>
    <col min="13" max="13" width="11.42578125" style="2"/>
    <col min="14" max="14" width="12.85546875" style="2" bestFit="1" customWidth="1"/>
    <col min="15" max="16384" width="11.42578125" style="2"/>
  </cols>
  <sheetData>
    <row r="1" spans="1:12">
      <c r="A1" s="246" t="s">
        <v>0</v>
      </c>
      <c r="B1" s="246"/>
      <c r="C1" s="246"/>
      <c r="D1" s="246"/>
      <c r="E1" s="246"/>
      <c r="F1" s="246"/>
      <c r="G1" s="246"/>
      <c r="H1" s="246"/>
      <c r="K1" s="2"/>
      <c r="L1" s="2"/>
    </row>
    <row r="2" spans="1:12">
      <c r="A2" s="246" t="s">
        <v>1</v>
      </c>
      <c r="B2" s="246"/>
      <c r="C2" s="246"/>
      <c r="D2" s="246"/>
      <c r="E2" s="246"/>
      <c r="F2" s="246"/>
      <c r="G2" s="246"/>
      <c r="H2" s="246"/>
      <c r="K2" s="2"/>
      <c r="L2" s="2"/>
    </row>
    <row r="3" spans="1:12" ht="27.75" customHeight="1" thickBot="1">
      <c r="A3" s="247" t="s">
        <v>495</v>
      </c>
      <c r="B3" s="247"/>
      <c r="C3" s="247"/>
      <c r="D3" s="247"/>
      <c r="E3" s="247"/>
      <c r="F3" s="247"/>
      <c r="G3" s="247"/>
      <c r="H3" s="247"/>
      <c r="K3" s="2"/>
      <c r="L3" s="2"/>
    </row>
    <row r="4" spans="1:12" ht="12" thickTop="1">
      <c r="K4" s="2"/>
      <c r="L4" s="2"/>
    </row>
    <row r="6" spans="1:12">
      <c r="E6" s="6" t="s">
        <v>3</v>
      </c>
      <c r="H6" s="7">
        <v>4525730.58</v>
      </c>
      <c r="K6" s="2"/>
      <c r="L6" s="2"/>
    </row>
    <row r="8" spans="1:12">
      <c r="A8" s="8" t="s">
        <v>4</v>
      </c>
      <c r="B8" s="8" t="s">
        <v>5</v>
      </c>
      <c r="H8" s="9">
        <f>+SUM(G11:G19)</f>
        <v>768178.97</v>
      </c>
      <c r="K8" s="2"/>
      <c r="L8" s="2"/>
    </row>
    <row r="10" spans="1:12">
      <c r="B10" s="207" t="s">
        <v>6</v>
      </c>
      <c r="C10" s="207" t="s">
        <v>7</v>
      </c>
      <c r="D10" s="207" t="s">
        <v>8</v>
      </c>
      <c r="G10" s="207" t="s">
        <v>9</v>
      </c>
      <c r="H10" s="10"/>
      <c r="I10" s="10"/>
      <c r="K10" s="2"/>
      <c r="L10" s="2"/>
    </row>
    <row r="11" spans="1:12">
      <c r="B11" s="23" t="s">
        <v>393</v>
      </c>
      <c r="C11" s="34">
        <v>42951</v>
      </c>
      <c r="D11" s="24" t="s">
        <v>409</v>
      </c>
      <c r="E11" s="175" t="s">
        <v>321</v>
      </c>
      <c r="F11" s="15"/>
      <c r="G11" s="61">
        <v>1169</v>
      </c>
      <c r="H11" s="69"/>
      <c r="I11" s="10"/>
      <c r="K11" s="2"/>
      <c r="L11" s="2"/>
    </row>
    <row r="12" spans="1:12">
      <c r="B12" s="208" t="s">
        <v>496</v>
      </c>
      <c r="C12" s="34">
        <v>43068</v>
      </c>
      <c r="D12" s="208" t="s">
        <v>13</v>
      </c>
      <c r="E12" s="175" t="s">
        <v>13</v>
      </c>
      <c r="F12" s="15"/>
      <c r="G12" s="61">
        <v>37423.21</v>
      </c>
      <c r="H12" s="69" t="s">
        <v>71</v>
      </c>
      <c r="I12" s="10"/>
      <c r="K12" s="2"/>
      <c r="L12" s="2"/>
    </row>
    <row r="13" spans="1:12">
      <c r="B13" s="208" t="s">
        <v>497</v>
      </c>
      <c r="C13" s="34">
        <v>43068</v>
      </c>
      <c r="D13" s="208" t="s">
        <v>217</v>
      </c>
      <c r="E13" s="175" t="s">
        <v>13</v>
      </c>
      <c r="F13" s="15"/>
      <c r="G13" s="61">
        <v>374994.73</v>
      </c>
      <c r="H13" s="69" t="s">
        <v>72</v>
      </c>
      <c r="I13" s="10"/>
      <c r="K13" s="2"/>
      <c r="L13" s="2"/>
    </row>
    <row r="14" spans="1:12">
      <c r="B14" s="208" t="s">
        <v>498</v>
      </c>
      <c r="C14" s="34">
        <v>43069</v>
      </c>
      <c r="D14" s="208" t="s">
        <v>166</v>
      </c>
      <c r="E14" s="175" t="s">
        <v>475</v>
      </c>
      <c r="F14" s="15"/>
      <c r="G14" s="61">
        <v>4836</v>
      </c>
      <c r="H14" s="69" t="s">
        <v>73</v>
      </c>
      <c r="I14" s="10"/>
      <c r="K14" s="2"/>
      <c r="L14" s="2"/>
    </row>
    <row r="15" spans="1:12">
      <c r="B15" s="208" t="s">
        <v>436</v>
      </c>
      <c r="C15" s="34">
        <v>43069</v>
      </c>
      <c r="D15" s="208" t="s">
        <v>16</v>
      </c>
      <c r="E15" s="175" t="s">
        <v>16</v>
      </c>
      <c r="F15" s="15"/>
      <c r="G15" s="61">
        <v>34384.86</v>
      </c>
      <c r="H15" s="69" t="s">
        <v>75</v>
      </c>
      <c r="I15" s="10"/>
      <c r="K15" s="2"/>
      <c r="L15" s="2"/>
    </row>
    <row r="16" spans="1:12">
      <c r="B16" s="208" t="s">
        <v>464</v>
      </c>
      <c r="C16" s="34">
        <v>43069</v>
      </c>
      <c r="D16" s="208" t="s">
        <v>13</v>
      </c>
      <c r="E16" s="175" t="s">
        <v>13</v>
      </c>
      <c r="F16" s="15"/>
      <c r="G16" s="61">
        <v>46717.97</v>
      </c>
      <c r="H16" s="69" t="s">
        <v>76</v>
      </c>
      <c r="I16" s="10"/>
      <c r="K16" s="2"/>
      <c r="L16" s="2"/>
    </row>
    <row r="17" spans="1:14">
      <c r="B17" s="224" t="s">
        <v>519</v>
      </c>
      <c r="C17" s="225">
        <v>43069</v>
      </c>
      <c r="D17" s="208" t="s">
        <v>13</v>
      </c>
      <c r="E17" s="175" t="s">
        <v>13</v>
      </c>
      <c r="F17" s="15"/>
      <c r="G17" s="226">
        <v>29686.59</v>
      </c>
      <c r="H17" s="69" t="s">
        <v>78</v>
      </c>
      <c r="I17" s="10"/>
      <c r="K17" s="2"/>
      <c r="L17" s="2"/>
    </row>
    <row r="18" spans="1:14">
      <c r="B18" s="208" t="s">
        <v>499</v>
      </c>
      <c r="C18" s="34">
        <v>43069</v>
      </c>
      <c r="D18" s="208" t="s">
        <v>410</v>
      </c>
      <c r="E18" s="175" t="s">
        <v>405</v>
      </c>
      <c r="F18" s="15"/>
      <c r="G18" s="61">
        <v>108966.61</v>
      </c>
      <c r="H18" s="69" t="s">
        <v>75</v>
      </c>
      <c r="I18" s="10"/>
      <c r="K18" s="2"/>
      <c r="L18" s="2"/>
    </row>
    <row r="19" spans="1:14">
      <c r="B19" s="23"/>
      <c r="C19" s="34">
        <v>43068</v>
      </c>
      <c r="D19" s="208" t="s">
        <v>410</v>
      </c>
      <c r="E19" s="175" t="s">
        <v>405</v>
      </c>
      <c r="F19" s="15"/>
      <c r="G19" s="61">
        <v>130000</v>
      </c>
      <c r="H19" s="69" t="s">
        <v>74</v>
      </c>
      <c r="I19" s="10"/>
      <c r="K19" s="2"/>
      <c r="L19" s="2"/>
    </row>
    <row r="20" spans="1:14">
      <c r="B20" s="23"/>
      <c r="C20" s="34"/>
      <c r="D20" s="24"/>
      <c r="E20" s="175"/>
      <c r="F20" s="15"/>
      <c r="G20" s="61"/>
      <c r="H20" s="69"/>
      <c r="I20" s="10"/>
      <c r="K20" s="2"/>
      <c r="L20" s="2"/>
    </row>
    <row r="21" spans="1:14">
      <c r="B21" s="19"/>
      <c r="C21" s="20"/>
      <c r="D21" s="19"/>
      <c r="E21" s="19"/>
      <c r="F21" s="15"/>
      <c r="G21" s="57"/>
      <c r="H21" s="69"/>
      <c r="I21" s="10"/>
    </row>
    <row r="22" spans="1:14">
      <c r="A22" s="8" t="s">
        <v>20</v>
      </c>
      <c r="B22" s="8" t="s">
        <v>21</v>
      </c>
      <c r="H22" s="9">
        <f>+G24</f>
        <v>1767.79</v>
      </c>
    </row>
    <row r="23" spans="1:14">
      <c r="A23" s="8"/>
      <c r="B23" s="8"/>
      <c r="H23" s="9"/>
    </row>
    <row r="24" spans="1:14">
      <c r="B24" s="208" t="s">
        <v>500</v>
      </c>
      <c r="C24" s="34">
        <v>43046</v>
      </c>
      <c r="D24" s="208" t="s">
        <v>501</v>
      </c>
      <c r="E24" s="175" t="s">
        <v>348</v>
      </c>
      <c r="G24" s="188">
        <v>1767.79</v>
      </c>
      <c r="H24" s="46" t="s">
        <v>77</v>
      </c>
    </row>
    <row r="25" spans="1:14">
      <c r="B25" s="19"/>
      <c r="C25" s="20"/>
      <c r="D25" s="22"/>
      <c r="E25" s="22"/>
      <c r="G25" s="29"/>
      <c r="H25" s="30"/>
    </row>
    <row r="26" spans="1:14">
      <c r="A26" s="8" t="s">
        <v>4</v>
      </c>
      <c r="B26" s="8" t="s">
        <v>43</v>
      </c>
      <c r="H26" s="31">
        <f>+SUM(G28:G28)</f>
        <v>3258.39</v>
      </c>
      <c r="J26" s="47" t="s">
        <v>44</v>
      </c>
    </row>
    <row r="28" spans="1:14">
      <c r="C28" s="209">
        <v>43045</v>
      </c>
      <c r="D28" s="210" t="s">
        <v>502</v>
      </c>
      <c r="E28" s="16"/>
      <c r="F28" s="15"/>
      <c r="G28" s="211">
        <v>3258.39</v>
      </c>
      <c r="H28" s="46" t="s">
        <v>81</v>
      </c>
      <c r="I28" s="2"/>
    </row>
    <row r="29" spans="1:14">
      <c r="C29" s="195"/>
      <c r="D29" s="196"/>
      <c r="E29" s="2"/>
      <c r="F29" s="15"/>
      <c r="G29" s="200"/>
      <c r="H29" s="1"/>
      <c r="I29" s="2"/>
    </row>
    <row r="30" spans="1:14">
      <c r="A30" s="8" t="s">
        <v>20</v>
      </c>
      <c r="B30" s="8" t="s">
        <v>48</v>
      </c>
      <c r="C30" s="40"/>
      <c r="D30" s="15"/>
      <c r="E30" s="16"/>
      <c r="F30" s="15"/>
      <c r="H30" s="31">
        <f>+SUM(G31:G47)</f>
        <v>443400.39</v>
      </c>
      <c r="I30" s="41"/>
      <c r="J30" s="63"/>
    </row>
    <row r="31" spans="1:14">
      <c r="C31" s="129">
        <v>42795</v>
      </c>
      <c r="D31" s="58" t="s">
        <v>51</v>
      </c>
      <c r="E31" s="109"/>
      <c r="F31" s="15"/>
      <c r="G31" s="72">
        <v>2578</v>
      </c>
      <c r="H31" s="68"/>
      <c r="J31" s="203"/>
      <c r="K31" s="123"/>
      <c r="L31" s="119"/>
      <c r="M31" s="119"/>
      <c r="N31" s="119"/>
    </row>
    <row r="32" spans="1:14">
      <c r="C32" s="147">
        <v>42912</v>
      </c>
      <c r="D32" s="146" t="s">
        <v>356</v>
      </c>
      <c r="E32" s="109"/>
      <c r="G32" s="72">
        <v>1970</v>
      </c>
      <c r="H32" s="68"/>
      <c r="J32" s="204"/>
      <c r="K32" s="159"/>
      <c r="L32" s="160"/>
      <c r="M32" s="160"/>
      <c r="N32" s="161"/>
    </row>
    <row r="33" spans="3:14">
      <c r="C33" s="106">
        <v>42977</v>
      </c>
      <c r="D33" s="87" t="s">
        <v>412</v>
      </c>
      <c r="E33" s="109"/>
      <c r="G33" s="115">
        <v>2016.81</v>
      </c>
      <c r="H33" s="68" t="s">
        <v>80</v>
      </c>
      <c r="J33" s="116" t="s">
        <v>422</v>
      </c>
      <c r="K33" s="171"/>
      <c r="L33" s="171"/>
      <c r="M33" s="171"/>
      <c r="N33" s="171"/>
    </row>
    <row r="34" spans="3:14">
      <c r="C34" s="106">
        <v>42948</v>
      </c>
      <c r="D34" s="58" t="s">
        <v>417</v>
      </c>
      <c r="E34" s="109"/>
      <c r="G34" s="61">
        <v>2840</v>
      </c>
      <c r="H34" s="68"/>
      <c r="J34" s="116" t="s">
        <v>419</v>
      </c>
      <c r="K34" s="171"/>
      <c r="L34" s="171"/>
      <c r="M34" s="171"/>
      <c r="N34" s="171"/>
    </row>
    <row r="35" spans="3:14">
      <c r="C35" s="106">
        <v>42948</v>
      </c>
      <c r="D35" s="87" t="s">
        <v>418</v>
      </c>
      <c r="E35" s="109"/>
      <c r="G35" s="61">
        <v>3217</v>
      </c>
      <c r="H35" s="68"/>
      <c r="J35" s="116"/>
      <c r="K35" s="171"/>
      <c r="L35" s="171"/>
      <c r="M35" s="171"/>
      <c r="N35" s="171"/>
    </row>
    <row r="36" spans="3:14">
      <c r="C36" s="34">
        <v>43006</v>
      </c>
      <c r="D36" s="58" t="s">
        <v>444</v>
      </c>
      <c r="E36" s="109"/>
      <c r="G36" s="79">
        <v>998.81</v>
      </c>
      <c r="H36" s="68"/>
      <c r="J36" s="206" t="s">
        <v>448</v>
      </c>
      <c r="K36" s="171"/>
      <c r="L36" s="171"/>
      <c r="M36" s="171"/>
      <c r="N36" s="171"/>
    </row>
    <row r="37" spans="3:14">
      <c r="C37" s="34">
        <v>42979</v>
      </c>
      <c r="D37" s="58" t="s">
        <v>446</v>
      </c>
      <c r="E37" s="109"/>
      <c r="G37" s="61">
        <v>4060</v>
      </c>
      <c r="H37" s="68"/>
      <c r="J37" s="159"/>
      <c r="K37" s="171"/>
      <c r="L37" s="171"/>
      <c r="M37" s="171"/>
      <c r="N37" s="171"/>
    </row>
    <row r="38" spans="3:14">
      <c r="C38" s="195">
        <v>43029</v>
      </c>
      <c r="D38" s="196" t="s">
        <v>481</v>
      </c>
      <c r="E38" s="109"/>
      <c r="G38" s="200">
        <v>5000</v>
      </c>
      <c r="H38" s="68"/>
      <c r="J38" s="205"/>
      <c r="K38" s="202" t="s">
        <v>491</v>
      </c>
      <c r="L38" s="171"/>
      <c r="M38" s="171"/>
      <c r="N38" s="171"/>
    </row>
    <row r="39" spans="3:14">
      <c r="C39" s="195">
        <v>43018</v>
      </c>
      <c r="D39" s="196" t="s">
        <v>482</v>
      </c>
      <c r="E39" s="109"/>
      <c r="G39" s="200">
        <v>3000</v>
      </c>
      <c r="H39" s="68" t="s">
        <v>84</v>
      </c>
      <c r="J39" s="205" t="s">
        <v>494</v>
      </c>
      <c r="K39" s="202"/>
      <c r="L39" s="171"/>
      <c r="M39" s="171"/>
      <c r="N39" s="171"/>
    </row>
    <row r="40" spans="3:14">
      <c r="C40" s="195">
        <v>43015</v>
      </c>
      <c r="D40" s="199" t="s">
        <v>312</v>
      </c>
      <c r="E40" s="109"/>
      <c r="G40" s="201">
        <v>30000</v>
      </c>
      <c r="H40" s="68"/>
      <c r="J40" s="222"/>
      <c r="K40" s="202" t="s">
        <v>492</v>
      </c>
      <c r="L40" s="171"/>
      <c r="M40" s="171"/>
      <c r="N40" s="171"/>
    </row>
    <row r="41" spans="3:14">
      <c r="C41" s="212">
        <v>43069</v>
      </c>
      <c r="D41" s="213" t="s">
        <v>503</v>
      </c>
      <c r="E41" s="109"/>
      <c r="G41" s="218">
        <v>150000</v>
      </c>
      <c r="H41" s="68" t="s">
        <v>79</v>
      </c>
      <c r="J41" s="220" t="s">
        <v>66</v>
      </c>
      <c r="K41" s="221"/>
      <c r="L41" s="171"/>
      <c r="M41" s="171"/>
      <c r="N41" s="171"/>
    </row>
    <row r="42" spans="3:14">
      <c r="C42" s="214">
        <v>43069</v>
      </c>
      <c r="D42" s="213" t="s">
        <v>504</v>
      </c>
      <c r="E42" s="109"/>
      <c r="G42" s="218">
        <v>25343.26</v>
      </c>
      <c r="H42" s="68" t="s">
        <v>78</v>
      </c>
      <c r="J42" s="220" t="s">
        <v>513</v>
      </c>
      <c r="K42" s="221" t="s">
        <v>510</v>
      </c>
      <c r="L42" s="171"/>
      <c r="M42" s="171"/>
      <c r="N42" s="171"/>
    </row>
    <row r="43" spans="3:14">
      <c r="C43" s="214">
        <v>43069</v>
      </c>
      <c r="D43" s="213" t="s">
        <v>505</v>
      </c>
      <c r="E43" s="109"/>
      <c r="G43" s="218">
        <v>192500</v>
      </c>
      <c r="H43" s="68"/>
      <c r="J43" s="220" t="s">
        <v>514</v>
      </c>
      <c r="K43" s="221" t="s">
        <v>511</v>
      </c>
      <c r="L43" s="171"/>
      <c r="M43" s="171"/>
      <c r="N43" s="171"/>
    </row>
    <row r="44" spans="3:14">
      <c r="C44" s="214">
        <v>43069</v>
      </c>
      <c r="D44" s="215" t="s">
        <v>506</v>
      </c>
      <c r="E44" s="109"/>
      <c r="G44" s="219">
        <v>5000</v>
      </c>
      <c r="H44" s="68" t="s">
        <v>81</v>
      </c>
      <c r="J44" s="220" t="s">
        <v>517</v>
      </c>
      <c r="K44" s="221"/>
      <c r="L44" s="171"/>
      <c r="M44" s="171"/>
      <c r="N44" s="171"/>
    </row>
    <row r="45" spans="3:14">
      <c r="C45" s="214">
        <v>43068</v>
      </c>
      <c r="D45" s="216" t="s">
        <v>507</v>
      </c>
      <c r="E45" s="109"/>
      <c r="G45" s="218">
        <v>2135</v>
      </c>
      <c r="H45" s="68"/>
      <c r="J45" s="220" t="s">
        <v>515</v>
      </c>
      <c r="K45" s="221"/>
      <c r="L45" s="171"/>
      <c r="M45" s="171"/>
      <c r="N45" s="171"/>
    </row>
    <row r="46" spans="3:14">
      <c r="C46" s="209">
        <v>43062</v>
      </c>
      <c r="D46" s="213" t="s">
        <v>508</v>
      </c>
      <c r="E46" s="109"/>
      <c r="G46" s="218">
        <v>8120</v>
      </c>
      <c r="H46" s="68" t="s">
        <v>82</v>
      </c>
      <c r="J46" s="220" t="s">
        <v>518</v>
      </c>
      <c r="K46" s="221" t="s">
        <v>512</v>
      </c>
      <c r="L46" s="171"/>
      <c r="M46" s="171"/>
      <c r="N46" s="171"/>
    </row>
    <row r="47" spans="3:14">
      <c r="C47" s="209">
        <v>43060</v>
      </c>
      <c r="D47" s="217" t="s">
        <v>509</v>
      </c>
      <c r="E47" s="109"/>
      <c r="G47" s="211">
        <v>4621.51</v>
      </c>
      <c r="H47" s="68" t="s">
        <v>83</v>
      </c>
      <c r="J47" s="220" t="s">
        <v>516</v>
      </c>
      <c r="K47" s="221"/>
      <c r="L47" s="171"/>
      <c r="M47" s="171"/>
      <c r="N47" s="171"/>
    </row>
    <row r="48" spans="3:14" ht="12.75" customHeight="1">
      <c r="C48" s="34"/>
      <c r="D48" s="58"/>
      <c r="E48" s="109"/>
      <c r="G48" s="61"/>
      <c r="H48" s="68"/>
      <c r="J48" s="223"/>
      <c r="K48" s="181"/>
      <c r="L48" s="181"/>
      <c r="M48" s="181"/>
      <c r="N48" s="181"/>
    </row>
    <row r="49" spans="3:14">
      <c r="C49" s="34"/>
      <c r="D49" s="58"/>
      <c r="E49" s="109"/>
      <c r="G49" s="72"/>
      <c r="H49" s="68"/>
      <c r="J49" s="151"/>
      <c r="K49" s="152" t="s">
        <v>67</v>
      </c>
      <c r="L49" s="153"/>
      <c r="M49" s="153"/>
      <c r="N49" s="154"/>
    </row>
    <row r="50" spans="3:14">
      <c r="D50" s="2" t="s">
        <v>67</v>
      </c>
      <c r="F50" s="8" t="s">
        <v>68</v>
      </c>
      <c r="G50" s="3">
        <f>+H6+H8-H22+H26-H30</f>
        <v>4851999.76</v>
      </c>
    </row>
    <row r="51" spans="3:14" ht="12" thickBot="1">
      <c r="F51" s="8" t="s">
        <v>69</v>
      </c>
      <c r="G51" s="49">
        <v>4851999.18</v>
      </c>
      <c r="I51" s="17"/>
      <c r="J51" s="66"/>
    </row>
    <row r="52" spans="3:14" ht="12" thickTop="1">
      <c r="F52" s="8" t="s">
        <v>70</v>
      </c>
      <c r="G52" s="51">
        <f>+G50-G51</f>
        <v>0.58000000007450581</v>
      </c>
      <c r="H52" s="13" t="s">
        <v>67</v>
      </c>
      <c r="I52" s="52"/>
    </row>
    <row r="54" spans="3:14">
      <c r="G54" s="13"/>
    </row>
    <row r="56" spans="3:14">
      <c r="C56" s="207"/>
      <c r="D56" s="4"/>
      <c r="E56" s="2"/>
      <c r="F56" s="5"/>
    </row>
    <row r="57" spans="3:14" ht="15">
      <c r="C57" s="53"/>
      <c r="D57" s="54"/>
      <c r="E57"/>
      <c r="F57"/>
      <c r="G57"/>
      <c r="H57"/>
      <c r="I57"/>
      <c r="J57" s="67"/>
      <c r="K57" s="67"/>
      <c r="L57" s="67"/>
      <c r="M57" s="55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>
      <selection activeCell="A3" sqref="A3:H3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47.140625" style="5" customWidth="1"/>
    <col min="6" max="6" width="8.140625" style="2" bestFit="1" customWidth="1"/>
    <col min="7" max="7" width="11.140625" style="2" bestFit="1" customWidth="1"/>
    <col min="8" max="8" width="16.140625" style="2" customWidth="1"/>
    <col min="9" max="9" width="18.5703125" style="1" customWidth="1"/>
    <col min="10" max="10" width="31.140625" style="47" bestFit="1" customWidth="1"/>
    <col min="11" max="11" width="28.42578125" style="63" customWidth="1"/>
    <col min="12" max="12" width="11.42578125" style="47"/>
    <col min="13" max="13" width="11.42578125" style="2"/>
    <col min="14" max="14" width="12.85546875" style="2" bestFit="1" customWidth="1"/>
    <col min="15" max="16384" width="11.42578125" style="2"/>
  </cols>
  <sheetData>
    <row r="1" spans="1:12">
      <c r="A1" s="246" t="s">
        <v>0</v>
      </c>
      <c r="B1" s="246"/>
      <c r="C1" s="246"/>
      <c r="D1" s="246"/>
      <c r="E1" s="246"/>
      <c r="F1" s="246"/>
      <c r="G1" s="246"/>
      <c r="H1" s="246"/>
      <c r="K1" s="2"/>
      <c r="L1" s="2"/>
    </row>
    <row r="2" spans="1:12">
      <c r="A2" s="246" t="s">
        <v>1</v>
      </c>
      <c r="B2" s="246"/>
      <c r="C2" s="246"/>
      <c r="D2" s="246"/>
      <c r="E2" s="246"/>
      <c r="F2" s="246"/>
      <c r="G2" s="246"/>
      <c r="H2" s="246"/>
      <c r="K2" s="2"/>
      <c r="L2" s="2"/>
    </row>
    <row r="3" spans="1:12" ht="27" customHeight="1" thickBot="1">
      <c r="A3" s="247" t="s">
        <v>589</v>
      </c>
      <c r="B3" s="247"/>
      <c r="C3" s="247"/>
      <c r="D3" s="247"/>
      <c r="E3" s="247"/>
      <c r="F3" s="247"/>
      <c r="G3" s="247"/>
      <c r="H3" s="247"/>
      <c r="K3" s="2"/>
      <c r="L3" s="2"/>
    </row>
    <row r="4" spans="1:12" ht="12" thickTop="1">
      <c r="K4" s="2"/>
      <c r="L4" s="2"/>
    </row>
    <row r="6" spans="1:12">
      <c r="E6" s="6" t="s">
        <v>3</v>
      </c>
      <c r="H6" s="7">
        <v>1639445.3</v>
      </c>
      <c r="K6" s="2"/>
      <c r="L6" s="2"/>
    </row>
    <row r="7" spans="1:12">
      <c r="H7" s="239"/>
    </row>
    <row r="8" spans="1:12">
      <c r="A8" s="8" t="s">
        <v>4</v>
      </c>
      <c r="B8" s="8" t="s">
        <v>5</v>
      </c>
      <c r="H8" s="9">
        <f>+SUM(G10:G21)</f>
        <v>993986.82999999984</v>
      </c>
      <c r="K8" s="2"/>
      <c r="L8" s="2"/>
    </row>
    <row r="9" spans="1:12">
      <c r="H9" s="239"/>
    </row>
    <row r="10" spans="1:12">
      <c r="B10" s="19" t="s">
        <v>520</v>
      </c>
      <c r="C10" s="20">
        <v>43097</v>
      </c>
      <c r="D10" s="19" t="s">
        <v>13</v>
      </c>
      <c r="E10" s="19" t="s">
        <v>13</v>
      </c>
      <c r="F10" s="15"/>
      <c r="G10" s="61">
        <v>350168.37</v>
      </c>
      <c r="H10" s="240"/>
      <c r="I10" s="10"/>
      <c r="K10" s="2"/>
      <c r="L10" s="2"/>
    </row>
    <row r="11" spans="1:12">
      <c r="B11" s="19" t="s">
        <v>521</v>
      </c>
      <c r="C11" s="20">
        <v>43097</v>
      </c>
      <c r="D11" s="19" t="s">
        <v>217</v>
      </c>
      <c r="E11" s="19" t="s">
        <v>13</v>
      </c>
      <c r="F11" s="15"/>
      <c r="G11" s="61">
        <v>17058.669999999998</v>
      </c>
      <c r="H11" s="240"/>
      <c r="I11" s="10"/>
      <c r="K11" s="2"/>
      <c r="L11" s="2"/>
    </row>
    <row r="12" spans="1:12">
      <c r="B12" s="19" t="s">
        <v>522</v>
      </c>
      <c r="C12" s="20">
        <v>43098</v>
      </c>
      <c r="D12" s="19" t="s">
        <v>530</v>
      </c>
      <c r="E12" s="19" t="s">
        <v>536</v>
      </c>
      <c r="F12" s="15"/>
      <c r="G12" s="61">
        <v>38477.57</v>
      </c>
      <c r="H12" s="240"/>
      <c r="I12" s="10"/>
      <c r="K12" s="2"/>
      <c r="L12" s="2"/>
    </row>
    <row r="13" spans="1:12">
      <c r="B13" s="19" t="s">
        <v>523</v>
      </c>
      <c r="C13" s="20">
        <v>43098</v>
      </c>
      <c r="D13" s="19" t="s">
        <v>531</v>
      </c>
      <c r="E13" s="19" t="s">
        <v>538</v>
      </c>
      <c r="F13" s="15"/>
      <c r="G13" s="61">
        <v>72960</v>
      </c>
      <c r="H13" s="240"/>
      <c r="I13" s="10"/>
      <c r="K13" s="2"/>
      <c r="L13" s="2"/>
    </row>
    <row r="14" spans="1:12">
      <c r="B14" s="19" t="s">
        <v>523</v>
      </c>
      <c r="C14" s="20">
        <v>43098</v>
      </c>
      <c r="D14" s="19" t="s">
        <v>531</v>
      </c>
      <c r="E14" s="19" t="s">
        <v>538</v>
      </c>
      <c r="F14" s="15"/>
      <c r="G14" s="61">
        <v>33000</v>
      </c>
      <c r="H14" s="240"/>
      <c r="I14" s="10"/>
      <c r="K14" s="2"/>
      <c r="L14" s="2"/>
    </row>
    <row r="15" spans="1:12">
      <c r="B15" s="19" t="s">
        <v>524</v>
      </c>
      <c r="C15" s="20">
        <v>43098</v>
      </c>
      <c r="D15" s="19" t="s">
        <v>532</v>
      </c>
      <c r="E15" s="19" t="s">
        <v>539</v>
      </c>
      <c r="F15" s="15"/>
      <c r="G15" s="61">
        <v>154016.32000000001</v>
      </c>
      <c r="H15" s="240"/>
      <c r="I15" s="10"/>
      <c r="K15" s="2"/>
      <c r="L15" s="2"/>
    </row>
    <row r="16" spans="1:12">
      <c r="B16" s="19" t="s">
        <v>525</v>
      </c>
      <c r="C16" s="20">
        <v>43098</v>
      </c>
      <c r="D16" s="19" t="s">
        <v>533</v>
      </c>
      <c r="E16" s="19" t="s">
        <v>540</v>
      </c>
      <c r="F16" s="15"/>
      <c r="G16" s="61">
        <v>217643.99</v>
      </c>
      <c r="H16" s="240"/>
      <c r="I16" s="10"/>
      <c r="K16" s="2"/>
      <c r="L16" s="2"/>
    </row>
    <row r="17" spans="1:12">
      <c r="B17" s="19" t="s">
        <v>526</v>
      </c>
      <c r="C17" s="20">
        <v>43098</v>
      </c>
      <c r="D17" s="19" t="s">
        <v>534</v>
      </c>
      <c r="E17" s="19" t="s">
        <v>541</v>
      </c>
      <c r="F17" s="15"/>
      <c r="G17" s="61">
        <v>59522.94</v>
      </c>
      <c r="H17" s="240"/>
      <c r="I17" s="10"/>
      <c r="K17" s="2"/>
      <c r="L17" s="2"/>
    </row>
    <row r="18" spans="1:12">
      <c r="B18" s="19" t="s">
        <v>527</v>
      </c>
      <c r="C18" s="20">
        <v>43099</v>
      </c>
      <c r="D18" s="19" t="s">
        <v>535</v>
      </c>
      <c r="E18" s="19" t="s">
        <v>542</v>
      </c>
      <c r="F18" s="15"/>
      <c r="G18" s="72">
        <v>17695.86</v>
      </c>
      <c r="H18" s="241"/>
      <c r="I18" s="10"/>
      <c r="K18" s="2"/>
      <c r="L18" s="2"/>
    </row>
    <row r="19" spans="1:12">
      <c r="B19" s="19" t="s">
        <v>528</v>
      </c>
      <c r="C19" s="20">
        <v>43099</v>
      </c>
      <c r="D19" s="19" t="s">
        <v>536</v>
      </c>
      <c r="E19" s="19" t="s">
        <v>543</v>
      </c>
      <c r="F19" s="15"/>
      <c r="G19" s="72">
        <v>17951.11</v>
      </c>
      <c r="H19" s="241"/>
      <c r="I19" s="10"/>
      <c r="K19" s="2"/>
      <c r="L19" s="2"/>
    </row>
    <row r="20" spans="1:12">
      <c r="B20" s="19" t="s">
        <v>529</v>
      </c>
      <c r="C20" s="20">
        <v>43099</v>
      </c>
      <c r="D20" s="19" t="s">
        <v>537</v>
      </c>
      <c r="E20" s="19" t="s">
        <v>544</v>
      </c>
      <c r="F20" s="15"/>
      <c r="G20" s="72">
        <v>15492</v>
      </c>
      <c r="H20" s="241"/>
      <c r="I20" s="10"/>
      <c r="K20" s="2"/>
      <c r="L20" s="2"/>
    </row>
    <row r="21" spans="1:12">
      <c r="B21" s="228"/>
      <c r="C21" s="38"/>
      <c r="D21" s="228"/>
      <c r="E21" s="229"/>
      <c r="F21" s="15"/>
      <c r="G21" s="72"/>
      <c r="H21" s="241"/>
      <c r="I21" s="10"/>
      <c r="K21" s="2"/>
      <c r="L21" s="2"/>
    </row>
    <row r="22" spans="1:12">
      <c r="B22" s="19"/>
      <c r="C22" s="20"/>
      <c r="D22" s="19"/>
      <c r="E22" s="19"/>
      <c r="F22" s="15"/>
      <c r="G22" s="57"/>
      <c r="H22" s="240"/>
      <c r="I22" s="10"/>
    </row>
    <row r="23" spans="1:12">
      <c r="A23" s="8" t="s">
        <v>20</v>
      </c>
      <c r="B23" s="8" t="s">
        <v>21</v>
      </c>
      <c r="H23" s="9">
        <f>+SUM(G25:G29)</f>
        <v>525273.43999999994</v>
      </c>
    </row>
    <row r="24" spans="1:12">
      <c r="A24" s="8"/>
      <c r="B24" s="8"/>
      <c r="H24" s="9"/>
    </row>
    <row r="25" spans="1:12">
      <c r="A25" s="8"/>
      <c r="B25" s="19" t="s">
        <v>545</v>
      </c>
      <c r="C25" s="20">
        <v>43084</v>
      </c>
      <c r="D25" s="19" t="s">
        <v>550</v>
      </c>
      <c r="E25" s="19" t="s">
        <v>231</v>
      </c>
      <c r="G25" s="57">
        <v>7476.18</v>
      </c>
      <c r="H25" s="9"/>
    </row>
    <row r="26" spans="1:12">
      <c r="A26" s="8"/>
      <c r="B26" s="19" t="s">
        <v>546</v>
      </c>
      <c r="C26" s="20">
        <v>43084</v>
      </c>
      <c r="D26" s="19" t="s">
        <v>551</v>
      </c>
      <c r="E26" s="19" t="s">
        <v>231</v>
      </c>
      <c r="G26" s="57">
        <v>11742.39</v>
      </c>
      <c r="H26" s="9"/>
    </row>
    <row r="27" spans="1:12">
      <c r="A27" s="8"/>
      <c r="B27" s="19" t="s">
        <v>547</v>
      </c>
      <c r="C27" s="20">
        <v>43097</v>
      </c>
      <c r="D27" s="19" t="s">
        <v>552</v>
      </c>
      <c r="E27" s="19" t="s">
        <v>348</v>
      </c>
      <c r="G27" s="57">
        <v>2423.2399999999998</v>
      </c>
      <c r="H27" s="19" t="s">
        <v>557</v>
      </c>
    </row>
    <row r="28" spans="1:12">
      <c r="A28" s="8"/>
      <c r="B28" s="19" t="s">
        <v>548</v>
      </c>
      <c r="C28" s="20">
        <v>43098</v>
      </c>
      <c r="D28" s="19" t="s">
        <v>553</v>
      </c>
      <c r="E28" s="19" t="s">
        <v>555</v>
      </c>
      <c r="G28" s="57">
        <v>3631.63</v>
      </c>
      <c r="H28" s="19" t="s">
        <v>558</v>
      </c>
    </row>
    <row r="29" spans="1:12">
      <c r="A29" s="8"/>
      <c r="B29" s="19" t="s">
        <v>549</v>
      </c>
      <c r="C29" s="20">
        <v>43099</v>
      </c>
      <c r="D29" s="19" t="s">
        <v>554</v>
      </c>
      <c r="E29" s="19" t="s">
        <v>556</v>
      </c>
      <c r="G29" s="57">
        <v>500000</v>
      </c>
      <c r="H29" s="19" t="s">
        <v>557</v>
      </c>
    </row>
    <row r="30" spans="1:12">
      <c r="A30" s="8"/>
      <c r="B30" s="8"/>
      <c r="H30" s="9"/>
    </row>
    <row r="31" spans="1:12">
      <c r="B31" s="19"/>
      <c r="C31" s="20"/>
      <c r="D31" s="22"/>
      <c r="E31" s="22"/>
      <c r="G31" s="29"/>
      <c r="H31" s="30"/>
    </row>
    <row r="32" spans="1:12">
      <c r="A32" s="8" t="s">
        <v>4</v>
      </c>
      <c r="B32" s="8" t="s">
        <v>43</v>
      </c>
      <c r="H32" s="9">
        <v>0</v>
      </c>
      <c r="J32" s="47" t="s">
        <v>44</v>
      </c>
    </row>
    <row r="34" spans="1:14">
      <c r="C34" s="209"/>
      <c r="D34" s="210"/>
      <c r="E34" s="16"/>
      <c r="F34" s="15"/>
      <c r="G34" s="211">
        <v>0</v>
      </c>
      <c r="I34" s="13"/>
    </row>
    <row r="35" spans="1:14">
      <c r="C35" s="195"/>
      <c r="D35" s="196"/>
      <c r="E35" s="2"/>
      <c r="F35" s="15"/>
      <c r="G35" s="200"/>
      <c r="H35" s="1"/>
      <c r="I35" s="2"/>
    </row>
    <row r="36" spans="1:14">
      <c r="A36" s="8" t="s">
        <v>20</v>
      </c>
      <c r="B36" s="8" t="s">
        <v>48</v>
      </c>
      <c r="C36" s="40"/>
      <c r="D36" s="15"/>
      <c r="E36" s="16"/>
      <c r="F36" s="15"/>
      <c r="H36" s="9">
        <f>+SUM(G37:G60)</f>
        <v>703725.70000000007</v>
      </c>
      <c r="I36" s="41"/>
      <c r="J36" s="63"/>
    </row>
    <row r="37" spans="1:14">
      <c r="C37" s="106">
        <v>42948</v>
      </c>
      <c r="D37" s="58" t="s">
        <v>417</v>
      </c>
      <c r="E37" s="109"/>
      <c r="G37" s="237">
        <v>2840</v>
      </c>
      <c r="H37" s="68"/>
      <c r="J37" s="116" t="s">
        <v>419</v>
      </c>
      <c r="K37" s="171"/>
      <c r="L37" s="171"/>
      <c r="M37" s="171"/>
      <c r="N37" s="171"/>
    </row>
    <row r="38" spans="1:14">
      <c r="C38" s="34">
        <v>43006</v>
      </c>
      <c r="D38" s="58" t="s">
        <v>444</v>
      </c>
      <c r="E38" s="109"/>
      <c r="G38" s="237">
        <v>998.81</v>
      </c>
      <c r="H38" s="68"/>
      <c r="J38" s="206" t="s">
        <v>448</v>
      </c>
      <c r="K38" s="171"/>
      <c r="L38" s="171"/>
      <c r="M38" s="171"/>
      <c r="N38" s="171"/>
    </row>
    <row r="39" spans="1:14">
      <c r="C39" s="34">
        <v>42979</v>
      </c>
      <c r="D39" s="58" t="s">
        <v>446</v>
      </c>
      <c r="E39" s="109"/>
      <c r="G39" s="237">
        <v>4060</v>
      </c>
      <c r="H39" s="68"/>
      <c r="J39" s="206"/>
      <c r="K39" s="171"/>
      <c r="L39" s="171"/>
      <c r="M39" s="171"/>
      <c r="N39" s="171"/>
    </row>
    <row r="40" spans="1:14">
      <c r="C40" s="195">
        <v>43029</v>
      </c>
      <c r="D40" s="196" t="s">
        <v>481</v>
      </c>
      <c r="E40" s="109"/>
      <c r="G40" s="218">
        <v>5000</v>
      </c>
      <c r="H40" s="68"/>
      <c r="J40" s="205"/>
      <c r="K40" s="202" t="s">
        <v>491</v>
      </c>
      <c r="L40" s="171"/>
      <c r="M40" s="171"/>
      <c r="N40" s="171"/>
    </row>
    <row r="41" spans="1:14">
      <c r="C41" s="195">
        <v>43015</v>
      </c>
      <c r="D41" s="199" t="s">
        <v>312</v>
      </c>
      <c r="E41" s="109"/>
      <c r="G41" s="238">
        <v>30000</v>
      </c>
      <c r="H41" s="68"/>
      <c r="J41" s="222"/>
      <c r="K41" s="202" t="s">
        <v>492</v>
      </c>
      <c r="L41" s="171"/>
      <c r="M41" s="171"/>
      <c r="N41" s="171"/>
    </row>
    <row r="42" spans="1:14">
      <c r="C42" s="214">
        <v>43068</v>
      </c>
      <c r="D42" s="216" t="s">
        <v>507</v>
      </c>
      <c r="E42" s="109"/>
      <c r="G42" s="218">
        <v>2135</v>
      </c>
      <c r="H42" s="68"/>
      <c r="J42" s="220" t="s">
        <v>515</v>
      </c>
      <c r="K42" s="221"/>
      <c r="L42" s="171"/>
      <c r="M42" s="171"/>
      <c r="N42" s="171"/>
    </row>
    <row r="43" spans="1:14">
      <c r="C43" s="214">
        <v>43098</v>
      </c>
      <c r="D43" s="210" t="s">
        <v>559</v>
      </c>
      <c r="E43" s="109"/>
      <c r="G43" s="231">
        <v>250000</v>
      </c>
      <c r="H43" s="68"/>
      <c r="J43" s="220" t="s">
        <v>575</v>
      </c>
      <c r="K43" s="221"/>
      <c r="L43" s="171"/>
      <c r="M43" s="171"/>
      <c r="N43" s="171"/>
    </row>
    <row r="44" spans="1:14">
      <c r="C44" s="214">
        <v>43098</v>
      </c>
      <c r="D44" s="210" t="s">
        <v>560</v>
      </c>
      <c r="E44" s="109"/>
      <c r="G44" s="231">
        <v>5000</v>
      </c>
      <c r="H44" s="68"/>
      <c r="J44" s="220" t="s">
        <v>55</v>
      </c>
      <c r="K44" s="221"/>
      <c r="L44" s="171" t="s">
        <v>576</v>
      </c>
      <c r="M44" s="171"/>
      <c r="N44" s="171"/>
    </row>
    <row r="45" spans="1:14">
      <c r="C45" s="214">
        <v>43098</v>
      </c>
      <c r="D45" s="210" t="s">
        <v>561</v>
      </c>
      <c r="E45" s="109"/>
      <c r="G45" s="231">
        <v>85000</v>
      </c>
      <c r="H45" s="68"/>
      <c r="J45" s="220"/>
      <c r="K45" s="221"/>
      <c r="L45" s="171"/>
      <c r="M45" s="171"/>
      <c r="N45" s="171"/>
    </row>
    <row r="46" spans="1:14">
      <c r="C46" s="214">
        <v>43098</v>
      </c>
      <c r="D46" s="210" t="s">
        <v>562</v>
      </c>
      <c r="E46" s="109"/>
      <c r="G46" s="231">
        <v>50000</v>
      </c>
      <c r="H46" s="68"/>
      <c r="J46" s="220" t="s">
        <v>577</v>
      </c>
      <c r="K46" s="221"/>
      <c r="L46" s="171"/>
      <c r="M46" s="171"/>
      <c r="N46" s="171"/>
    </row>
    <row r="47" spans="1:14">
      <c r="C47" s="214">
        <v>43098</v>
      </c>
      <c r="D47" s="210" t="s">
        <v>563</v>
      </c>
      <c r="E47" s="109"/>
      <c r="G47" s="231">
        <v>150000</v>
      </c>
      <c r="H47" s="68"/>
      <c r="J47" s="220" t="s">
        <v>577</v>
      </c>
      <c r="K47" s="221"/>
      <c r="L47" s="171" t="s">
        <v>578</v>
      </c>
      <c r="M47" s="171"/>
      <c r="N47" s="171"/>
    </row>
    <row r="48" spans="1:14">
      <c r="C48" s="214">
        <v>43097</v>
      </c>
      <c r="D48" s="210" t="s">
        <v>564</v>
      </c>
      <c r="E48" s="109"/>
      <c r="G48" s="231">
        <v>800</v>
      </c>
      <c r="H48" s="68"/>
      <c r="J48" s="220"/>
      <c r="K48" s="221"/>
      <c r="L48" s="171"/>
      <c r="M48" s="171"/>
      <c r="N48" s="171"/>
    </row>
    <row r="49" spans="2:14">
      <c r="C49" s="214">
        <v>43097</v>
      </c>
      <c r="D49" s="210" t="s">
        <v>565</v>
      </c>
      <c r="E49" s="109"/>
      <c r="F49" s="15"/>
      <c r="G49" s="231">
        <v>20000</v>
      </c>
      <c r="H49" s="68"/>
      <c r="J49" s="220" t="s">
        <v>579</v>
      </c>
      <c r="K49" s="221"/>
      <c r="L49" s="171"/>
      <c r="M49" s="171"/>
      <c r="N49" s="171"/>
    </row>
    <row r="50" spans="2:14">
      <c r="C50" s="233">
        <v>43097</v>
      </c>
      <c r="D50" s="234" t="s">
        <v>566</v>
      </c>
      <c r="E50" s="109"/>
      <c r="F50" s="15"/>
      <c r="G50" s="235">
        <v>7271</v>
      </c>
      <c r="H50" s="68"/>
      <c r="J50" s="220"/>
      <c r="K50" s="221" t="s">
        <v>592</v>
      </c>
      <c r="L50" s="171"/>
      <c r="M50" s="171"/>
      <c r="N50" s="171"/>
    </row>
    <row r="51" spans="2:14">
      <c r="C51" s="214">
        <v>43097</v>
      </c>
      <c r="D51" s="210" t="s">
        <v>567</v>
      </c>
      <c r="E51" s="109"/>
      <c r="F51" s="15"/>
      <c r="G51" s="231">
        <v>6815</v>
      </c>
      <c r="H51" s="68"/>
      <c r="J51" s="220" t="s">
        <v>577</v>
      </c>
      <c r="K51" s="221" t="s">
        <v>580</v>
      </c>
      <c r="L51" s="171"/>
      <c r="M51" s="171"/>
      <c r="N51" s="171"/>
    </row>
    <row r="52" spans="2:14">
      <c r="C52" s="233">
        <v>43097</v>
      </c>
      <c r="D52" s="234" t="s">
        <v>568</v>
      </c>
      <c r="E52" s="109"/>
      <c r="F52" s="15"/>
      <c r="G52" s="235">
        <v>1500</v>
      </c>
      <c r="H52" s="68" t="s">
        <v>586</v>
      </c>
      <c r="J52" s="220" t="s">
        <v>577</v>
      </c>
      <c r="K52" s="221"/>
      <c r="L52" s="171"/>
      <c r="M52" s="171"/>
      <c r="N52" s="171"/>
    </row>
    <row r="53" spans="2:14">
      <c r="B53" s="15"/>
      <c r="C53" s="214">
        <v>43096</v>
      </c>
      <c r="D53" s="210" t="s">
        <v>569</v>
      </c>
      <c r="E53" s="109"/>
      <c r="F53" s="15"/>
      <c r="G53" s="231">
        <v>4570.8900000000003</v>
      </c>
      <c r="H53" s="68"/>
      <c r="J53" s="220" t="s">
        <v>581</v>
      </c>
      <c r="K53" s="221"/>
      <c r="L53" s="171"/>
      <c r="M53" s="171"/>
      <c r="N53" s="171" t="s">
        <v>355</v>
      </c>
    </row>
    <row r="54" spans="2:14">
      <c r="B54" s="15"/>
      <c r="C54" s="214">
        <v>43096</v>
      </c>
      <c r="D54" s="210" t="s">
        <v>570</v>
      </c>
      <c r="E54" s="109"/>
      <c r="F54" s="15"/>
      <c r="G54" s="231">
        <v>20000</v>
      </c>
      <c r="H54" s="68"/>
      <c r="J54" s="220" t="s">
        <v>581</v>
      </c>
      <c r="K54" s="221" t="s">
        <v>582</v>
      </c>
      <c r="L54" s="171" t="s">
        <v>583</v>
      </c>
      <c r="M54" s="171"/>
      <c r="N54" s="171"/>
    </row>
    <row r="55" spans="2:14">
      <c r="B55" s="15"/>
      <c r="C55" s="233">
        <v>43091</v>
      </c>
      <c r="D55" s="234" t="s">
        <v>571</v>
      </c>
      <c r="E55" s="109"/>
      <c r="F55" s="15"/>
      <c r="G55" s="236">
        <v>1995</v>
      </c>
      <c r="H55" s="68"/>
      <c r="J55" s="220"/>
      <c r="K55" s="221" t="s">
        <v>591</v>
      </c>
      <c r="L55" s="171"/>
      <c r="M55" s="171"/>
      <c r="N55" s="171"/>
    </row>
    <row r="56" spans="2:14">
      <c r="B56" s="15"/>
      <c r="C56" s="214">
        <v>43091</v>
      </c>
      <c r="D56" s="210" t="s">
        <v>572</v>
      </c>
      <c r="E56" s="109"/>
      <c r="F56" s="15"/>
      <c r="G56" s="231">
        <v>2380</v>
      </c>
      <c r="H56" s="68"/>
      <c r="J56" s="220" t="s">
        <v>584</v>
      </c>
      <c r="K56" s="221"/>
      <c r="L56" s="171"/>
      <c r="M56" s="171"/>
      <c r="N56" s="171"/>
    </row>
    <row r="57" spans="2:14">
      <c r="B57" s="15"/>
      <c r="C57" s="233">
        <v>43090</v>
      </c>
      <c r="D57" s="234" t="s">
        <v>590</v>
      </c>
      <c r="E57" s="109"/>
      <c r="F57" s="15"/>
      <c r="G57" s="235">
        <v>25000</v>
      </c>
      <c r="H57" s="68"/>
      <c r="J57" s="220"/>
      <c r="K57" s="221" t="s">
        <v>593</v>
      </c>
      <c r="L57" s="171"/>
      <c r="M57" s="171"/>
      <c r="N57" s="171"/>
    </row>
    <row r="58" spans="2:14">
      <c r="B58" s="15"/>
      <c r="C58" s="230">
        <v>43084</v>
      </c>
      <c r="D58" s="213" t="s">
        <v>573</v>
      </c>
      <c r="E58" s="109"/>
      <c r="F58" s="15"/>
      <c r="G58" s="232">
        <v>8360</v>
      </c>
      <c r="H58" s="68"/>
      <c r="J58" s="220" t="s">
        <v>587</v>
      </c>
      <c r="K58" s="221" t="s">
        <v>588</v>
      </c>
      <c r="L58" s="171"/>
      <c r="M58" s="171"/>
      <c r="N58" s="171"/>
    </row>
    <row r="59" spans="2:14">
      <c r="B59" s="15"/>
      <c r="C59" s="230">
        <v>43084</v>
      </c>
      <c r="D59" s="213" t="s">
        <v>574</v>
      </c>
      <c r="E59" s="109"/>
      <c r="F59" s="15"/>
      <c r="G59" s="232">
        <v>20000</v>
      </c>
      <c r="H59" s="68"/>
      <c r="J59" s="220" t="s">
        <v>585</v>
      </c>
      <c r="K59" s="221"/>
      <c r="L59" s="171"/>
      <c r="M59" s="171"/>
      <c r="N59" s="171"/>
    </row>
    <row r="60" spans="2:14">
      <c r="B60" s="15"/>
      <c r="C60" s="209"/>
      <c r="D60" s="217"/>
      <c r="E60" s="109"/>
      <c r="F60" s="15"/>
      <c r="G60" s="211"/>
      <c r="H60" s="68"/>
      <c r="J60" s="220"/>
      <c r="K60" s="221"/>
      <c r="L60" s="171"/>
      <c r="M60" s="171"/>
      <c r="N60" s="171"/>
    </row>
    <row r="61" spans="2:14" ht="12.75" customHeight="1">
      <c r="B61" s="15"/>
      <c r="C61" s="34"/>
      <c r="D61" s="58"/>
      <c r="E61" s="109"/>
      <c r="F61" s="15"/>
      <c r="G61" s="61"/>
      <c r="H61" s="68"/>
      <c r="J61" s="223"/>
      <c r="K61" s="181"/>
      <c r="L61" s="181"/>
      <c r="M61" s="181"/>
      <c r="N61" s="181"/>
    </row>
    <row r="62" spans="2:14">
      <c r="B62" s="15"/>
      <c r="C62" s="34"/>
      <c r="D62" s="58"/>
      <c r="E62" s="109"/>
      <c r="F62" s="15"/>
      <c r="G62" s="72"/>
      <c r="H62" s="68"/>
      <c r="J62" s="151"/>
      <c r="K62" s="152" t="s">
        <v>67</v>
      </c>
      <c r="L62" s="153"/>
      <c r="M62" s="153"/>
      <c r="N62" s="154"/>
    </row>
    <row r="63" spans="2:14">
      <c r="B63" s="15"/>
      <c r="D63" s="2" t="s">
        <v>67</v>
      </c>
      <c r="E63" s="16"/>
      <c r="F63" s="242" t="s">
        <v>68</v>
      </c>
      <c r="G63" s="244">
        <f>+H6+H8-H23+H32-H36</f>
        <v>1404432.9899999998</v>
      </c>
    </row>
    <row r="64" spans="2:14" ht="12" thickBot="1">
      <c r="E64" s="16"/>
      <c r="F64" s="242" t="s">
        <v>69</v>
      </c>
      <c r="G64" s="245">
        <v>1404433.03</v>
      </c>
      <c r="I64" s="17"/>
      <c r="J64" s="66"/>
    </row>
    <row r="65" spans="3:13" ht="12" thickTop="1">
      <c r="E65" s="16"/>
      <c r="F65" s="242" t="s">
        <v>70</v>
      </c>
      <c r="G65" s="51">
        <f>+G63-G64</f>
        <v>-4.0000000270083547E-2</v>
      </c>
      <c r="H65" s="13" t="s">
        <v>67</v>
      </c>
      <c r="I65" s="52"/>
    </row>
    <row r="66" spans="3:13">
      <c r="E66" s="16"/>
      <c r="F66" s="15"/>
    </row>
    <row r="67" spans="3:13">
      <c r="E67" s="16"/>
      <c r="F67" s="15"/>
      <c r="G67" s="13"/>
    </row>
    <row r="68" spans="3:13">
      <c r="E68" s="16"/>
    </row>
    <row r="69" spans="3:13">
      <c r="C69" s="227"/>
      <c r="D69" s="4"/>
      <c r="E69" s="15"/>
      <c r="F69" s="5"/>
    </row>
    <row r="70" spans="3:13" ht="15">
      <c r="C70" s="53"/>
      <c r="D70" s="54"/>
      <c r="E70"/>
      <c r="F70"/>
      <c r="G70"/>
      <c r="H70"/>
      <c r="I70"/>
      <c r="J70" s="67"/>
      <c r="K70" s="67"/>
      <c r="L70" s="67"/>
      <c r="M70" s="55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14" workbookViewId="0">
      <selection sqref="A1:H45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32.140625" style="5" bestFit="1" customWidth="1"/>
    <col min="6" max="6" width="13.7109375" style="2" customWidth="1"/>
    <col min="7" max="7" width="11.140625" style="2" bestFit="1" customWidth="1"/>
    <col min="8" max="8" width="12" style="2" bestFit="1" customWidth="1"/>
    <col min="9" max="9" width="18.5703125" style="1" bestFit="1" customWidth="1"/>
    <col min="10" max="10" width="20.7109375" style="47" bestFit="1" customWidth="1"/>
    <col min="11" max="11" width="9" style="63" bestFit="1" customWidth="1"/>
    <col min="12" max="12" width="11.42578125" style="47"/>
    <col min="13" max="16384" width="11.42578125" style="2"/>
  </cols>
  <sheetData>
    <row r="1" spans="1:10">
      <c r="A1" s="246" t="s">
        <v>0</v>
      </c>
      <c r="B1" s="246"/>
      <c r="C1" s="246"/>
      <c r="D1" s="246"/>
      <c r="E1" s="246"/>
      <c r="F1" s="246"/>
      <c r="G1" s="246"/>
      <c r="H1" s="246"/>
    </row>
    <row r="2" spans="1:10">
      <c r="A2" s="246" t="s">
        <v>1</v>
      </c>
      <c r="B2" s="246"/>
      <c r="C2" s="246"/>
      <c r="D2" s="246"/>
      <c r="E2" s="246"/>
      <c r="F2" s="246"/>
      <c r="G2" s="246"/>
      <c r="H2" s="246"/>
    </row>
    <row r="3" spans="1:10" ht="21.75" customHeight="1" thickBot="1">
      <c r="A3" s="247" t="s">
        <v>86</v>
      </c>
      <c r="B3" s="247"/>
      <c r="C3" s="247"/>
      <c r="D3" s="247"/>
      <c r="E3" s="247"/>
      <c r="F3" s="247"/>
      <c r="G3" s="247"/>
      <c r="H3" s="247"/>
    </row>
    <row r="4" spans="1:10" ht="12" thickTop="1"/>
    <row r="6" spans="1:10">
      <c r="E6" s="6" t="s">
        <v>3</v>
      </c>
      <c r="H6" s="7">
        <v>3224036.62</v>
      </c>
    </row>
    <row r="8" spans="1:10">
      <c r="A8" s="8" t="s">
        <v>4</v>
      </c>
      <c r="B8" s="8" t="s">
        <v>5</v>
      </c>
      <c r="H8" s="9">
        <f>+SUM(G11:G14)</f>
        <v>877717.53000000014</v>
      </c>
    </row>
    <row r="10" spans="1:10">
      <c r="B10" s="56" t="s">
        <v>6</v>
      </c>
      <c r="C10" s="56" t="s">
        <v>7</v>
      </c>
      <c r="D10" s="56" t="s">
        <v>8</v>
      </c>
      <c r="G10" s="56" t="s">
        <v>9</v>
      </c>
      <c r="H10" s="10"/>
      <c r="I10" s="10"/>
    </row>
    <row r="11" spans="1:10">
      <c r="B11" s="19" t="s">
        <v>87</v>
      </c>
      <c r="C11" s="20">
        <v>42765</v>
      </c>
      <c r="D11" s="19" t="s">
        <v>13</v>
      </c>
      <c r="E11" s="19" t="s">
        <v>13</v>
      </c>
      <c r="F11" s="15"/>
      <c r="G11" s="57">
        <v>481638.71</v>
      </c>
      <c r="H11" s="69" t="s">
        <v>73</v>
      </c>
      <c r="I11" s="10"/>
    </row>
    <row r="12" spans="1:10">
      <c r="B12" s="19" t="s">
        <v>88</v>
      </c>
      <c r="C12" s="20">
        <v>42766</v>
      </c>
      <c r="D12" s="19" t="s">
        <v>13</v>
      </c>
      <c r="E12" s="19" t="s">
        <v>13</v>
      </c>
      <c r="F12" s="15"/>
      <c r="G12" s="57">
        <v>356373.39</v>
      </c>
      <c r="H12" s="69" t="s">
        <v>72</v>
      </c>
      <c r="I12" s="10"/>
    </row>
    <row r="13" spans="1:10">
      <c r="B13" s="19" t="s">
        <v>89</v>
      </c>
      <c r="C13" s="20">
        <v>42766</v>
      </c>
      <c r="D13" s="19" t="s">
        <v>16</v>
      </c>
      <c r="E13" s="19" t="s">
        <v>16</v>
      </c>
      <c r="F13" s="15"/>
      <c r="G13" s="57">
        <v>36011.42</v>
      </c>
      <c r="H13" s="69" t="s">
        <v>71</v>
      </c>
      <c r="I13" s="10"/>
    </row>
    <row r="14" spans="1:10">
      <c r="B14" s="19"/>
      <c r="C14" s="20">
        <v>42766</v>
      </c>
      <c r="D14" s="19"/>
      <c r="E14" s="19" t="s">
        <v>90</v>
      </c>
      <c r="F14" s="15"/>
      <c r="G14" s="57">
        <v>3694.01</v>
      </c>
      <c r="H14" s="69"/>
      <c r="I14" s="10"/>
    </row>
    <row r="15" spans="1:10" ht="12" customHeight="1">
      <c r="B15" s="22"/>
      <c r="C15" s="11"/>
      <c r="D15" s="23"/>
      <c r="E15" s="24"/>
      <c r="G15" s="25"/>
      <c r="H15" s="18"/>
      <c r="I15" s="10"/>
      <c r="J15" s="64"/>
    </row>
    <row r="16" spans="1:10">
      <c r="A16" s="8" t="s">
        <v>20</v>
      </c>
      <c r="B16" s="8" t="s">
        <v>21</v>
      </c>
      <c r="H16" s="9">
        <f>+SUM(G18:G22)</f>
        <v>49558.25</v>
      </c>
    </row>
    <row r="18" spans="1:11">
      <c r="B18" s="19" t="s">
        <v>25</v>
      </c>
      <c r="C18" s="20">
        <v>42646</v>
      </c>
      <c r="D18" s="19" t="s">
        <v>26</v>
      </c>
      <c r="E18" s="19" t="s">
        <v>27</v>
      </c>
      <c r="F18" s="15"/>
      <c r="G18" s="57">
        <v>516.61</v>
      </c>
      <c r="H18" s="70"/>
    </row>
    <row r="19" spans="1:11">
      <c r="B19" s="19" t="s">
        <v>28</v>
      </c>
      <c r="C19" s="20">
        <v>42675</v>
      </c>
      <c r="D19" s="19" t="s">
        <v>29</v>
      </c>
      <c r="E19" s="19" t="s">
        <v>30</v>
      </c>
      <c r="F19" s="15"/>
      <c r="G19" s="57">
        <v>500</v>
      </c>
      <c r="H19" s="70"/>
    </row>
    <row r="20" spans="1:11">
      <c r="B20" s="19" t="s">
        <v>91</v>
      </c>
      <c r="C20" s="20">
        <v>42746</v>
      </c>
      <c r="D20" s="19" t="s">
        <v>92</v>
      </c>
      <c r="E20" s="19" t="s">
        <v>95</v>
      </c>
      <c r="F20" s="15"/>
      <c r="G20" s="57">
        <v>8541.64</v>
      </c>
      <c r="H20" s="70" t="s">
        <v>74</v>
      </c>
    </row>
    <row r="21" spans="1:11">
      <c r="B21" s="19" t="s">
        <v>93</v>
      </c>
      <c r="C21" s="20">
        <v>42765</v>
      </c>
      <c r="D21" s="19" t="s">
        <v>94</v>
      </c>
      <c r="E21" s="19" t="s">
        <v>96</v>
      </c>
      <c r="F21" s="15"/>
      <c r="G21" s="57">
        <v>20000</v>
      </c>
      <c r="H21" s="70"/>
    </row>
    <row r="22" spans="1:11">
      <c r="B22" s="19" t="s">
        <v>142</v>
      </c>
      <c r="C22" s="20">
        <v>42737</v>
      </c>
      <c r="D22" s="19" t="s">
        <v>143</v>
      </c>
      <c r="E22" s="19" t="s">
        <v>144</v>
      </c>
      <c r="F22" s="15"/>
      <c r="G22" s="57">
        <v>20000</v>
      </c>
      <c r="H22" s="70"/>
    </row>
    <row r="23" spans="1:11">
      <c r="B23" s="22"/>
      <c r="C23" s="28"/>
      <c r="D23" s="22"/>
      <c r="E23" s="22"/>
      <c r="G23" s="29"/>
      <c r="H23" s="30"/>
    </row>
    <row r="24" spans="1:11">
      <c r="A24" s="8" t="s">
        <v>4</v>
      </c>
      <c r="B24" s="8" t="s">
        <v>43</v>
      </c>
      <c r="H24" s="31">
        <f>+SUM(G26:G26)</f>
        <v>200</v>
      </c>
      <c r="J24" s="47" t="s">
        <v>44</v>
      </c>
    </row>
    <row r="26" spans="1:11">
      <c r="C26" s="34">
        <v>42766</v>
      </c>
      <c r="D26" s="58" t="s">
        <v>110</v>
      </c>
      <c r="E26" s="2"/>
      <c r="F26" s="15"/>
      <c r="G26" s="61">
        <v>200</v>
      </c>
      <c r="H26" s="46" t="s">
        <v>82</v>
      </c>
      <c r="I26" s="2"/>
      <c r="J26" s="47" t="s">
        <v>112</v>
      </c>
    </row>
    <row r="27" spans="1:11">
      <c r="C27" s="34"/>
      <c r="D27" s="58"/>
      <c r="E27" s="2"/>
      <c r="F27" s="15"/>
      <c r="G27" s="61"/>
      <c r="H27" s="1"/>
      <c r="I27" s="2"/>
    </row>
    <row r="28" spans="1:11">
      <c r="A28" s="8" t="s">
        <v>20</v>
      </c>
      <c r="B28" s="8" t="s">
        <v>48</v>
      </c>
      <c r="C28" s="40"/>
      <c r="D28" s="15"/>
      <c r="E28" s="16"/>
      <c r="F28" s="15"/>
      <c r="H28" s="31">
        <f>+SUM(G29:G41)</f>
        <v>309091.46999999997</v>
      </c>
      <c r="I28" s="41"/>
      <c r="J28" s="63"/>
    </row>
    <row r="29" spans="1:11">
      <c r="C29" s="34">
        <v>42728</v>
      </c>
      <c r="D29" s="35" t="s">
        <v>58</v>
      </c>
      <c r="E29" s="42"/>
      <c r="F29" s="43"/>
      <c r="G29" s="61">
        <v>1840</v>
      </c>
      <c r="H29" s="46"/>
      <c r="J29" s="47" t="s">
        <v>59</v>
      </c>
      <c r="K29" s="47"/>
    </row>
    <row r="30" spans="1:11">
      <c r="C30" s="34">
        <v>42712</v>
      </c>
      <c r="D30" s="35" t="s">
        <v>60</v>
      </c>
      <c r="E30" s="42"/>
      <c r="F30" s="43"/>
      <c r="G30" s="61">
        <v>1921</v>
      </c>
      <c r="H30" s="46"/>
      <c r="J30" s="47" t="s">
        <v>61</v>
      </c>
      <c r="K30" s="47"/>
    </row>
    <row r="31" spans="1:11">
      <c r="C31" s="38">
        <v>42711</v>
      </c>
      <c r="D31" s="35" t="s">
        <v>62</v>
      </c>
      <c r="E31" s="42"/>
      <c r="F31" s="43"/>
      <c r="G31" s="72">
        <v>3030</v>
      </c>
      <c r="H31" s="46"/>
      <c r="J31" s="47" t="s">
        <v>63</v>
      </c>
      <c r="K31" s="47" t="s">
        <v>64</v>
      </c>
    </row>
    <row r="32" spans="1:11">
      <c r="C32" s="34">
        <v>42705</v>
      </c>
      <c r="D32" s="35" t="s">
        <v>65</v>
      </c>
      <c r="E32" s="42"/>
      <c r="F32" s="43"/>
      <c r="G32" s="61">
        <v>5345.27</v>
      </c>
      <c r="H32" s="46"/>
      <c r="J32" s="47" t="s">
        <v>66</v>
      </c>
      <c r="K32" s="47"/>
    </row>
    <row r="33" spans="3:11">
      <c r="C33" s="34">
        <v>42766</v>
      </c>
      <c r="D33" s="59" t="s">
        <v>97</v>
      </c>
      <c r="E33" s="42"/>
      <c r="F33" s="43"/>
      <c r="G33" s="62">
        <v>1050</v>
      </c>
      <c r="H33" s="46" t="s">
        <v>76</v>
      </c>
      <c r="J33" s="65" t="s">
        <v>105</v>
      </c>
      <c r="K33" s="65" t="s">
        <v>108</v>
      </c>
    </row>
    <row r="34" spans="3:11">
      <c r="C34" s="34">
        <v>42765</v>
      </c>
      <c r="D34" s="58" t="s">
        <v>98</v>
      </c>
      <c r="E34" s="42"/>
      <c r="F34" s="43"/>
      <c r="G34" s="61">
        <v>50500</v>
      </c>
      <c r="H34" s="46" t="s">
        <v>78</v>
      </c>
      <c r="J34" s="65" t="s">
        <v>106</v>
      </c>
      <c r="K34" s="65" t="s">
        <v>109</v>
      </c>
    </row>
    <row r="35" spans="3:11">
      <c r="C35" s="34">
        <v>42763</v>
      </c>
      <c r="D35" s="58" t="s">
        <v>99</v>
      </c>
      <c r="E35" s="42"/>
      <c r="F35" s="43"/>
      <c r="G35" s="61">
        <v>1970</v>
      </c>
      <c r="H35" s="46" t="s">
        <v>79</v>
      </c>
      <c r="J35" s="65"/>
      <c r="K35" s="47"/>
    </row>
    <row r="36" spans="3:11">
      <c r="C36" s="34">
        <v>42761</v>
      </c>
      <c r="D36" s="58" t="s">
        <v>100</v>
      </c>
      <c r="E36" s="42"/>
      <c r="F36" s="43"/>
      <c r="G36" s="61">
        <v>3345.7</v>
      </c>
      <c r="H36" s="46" t="s">
        <v>75</v>
      </c>
      <c r="J36" s="65" t="s">
        <v>107</v>
      </c>
      <c r="K36" s="47"/>
    </row>
    <row r="37" spans="3:11">
      <c r="C37" s="34">
        <v>42755</v>
      </c>
      <c r="D37" s="58" t="s">
        <v>101</v>
      </c>
      <c r="E37" s="42"/>
      <c r="F37" s="43"/>
      <c r="G37" s="61">
        <v>3687.87</v>
      </c>
      <c r="H37" s="46" t="s">
        <v>77</v>
      </c>
      <c r="J37" s="65" t="s">
        <v>107</v>
      </c>
      <c r="K37" s="47"/>
    </row>
    <row r="38" spans="3:11">
      <c r="C38" s="34">
        <v>42754</v>
      </c>
      <c r="D38" s="58" t="s">
        <v>102</v>
      </c>
      <c r="E38" s="42"/>
      <c r="F38" s="43"/>
      <c r="G38" s="61">
        <v>18501.62</v>
      </c>
      <c r="H38" s="46" t="s">
        <v>80</v>
      </c>
      <c r="J38" s="65"/>
      <c r="K38" s="47"/>
    </row>
    <row r="39" spans="3:11">
      <c r="C39" s="34">
        <v>42752</v>
      </c>
      <c r="D39" s="58" t="s">
        <v>103</v>
      </c>
      <c r="E39" s="42"/>
      <c r="F39" s="43"/>
      <c r="G39" s="61">
        <v>200000</v>
      </c>
      <c r="H39" s="46" t="s">
        <v>81</v>
      </c>
      <c r="J39" s="65" t="s">
        <v>111</v>
      </c>
      <c r="K39" s="47"/>
    </row>
    <row r="40" spans="3:11">
      <c r="C40" s="34">
        <v>42752</v>
      </c>
      <c r="D40" s="58" t="s">
        <v>51</v>
      </c>
      <c r="E40" s="42"/>
      <c r="F40" s="43"/>
      <c r="G40" s="61">
        <v>10000</v>
      </c>
      <c r="H40" s="46" t="s">
        <v>81</v>
      </c>
      <c r="J40" s="65" t="s">
        <v>111</v>
      </c>
      <c r="K40" s="47"/>
    </row>
    <row r="41" spans="3:11">
      <c r="C41" s="34">
        <v>42748</v>
      </c>
      <c r="D41" s="58" t="s">
        <v>104</v>
      </c>
      <c r="G41" s="61">
        <v>7900.01</v>
      </c>
      <c r="H41" s="46"/>
      <c r="J41" s="65"/>
      <c r="K41" s="47"/>
    </row>
    <row r="42" spans="3:11">
      <c r="C42" s="34"/>
      <c r="D42" s="58"/>
    </row>
    <row r="43" spans="3:11">
      <c r="D43" s="2" t="s">
        <v>67</v>
      </c>
      <c r="F43" s="8" t="s">
        <v>68</v>
      </c>
      <c r="G43" s="3">
        <f>+H6+H8-H16+H24-H28</f>
        <v>3743304.4300000006</v>
      </c>
    </row>
    <row r="44" spans="3:11" ht="12" thickBot="1">
      <c r="F44" s="8" t="s">
        <v>69</v>
      </c>
      <c r="G44" s="49">
        <v>3743208.08</v>
      </c>
      <c r="I44" s="17"/>
      <c r="J44" s="66"/>
    </row>
    <row r="45" spans="3:11" ht="12" thickTop="1">
      <c r="F45" s="8" t="s">
        <v>70</v>
      </c>
      <c r="G45" s="51">
        <f>+G43-G44</f>
        <v>96.350000000558794</v>
      </c>
      <c r="H45" s="13" t="s">
        <v>67</v>
      </c>
      <c r="I45" s="52"/>
    </row>
    <row r="47" spans="3:11">
      <c r="G47" s="13"/>
    </row>
    <row r="49" spans="3:13">
      <c r="C49" s="56"/>
      <c r="D49" s="4"/>
      <c r="E49" s="2"/>
      <c r="F49" s="5"/>
    </row>
    <row r="50" spans="3:13" ht="15">
      <c r="C50" s="53"/>
      <c r="D50" s="54"/>
      <c r="E50"/>
      <c r="F50"/>
      <c r="G50"/>
      <c r="H50"/>
      <c r="I50"/>
      <c r="J50" s="67"/>
      <c r="K50" s="67"/>
      <c r="L50" s="67"/>
      <c r="M50" s="55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21" workbookViewId="0">
      <selection sqref="A1:H50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32.140625" style="5" bestFit="1" customWidth="1"/>
    <col min="6" max="6" width="18.7109375" style="2" customWidth="1"/>
    <col min="7" max="7" width="11.140625" style="2" bestFit="1" customWidth="1"/>
    <col min="8" max="8" width="12" style="2" bestFit="1" customWidth="1"/>
    <col min="9" max="9" width="18.5703125" style="1" bestFit="1" customWidth="1"/>
    <col min="10" max="10" width="20.7109375" style="47" bestFit="1" customWidth="1"/>
    <col min="11" max="11" width="9" style="63" bestFit="1" customWidth="1"/>
    <col min="12" max="12" width="11.42578125" style="47"/>
    <col min="13" max="16384" width="11.42578125" style="2"/>
  </cols>
  <sheetData>
    <row r="1" spans="1:9">
      <c r="A1" s="246" t="s">
        <v>0</v>
      </c>
      <c r="B1" s="246"/>
      <c r="C1" s="246"/>
      <c r="D1" s="246"/>
      <c r="E1" s="246"/>
      <c r="F1" s="246"/>
      <c r="G1" s="246"/>
      <c r="H1" s="246"/>
    </row>
    <row r="2" spans="1:9">
      <c r="A2" s="246" t="s">
        <v>1</v>
      </c>
      <c r="B2" s="246"/>
      <c r="C2" s="246"/>
      <c r="D2" s="246"/>
      <c r="E2" s="246"/>
      <c r="F2" s="246"/>
      <c r="G2" s="246"/>
      <c r="H2" s="246"/>
    </row>
    <row r="3" spans="1:9" ht="24.75" customHeight="1" thickBot="1">
      <c r="A3" s="247" t="s">
        <v>113</v>
      </c>
      <c r="B3" s="247"/>
      <c r="C3" s="247"/>
      <c r="D3" s="247"/>
      <c r="E3" s="247"/>
      <c r="F3" s="247"/>
      <c r="G3" s="247"/>
      <c r="H3" s="247"/>
    </row>
    <row r="4" spans="1:9" ht="12" thickTop="1"/>
    <row r="6" spans="1:9">
      <c r="E6" s="6" t="s">
        <v>3</v>
      </c>
      <c r="H6" s="7">
        <v>2681220.2000000002</v>
      </c>
    </row>
    <row r="8" spans="1:9">
      <c r="A8" s="8" t="s">
        <v>4</v>
      </c>
      <c r="B8" s="8" t="s">
        <v>5</v>
      </c>
      <c r="H8" s="9">
        <f>+SUM(G11:G17)</f>
        <v>630576.88</v>
      </c>
    </row>
    <row r="10" spans="1:9">
      <c r="B10" s="73" t="s">
        <v>6</v>
      </c>
      <c r="C10" s="73" t="s">
        <v>7</v>
      </c>
      <c r="D10" s="73" t="s">
        <v>8</v>
      </c>
      <c r="G10" s="73" t="s">
        <v>9</v>
      </c>
      <c r="H10" s="10"/>
      <c r="I10" s="10"/>
    </row>
    <row r="11" spans="1:9">
      <c r="B11" s="19"/>
      <c r="C11" s="20">
        <v>42766</v>
      </c>
      <c r="D11" s="19"/>
      <c r="E11" s="19" t="s">
        <v>90</v>
      </c>
      <c r="F11" s="15"/>
      <c r="G11" s="57">
        <v>1823.66</v>
      </c>
      <c r="H11" s="69"/>
      <c r="I11" s="10"/>
    </row>
    <row r="12" spans="1:9">
      <c r="B12" s="19" t="s">
        <v>122</v>
      </c>
      <c r="C12" s="20">
        <v>42793</v>
      </c>
      <c r="D12" s="19" t="s">
        <v>13</v>
      </c>
      <c r="E12" s="74" t="s">
        <v>13</v>
      </c>
      <c r="F12" s="15"/>
      <c r="G12" s="57">
        <v>131951.06</v>
      </c>
      <c r="H12" s="69" t="s">
        <v>71</v>
      </c>
      <c r="I12" s="10"/>
    </row>
    <row r="13" spans="1:9">
      <c r="B13" s="19" t="s">
        <v>123</v>
      </c>
      <c r="C13" s="20">
        <v>42794</v>
      </c>
      <c r="D13" s="19" t="s">
        <v>128</v>
      </c>
      <c r="E13" s="74" t="s">
        <v>128</v>
      </c>
      <c r="F13" s="15"/>
      <c r="G13" s="57">
        <v>7000</v>
      </c>
      <c r="H13" s="69" t="s">
        <v>72</v>
      </c>
      <c r="I13" s="10"/>
    </row>
    <row r="14" spans="1:9">
      <c r="B14" s="19" t="s">
        <v>124</v>
      </c>
      <c r="C14" s="20">
        <v>42794</v>
      </c>
      <c r="D14" s="19" t="s">
        <v>16</v>
      </c>
      <c r="E14" s="74" t="s">
        <v>128</v>
      </c>
      <c r="F14" s="15"/>
      <c r="G14" s="57">
        <v>1160.02</v>
      </c>
      <c r="H14" s="69" t="s">
        <v>72</v>
      </c>
      <c r="I14" s="10"/>
    </row>
    <row r="15" spans="1:9">
      <c r="B15" s="19" t="s">
        <v>125</v>
      </c>
      <c r="C15" s="20">
        <v>42794</v>
      </c>
      <c r="D15" s="19" t="s">
        <v>16</v>
      </c>
      <c r="E15" s="74" t="s">
        <v>16</v>
      </c>
      <c r="F15" s="15"/>
      <c r="G15" s="57">
        <v>47504.37</v>
      </c>
      <c r="H15" s="69" t="s">
        <v>72</v>
      </c>
      <c r="I15" s="10"/>
    </row>
    <row r="16" spans="1:9">
      <c r="B16" s="19" t="s">
        <v>126</v>
      </c>
      <c r="C16" s="20">
        <v>42794</v>
      </c>
      <c r="D16" s="19" t="s">
        <v>13</v>
      </c>
      <c r="E16" s="74" t="s">
        <v>13</v>
      </c>
      <c r="F16" s="15"/>
      <c r="G16" s="57">
        <v>391137.77</v>
      </c>
      <c r="H16" s="69" t="s">
        <v>73</v>
      </c>
      <c r="I16" s="10"/>
    </row>
    <row r="17" spans="1:11">
      <c r="B17" s="19" t="s">
        <v>127</v>
      </c>
      <c r="C17" s="20">
        <v>42794</v>
      </c>
      <c r="D17" s="19" t="s">
        <v>16</v>
      </c>
      <c r="E17" s="74" t="s">
        <v>128</v>
      </c>
      <c r="F17" s="15"/>
      <c r="G17" s="57">
        <v>50000</v>
      </c>
      <c r="H17" s="69" t="s">
        <v>74</v>
      </c>
      <c r="I17" s="10"/>
    </row>
    <row r="18" spans="1:11">
      <c r="B18" s="19"/>
      <c r="C18" s="20"/>
      <c r="D18" s="19"/>
      <c r="E18" s="19"/>
      <c r="F18" s="15"/>
      <c r="G18" s="57"/>
      <c r="H18" s="69"/>
      <c r="I18" s="10"/>
    </row>
    <row r="19" spans="1:11">
      <c r="A19" s="8" t="s">
        <v>20</v>
      </c>
      <c r="B19" s="8" t="s">
        <v>21</v>
      </c>
      <c r="H19" s="9">
        <f>+SUM(G21:G26)</f>
        <v>45441.38</v>
      </c>
    </row>
    <row r="21" spans="1:11">
      <c r="B21" s="19" t="s">
        <v>25</v>
      </c>
      <c r="C21" s="20">
        <v>42646</v>
      </c>
      <c r="D21" s="19" t="s">
        <v>26</v>
      </c>
      <c r="E21" s="19" t="s">
        <v>27</v>
      </c>
      <c r="F21" s="15"/>
      <c r="G21" s="57">
        <v>516.61</v>
      </c>
      <c r="H21" s="70"/>
    </row>
    <row r="22" spans="1:11">
      <c r="B22" s="19" t="s">
        <v>28</v>
      </c>
      <c r="C22" s="20">
        <v>42675</v>
      </c>
      <c r="D22" s="19" t="s">
        <v>29</v>
      </c>
      <c r="E22" s="19" t="s">
        <v>30</v>
      </c>
      <c r="F22" s="15"/>
      <c r="G22" s="57">
        <v>500</v>
      </c>
      <c r="H22" s="70"/>
    </row>
    <row r="23" spans="1:11">
      <c r="B23" s="19" t="s">
        <v>93</v>
      </c>
      <c r="C23" s="20">
        <v>42765</v>
      </c>
      <c r="D23" s="19" t="s">
        <v>94</v>
      </c>
      <c r="E23" s="19" t="s">
        <v>96</v>
      </c>
      <c r="F23" s="15"/>
      <c r="G23" s="57">
        <v>20000</v>
      </c>
      <c r="H23" s="70" t="s">
        <v>75</v>
      </c>
    </row>
    <row r="24" spans="1:11">
      <c r="B24" s="19" t="s">
        <v>142</v>
      </c>
      <c r="C24" s="20">
        <v>42737</v>
      </c>
      <c r="D24" s="19" t="s">
        <v>143</v>
      </c>
      <c r="E24" s="19" t="s">
        <v>144</v>
      </c>
      <c r="F24" s="15"/>
      <c r="G24" s="57">
        <v>20000</v>
      </c>
      <c r="H24" s="70" t="s">
        <v>76</v>
      </c>
    </row>
    <row r="25" spans="1:11">
      <c r="B25" s="19" t="s">
        <v>129</v>
      </c>
      <c r="C25" s="20">
        <v>42773</v>
      </c>
      <c r="D25" s="19" t="s">
        <v>130</v>
      </c>
      <c r="E25" s="75" t="s">
        <v>131</v>
      </c>
      <c r="F25" s="15"/>
      <c r="G25" s="57">
        <v>1000</v>
      </c>
      <c r="H25" s="70" t="s">
        <v>148</v>
      </c>
    </row>
    <row r="26" spans="1:11">
      <c r="B26" s="19" t="s">
        <v>136</v>
      </c>
      <c r="C26" s="20">
        <v>42789</v>
      </c>
      <c r="D26" s="19" t="s">
        <v>137</v>
      </c>
      <c r="E26" s="74" t="s">
        <v>138</v>
      </c>
      <c r="F26" s="15"/>
      <c r="G26" s="57">
        <v>3424.77</v>
      </c>
      <c r="H26" s="70" t="s">
        <v>77</v>
      </c>
      <c r="J26" s="47" t="s">
        <v>139</v>
      </c>
    </row>
    <row r="27" spans="1:11">
      <c r="B27" s="22"/>
      <c r="C27" s="28"/>
      <c r="D27" s="22"/>
      <c r="E27" s="22"/>
      <c r="G27" s="29"/>
      <c r="H27" s="30"/>
    </row>
    <row r="28" spans="1:11">
      <c r="A28" s="8" t="s">
        <v>4</v>
      </c>
      <c r="B28" s="8" t="s">
        <v>43</v>
      </c>
      <c r="H28" s="31">
        <f>+G30</f>
        <v>0</v>
      </c>
      <c r="J28" s="47" t="s">
        <v>44</v>
      </c>
    </row>
    <row r="30" spans="1:11">
      <c r="C30" s="34"/>
      <c r="D30" s="58"/>
      <c r="E30" s="2"/>
      <c r="F30" s="15"/>
      <c r="G30" s="61"/>
      <c r="H30" s="1"/>
      <c r="I30" s="2"/>
    </row>
    <row r="31" spans="1:11">
      <c r="A31" s="8" t="s">
        <v>20</v>
      </c>
      <c r="B31" s="8" t="s">
        <v>48</v>
      </c>
      <c r="C31" s="40"/>
      <c r="D31" s="15"/>
      <c r="E31" s="16"/>
      <c r="F31" s="15"/>
      <c r="H31" s="31">
        <f>+SUM(G32:G46)</f>
        <v>202602.74000000002</v>
      </c>
      <c r="I31" s="41"/>
      <c r="J31" s="63"/>
    </row>
    <row r="32" spans="1:11">
      <c r="C32" s="44"/>
      <c r="D32" s="42"/>
      <c r="E32" s="42"/>
      <c r="F32" s="43"/>
      <c r="G32" s="71">
        <v>1970</v>
      </c>
      <c r="H32" s="46"/>
      <c r="K32" s="47"/>
    </row>
    <row r="33" spans="3:11">
      <c r="C33" s="34">
        <v>42728</v>
      </c>
      <c r="D33" s="35" t="s">
        <v>58</v>
      </c>
      <c r="E33" s="42"/>
      <c r="F33" s="43"/>
      <c r="G33" s="61">
        <v>1840</v>
      </c>
      <c r="H33" s="46"/>
      <c r="J33" s="47" t="s">
        <v>59</v>
      </c>
      <c r="K33" s="47"/>
    </row>
    <row r="34" spans="3:11">
      <c r="C34" s="34">
        <v>42712</v>
      </c>
      <c r="D34" s="35" t="s">
        <v>60</v>
      </c>
      <c r="E34" s="42"/>
      <c r="F34" s="43"/>
      <c r="G34" s="61">
        <v>1921</v>
      </c>
      <c r="H34" s="46"/>
      <c r="J34" s="47" t="s">
        <v>61</v>
      </c>
      <c r="K34" s="47"/>
    </row>
    <row r="35" spans="3:11">
      <c r="C35" s="38">
        <v>42711</v>
      </c>
      <c r="D35" s="35" t="s">
        <v>62</v>
      </c>
      <c r="E35" s="42"/>
      <c r="F35" s="43"/>
      <c r="G35" s="72">
        <v>3030</v>
      </c>
      <c r="H35" s="46" t="s">
        <v>81</v>
      </c>
      <c r="J35" s="47" t="s">
        <v>63</v>
      </c>
      <c r="K35" s="47" t="s">
        <v>133</v>
      </c>
    </row>
    <row r="36" spans="3:11">
      <c r="C36" s="34">
        <v>42705</v>
      </c>
      <c r="D36" s="35" t="s">
        <v>65</v>
      </c>
      <c r="E36" s="42"/>
      <c r="F36" s="43"/>
      <c r="G36" s="61">
        <v>5345.27</v>
      </c>
      <c r="H36" s="46" t="s">
        <v>78</v>
      </c>
      <c r="J36" s="47" t="s">
        <v>66</v>
      </c>
      <c r="K36" s="47"/>
    </row>
    <row r="37" spans="3:11">
      <c r="C37" s="81">
        <v>42748</v>
      </c>
      <c r="D37" s="82" t="s">
        <v>104</v>
      </c>
      <c r="E37" s="83"/>
      <c r="F37" s="84"/>
      <c r="G37" s="85">
        <v>7900.01</v>
      </c>
      <c r="H37" s="2" t="s">
        <v>85</v>
      </c>
      <c r="J37" s="65" t="s">
        <v>147</v>
      </c>
      <c r="K37" s="47"/>
    </row>
    <row r="38" spans="3:11">
      <c r="C38" s="77">
        <v>42794</v>
      </c>
      <c r="D38" s="78" t="s">
        <v>114</v>
      </c>
      <c r="E38" s="6"/>
      <c r="F38" s="8"/>
      <c r="G38" s="79">
        <v>162000</v>
      </c>
      <c r="H38" s="46" t="s">
        <v>84</v>
      </c>
      <c r="I38" s="80"/>
      <c r="J38" s="76" t="s">
        <v>141</v>
      </c>
      <c r="K38" s="47"/>
    </row>
    <row r="39" spans="3:11">
      <c r="C39" s="34">
        <v>42794</v>
      </c>
      <c r="D39" s="58" t="s">
        <v>115</v>
      </c>
      <c r="G39" s="61">
        <v>1099</v>
      </c>
      <c r="H39" s="46" t="s">
        <v>145</v>
      </c>
      <c r="K39" s="47"/>
    </row>
    <row r="40" spans="3:11">
      <c r="C40" s="34">
        <v>42790</v>
      </c>
      <c r="D40" s="58" t="s">
        <v>116</v>
      </c>
      <c r="G40" s="61">
        <v>2135.66</v>
      </c>
      <c r="H40" s="46" t="s">
        <v>149</v>
      </c>
      <c r="J40" s="65"/>
      <c r="K40" s="47"/>
    </row>
    <row r="41" spans="3:11">
      <c r="C41" s="34">
        <v>42789</v>
      </c>
      <c r="D41" s="58" t="s">
        <v>117</v>
      </c>
      <c r="G41" s="61">
        <v>1090</v>
      </c>
      <c r="H41" s="46"/>
      <c r="J41" s="65"/>
      <c r="K41" s="47"/>
    </row>
    <row r="42" spans="3:11">
      <c r="C42" s="34">
        <v>42787</v>
      </c>
      <c r="D42" s="58" t="s">
        <v>118</v>
      </c>
      <c r="G42" s="61">
        <v>204</v>
      </c>
      <c r="H42" s="46" t="s">
        <v>146</v>
      </c>
      <c r="J42" s="65" t="s">
        <v>140</v>
      </c>
      <c r="K42" s="47"/>
    </row>
    <row r="43" spans="3:11">
      <c r="C43" s="34">
        <v>42783</v>
      </c>
      <c r="D43" s="58" t="s">
        <v>119</v>
      </c>
      <c r="G43" s="61">
        <v>1099</v>
      </c>
      <c r="H43" s="46"/>
      <c r="J43" s="65"/>
      <c r="K43" s="47"/>
    </row>
    <row r="44" spans="3:11">
      <c r="C44" s="34">
        <v>42782</v>
      </c>
      <c r="D44" s="58" t="s">
        <v>120</v>
      </c>
      <c r="G44" s="61">
        <v>9614.9500000000007</v>
      </c>
      <c r="H44" s="46"/>
      <c r="J44" s="65"/>
      <c r="K44" s="47"/>
    </row>
    <row r="45" spans="3:11">
      <c r="C45" s="34">
        <v>42769</v>
      </c>
      <c r="D45" s="58" t="s">
        <v>121</v>
      </c>
      <c r="G45" s="61">
        <v>3250</v>
      </c>
      <c r="H45" s="46" t="s">
        <v>80</v>
      </c>
      <c r="J45" s="65"/>
      <c r="K45" s="47"/>
    </row>
    <row r="46" spans="3:11">
      <c r="C46" s="34"/>
      <c r="D46" s="74" t="s">
        <v>132</v>
      </c>
      <c r="E46" s="15"/>
      <c r="G46" s="57">
        <v>103.85</v>
      </c>
    </row>
    <row r="47" spans="3:11">
      <c r="C47" s="34"/>
      <c r="D47" s="58"/>
    </row>
    <row r="48" spans="3:11">
      <c r="D48" s="2" t="s">
        <v>67</v>
      </c>
      <c r="F48" s="8" t="s">
        <v>68</v>
      </c>
      <c r="G48" s="3">
        <f>+H6+H8-H19+H28-H31</f>
        <v>3063752.96</v>
      </c>
    </row>
    <row r="49" spans="3:13" ht="12" thickBot="1">
      <c r="F49" s="8" t="s">
        <v>69</v>
      </c>
      <c r="G49" s="49">
        <v>3063655</v>
      </c>
      <c r="I49" s="17"/>
      <c r="J49" s="66"/>
    </row>
    <row r="50" spans="3:13" ht="12" thickTop="1">
      <c r="F50" s="8" t="s">
        <v>70</v>
      </c>
      <c r="G50" s="51">
        <f>+G48-G49</f>
        <v>97.959999999962747</v>
      </c>
      <c r="H50" s="13" t="s">
        <v>67</v>
      </c>
      <c r="I50" s="52"/>
    </row>
    <row r="52" spans="3:13">
      <c r="G52" s="13"/>
    </row>
    <row r="54" spans="3:13">
      <c r="C54" s="73"/>
      <c r="D54" s="4"/>
      <c r="E54" s="2"/>
      <c r="F54" s="5"/>
    </row>
    <row r="55" spans="3:13" ht="15">
      <c r="C55" s="53"/>
      <c r="D55" s="54"/>
      <c r="E55"/>
      <c r="F55"/>
      <c r="G55"/>
      <c r="H55"/>
      <c r="I55"/>
      <c r="J55" s="67"/>
      <c r="K55" s="67"/>
      <c r="L55" s="67"/>
      <c r="M55" s="55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30" workbookViewId="0">
      <selection sqref="A1:H59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36.85546875" style="5" customWidth="1"/>
    <col min="6" max="6" width="13.7109375" style="2" customWidth="1"/>
    <col min="7" max="7" width="11.140625" style="2" bestFit="1" customWidth="1"/>
    <col min="8" max="8" width="12" style="2" bestFit="1" customWidth="1"/>
    <col min="9" max="9" width="18.5703125" style="1" bestFit="1" customWidth="1"/>
    <col min="10" max="10" width="20.7109375" style="47" bestFit="1" customWidth="1"/>
    <col min="11" max="11" width="9" style="63" bestFit="1" customWidth="1"/>
    <col min="12" max="12" width="11.42578125" style="47"/>
    <col min="13" max="16384" width="11.42578125" style="2"/>
  </cols>
  <sheetData>
    <row r="1" spans="1:10">
      <c r="A1" s="246" t="s">
        <v>0</v>
      </c>
      <c r="B1" s="246"/>
      <c r="C1" s="246"/>
      <c r="D1" s="246"/>
      <c r="E1" s="246"/>
      <c r="F1" s="246"/>
      <c r="G1" s="246"/>
      <c r="H1" s="246"/>
    </row>
    <row r="2" spans="1:10">
      <c r="A2" s="246" t="s">
        <v>1</v>
      </c>
      <c r="B2" s="246"/>
      <c r="C2" s="246"/>
      <c r="D2" s="246"/>
      <c r="E2" s="246"/>
      <c r="F2" s="246"/>
      <c r="G2" s="246"/>
      <c r="H2" s="246"/>
    </row>
    <row r="3" spans="1:10" ht="24" customHeight="1" thickBot="1">
      <c r="A3" s="247" t="s">
        <v>150</v>
      </c>
      <c r="B3" s="247"/>
      <c r="C3" s="247"/>
      <c r="D3" s="247"/>
      <c r="E3" s="247"/>
      <c r="F3" s="247"/>
      <c r="G3" s="247"/>
      <c r="H3" s="247"/>
    </row>
    <row r="4" spans="1:10" ht="12" thickTop="1"/>
    <row r="6" spans="1:10">
      <c r="E6" s="6" t="s">
        <v>3</v>
      </c>
      <c r="H6" s="7">
        <v>1643646.99</v>
      </c>
    </row>
    <row r="8" spans="1:10">
      <c r="A8" s="8" t="s">
        <v>4</v>
      </c>
      <c r="B8" s="8" t="s">
        <v>5</v>
      </c>
      <c r="H8" s="9">
        <f>+SUM(G11:G21)</f>
        <v>769206.64</v>
      </c>
    </row>
    <row r="10" spans="1:10">
      <c r="B10" s="86" t="s">
        <v>6</v>
      </c>
      <c r="C10" s="86" t="s">
        <v>7</v>
      </c>
      <c r="D10" s="86" t="s">
        <v>8</v>
      </c>
      <c r="G10" s="86" t="s">
        <v>9</v>
      </c>
      <c r="H10" s="10"/>
      <c r="I10" s="10"/>
    </row>
    <row r="11" spans="1:10">
      <c r="B11" s="19" t="s">
        <v>151</v>
      </c>
      <c r="C11" s="20">
        <v>42823</v>
      </c>
      <c r="D11" s="19" t="s">
        <v>13</v>
      </c>
      <c r="E11" s="75" t="s">
        <v>13</v>
      </c>
      <c r="F11" s="15"/>
      <c r="G11" s="57">
        <v>75</v>
      </c>
      <c r="H11" s="69" t="s">
        <v>71</v>
      </c>
      <c r="I11" s="10"/>
      <c r="J11" s="101">
        <v>42828</v>
      </c>
    </row>
    <row r="12" spans="1:10">
      <c r="B12" s="19" t="s">
        <v>152</v>
      </c>
      <c r="C12" s="20">
        <v>42824</v>
      </c>
      <c r="D12" s="19" t="s">
        <v>13</v>
      </c>
      <c r="E12" s="75" t="s">
        <v>13</v>
      </c>
      <c r="F12" s="15"/>
      <c r="G12" s="57">
        <v>132268.46</v>
      </c>
      <c r="H12" s="69" t="s">
        <v>72</v>
      </c>
      <c r="I12" s="10"/>
    </row>
    <row r="13" spans="1:10">
      <c r="B13" s="19" t="s">
        <v>153</v>
      </c>
      <c r="C13" s="20">
        <v>42825</v>
      </c>
      <c r="D13" s="19" t="s">
        <v>16</v>
      </c>
      <c r="E13" s="75" t="s">
        <v>16</v>
      </c>
      <c r="F13" s="15"/>
      <c r="G13" s="100">
        <v>4409.82</v>
      </c>
      <c r="H13" s="69" t="s">
        <v>77</v>
      </c>
      <c r="I13" s="10"/>
    </row>
    <row r="14" spans="1:10">
      <c r="B14" s="19" t="s">
        <v>154</v>
      </c>
      <c r="C14" s="20">
        <v>42825</v>
      </c>
      <c r="D14" s="19" t="s">
        <v>13</v>
      </c>
      <c r="E14" s="75" t="s">
        <v>13</v>
      </c>
      <c r="F14" s="15"/>
      <c r="G14" s="57">
        <v>183999.01</v>
      </c>
      <c r="H14" s="69" t="s">
        <v>73</v>
      </c>
      <c r="I14" s="10"/>
    </row>
    <row r="15" spans="1:10">
      <c r="B15" s="19" t="s">
        <v>127</v>
      </c>
      <c r="C15" s="20">
        <v>42825</v>
      </c>
      <c r="D15" s="19" t="s">
        <v>13</v>
      </c>
      <c r="E15" s="75" t="s">
        <v>13</v>
      </c>
      <c r="F15" s="15"/>
      <c r="G15" s="57">
        <v>23635.67</v>
      </c>
      <c r="H15" s="69" t="s">
        <v>74</v>
      </c>
      <c r="I15" s="10"/>
    </row>
    <row r="16" spans="1:10">
      <c r="B16" s="19" t="s">
        <v>155</v>
      </c>
      <c r="C16" s="20">
        <v>42825</v>
      </c>
      <c r="D16" s="19" t="s">
        <v>165</v>
      </c>
      <c r="E16" s="75" t="s">
        <v>161</v>
      </c>
      <c r="F16" s="15"/>
      <c r="G16" s="100">
        <v>25453.99</v>
      </c>
      <c r="H16" s="69" t="s">
        <v>77</v>
      </c>
      <c r="I16" s="10"/>
    </row>
    <row r="17" spans="1:10">
      <c r="B17" s="19" t="s">
        <v>156</v>
      </c>
      <c r="C17" s="20">
        <v>42825</v>
      </c>
      <c r="D17" s="19" t="s">
        <v>166</v>
      </c>
      <c r="E17" s="75" t="s">
        <v>162</v>
      </c>
      <c r="F17" s="15"/>
      <c r="G17" s="57">
        <v>200000</v>
      </c>
      <c r="H17" s="69" t="s">
        <v>75</v>
      </c>
      <c r="I17" s="10"/>
    </row>
    <row r="18" spans="1:10">
      <c r="B18" s="19" t="s">
        <v>157</v>
      </c>
      <c r="C18" s="20">
        <v>42825</v>
      </c>
      <c r="D18" s="19" t="s">
        <v>167</v>
      </c>
      <c r="E18" s="75" t="s">
        <v>163</v>
      </c>
      <c r="F18" s="15"/>
      <c r="G18" s="100">
        <v>1500</v>
      </c>
      <c r="H18" s="69" t="s">
        <v>77</v>
      </c>
      <c r="I18" s="10"/>
    </row>
    <row r="19" spans="1:10">
      <c r="B19" s="19" t="s">
        <v>158</v>
      </c>
      <c r="C19" s="20">
        <v>42825</v>
      </c>
      <c r="D19" s="19" t="s">
        <v>16</v>
      </c>
      <c r="E19" s="75" t="s">
        <v>16</v>
      </c>
      <c r="F19" s="15"/>
      <c r="G19" s="100">
        <v>31022.77</v>
      </c>
      <c r="H19" s="69" t="s">
        <v>77</v>
      </c>
      <c r="I19" s="10"/>
    </row>
    <row r="20" spans="1:10">
      <c r="B20" s="19" t="s">
        <v>159</v>
      </c>
      <c r="C20" s="20">
        <v>42825</v>
      </c>
      <c r="D20" s="19" t="s">
        <v>13</v>
      </c>
      <c r="E20" s="75" t="s">
        <v>13</v>
      </c>
      <c r="F20" s="15"/>
      <c r="G20" s="57">
        <v>94441.919999999998</v>
      </c>
      <c r="H20" s="69" t="s">
        <v>76</v>
      </c>
      <c r="I20" s="10"/>
    </row>
    <row r="21" spans="1:10">
      <c r="B21" s="19" t="s">
        <v>160</v>
      </c>
      <c r="C21" s="20">
        <v>42825</v>
      </c>
      <c r="D21" s="19" t="s">
        <v>168</v>
      </c>
      <c r="E21" s="19" t="s">
        <v>164</v>
      </c>
      <c r="F21" s="15"/>
      <c r="G21" s="100">
        <v>72400</v>
      </c>
      <c r="H21" s="69" t="s">
        <v>77</v>
      </c>
      <c r="I21" s="10"/>
    </row>
    <row r="22" spans="1:10">
      <c r="B22" s="19"/>
      <c r="C22" s="20"/>
      <c r="D22" s="19"/>
      <c r="E22" s="19"/>
      <c r="F22" s="15"/>
      <c r="G22" s="57"/>
      <c r="H22" s="69"/>
      <c r="I22" s="10"/>
    </row>
    <row r="23" spans="1:10">
      <c r="B23" s="19"/>
      <c r="C23" s="20"/>
      <c r="D23" s="19"/>
      <c r="E23" s="19"/>
      <c r="F23" s="15"/>
      <c r="G23" s="57"/>
      <c r="H23" s="69"/>
      <c r="I23" s="10"/>
    </row>
    <row r="24" spans="1:10">
      <c r="A24" s="8" t="s">
        <v>20</v>
      </c>
      <c r="B24" s="8" t="s">
        <v>21</v>
      </c>
      <c r="H24" s="9">
        <f>+SUM(G26:G29)</f>
        <v>21622.75</v>
      </c>
    </row>
    <row r="26" spans="1:10">
      <c r="B26" s="19" t="s">
        <v>25</v>
      </c>
      <c r="C26" s="20">
        <v>42646</v>
      </c>
      <c r="D26" s="19" t="s">
        <v>26</v>
      </c>
      <c r="E26" s="19" t="s">
        <v>27</v>
      </c>
      <c r="F26" s="15"/>
      <c r="G26" s="57">
        <v>516.61</v>
      </c>
      <c r="H26" s="70"/>
    </row>
    <row r="27" spans="1:10">
      <c r="B27" s="19" t="s">
        <v>28</v>
      </c>
      <c r="C27" s="20">
        <v>42675</v>
      </c>
      <c r="D27" s="19" t="s">
        <v>29</v>
      </c>
      <c r="E27" s="19" t="s">
        <v>30</v>
      </c>
      <c r="F27" s="15"/>
      <c r="G27" s="57">
        <v>500</v>
      </c>
      <c r="H27" s="70"/>
    </row>
    <row r="28" spans="1:10">
      <c r="B28" s="19" t="s">
        <v>136</v>
      </c>
      <c r="C28" s="20">
        <v>42824</v>
      </c>
      <c r="D28" s="19" t="s">
        <v>170</v>
      </c>
      <c r="E28" s="75" t="s">
        <v>36</v>
      </c>
      <c r="F28" s="15"/>
      <c r="G28" s="57">
        <v>13745</v>
      </c>
      <c r="H28" s="70" t="s">
        <v>258</v>
      </c>
    </row>
    <row r="29" spans="1:10">
      <c r="B29" s="19" t="s">
        <v>169</v>
      </c>
      <c r="C29" s="20">
        <v>42824</v>
      </c>
      <c r="D29" s="19" t="s">
        <v>171</v>
      </c>
      <c r="E29" s="75" t="s">
        <v>172</v>
      </c>
      <c r="F29" s="15"/>
      <c r="G29" s="57">
        <v>6861.14</v>
      </c>
      <c r="H29" s="70" t="s">
        <v>78</v>
      </c>
    </row>
    <row r="30" spans="1:10">
      <c r="B30" s="22"/>
      <c r="C30" s="28"/>
      <c r="D30" s="22"/>
      <c r="E30" s="22"/>
      <c r="G30" s="29"/>
      <c r="H30" s="30"/>
    </row>
    <row r="31" spans="1:10">
      <c r="A31" s="8" t="s">
        <v>4</v>
      </c>
      <c r="B31" s="8" t="s">
        <v>43</v>
      </c>
      <c r="H31" s="31">
        <f>+SUM(G33:G33)</f>
        <v>0</v>
      </c>
      <c r="J31" s="47" t="s">
        <v>44</v>
      </c>
    </row>
    <row r="33" spans="1:11">
      <c r="C33" s="34"/>
      <c r="D33" s="58"/>
      <c r="E33" s="2"/>
      <c r="F33" s="15"/>
      <c r="G33" s="61"/>
      <c r="H33" s="1"/>
      <c r="I33" s="2"/>
    </row>
    <row r="34" spans="1:11">
      <c r="A34" s="8" t="s">
        <v>20</v>
      </c>
      <c r="B34" s="8" t="s">
        <v>48</v>
      </c>
      <c r="C34" s="40"/>
      <c r="D34" s="15"/>
      <c r="E34" s="16"/>
      <c r="F34" s="15"/>
      <c r="H34" s="31">
        <f>+SUM(G35:G55)</f>
        <v>123582.67000000001</v>
      </c>
      <c r="I34" s="41"/>
      <c r="J34" s="63"/>
    </row>
    <row r="35" spans="1:11">
      <c r="C35" s="44"/>
      <c r="D35" s="42"/>
      <c r="E35" s="42"/>
      <c r="F35" s="43"/>
      <c r="G35" s="71">
        <v>1970</v>
      </c>
      <c r="H35" s="46"/>
      <c r="K35" s="47"/>
    </row>
    <row r="36" spans="1:11">
      <c r="C36" s="34">
        <v>42728</v>
      </c>
      <c r="D36" s="35" t="s">
        <v>58</v>
      </c>
      <c r="E36" s="42"/>
      <c r="F36" s="43"/>
      <c r="G36" s="61">
        <v>1840</v>
      </c>
      <c r="H36" s="68"/>
      <c r="K36" s="47"/>
    </row>
    <row r="37" spans="1:11">
      <c r="C37" s="34">
        <v>42712</v>
      </c>
      <c r="D37" s="35" t="s">
        <v>60</v>
      </c>
      <c r="E37" s="42"/>
      <c r="F37" s="43"/>
      <c r="G37" s="61">
        <v>1921</v>
      </c>
      <c r="H37" s="68"/>
      <c r="J37" s="47" t="s">
        <v>61</v>
      </c>
      <c r="K37" s="91"/>
    </row>
    <row r="38" spans="1:11">
      <c r="C38" s="34">
        <v>42789</v>
      </c>
      <c r="D38" s="58" t="s">
        <v>117</v>
      </c>
      <c r="G38" s="61">
        <v>1090</v>
      </c>
      <c r="H38" s="68"/>
      <c r="J38" s="65"/>
      <c r="K38" s="91"/>
    </row>
    <row r="39" spans="1:11">
      <c r="C39" s="34">
        <v>42783</v>
      </c>
      <c r="D39" s="58" t="s">
        <v>119</v>
      </c>
      <c r="G39" s="61">
        <v>1099</v>
      </c>
      <c r="H39" s="68"/>
      <c r="J39" s="65"/>
      <c r="K39" s="91"/>
    </row>
    <row r="40" spans="1:11">
      <c r="C40" s="34">
        <v>42782</v>
      </c>
      <c r="D40" s="58" t="s">
        <v>120</v>
      </c>
      <c r="G40" s="61">
        <v>9614.9500000000007</v>
      </c>
      <c r="H40" s="68" t="s">
        <v>149</v>
      </c>
      <c r="J40" s="65" t="s">
        <v>200</v>
      </c>
      <c r="K40" s="91" t="s">
        <v>201</v>
      </c>
    </row>
    <row r="41" spans="1:11">
      <c r="C41" s="34">
        <v>42825</v>
      </c>
      <c r="D41" s="58" t="s">
        <v>173</v>
      </c>
      <c r="E41" s="15"/>
      <c r="G41" s="61">
        <v>55990.18</v>
      </c>
      <c r="H41" s="68" t="s">
        <v>82</v>
      </c>
      <c r="J41" s="47" t="s">
        <v>203</v>
      </c>
      <c r="K41" s="90" t="s">
        <v>202</v>
      </c>
    </row>
    <row r="42" spans="1:11">
      <c r="C42" s="88">
        <v>42824</v>
      </c>
      <c r="D42" s="87" t="s">
        <v>174</v>
      </c>
      <c r="E42" s="15"/>
      <c r="G42" s="62">
        <v>464</v>
      </c>
      <c r="H42" s="68"/>
      <c r="K42" s="90"/>
    </row>
    <row r="43" spans="1:11">
      <c r="C43" s="92">
        <v>42824</v>
      </c>
      <c r="D43" s="93" t="s">
        <v>175</v>
      </c>
      <c r="E43" s="94"/>
      <c r="F43" s="94"/>
      <c r="G43" s="95">
        <v>6436</v>
      </c>
      <c r="H43" s="68" t="s">
        <v>81</v>
      </c>
      <c r="J43" s="47" t="s">
        <v>189</v>
      </c>
      <c r="K43" s="90"/>
    </row>
    <row r="44" spans="1:11">
      <c r="C44" s="34">
        <v>42823</v>
      </c>
      <c r="D44" s="58" t="s">
        <v>176</v>
      </c>
      <c r="E44" s="15"/>
      <c r="G44" s="61">
        <v>1970</v>
      </c>
      <c r="H44" s="68" t="s">
        <v>148</v>
      </c>
      <c r="J44" s="47" t="s">
        <v>204</v>
      </c>
      <c r="K44" s="102">
        <v>42836</v>
      </c>
    </row>
    <row r="45" spans="1:11">
      <c r="C45" s="34">
        <v>42823</v>
      </c>
      <c r="D45" s="58" t="s">
        <v>177</v>
      </c>
      <c r="E45" s="15"/>
      <c r="G45" s="61">
        <v>4395</v>
      </c>
      <c r="H45" s="68" t="s">
        <v>84</v>
      </c>
      <c r="I45" s="2"/>
      <c r="J45" s="91" t="s">
        <v>197</v>
      </c>
      <c r="K45" s="90" t="s">
        <v>187</v>
      </c>
    </row>
    <row r="46" spans="1:11">
      <c r="C46" s="92">
        <v>42822</v>
      </c>
      <c r="D46" s="93" t="s">
        <v>178</v>
      </c>
      <c r="E46" s="94"/>
      <c r="F46" s="94"/>
      <c r="G46" s="95">
        <v>7673.27</v>
      </c>
      <c r="H46" s="68"/>
      <c r="J46" s="47" t="s">
        <v>190</v>
      </c>
      <c r="K46" s="90"/>
    </row>
    <row r="47" spans="1:11">
      <c r="C47" s="34">
        <v>42822</v>
      </c>
      <c r="D47" s="58" t="s">
        <v>179</v>
      </c>
      <c r="E47" s="15"/>
      <c r="G47" s="61">
        <v>2483</v>
      </c>
      <c r="H47" s="68" t="s">
        <v>83</v>
      </c>
      <c r="J47" s="47" t="s">
        <v>198</v>
      </c>
      <c r="K47" s="90" t="s">
        <v>199</v>
      </c>
    </row>
    <row r="48" spans="1:11">
      <c r="C48" s="92">
        <v>42818</v>
      </c>
      <c r="D48" s="93" t="s">
        <v>180</v>
      </c>
      <c r="E48" s="94"/>
      <c r="F48" s="94"/>
      <c r="G48" s="95">
        <v>6000</v>
      </c>
      <c r="H48" s="68" t="s">
        <v>79</v>
      </c>
      <c r="J48" s="47" t="s">
        <v>191</v>
      </c>
      <c r="K48" s="90"/>
    </row>
    <row r="49" spans="3:13">
      <c r="C49" s="92">
        <v>42816</v>
      </c>
      <c r="D49" s="97" t="s">
        <v>181</v>
      </c>
      <c r="E49" s="94"/>
      <c r="F49" s="94"/>
      <c r="G49" s="98">
        <v>3000</v>
      </c>
      <c r="H49" s="68" t="s">
        <v>85</v>
      </c>
      <c r="J49" s="47" t="s">
        <v>192</v>
      </c>
      <c r="K49" s="90"/>
    </row>
    <row r="50" spans="3:13">
      <c r="C50" s="92">
        <v>42815</v>
      </c>
      <c r="D50" s="93" t="s">
        <v>182</v>
      </c>
      <c r="E50" s="94"/>
      <c r="F50" s="94"/>
      <c r="G50" s="95">
        <v>910.24</v>
      </c>
      <c r="H50" s="68"/>
      <c r="J50" s="47" t="s">
        <v>193</v>
      </c>
      <c r="K50" s="90"/>
    </row>
    <row r="51" spans="3:13">
      <c r="C51" s="92">
        <v>42810</v>
      </c>
      <c r="D51" s="93" t="s">
        <v>183</v>
      </c>
      <c r="E51" s="94"/>
      <c r="F51" s="94"/>
      <c r="G51" s="95">
        <v>6277.05</v>
      </c>
      <c r="H51" s="68"/>
      <c r="J51" s="47" t="s">
        <v>194</v>
      </c>
      <c r="K51" s="90"/>
    </row>
    <row r="52" spans="3:13">
      <c r="C52" s="89">
        <v>42802</v>
      </c>
      <c r="D52" s="87" t="s">
        <v>184</v>
      </c>
      <c r="E52" s="15"/>
      <c r="G52" s="62">
        <v>1211</v>
      </c>
      <c r="H52" s="68"/>
      <c r="J52" s="47" t="s">
        <v>276</v>
      </c>
      <c r="K52" s="99"/>
    </row>
    <row r="53" spans="3:13">
      <c r="C53" s="96">
        <v>42802</v>
      </c>
      <c r="D53" s="97" t="s">
        <v>185</v>
      </c>
      <c r="E53" s="94"/>
      <c r="F53" s="94"/>
      <c r="G53" s="98">
        <v>1099</v>
      </c>
      <c r="H53" s="68"/>
      <c r="J53" s="47" t="s">
        <v>195</v>
      </c>
    </row>
    <row r="54" spans="3:13">
      <c r="C54" s="92">
        <v>42796</v>
      </c>
      <c r="D54" s="93" t="s">
        <v>186</v>
      </c>
      <c r="E54" s="94"/>
      <c r="F54" s="94"/>
      <c r="G54" s="95">
        <v>5560.98</v>
      </c>
      <c r="H54" s="68"/>
      <c r="J54" s="47" t="s">
        <v>196</v>
      </c>
    </row>
    <row r="55" spans="3:13">
      <c r="C55" s="34">
        <v>42795</v>
      </c>
      <c r="D55" s="58" t="s">
        <v>51</v>
      </c>
      <c r="E55" s="15"/>
      <c r="G55" s="61">
        <v>2578</v>
      </c>
      <c r="H55" s="68"/>
    </row>
    <row r="56" spans="3:13">
      <c r="C56" s="34"/>
      <c r="D56" s="58"/>
    </row>
    <row r="57" spans="3:13">
      <c r="D57" s="2" t="s">
        <v>67</v>
      </c>
      <c r="F57" s="8" t="s">
        <v>68</v>
      </c>
      <c r="G57" s="3">
        <f>+H6+H8-H24+H31-H34</f>
        <v>2267648.21</v>
      </c>
    </row>
    <row r="58" spans="3:13" ht="12" thickBot="1">
      <c r="F58" s="8" t="s">
        <v>69</v>
      </c>
      <c r="G58" s="49">
        <v>2267549.8799999948</v>
      </c>
      <c r="I58" s="17"/>
      <c r="J58" s="66"/>
    </row>
    <row r="59" spans="3:13" ht="12" thickTop="1">
      <c r="F59" s="8" t="s">
        <v>70</v>
      </c>
      <c r="G59" s="51">
        <f>+G57-G58</f>
        <v>98.33000000519678</v>
      </c>
      <c r="H59" s="13" t="s">
        <v>67</v>
      </c>
      <c r="I59" s="52"/>
    </row>
    <row r="61" spans="3:13">
      <c r="G61" s="13"/>
    </row>
    <row r="63" spans="3:13">
      <c r="C63" s="86"/>
      <c r="D63" s="4"/>
      <c r="E63" s="2"/>
      <c r="F63" s="5"/>
    </row>
    <row r="64" spans="3:13" ht="15">
      <c r="C64" s="53"/>
      <c r="D64" s="54"/>
      <c r="E64"/>
      <c r="F64"/>
      <c r="G64"/>
      <c r="H64"/>
      <c r="I64"/>
      <c r="J64" s="67"/>
      <c r="K64" s="67"/>
      <c r="L64" s="67"/>
      <c r="M64" s="55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opLeftCell="A41" workbookViewId="0">
      <selection sqref="A1:H71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47.5703125" style="5" customWidth="1"/>
    <col min="6" max="6" width="13.7109375" style="2" customWidth="1"/>
    <col min="7" max="7" width="11.140625" style="2" bestFit="1" customWidth="1"/>
    <col min="8" max="8" width="12" style="2" bestFit="1" customWidth="1"/>
    <col min="9" max="9" width="18.5703125" style="1" bestFit="1" customWidth="1"/>
    <col min="10" max="10" width="25.5703125" style="47" customWidth="1"/>
    <col min="11" max="11" width="9" style="63" bestFit="1" customWidth="1"/>
    <col min="12" max="12" width="11.42578125" style="47"/>
    <col min="13" max="16384" width="11.42578125" style="2"/>
  </cols>
  <sheetData>
    <row r="1" spans="1:10">
      <c r="A1" s="246" t="s">
        <v>0</v>
      </c>
      <c r="B1" s="246"/>
      <c r="C1" s="246"/>
      <c r="D1" s="246"/>
      <c r="E1" s="246"/>
      <c r="F1" s="246"/>
      <c r="G1" s="246"/>
      <c r="H1" s="246"/>
    </row>
    <row r="2" spans="1:10">
      <c r="A2" s="246" t="s">
        <v>1</v>
      </c>
      <c r="B2" s="246"/>
      <c r="C2" s="246"/>
      <c r="D2" s="246"/>
      <c r="E2" s="246"/>
      <c r="F2" s="246"/>
      <c r="G2" s="246"/>
      <c r="H2" s="246"/>
    </row>
    <row r="3" spans="1:10" ht="28.5" customHeight="1" thickBot="1">
      <c r="A3" s="247" t="s">
        <v>205</v>
      </c>
      <c r="B3" s="247"/>
      <c r="C3" s="247"/>
      <c r="D3" s="247"/>
      <c r="E3" s="247"/>
      <c r="F3" s="247"/>
      <c r="G3" s="247"/>
      <c r="H3" s="247"/>
    </row>
    <row r="4" spans="1:10" ht="12" thickTop="1"/>
    <row r="6" spans="1:10">
      <c r="E6" s="6" t="s">
        <v>3</v>
      </c>
      <c r="H6" s="7">
        <v>1289538.8899999999</v>
      </c>
    </row>
    <row r="8" spans="1:10">
      <c r="A8" s="8" t="s">
        <v>4</v>
      </c>
      <c r="B8" s="8" t="s">
        <v>5</v>
      </c>
      <c r="H8" s="9">
        <f>+SUM(G11:G26)</f>
        <v>1709449.5799999998</v>
      </c>
    </row>
    <row r="10" spans="1:10">
      <c r="B10" s="103" t="s">
        <v>6</v>
      </c>
      <c r="C10" s="103" t="s">
        <v>7</v>
      </c>
      <c r="D10" s="103" t="s">
        <v>8</v>
      </c>
      <c r="G10" s="103" t="s">
        <v>9</v>
      </c>
      <c r="H10" s="10"/>
      <c r="I10" s="10"/>
    </row>
    <row r="11" spans="1:10">
      <c r="B11" s="19" t="s">
        <v>206</v>
      </c>
      <c r="C11" s="20">
        <v>42852</v>
      </c>
      <c r="D11" s="75" t="s">
        <v>13</v>
      </c>
      <c r="E11" s="74" t="s">
        <v>13</v>
      </c>
      <c r="F11" s="15"/>
      <c r="G11" s="57">
        <v>177070.84</v>
      </c>
      <c r="H11" s="69" t="s">
        <v>71</v>
      </c>
      <c r="I11" s="10"/>
      <c r="J11" s="104" t="s">
        <v>221</v>
      </c>
    </row>
    <row r="12" spans="1:10">
      <c r="B12" s="19" t="s">
        <v>250</v>
      </c>
      <c r="C12" s="20">
        <v>42853</v>
      </c>
      <c r="D12" s="75" t="s">
        <v>166</v>
      </c>
      <c r="E12" s="74" t="s">
        <v>254</v>
      </c>
      <c r="F12" s="15"/>
      <c r="G12" s="57">
        <v>6073.75</v>
      </c>
      <c r="H12" s="69" t="s">
        <v>72</v>
      </c>
      <c r="I12" s="10"/>
      <c r="J12" s="108" t="s">
        <v>259</v>
      </c>
    </row>
    <row r="13" spans="1:10">
      <c r="B13" s="19" t="s">
        <v>251</v>
      </c>
      <c r="C13" s="20">
        <v>42853</v>
      </c>
      <c r="D13" s="75" t="s">
        <v>166</v>
      </c>
      <c r="E13" s="74" t="s">
        <v>255</v>
      </c>
      <c r="F13" s="15"/>
      <c r="G13" s="57">
        <v>100000</v>
      </c>
      <c r="H13" s="69" t="s">
        <v>73</v>
      </c>
      <c r="I13" s="10"/>
      <c r="J13" s="108" t="s">
        <v>259</v>
      </c>
    </row>
    <row r="14" spans="1:10">
      <c r="B14" s="19" t="s">
        <v>207</v>
      </c>
      <c r="C14" s="20">
        <v>42853</v>
      </c>
      <c r="D14" s="75" t="s">
        <v>16</v>
      </c>
      <c r="E14" s="74" t="s">
        <v>16</v>
      </c>
      <c r="F14" s="15"/>
      <c r="G14" s="57">
        <v>95233.04</v>
      </c>
      <c r="H14" s="69" t="s">
        <v>74</v>
      </c>
      <c r="I14" s="10"/>
      <c r="J14" s="104"/>
    </row>
    <row r="15" spans="1:10">
      <c r="B15" s="19" t="s">
        <v>208</v>
      </c>
      <c r="C15" s="20">
        <v>42853</v>
      </c>
      <c r="D15" s="75" t="s">
        <v>13</v>
      </c>
      <c r="E15" s="74" t="s">
        <v>13</v>
      </c>
      <c r="F15" s="15"/>
      <c r="G15" s="57">
        <v>225671.02</v>
      </c>
      <c r="H15" s="69" t="s">
        <v>75</v>
      </c>
      <c r="I15" s="10"/>
      <c r="J15" s="104"/>
    </row>
    <row r="16" spans="1:10">
      <c r="B16" s="19" t="s">
        <v>252</v>
      </c>
      <c r="C16" s="20">
        <v>42854</v>
      </c>
      <c r="D16" s="75" t="s">
        <v>11</v>
      </c>
      <c r="E16" s="74" t="s">
        <v>256</v>
      </c>
      <c r="F16" s="15"/>
      <c r="G16" s="57">
        <v>20000</v>
      </c>
      <c r="H16" s="69" t="s">
        <v>76</v>
      </c>
      <c r="I16" s="10"/>
      <c r="J16" s="108" t="s">
        <v>259</v>
      </c>
    </row>
    <row r="17" spans="1:10">
      <c r="B17" s="19" t="s">
        <v>209</v>
      </c>
      <c r="C17" s="20">
        <v>42854</v>
      </c>
      <c r="D17" s="75" t="s">
        <v>166</v>
      </c>
      <c r="E17" s="74" t="s">
        <v>218</v>
      </c>
      <c r="F17" s="15"/>
      <c r="G17" s="57">
        <v>20000</v>
      </c>
      <c r="H17" s="69" t="s">
        <v>77</v>
      </c>
      <c r="I17" s="10"/>
      <c r="J17" s="105">
        <v>42857</v>
      </c>
    </row>
    <row r="18" spans="1:10">
      <c r="B18" s="19" t="s">
        <v>210</v>
      </c>
      <c r="C18" s="20">
        <v>42854</v>
      </c>
      <c r="D18" s="75" t="s">
        <v>166</v>
      </c>
      <c r="E18" s="74" t="s">
        <v>218</v>
      </c>
      <c r="F18" s="15"/>
      <c r="G18" s="57">
        <v>20000</v>
      </c>
      <c r="H18" s="69" t="s">
        <v>78</v>
      </c>
      <c r="I18" s="10"/>
      <c r="J18" s="105">
        <v>42857</v>
      </c>
    </row>
    <row r="19" spans="1:10">
      <c r="B19" s="19" t="s">
        <v>211</v>
      </c>
      <c r="C19" s="20">
        <v>42854</v>
      </c>
      <c r="D19" s="75" t="s">
        <v>166</v>
      </c>
      <c r="E19" s="74" t="s">
        <v>219</v>
      </c>
      <c r="F19" s="15"/>
      <c r="G19" s="57">
        <v>1169</v>
      </c>
      <c r="H19" s="69" t="s">
        <v>79</v>
      </c>
      <c r="I19" s="10"/>
      <c r="J19" s="104" t="s">
        <v>221</v>
      </c>
    </row>
    <row r="20" spans="1:10">
      <c r="B20" s="19" t="s">
        <v>212</v>
      </c>
      <c r="C20" s="20">
        <v>42854</v>
      </c>
      <c r="D20" s="75" t="s">
        <v>13</v>
      </c>
      <c r="E20" s="74" t="s">
        <v>13</v>
      </c>
      <c r="F20" s="15"/>
      <c r="G20" s="57">
        <v>248480.86</v>
      </c>
      <c r="H20" s="69" t="s">
        <v>80</v>
      </c>
      <c r="I20" s="10"/>
      <c r="J20" s="104"/>
    </row>
    <row r="21" spans="1:10">
      <c r="B21" s="19" t="s">
        <v>213</v>
      </c>
      <c r="C21" s="20">
        <v>42854</v>
      </c>
      <c r="D21" s="75" t="s">
        <v>16</v>
      </c>
      <c r="E21" s="74" t="s">
        <v>16</v>
      </c>
      <c r="F21" s="15"/>
      <c r="G21" s="57">
        <v>79245.56</v>
      </c>
      <c r="H21" s="69" t="s">
        <v>81</v>
      </c>
      <c r="I21" s="10"/>
      <c r="J21" s="104"/>
    </row>
    <row r="22" spans="1:10">
      <c r="B22" s="19" t="s">
        <v>253</v>
      </c>
      <c r="C22" s="20">
        <v>42855</v>
      </c>
      <c r="D22" s="75" t="s">
        <v>10</v>
      </c>
      <c r="E22" s="74" t="s">
        <v>257</v>
      </c>
      <c r="F22" s="15"/>
      <c r="G22" s="57">
        <v>400000</v>
      </c>
      <c r="H22" s="69" t="s">
        <v>82</v>
      </c>
      <c r="I22" s="10"/>
      <c r="J22" s="108" t="s">
        <v>259</v>
      </c>
    </row>
    <row r="23" spans="1:10">
      <c r="B23" s="19" t="s">
        <v>214</v>
      </c>
      <c r="C23" s="20">
        <v>42855</v>
      </c>
      <c r="D23" s="75" t="s">
        <v>13</v>
      </c>
      <c r="E23" s="74" t="s">
        <v>13</v>
      </c>
      <c r="F23" s="15"/>
      <c r="G23" s="57">
        <v>254300</v>
      </c>
      <c r="H23" s="69" t="s">
        <v>83</v>
      </c>
      <c r="I23" s="10"/>
      <c r="J23" s="104"/>
    </row>
    <row r="24" spans="1:10">
      <c r="B24" s="19" t="s">
        <v>215</v>
      </c>
      <c r="C24" s="20">
        <v>42855</v>
      </c>
      <c r="D24" s="75" t="s">
        <v>168</v>
      </c>
      <c r="E24" s="74" t="s">
        <v>220</v>
      </c>
      <c r="F24" s="15"/>
      <c r="G24" s="57">
        <v>20000</v>
      </c>
      <c r="H24" s="69" t="s">
        <v>281</v>
      </c>
      <c r="I24" s="10"/>
      <c r="J24" s="104" t="s">
        <v>280</v>
      </c>
    </row>
    <row r="25" spans="1:10">
      <c r="B25" s="19" t="s">
        <v>216</v>
      </c>
      <c r="C25" s="20">
        <v>42855</v>
      </c>
      <c r="D25" s="75" t="s">
        <v>217</v>
      </c>
      <c r="E25" s="74" t="s">
        <v>217</v>
      </c>
      <c r="F25" s="15"/>
      <c r="G25" s="57">
        <v>20000</v>
      </c>
      <c r="H25" s="69" t="s">
        <v>85</v>
      </c>
      <c r="I25" s="10"/>
      <c r="J25" s="104"/>
    </row>
    <row r="26" spans="1:10">
      <c r="B26" s="19"/>
      <c r="C26" s="20">
        <v>42855</v>
      </c>
      <c r="D26" s="75"/>
      <c r="E26" s="74" t="s">
        <v>90</v>
      </c>
      <c r="F26" s="15"/>
      <c r="G26" s="57">
        <v>22205.510000000002</v>
      </c>
      <c r="H26" s="69" t="s">
        <v>287</v>
      </c>
      <c r="I26" s="10"/>
      <c r="J26" s="104"/>
    </row>
    <row r="27" spans="1:10">
      <c r="B27" s="19"/>
      <c r="C27" s="20"/>
      <c r="D27" s="19"/>
      <c r="E27" s="19"/>
      <c r="F27" s="15"/>
      <c r="G27" s="57"/>
      <c r="H27" s="69"/>
      <c r="I27" s="10"/>
    </row>
    <row r="28" spans="1:10">
      <c r="B28" s="19"/>
      <c r="C28" s="20"/>
      <c r="D28" s="19"/>
      <c r="E28" s="19"/>
      <c r="F28" s="15"/>
      <c r="G28" s="57"/>
      <c r="H28" s="69"/>
      <c r="I28" s="10"/>
    </row>
    <row r="29" spans="1:10">
      <c r="A29" s="8" t="s">
        <v>20</v>
      </c>
      <c r="B29" s="8" t="s">
        <v>21</v>
      </c>
      <c r="H29" s="9">
        <f>+SUM(G31:G36)</f>
        <v>25712.68</v>
      </c>
    </row>
    <row r="31" spans="1:10">
      <c r="B31" s="19" t="s">
        <v>25</v>
      </c>
      <c r="C31" s="20">
        <v>42646</v>
      </c>
      <c r="D31" s="19" t="s">
        <v>26</v>
      </c>
      <c r="E31" s="19" t="s">
        <v>27</v>
      </c>
      <c r="F31" s="15"/>
      <c r="G31" s="57">
        <v>516.61</v>
      </c>
      <c r="H31" s="70"/>
    </row>
    <row r="32" spans="1:10">
      <c r="B32" s="19" t="s">
        <v>28</v>
      </c>
      <c r="C32" s="20">
        <v>42675</v>
      </c>
      <c r="D32" s="19" t="s">
        <v>29</v>
      </c>
      <c r="E32" s="19" t="s">
        <v>30</v>
      </c>
      <c r="F32" s="15"/>
      <c r="G32" s="57">
        <v>500</v>
      </c>
      <c r="H32" s="70"/>
    </row>
    <row r="33" spans="1:11">
      <c r="B33" s="19" t="s">
        <v>222</v>
      </c>
      <c r="C33" s="20">
        <v>42836</v>
      </c>
      <c r="D33" s="19" t="s">
        <v>223</v>
      </c>
      <c r="E33" s="75" t="s">
        <v>230</v>
      </c>
      <c r="F33" s="15"/>
      <c r="G33" s="57">
        <v>3952</v>
      </c>
      <c r="H33" s="70"/>
    </row>
    <row r="34" spans="1:11">
      <c r="B34" s="19" t="s">
        <v>224</v>
      </c>
      <c r="C34" s="20">
        <v>42844</v>
      </c>
      <c r="D34" s="19" t="s">
        <v>225</v>
      </c>
      <c r="E34" s="75" t="s">
        <v>231</v>
      </c>
      <c r="F34" s="15"/>
      <c r="G34" s="57">
        <v>11742.39</v>
      </c>
      <c r="H34" s="70" t="s">
        <v>148</v>
      </c>
    </row>
    <row r="35" spans="1:11">
      <c r="B35" s="19" t="s">
        <v>226</v>
      </c>
      <c r="C35" s="20">
        <v>42844</v>
      </c>
      <c r="D35" s="19" t="s">
        <v>227</v>
      </c>
      <c r="E35" s="75" t="s">
        <v>231</v>
      </c>
      <c r="F35" s="15"/>
      <c r="G35" s="57">
        <v>7476.18</v>
      </c>
      <c r="H35" s="70" t="s">
        <v>149</v>
      </c>
    </row>
    <row r="36" spans="1:11">
      <c r="B36" s="19" t="s">
        <v>228</v>
      </c>
      <c r="C36" s="20">
        <v>42851</v>
      </c>
      <c r="D36" s="75" t="s">
        <v>229</v>
      </c>
      <c r="E36" s="74" t="s">
        <v>232</v>
      </c>
      <c r="F36" s="15"/>
      <c r="G36" s="57">
        <v>1525.5</v>
      </c>
      <c r="H36" s="70" t="s">
        <v>258</v>
      </c>
    </row>
    <row r="37" spans="1:11">
      <c r="B37" s="22"/>
      <c r="C37" s="28"/>
      <c r="D37" s="22"/>
      <c r="E37" s="22"/>
      <c r="G37" s="29"/>
      <c r="H37" s="30"/>
    </row>
    <row r="38" spans="1:11">
      <c r="A38" s="8" t="s">
        <v>4</v>
      </c>
      <c r="B38" s="8" t="s">
        <v>43</v>
      </c>
      <c r="H38" s="31">
        <f>+SUM(G40:G40)</f>
        <v>20532.96</v>
      </c>
      <c r="J38" s="47" t="s">
        <v>44</v>
      </c>
    </row>
    <row r="40" spans="1:11">
      <c r="C40" s="34">
        <v>42846</v>
      </c>
      <c r="D40" s="58" t="s">
        <v>249</v>
      </c>
      <c r="E40" s="16"/>
      <c r="F40" s="15"/>
      <c r="G40" s="61">
        <v>20532.96</v>
      </c>
      <c r="H40" s="46"/>
      <c r="I40" s="2"/>
    </row>
    <row r="41" spans="1:11">
      <c r="C41" s="34"/>
      <c r="D41" s="58"/>
      <c r="E41" s="2"/>
      <c r="F41" s="15"/>
      <c r="G41" s="61"/>
      <c r="H41" s="1"/>
      <c r="I41" s="2"/>
    </row>
    <row r="42" spans="1:11">
      <c r="A42" s="8" t="s">
        <v>20</v>
      </c>
      <c r="B42" s="8" t="s">
        <v>48</v>
      </c>
      <c r="C42" s="40"/>
      <c r="D42" s="15"/>
      <c r="E42" s="16"/>
      <c r="F42" s="15"/>
      <c r="H42" s="31">
        <f>+SUM(G43:G66)</f>
        <v>228869.55</v>
      </c>
      <c r="I42" s="41"/>
      <c r="J42" s="63"/>
    </row>
    <row r="43" spans="1:11">
      <c r="C43" s="44"/>
      <c r="D43" s="42"/>
      <c r="E43" s="42"/>
      <c r="F43" s="43"/>
      <c r="G43" s="71">
        <f>1970-1025</f>
        <v>945</v>
      </c>
      <c r="H43" s="46"/>
      <c r="K43" s="47"/>
    </row>
    <row r="44" spans="1:11">
      <c r="C44" s="34">
        <v>42728</v>
      </c>
      <c r="D44" s="35" t="s">
        <v>58</v>
      </c>
      <c r="E44" s="42"/>
      <c r="F44" s="43"/>
      <c r="G44" s="61">
        <v>1840</v>
      </c>
      <c r="H44" s="68"/>
      <c r="K44" s="47"/>
    </row>
    <row r="45" spans="1:11">
      <c r="C45" s="34">
        <v>42712</v>
      </c>
      <c r="D45" s="35" t="s">
        <v>60</v>
      </c>
      <c r="E45" s="42"/>
      <c r="F45" s="43"/>
      <c r="G45" s="61">
        <v>1921</v>
      </c>
      <c r="H45" s="68"/>
      <c r="J45" s="47" t="s">
        <v>61</v>
      </c>
      <c r="K45" s="91"/>
    </row>
    <row r="46" spans="1:11">
      <c r="C46" s="34">
        <v>42789</v>
      </c>
      <c r="D46" s="58" t="s">
        <v>117</v>
      </c>
      <c r="G46" s="61">
        <v>1090</v>
      </c>
      <c r="H46" s="68"/>
      <c r="J46" s="65" t="s">
        <v>271</v>
      </c>
      <c r="K46" s="91"/>
    </row>
    <row r="47" spans="1:11">
      <c r="C47" s="34">
        <v>42783</v>
      </c>
      <c r="D47" s="58" t="s">
        <v>119</v>
      </c>
      <c r="G47" s="61">
        <v>1099</v>
      </c>
      <c r="H47" s="68"/>
      <c r="J47" s="65" t="s">
        <v>272</v>
      </c>
      <c r="K47" s="91"/>
    </row>
    <row r="48" spans="1:11">
      <c r="C48" s="88">
        <v>42824</v>
      </c>
      <c r="D48" s="87" t="s">
        <v>174</v>
      </c>
      <c r="E48" s="15"/>
      <c r="G48" s="62">
        <v>464</v>
      </c>
      <c r="H48" s="68"/>
      <c r="K48" s="90"/>
    </row>
    <row r="49" spans="3:13">
      <c r="C49" s="92">
        <v>42822</v>
      </c>
      <c r="D49" s="93" t="s">
        <v>178</v>
      </c>
      <c r="E49" s="94"/>
      <c r="F49" s="94"/>
      <c r="G49" s="113">
        <v>7673.27</v>
      </c>
      <c r="H49" s="111" t="s">
        <v>283</v>
      </c>
      <c r="J49" s="47" t="s">
        <v>260</v>
      </c>
      <c r="K49" s="90"/>
    </row>
    <row r="50" spans="3:13">
      <c r="C50" s="92">
        <v>42815</v>
      </c>
      <c r="D50" s="93" t="s">
        <v>182</v>
      </c>
      <c r="E50" s="94"/>
      <c r="F50" s="94"/>
      <c r="G50" s="95">
        <v>910.24</v>
      </c>
      <c r="H50" s="68"/>
      <c r="J50" s="47" t="s">
        <v>193</v>
      </c>
      <c r="K50" s="90"/>
    </row>
    <row r="51" spans="3:13">
      <c r="C51" s="92">
        <v>42810</v>
      </c>
      <c r="D51" s="93" t="s">
        <v>183</v>
      </c>
      <c r="E51" s="94"/>
      <c r="F51" s="94"/>
      <c r="G51" s="95">
        <v>6277.05</v>
      </c>
      <c r="H51" s="68"/>
      <c r="J51" s="47" t="s">
        <v>194</v>
      </c>
      <c r="K51" s="90"/>
    </row>
    <row r="52" spans="3:13">
      <c r="C52" s="89">
        <v>42802</v>
      </c>
      <c r="D52" s="87" t="s">
        <v>184</v>
      </c>
      <c r="E52" s="62"/>
      <c r="F52" s="47"/>
      <c r="G52" s="62">
        <v>1211</v>
      </c>
      <c r="H52" s="68" t="s">
        <v>282</v>
      </c>
      <c r="J52" s="47" t="s">
        <v>188</v>
      </c>
      <c r="K52" s="99">
        <v>42803</v>
      </c>
    </row>
    <row r="53" spans="3:13">
      <c r="C53" s="96">
        <v>42802</v>
      </c>
      <c r="D53" s="97" t="s">
        <v>185</v>
      </c>
      <c r="E53" s="94"/>
      <c r="F53" s="94"/>
      <c r="G53" s="98">
        <v>1099</v>
      </c>
      <c r="H53" s="68"/>
      <c r="J53" s="47" t="s">
        <v>195</v>
      </c>
    </row>
    <row r="54" spans="3:13">
      <c r="C54" s="92">
        <v>42796</v>
      </c>
      <c r="D54" s="93" t="s">
        <v>186</v>
      </c>
      <c r="E54" s="94"/>
      <c r="F54" s="94"/>
      <c r="G54" s="95">
        <v>5560.98</v>
      </c>
      <c r="H54" s="68"/>
      <c r="J54" s="47" t="s">
        <v>196</v>
      </c>
    </row>
    <row r="55" spans="3:13">
      <c r="C55" s="106">
        <v>42795</v>
      </c>
      <c r="D55" s="58" t="s">
        <v>51</v>
      </c>
      <c r="E55" s="109"/>
      <c r="G55" s="61">
        <v>2578</v>
      </c>
      <c r="H55" s="68"/>
    </row>
    <row r="56" spans="3:13">
      <c r="C56" s="106">
        <v>42853</v>
      </c>
      <c r="D56" s="58" t="s">
        <v>233</v>
      </c>
      <c r="E56" s="109"/>
      <c r="G56" s="61">
        <v>1583.01</v>
      </c>
      <c r="H56" s="68" t="s">
        <v>278</v>
      </c>
      <c r="J56" s="91" t="s">
        <v>273</v>
      </c>
    </row>
    <row r="57" spans="3:13">
      <c r="C57" s="106">
        <v>42853</v>
      </c>
      <c r="D57" s="58" t="s">
        <v>234</v>
      </c>
      <c r="E57" s="109"/>
      <c r="G57" s="61">
        <v>4200</v>
      </c>
      <c r="H57" s="68" t="s">
        <v>279</v>
      </c>
      <c r="J57" s="91" t="s">
        <v>244</v>
      </c>
    </row>
    <row r="58" spans="3:13">
      <c r="C58" s="106">
        <v>42849</v>
      </c>
      <c r="D58" s="58" t="s">
        <v>235</v>
      </c>
      <c r="E58" s="109"/>
      <c r="G58" s="61">
        <v>800</v>
      </c>
      <c r="H58" s="68"/>
      <c r="J58" s="91"/>
    </row>
    <row r="59" spans="3:13">
      <c r="C59" s="106">
        <v>42849</v>
      </c>
      <c r="D59" s="110" t="s">
        <v>236</v>
      </c>
      <c r="E59" s="109"/>
      <c r="G59" s="107">
        <v>10000</v>
      </c>
      <c r="H59" s="68"/>
      <c r="J59" s="91" t="s">
        <v>245</v>
      </c>
    </row>
    <row r="60" spans="3:13">
      <c r="C60" s="106">
        <v>42846</v>
      </c>
      <c r="D60" s="58" t="s">
        <v>237</v>
      </c>
      <c r="E60" s="109"/>
      <c r="G60" s="61">
        <v>1099</v>
      </c>
      <c r="H60" s="68"/>
      <c r="J60" s="91" t="s">
        <v>274</v>
      </c>
    </row>
    <row r="61" spans="3:13">
      <c r="C61" s="106">
        <v>42845</v>
      </c>
      <c r="D61" s="58" t="s">
        <v>238</v>
      </c>
      <c r="E61" s="109"/>
      <c r="G61" s="61">
        <v>161000</v>
      </c>
      <c r="H61" s="68" t="s">
        <v>286</v>
      </c>
      <c r="J61" s="91" t="s">
        <v>245</v>
      </c>
      <c r="K61" s="63" t="s">
        <v>266</v>
      </c>
      <c r="L61" s="47" t="s">
        <v>267</v>
      </c>
      <c r="M61" s="2" t="s">
        <v>268</v>
      </c>
    </row>
    <row r="62" spans="3:13">
      <c r="C62" s="106">
        <v>42845</v>
      </c>
      <c r="D62" s="58" t="s">
        <v>239</v>
      </c>
      <c r="E62" s="109"/>
      <c r="G62" s="112">
        <v>6594</v>
      </c>
      <c r="H62" s="111" t="s">
        <v>284</v>
      </c>
      <c r="J62" s="91" t="s">
        <v>246</v>
      </c>
      <c r="K62" s="63" t="s">
        <v>265</v>
      </c>
      <c r="L62" s="47" t="s">
        <v>264</v>
      </c>
    </row>
    <row r="63" spans="3:13">
      <c r="C63" s="106">
        <v>42842</v>
      </c>
      <c r="D63" s="58" t="s">
        <v>240</v>
      </c>
      <c r="E63" s="109"/>
      <c r="G63" s="61">
        <v>1099</v>
      </c>
      <c r="H63" s="68"/>
      <c r="J63" s="91" t="s">
        <v>247</v>
      </c>
      <c r="K63" s="63" t="s">
        <v>262</v>
      </c>
      <c r="L63" s="47" t="s">
        <v>263</v>
      </c>
    </row>
    <row r="64" spans="3:13">
      <c r="C64" s="106">
        <v>42837</v>
      </c>
      <c r="D64" s="110" t="s">
        <v>241</v>
      </c>
      <c r="E64" s="109"/>
      <c r="G64" s="62">
        <v>3250</v>
      </c>
      <c r="H64" s="68" t="s">
        <v>285</v>
      </c>
      <c r="J64" s="91" t="s">
        <v>277</v>
      </c>
      <c r="K64" s="63" t="s">
        <v>261</v>
      </c>
      <c r="L64" s="47" t="s">
        <v>263</v>
      </c>
    </row>
    <row r="65" spans="3:13">
      <c r="C65" s="106">
        <v>42830</v>
      </c>
      <c r="D65" s="58" t="s">
        <v>242</v>
      </c>
      <c r="E65" s="109"/>
      <c r="G65" s="61">
        <v>4465</v>
      </c>
      <c r="H65" s="68"/>
      <c r="J65" s="91" t="s">
        <v>275</v>
      </c>
    </row>
    <row r="66" spans="3:13">
      <c r="C66" s="106">
        <v>42828</v>
      </c>
      <c r="D66" s="58" t="s">
        <v>243</v>
      </c>
      <c r="E66" s="109"/>
      <c r="G66" s="61">
        <v>2111</v>
      </c>
      <c r="H66" s="68"/>
      <c r="J66" s="91" t="s">
        <v>248</v>
      </c>
      <c r="K66" s="90" t="s">
        <v>270</v>
      </c>
      <c r="L66" s="47" t="s">
        <v>269</v>
      </c>
    </row>
    <row r="67" spans="3:13">
      <c r="C67" s="34"/>
      <c r="D67" s="58"/>
      <c r="E67" s="15"/>
      <c r="G67" s="61"/>
      <c r="H67" s="68"/>
    </row>
    <row r="68" spans="3:13">
      <c r="C68" s="34"/>
      <c r="D68" s="58"/>
    </row>
    <row r="69" spans="3:13">
      <c r="D69" s="2" t="s">
        <v>67</v>
      </c>
      <c r="F69" s="8" t="s">
        <v>68</v>
      </c>
      <c r="G69" s="3">
        <f>+H6+H8-H29+H38-H42</f>
        <v>2764939.1999999997</v>
      </c>
    </row>
    <row r="70" spans="3:13" ht="12" thickBot="1">
      <c r="F70" s="8" t="s">
        <v>69</v>
      </c>
      <c r="G70" s="49">
        <v>2764840.0999999894</v>
      </c>
      <c r="I70" s="17"/>
      <c r="J70" s="66"/>
    </row>
    <row r="71" spans="3:13" ht="12" thickTop="1">
      <c r="F71" s="8" t="s">
        <v>70</v>
      </c>
      <c r="G71" s="51">
        <f>+G69-G70</f>
        <v>99.100000010337681</v>
      </c>
      <c r="H71" s="13" t="s">
        <v>67</v>
      </c>
      <c r="I71" s="52"/>
    </row>
    <row r="73" spans="3:13">
      <c r="G73" s="13"/>
    </row>
    <row r="75" spans="3:13">
      <c r="C75" s="103"/>
      <c r="D75" s="4"/>
      <c r="E75" s="2"/>
      <c r="F75" s="5"/>
    </row>
    <row r="76" spans="3:13" ht="15">
      <c r="C76" s="53"/>
      <c r="D76" s="54"/>
      <c r="E76"/>
      <c r="F76"/>
      <c r="G76"/>
      <c r="H76"/>
      <c r="I76"/>
      <c r="J76" s="67"/>
      <c r="K76" s="67"/>
      <c r="L76" s="67"/>
      <c r="M76" s="55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A34" workbookViewId="0">
      <selection sqref="A1:H63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47.5703125" style="5" customWidth="1"/>
    <col min="6" max="6" width="13.7109375" style="2" customWidth="1"/>
    <col min="7" max="7" width="11.140625" style="2" bestFit="1" customWidth="1"/>
    <col min="8" max="8" width="12" style="2" customWidth="1"/>
    <col min="9" max="9" width="18.5703125" style="1" customWidth="1"/>
    <col min="10" max="10" width="28" style="47" customWidth="1"/>
    <col min="11" max="11" width="23.5703125" style="63" bestFit="1" customWidth="1"/>
    <col min="12" max="12" width="11.42578125" style="47"/>
    <col min="13" max="13" width="11.42578125" style="2"/>
    <col min="14" max="14" width="12.85546875" style="2" bestFit="1" customWidth="1"/>
    <col min="15" max="16384" width="11.42578125" style="2"/>
  </cols>
  <sheetData>
    <row r="1" spans="1:10">
      <c r="A1" s="246" t="s">
        <v>0</v>
      </c>
      <c r="B1" s="246"/>
      <c r="C1" s="246"/>
      <c r="D1" s="246"/>
      <c r="E1" s="246"/>
      <c r="F1" s="246"/>
      <c r="G1" s="246"/>
      <c r="H1" s="246"/>
    </row>
    <row r="2" spans="1:10">
      <c r="A2" s="246" t="s">
        <v>1</v>
      </c>
      <c r="B2" s="246"/>
      <c r="C2" s="246"/>
      <c r="D2" s="246"/>
      <c r="E2" s="246"/>
      <c r="F2" s="246"/>
      <c r="G2" s="246"/>
      <c r="H2" s="246"/>
    </row>
    <row r="3" spans="1:10" ht="27.75" customHeight="1" thickBot="1">
      <c r="A3" s="247" t="s">
        <v>288</v>
      </c>
      <c r="B3" s="247"/>
      <c r="C3" s="247"/>
      <c r="D3" s="247"/>
      <c r="E3" s="247"/>
      <c r="F3" s="247"/>
      <c r="G3" s="247"/>
      <c r="H3" s="247"/>
    </row>
    <row r="4" spans="1:10" ht="12" thickTop="1"/>
    <row r="6" spans="1:10">
      <c r="E6" s="6" t="s">
        <v>3</v>
      </c>
      <c r="H6" s="7">
        <v>323979.93</v>
      </c>
    </row>
    <row r="8" spans="1:10">
      <c r="A8" s="8" t="s">
        <v>4</v>
      </c>
      <c r="B8" s="8" t="s">
        <v>5</v>
      </c>
      <c r="H8" s="9">
        <f>+SUM(G11:G19)</f>
        <v>256835.88000000003</v>
      </c>
    </row>
    <row r="10" spans="1:10">
      <c r="B10" s="114" t="s">
        <v>6</v>
      </c>
      <c r="C10" s="114" t="s">
        <v>7</v>
      </c>
      <c r="D10" s="114" t="s">
        <v>8</v>
      </c>
      <c r="G10" s="114" t="s">
        <v>9</v>
      </c>
      <c r="H10" s="10"/>
      <c r="I10" s="10"/>
    </row>
    <row r="11" spans="1:10">
      <c r="B11" s="19"/>
      <c r="C11" s="20">
        <v>42886</v>
      </c>
      <c r="D11" s="19"/>
      <c r="E11" s="19" t="s">
        <v>90</v>
      </c>
      <c r="F11" s="15"/>
      <c r="G11" s="57">
        <v>4039.8200000000215</v>
      </c>
      <c r="H11" s="69"/>
      <c r="I11" s="10"/>
    </row>
    <row r="12" spans="1:10">
      <c r="B12" s="19" t="s">
        <v>289</v>
      </c>
      <c r="C12" s="20">
        <v>42885</v>
      </c>
      <c r="D12" s="19" t="s">
        <v>217</v>
      </c>
      <c r="E12" s="19" t="s">
        <v>217</v>
      </c>
      <c r="F12" s="15"/>
      <c r="G12" s="57">
        <v>3138.98</v>
      </c>
      <c r="H12" s="69" t="s">
        <v>71</v>
      </c>
      <c r="I12" s="10"/>
    </row>
    <row r="13" spans="1:10">
      <c r="B13" s="19" t="s">
        <v>290</v>
      </c>
      <c r="C13" s="20">
        <v>42885</v>
      </c>
      <c r="D13" s="19" t="s">
        <v>13</v>
      </c>
      <c r="E13" s="19" t="s">
        <v>13</v>
      </c>
      <c r="F13" s="15"/>
      <c r="G13" s="57">
        <v>45927.54</v>
      </c>
      <c r="H13" s="69" t="s">
        <v>72</v>
      </c>
      <c r="I13" s="10"/>
    </row>
    <row r="14" spans="1:10">
      <c r="B14" s="19" t="s">
        <v>291</v>
      </c>
      <c r="C14" s="20">
        <v>42886</v>
      </c>
      <c r="D14" s="19" t="s">
        <v>297</v>
      </c>
      <c r="E14" s="19" t="s">
        <v>298</v>
      </c>
      <c r="F14" s="15"/>
      <c r="G14" s="57">
        <v>13136</v>
      </c>
      <c r="H14" s="69" t="s">
        <v>73</v>
      </c>
      <c r="I14" s="10"/>
    </row>
    <row r="15" spans="1:10">
      <c r="B15" s="19" t="s">
        <v>292</v>
      </c>
      <c r="C15" s="20">
        <v>42886</v>
      </c>
      <c r="D15" s="19" t="s">
        <v>11</v>
      </c>
      <c r="E15" s="19" t="s">
        <v>299</v>
      </c>
      <c r="F15" s="15"/>
      <c r="G15" s="57">
        <v>1970</v>
      </c>
      <c r="H15" s="69"/>
      <c r="I15" s="10"/>
      <c r="J15" s="47" t="s">
        <v>337</v>
      </c>
    </row>
    <row r="16" spans="1:10">
      <c r="B16" s="19" t="s">
        <v>293</v>
      </c>
      <c r="C16" s="20">
        <v>42886</v>
      </c>
      <c r="D16" s="19" t="s">
        <v>217</v>
      </c>
      <c r="E16" s="19" t="s">
        <v>217</v>
      </c>
      <c r="F16" s="15"/>
      <c r="G16" s="57">
        <v>7387.27</v>
      </c>
      <c r="H16" s="69" t="s">
        <v>74</v>
      </c>
      <c r="I16" s="10"/>
    </row>
    <row r="17" spans="1:10">
      <c r="B17" s="19" t="s">
        <v>294</v>
      </c>
      <c r="C17" s="20">
        <v>42886</v>
      </c>
      <c r="D17" s="19" t="s">
        <v>16</v>
      </c>
      <c r="E17" s="19" t="s">
        <v>16</v>
      </c>
      <c r="F17" s="15"/>
      <c r="G17" s="57">
        <v>2912.5</v>
      </c>
      <c r="H17" s="69" t="s">
        <v>73</v>
      </c>
      <c r="I17" s="10"/>
    </row>
    <row r="18" spans="1:10">
      <c r="B18" s="19" t="s">
        <v>295</v>
      </c>
      <c r="C18" s="20">
        <v>42886</v>
      </c>
      <c r="D18" s="19" t="s">
        <v>13</v>
      </c>
      <c r="E18" s="19" t="s">
        <v>13</v>
      </c>
      <c r="F18" s="15"/>
      <c r="G18" s="57">
        <v>130229.98</v>
      </c>
      <c r="H18" s="69" t="s">
        <v>75</v>
      </c>
      <c r="I18" s="10"/>
    </row>
    <row r="19" spans="1:10">
      <c r="B19" s="19" t="s">
        <v>296</v>
      </c>
      <c r="C19" s="20">
        <v>42886</v>
      </c>
      <c r="D19" s="19" t="s">
        <v>16</v>
      </c>
      <c r="E19" s="19" t="s">
        <v>16</v>
      </c>
      <c r="F19" s="15"/>
      <c r="G19" s="57">
        <v>48093.79</v>
      </c>
      <c r="H19" s="69" t="s">
        <v>73</v>
      </c>
      <c r="I19" s="10"/>
    </row>
    <row r="20" spans="1:10">
      <c r="B20" s="19"/>
      <c r="C20" s="20"/>
      <c r="D20" s="19"/>
      <c r="E20" s="19"/>
      <c r="F20" s="15"/>
      <c r="G20" s="57"/>
      <c r="H20" s="69"/>
      <c r="I20" s="10"/>
    </row>
    <row r="21" spans="1:10">
      <c r="A21" s="8" t="s">
        <v>20</v>
      </c>
      <c r="B21" s="8" t="s">
        <v>21</v>
      </c>
      <c r="H21" s="9">
        <f>+SUM(G23:G27)</f>
        <v>6668.61</v>
      </c>
    </row>
    <row r="23" spans="1:10">
      <c r="B23" s="19" t="s">
        <v>25</v>
      </c>
      <c r="C23" s="20">
        <v>42646</v>
      </c>
      <c r="D23" s="19" t="s">
        <v>26</v>
      </c>
      <c r="E23" s="19" t="s">
        <v>27</v>
      </c>
      <c r="F23" s="15"/>
      <c r="G23" s="57">
        <v>516.61</v>
      </c>
      <c r="H23" s="70"/>
    </row>
    <row r="24" spans="1:10">
      <c r="B24" s="19" t="s">
        <v>28</v>
      </c>
      <c r="C24" s="20">
        <v>42675</v>
      </c>
      <c r="D24" s="19" t="s">
        <v>29</v>
      </c>
      <c r="E24" s="19" t="s">
        <v>30</v>
      </c>
      <c r="F24" s="15"/>
      <c r="G24" s="57">
        <v>500</v>
      </c>
      <c r="H24" s="70"/>
    </row>
    <row r="25" spans="1:10">
      <c r="B25" s="19" t="s">
        <v>222</v>
      </c>
      <c r="C25" s="20">
        <v>42836</v>
      </c>
      <c r="D25" s="19" t="s">
        <v>223</v>
      </c>
      <c r="E25" s="75" t="s">
        <v>230</v>
      </c>
      <c r="F25" s="15"/>
      <c r="G25" s="57">
        <v>3952</v>
      </c>
      <c r="H25" s="70" t="s">
        <v>148</v>
      </c>
    </row>
    <row r="26" spans="1:10">
      <c r="B26" s="19" t="s">
        <v>300</v>
      </c>
      <c r="C26" s="20">
        <v>42864</v>
      </c>
      <c r="D26" s="75" t="s">
        <v>301</v>
      </c>
      <c r="E26" s="74" t="s">
        <v>304</v>
      </c>
      <c r="F26" s="15"/>
      <c r="G26" s="57">
        <v>500</v>
      </c>
      <c r="H26" s="70" t="s">
        <v>76</v>
      </c>
    </row>
    <row r="27" spans="1:10">
      <c r="B27" s="19" t="s">
        <v>302</v>
      </c>
      <c r="C27" s="20">
        <v>42879</v>
      </c>
      <c r="D27" s="75" t="s">
        <v>303</v>
      </c>
      <c r="E27" s="74" t="s">
        <v>305</v>
      </c>
      <c r="F27" s="15"/>
      <c r="G27" s="57">
        <v>1200</v>
      </c>
      <c r="H27" s="70" t="s">
        <v>77</v>
      </c>
    </row>
    <row r="28" spans="1:10">
      <c r="B28" s="22"/>
      <c r="C28" s="28"/>
      <c r="D28" s="22"/>
      <c r="E28" s="22"/>
      <c r="G28" s="29"/>
      <c r="H28" s="30"/>
    </row>
    <row r="29" spans="1:10">
      <c r="A29" s="8" t="s">
        <v>4</v>
      </c>
      <c r="B29" s="8" t="s">
        <v>43</v>
      </c>
      <c r="H29" s="31">
        <f>+G30</f>
        <v>0</v>
      </c>
      <c r="J29" s="47" t="s">
        <v>44</v>
      </c>
    </row>
    <row r="30" spans="1:10">
      <c r="G30" s="243">
        <v>0</v>
      </c>
    </row>
    <row r="31" spans="1:10">
      <c r="C31" s="34"/>
      <c r="D31" s="58"/>
      <c r="E31" s="2"/>
      <c r="F31" s="15"/>
      <c r="G31" s="61"/>
      <c r="H31" s="1"/>
      <c r="I31" s="2"/>
    </row>
    <row r="32" spans="1:10">
      <c r="A32" s="8" t="s">
        <v>20</v>
      </c>
      <c r="B32" s="8" t="s">
        <v>48</v>
      </c>
      <c r="C32" s="40"/>
      <c r="D32" s="15"/>
      <c r="E32" s="16"/>
      <c r="F32" s="15"/>
      <c r="H32" s="31">
        <f>+SUM(G33:G56)</f>
        <v>56672.490000000005</v>
      </c>
      <c r="I32" s="41"/>
      <c r="J32" s="63"/>
    </row>
    <row r="33" spans="3:14">
      <c r="C33" s="130">
        <v>42728</v>
      </c>
      <c r="D33" s="131" t="s">
        <v>58</v>
      </c>
      <c r="E33" s="42"/>
      <c r="F33" s="43"/>
      <c r="G33" s="118">
        <v>1840</v>
      </c>
      <c r="H33" s="68"/>
      <c r="J33" s="119"/>
      <c r="K33" s="119"/>
      <c r="L33" s="119"/>
      <c r="M33" s="120"/>
      <c r="N33" s="120"/>
    </row>
    <row r="34" spans="3:14">
      <c r="C34" s="130">
        <v>42712</v>
      </c>
      <c r="D34" s="131" t="s">
        <v>60</v>
      </c>
      <c r="E34" s="42"/>
      <c r="F34" s="43"/>
      <c r="G34" s="118">
        <v>1921</v>
      </c>
      <c r="H34" s="68"/>
      <c r="J34" s="119" t="s">
        <v>61</v>
      </c>
      <c r="K34" s="121"/>
      <c r="L34" s="119"/>
      <c r="M34" s="120"/>
      <c r="N34" s="120"/>
    </row>
    <row r="35" spans="3:14">
      <c r="C35" s="130">
        <v>42789</v>
      </c>
      <c r="D35" s="132" t="s">
        <v>117</v>
      </c>
      <c r="E35" s="133"/>
      <c r="F35" s="37"/>
      <c r="G35" s="142">
        <v>1090</v>
      </c>
      <c r="H35" s="2" t="s">
        <v>81</v>
      </c>
      <c r="J35" s="119" t="s">
        <v>271</v>
      </c>
      <c r="K35" s="121"/>
      <c r="L35" s="119" t="s">
        <v>327</v>
      </c>
      <c r="M35" s="111" t="s">
        <v>333</v>
      </c>
      <c r="N35" s="120"/>
    </row>
    <row r="36" spans="3:14">
      <c r="C36" s="130">
        <v>42783</v>
      </c>
      <c r="D36" s="132" t="s">
        <v>119</v>
      </c>
      <c r="E36" s="133"/>
      <c r="F36" s="37"/>
      <c r="G36" s="118">
        <v>1099</v>
      </c>
      <c r="H36" s="68"/>
      <c r="J36" s="119" t="s">
        <v>272</v>
      </c>
      <c r="K36" s="121"/>
      <c r="L36" s="119"/>
      <c r="M36" s="120"/>
      <c r="N36" s="120"/>
    </row>
    <row r="37" spans="3:14">
      <c r="C37" s="88">
        <v>42824</v>
      </c>
      <c r="D37" s="128" t="s">
        <v>174</v>
      </c>
      <c r="E37" s="15"/>
      <c r="F37" s="15"/>
      <c r="G37" s="115">
        <v>464</v>
      </c>
      <c r="H37" s="68"/>
      <c r="J37" s="119"/>
      <c r="K37" s="122"/>
      <c r="L37" s="119"/>
      <c r="M37" s="120"/>
      <c r="N37" s="120"/>
    </row>
    <row r="38" spans="3:14">
      <c r="C38" s="134">
        <v>42815</v>
      </c>
      <c r="D38" s="132" t="s">
        <v>182</v>
      </c>
      <c r="E38" s="136"/>
      <c r="F38" s="136"/>
      <c r="G38" s="135">
        <v>910.24</v>
      </c>
      <c r="H38" s="68"/>
      <c r="J38" s="119" t="s">
        <v>193</v>
      </c>
      <c r="K38" s="122"/>
      <c r="L38" s="119"/>
      <c r="M38" s="120"/>
      <c r="N38" s="120"/>
    </row>
    <row r="39" spans="3:14">
      <c r="C39" s="38">
        <v>42810</v>
      </c>
      <c r="D39" s="58" t="s">
        <v>183</v>
      </c>
      <c r="E39" s="15"/>
      <c r="F39" s="15"/>
      <c r="G39" s="72">
        <v>6277.05</v>
      </c>
      <c r="H39" s="68"/>
      <c r="J39" s="119" t="s">
        <v>194</v>
      </c>
      <c r="K39" s="122"/>
      <c r="L39" s="119"/>
      <c r="M39" s="120"/>
      <c r="N39" s="120"/>
    </row>
    <row r="40" spans="3:14">
      <c r="C40" s="137">
        <v>42802</v>
      </c>
      <c r="D40" s="138" t="s">
        <v>185</v>
      </c>
      <c r="E40" s="136"/>
      <c r="F40" s="136"/>
      <c r="G40" s="139">
        <v>1099</v>
      </c>
      <c r="H40" s="68" t="s">
        <v>82</v>
      </c>
      <c r="J40" s="119" t="s">
        <v>329</v>
      </c>
      <c r="K40" s="123"/>
      <c r="L40" s="119"/>
      <c r="M40" s="120"/>
      <c r="N40" s="120"/>
    </row>
    <row r="41" spans="3:14">
      <c r="C41" s="38">
        <v>42796</v>
      </c>
      <c r="D41" s="58" t="s">
        <v>186</v>
      </c>
      <c r="E41" s="15"/>
      <c r="F41" s="15"/>
      <c r="G41" s="72">
        <v>5560.98</v>
      </c>
      <c r="H41" s="68"/>
      <c r="J41" s="119" t="s">
        <v>196</v>
      </c>
      <c r="K41" s="123"/>
      <c r="L41" s="119"/>
      <c r="M41" s="120"/>
      <c r="N41" s="120"/>
    </row>
    <row r="42" spans="3:14">
      <c r="C42" s="129">
        <v>42795</v>
      </c>
      <c r="D42" s="58" t="s">
        <v>51</v>
      </c>
      <c r="E42" s="109"/>
      <c r="F42" s="15"/>
      <c r="G42" s="72">
        <v>2578</v>
      </c>
      <c r="H42" s="68"/>
      <c r="J42" s="119"/>
      <c r="K42" s="123"/>
      <c r="L42" s="119"/>
      <c r="M42" s="120"/>
      <c r="N42" s="120"/>
    </row>
    <row r="43" spans="3:14">
      <c r="C43" s="106">
        <v>42849</v>
      </c>
      <c r="D43" s="58" t="s">
        <v>235</v>
      </c>
      <c r="E43" s="109"/>
      <c r="G43" s="61">
        <v>800</v>
      </c>
      <c r="H43" s="68"/>
      <c r="J43" s="121"/>
      <c r="K43" s="126"/>
      <c r="L43" s="116"/>
      <c r="M43" s="116"/>
      <c r="N43" s="116"/>
    </row>
    <row r="44" spans="3:14">
      <c r="C44" s="140">
        <v>42846</v>
      </c>
      <c r="D44" s="132" t="s">
        <v>237</v>
      </c>
      <c r="E44" s="138"/>
      <c r="F44" s="37"/>
      <c r="G44" s="142">
        <v>1099</v>
      </c>
      <c r="H44" s="2" t="s">
        <v>83</v>
      </c>
      <c r="J44" s="121" t="s">
        <v>274</v>
      </c>
      <c r="K44" s="126"/>
      <c r="L44" s="116"/>
      <c r="M44" s="111" t="s">
        <v>332</v>
      </c>
      <c r="N44" s="116"/>
    </row>
    <row r="45" spans="3:14">
      <c r="C45" s="140">
        <v>42842</v>
      </c>
      <c r="D45" s="132" t="s">
        <v>240</v>
      </c>
      <c r="E45" s="138"/>
      <c r="F45" s="37"/>
      <c r="G45" s="142">
        <v>1099</v>
      </c>
      <c r="H45" s="2" t="s">
        <v>84</v>
      </c>
      <c r="J45" s="121" t="s">
        <v>247</v>
      </c>
      <c r="K45" s="126" t="s">
        <v>262</v>
      </c>
      <c r="L45" s="116" t="s">
        <v>263</v>
      </c>
      <c r="M45" s="111" t="s">
        <v>334</v>
      </c>
      <c r="N45" s="116"/>
    </row>
    <row r="46" spans="3:14">
      <c r="C46" s="140">
        <v>42830</v>
      </c>
      <c r="D46" s="132" t="s">
        <v>242</v>
      </c>
      <c r="E46" s="138"/>
      <c r="F46" s="37"/>
      <c r="G46" s="118">
        <v>4465</v>
      </c>
      <c r="H46" s="68"/>
      <c r="J46" s="121" t="s">
        <v>275</v>
      </c>
      <c r="K46" s="126"/>
      <c r="L46" s="116"/>
      <c r="M46" s="116"/>
      <c r="N46" s="116"/>
    </row>
    <row r="47" spans="3:14">
      <c r="C47" s="140">
        <v>42828</v>
      </c>
      <c r="D47" s="132" t="s">
        <v>243</v>
      </c>
      <c r="E47" s="138"/>
      <c r="F47" s="37"/>
      <c r="G47" s="142">
        <v>2111</v>
      </c>
      <c r="H47" s="2" t="s">
        <v>85</v>
      </c>
      <c r="J47" s="121" t="s">
        <v>248</v>
      </c>
      <c r="K47" s="127" t="s">
        <v>270</v>
      </c>
      <c r="L47" s="116" t="s">
        <v>269</v>
      </c>
      <c r="M47" s="111" t="s">
        <v>336</v>
      </c>
      <c r="N47" s="116"/>
    </row>
    <row r="48" spans="3:14">
      <c r="C48" s="130">
        <v>42886</v>
      </c>
      <c r="D48" s="132" t="s">
        <v>306</v>
      </c>
      <c r="E48" s="138"/>
      <c r="F48" s="37"/>
      <c r="G48" s="118">
        <v>4395</v>
      </c>
      <c r="H48" s="68" t="s">
        <v>78</v>
      </c>
      <c r="J48" s="125" t="s">
        <v>314</v>
      </c>
      <c r="K48" s="116" t="s">
        <v>315</v>
      </c>
      <c r="L48" s="116" t="s">
        <v>316</v>
      </c>
      <c r="M48" s="116"/>
      <c r="N48" s="116"/>
    </row>
    <row r="49" spans="3:14">
      <c r="C49" s="130">
        <v>42884</v>
      </c>
      <c r="D49" s="132" t="s">
        <v>307</v>
      </c>
      <c r="E49" s="138"/>
      <c r="F49" s="37"/>
      <c r="G49" s="118">
        <v>4060</v>
      </c>
      <c r="H49" s="68"/>
      <c r="J49" s="125" t="s">
        <v>317</v>
      </c>
      <c r="K49" s="116"/>
      <c r="L49" s="116"/>
      <c r="M49" s="116"/>
      <c r="N49" s="116"/>
    </row>
    <row r="50" spans="3:14">
      <c r="C50" s="130">
        <v>42880</v>
      </c>
      <c r="D50" s="132" t="s">
        <v>308</v>
      </c>
      <c r="E50" s="138"/>
      <c r="F50" s="37"/>
      <c r="G50" s="118">
        <v>2789</v>
      </c>
      <c r="H50" s="68" t="s">
        <v>149</v>
      </c>
      <c r="J50" s="125" t="s">
        <v>331</v>
      </c>
      <c r="K50" s="116" t="s">
        <v>328</v>
      </c>
      <c r="L50" s="116"/>
      <c r="M50" s="116"/>
      <c r="N50" s="116"/>
    </row>
    <row r="51" spans="3:14">
      <c r="C51" s="130">
        <v>42880</v>
      </c>
      <c r="D51" s="132" t="s">
        <v>309</v>
      </c>
      <c r="E51" s="138"/>
      <c r="F51" s="37"/>
      <c r="G51" s="118">
        <v>2900</v>
      </c>
      <c r="H51" s="68"/>
      <c r="J51" s="125" t="s">
        <v>325</v>
      </c>
      <c r="K51" s="116"/>
      <c r="L51" s="116"/>
      <c r="M51" s="116"/>
      <c r="N51" s="116"/>
    </row>
    <row r="52" spans="3:14">
      <c r="C52" s="130">
        <v>42880</v>
      </c>
      <c r="D52" s="132" t="s">
        <v>310</v>
      </c>
      <c r="E52" s="138"/>
      <c r="F52" s="37"/>
      <c r="G52" s="118">
        <v>2065</v>
      </c>
      <c r="H52" s="68" t="s">
        <v>79</v>
      </c>
      <c r="J52" s="141">
        <v>42888</v>
      </c>
      <c r="K52" s="116" t="s">
        <v>318</v>
      </c>
      <c r="L52" s="116" t="s">
        <v>330</v>
      </c>
      <c r="M52" s="116"/>
      <c r="N52" s="116"/>
    </row>
    <row r="53" spans="3:14">
      <c r="C53" s="34">
        <v>42878</v>
      </c>
      <c r="D53" s="58" t="s">
        <v>311</v>
      </c>
      <c r="E53" s="109"/>
      <c r="G53" s="61">
        <v>2169</v>
      </c>
      <c r="H53" s="68"/>
      <c r="J53" s="125"/>
      <c r="K53" s="125" t="s">
        <v>319</v>
      </c>
      <c r="L53" s="116"/>
      <c r="M53" s="116"/>
      <c r="N53" s="116"/>
    </row>
    <row r="54" spans="3:14">
      <c r="C54" s="34">
        <v>42874</v>
      </c>
      <c r="D54" s="59" t="s">
        <v>312</v>
      </c>
      <c r="E54" s="109"/>
      <c r="G54" s="62">
        <v>3611.21</v>
      </c>
      <c r="H54" s="68" t="s">
        <v>80</v>
      </c>
      <c r="J54" s="125" t="s">
        <v>320</v>
      </c>
      <c r="K54" s="90" t="s">
        <v>326</v>
      </c>
      <c r="L54" s="116"/>
      <c r="M54" s="116"/>
      <c r="N54" s="116"/>
    </row>
    <row r="55" spans="3:14">
      <c r="C55" s="130">
        <v>42873</v>
      </c>
      <c r="D55" s="132" t="s">
        <v>67</v>
      </c>
      <c r="E55" s="138"/>
      <c r="F55" s="37"/>
      <c r="G55" s="118">
        <v>1171.01</v>
      </c>
      <c r="H55" s="68"/>
      <c r="J55" s="125"/>
      <c r="K55" s="116" t="s">
        <v>321</v>
      </c>
      <c r="L55" s="116" t="s">
        <v>322</v>
      </c>
      <c r="M55" s="116"/>
      <c r="N55" s="116" t="s">
        <v>323</v>
      </c>
    </row>
    <row r="56" spans="3:14">
      <c r="C56" s="130">
        <v>42860</v>
      </c>
      <c r="D56" s="132" t="s">
        <v>313</v>
      </c>
      <c r="E56" s="138"/>
      <c r="F56" s="37"/>
      <c r="G56" s="142">
        <v>1099</v>
      </c>
      <c r="J56" s="125" t="s">
        <v>324</v>
      </c>
      <c r="K56" s="116"/>
      <c r="L56" s="117"/>
      <c r="M56" s="111" t="s">
        <v>335</v>
      </c>
      <c r="N56" s="124"/>
    </row>
    <row r="57" spans="3:14">
      <c r="C57" s="106"/>
      <c r="D57" s="58"/>
      <c r="E57" s="109"/>
      <c r="G57" s="61"/>
      <c r="H57" s="68"/>
      <c r="J57" s="91"/>
      <c r="K57" s="90"/>
    </row>
    <row r="58" spans="3:14">
      <c r="C58" s="106"/>
      <c r="D58" s="58"/>
      <c r="E58" s="109"/>
      <c r="G58" s="61"/>
      <c r="H58" s="68"/>
      <c r="J58" s="91"/>
      <c r="K58" s="90"/>
    </row>
    <row r="59" spans="3:14">
      <c r="C59" s="34"/>
      <c r="D59" s="58"/>
      <c r="E59" s="15"/>
      <c r="G59" s="61"/>
      <c r="H59" s="68"/>
    </row>
    <row r="60" spans="3:14">
      <c r="C60" s="34"/>
      <c r="D60" s="58"/>
    </row>
    <row r="61" spans="3:14">
      <c r="D61" s="2" t="s">
        <v>67</v>
      </c>
      <c r="F61" s="8" t="s">
        <v>68</v>
      </c>
      <c r="G61" s="3">
        <f>+H6+H8-H21+H29-H32</f>
        <v>517474.71000000008</v>
      </c>
    </row>
    <row r="62" spans="3:14" ht="12" thickBot="1">
      <c r="F62" s="8" t="s">
        <v>69</v>
      </c>
      <c r="G62" s="49">
        <v>517473.72</v>
      </c>
      <c r="I62" s="17"/>
      <c r="J62" s="66"/>
    </row>
    <row r="63" spans="3:14" ht="12" thickTop="1">
      <c r="F63" s="8" t="s">
        <v>70</v>
      </c>
      <c r="G63" s="51">
        <f>+G61-G62</f>
        <v>0.9900000001071021</v>
      </c>
      <c r="H63" s="13" t="s">
        <v>67</v>
      </c>
      <c r="I63" s="52"/>
    </row>
    <row r="65" spans="3:13">
      <c r="G65" s="13"/>
    </row>
    <row r="67" spans="3:13">
      <c r="C67" s="114"/>
      <c r="D67" s="4"/>
      <c r="E67" s="2"/>
      <c r="F67" s="5"/>
    </row>
    <row r="68" spans="3:13" ht="15">
      <c r="C68" s="53"/>
      <c r="D68" s="54"/>
      <c r="E68"/>
      <c r="F68"/>
      <c r="G68"/>
      <c r="H68"/>
      <c r="I68"/>
      <c r="J68" s="67"/>
      <c r="K68" s="67"/>
      <c r="L68" s="67"/>
      <c r="M68" s="55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opLeftCell="A23" workbookViewId="0">
      <selection sqref="A1:H52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50.28515625" style="5" customWidth="1"/>
    <col min="6" max="6" width="13.7109375" style="2" customWidth="1"/>
    <col min="7" max="7" width="11.140625" style="2" bestFit="1" customWidth="1"/>
    <col min="8" max="8" width="12" style="2" customWidth="1"/>
    <col min="9" max="9" width="18.5703125" style="1" customWidth="1"/>
    <col min="10" max="10" width="28" style="47" customWidth="1"/>
    <col min="11" max="11" width="23.5703125" style="63" bestFit="1" customWidth="1"/>
    <col min="12" max="12" width="11.42578125" style="47"/>
    <col min="13" max="13" width="11.42578125" style="2"/>
    <col min="14" max="14" width="12.85546875" style="2" bestFit="1" customWidth="1"/>
    <col min="15" max="16384" width="11.42578125" style="2"/>
  </cols>
  <sheetData>
    <row r="1" spans="1:9">
      <c r="A1" s="246" t="s">
        <v>0</v>
      </c>
      <c r="B1" s="246"/>
      <c r="C1" s="246"/>
      <c r="D1" s="246"/>
      <c r="E1" s="246"/>
      <c r="F1" s="246"/>
      <c r="G1" s="246"/>
      <c r="H1" s="246"/>
    </row>
    <row r="2" spans="1:9">
      <c r="A2" s="246" t="s">
        <v>1</v>
      </c>
      <c r="B2" s="246"/>
      <c r="C2" s="246"/>
      <c r="D2" s="246"/>
      <c r="E2" s="246"/>
      <c r="F2" s="246"/>
      <c r="G2" s="246"/>
      <c r="H2" s="246"/>
    </row>
    <row r="3" spans="1:9" ht="35.25" customHeight="1" thickBot="1">
      <c r="A3" s="247" t="s">
        <v>338</v>
      </c>
      <c r="B3" s="247"/>
      <c r="C3" s="247"/>
      <c r="D3" s="247"/>
      <c r="E3" s="247"/>
      <c r="F3" s="247"/>
      <c r="G3" s="247"/>
      <c r="H3" s="247"/>
    </row>
    <row r="4" spans="1:9" ht="12" thickTop="1"/>
    <row r="6" spans="1:9">
      <c r="E6" s="6" t="s">
        <v>3</v>
      </c>
      <c r="H6" s="7">
        <v>1429567.08</v>
      </c>
    </row>
    <row r="8" spans="1:9">
      <c r="A8" s="8" t="s">
        <v>4</v>
      </c>
      <c r="B8" s="8" t="s">
        <v>5</v>
      </c>
      <c r="H8" s="9">
        <f>+SUM(G11:G18)</f>
        <v>830109.59999999986</v>
      </c>
    </row>
    <row r="10" spans="1:9">
      <c r="B10" s="145" t="s">
        <v>6</v>
      </c>
      <c r="C10" s="145" t="s">
        <v>7</v>
      </c>
      <c r="D10" s="145" t="s">
        <v>8</v>
      </c>
      <c r="G10" s="145" t="s">
        <v>9</v>
      </c>
      <c r="H10" s="10"/>
      <c r="I10" s="10"/>
    </row>
    <row r="11" spans="1:9">
      <c r="B11" s="19"/>
      <c r="C11" s="20">
        <v>42916</v>
      </c>
      <c r="D11" s="19"/>
      <c r="E11" s="19" t="s">
        <v>90</v>
      </c>
      <c r="F11" s="15"/>
      <c r="G11" s="57">
        <v>1099.01</v>
      </c>
      <c r="H11" s="69"/>
      <c r="I11" s="10"/>
    </row>
    <row r="12" spans="1:9">
      <c r="B12" s="146" t="s">
        <v>339</v>
      </c>
      <c r="C12" s="147">
        <v>42915</v>
      </c>
      <c r="D12" s="148" t="s">
        <v>217</v>
      </c>
      <c r="E12" s="149" t="s">
        <v>13</v>
      </c>
      <c r="F12" s="15"/>
      <c r="G12" s="150">
        <v>3895.54</v>
      </c>
      <c r="H12" s="69" t="s">
        <v>71</v>
      </c>
      <c r="I12" s="10"/>
    </row>
    <row r="13" spans="1:9">
      <c r="B13" s="146" t="s">
        <v>340</v>
      </c>
      <c r="C13" s="147">
        <v>42915</v>
      </c>
      <c r="D13" s="148" t="s">
        <v>13</v>
      </c>
      <c r="E13" s="149" t="s">
        <v>13</v>
      </c>
      <c r="F13" s="15"/>
      <c r="G13" s="150">
        <v>491284.43</v>
      </c>
      <c r="H13" s="69" t="s">
        <v>72</v>
      </c>
      <c r="I13" s="10"/>
    </row>
    <row r="14" spans="1:9">
      <c r="B14" s="146" t="s">
        <v>341</v>
      </c>
      <c r="C14" s="147">
        <v>42916</v>
      </c>
      <c r="D14" s="148" t="s">
        <v>16</v>
      </c>
      <c r="E14" s="148" t="s">
        <v>16</v>
      </c>
      <c r="F14" s="15"/>
      <c r="G14" s="150">
        <v>9771.2199999999993</v>
      </c>
      <c r="H14" s="69" t="s">
        <v>73</v>
      </c>
      <c r="I14" s="10"/>
    </row>
    <row r="15" spans="1:9">
      <c r="B15" s="146" t="s">
        <v>342</v>
      </c>
      <c r="C15" s="147">
        <v>42916</v>
      </c>
      <c r="D15" s="148" t="s">
        <v>13</v>
      </c>
      <c r="E15" s="149" t="s">
        <v>13</v>
      </c>
      <c r="F15" s="15"/>
      <c r="G15" s="150">
        <v>14842.75</v>
      </c>
      <c r="H15" s="69" t="s">
        <v>74</v>
      </c>
      <c r="I15" s="10"/>
    </row>
    <row r="16" spans="1:9">
      <c r="B16" s="146" t="s">
        <v>343</v>
      </c>
      <c r="C16" s="147">
        <v>42916</v>
      </c>
      <c r="D16" s="148" t="s">
        <v>217</v>
      </c>
      <c r="E16" s="149" t="s">
        <v>13</v>
      </c>
      <c r="F16" s="15"/>
      <c r="G16" s="150">
        <v>258098.45</v>
      </c>
      <c r="H16" s="69" t="s">
        <v>75</v>
      </c>
      <c r="I16" s="10"/>
    </row>
    <row r="17" spans="1:14">
      <c r="B17" s="146" t="s">
        <v>344</v>
      </c>
      <c r="C17" s="147">
        <v>42916</v>
      </c>
      <c r="D17" s="148" t="s">
        <v>16</v>
      </c>
      <c r="E17" s="149" t="s">
        <v>345</v>
      </c>
      <c r="F17" s="15"/>
      <c r="G17" s="150">
        <v>31118.2</v>
      </c>
      <c r="H17" s="69" t="s">
        <v>73</v>
      </c>
      <c r="I17" s="10"/>
    </row>
    <row r="18" spans="1:14">
      <c r="B18" s="162" t="s">
        <v>364</v>
      </c>
      <c r="C18" s="163">
        <v>42916</v>
      </c>
      <c r="D18" s="19"/>
      <c r="E18" s="164" t="s">
        <v>365</v>
      </c>
      <c r="F18" s="15"/>
      <c r="G18" s="57">
        <v>20000</v>
      </c>
      <c r="H18" s="69" t="s">
        <v>76</v>
      </c>
      <c r="I18" s="10"/>
    </row>
    <row r="19" spans="1:14">
      <c r="B19" s="19"/>
      <c r="C19" s="20"/>
      <c r="D19" s="19"/>
      <c r="E19" s="19"/>
      <c r="F19" s="15"/>
      <c r="G19" s="57"/>
      <c r="H19" s="69"/>
      <c r="I19" s="10"/>
    </row>
    <row r="20" spans="1:14">
      <c r="A20" s="8" t="s">
        <v>20</v>
      </c>
      <c r="B20" s="8" t="s">
        <v>21</v>
      </c>
      <c r="H20" s="9">
        <f>+SUM(G22:G25)</f>
        <v>11028.439999999999</v>
      </c>
    </row>
    <row r="22" spans="1:14">
      <c r="B22" s="19" t="s">
        <v>25</v>
      </c>
      <c r="C22" s="20">
        <v>42646</v>
      </c>
      <c r="D22" s="19" t="s">
        <v>26</v>
      </c>
      <c r="E22" s="19" t="s">
        <v>27</v>
      </c>
      <c r="F22" s="15"/>
      <c r="G22" s="57">
        <v>516.61</v>
      </c>
      <c r="H22" s="70"/>
    </row>
    <row r="23" spans="1:14">
      <c r="B23" s="19" t="s">
        <v>28</v>
      </c>
      <c r="C23" s="20">
        <v>42675</v>
      </c>
      <c r="D23" s="19" t="s">
        <v>29</v>
      </c>
      <c r="E23" s="19" t="s">
        <v>30</v>
      </c>
      <c r="F23" s="15"/>
      <c r="G23" s="57">
        <v>500</v>
      </c>
      <c r="H23" s="70"/>
    </row>
    <row r="24" spans="1:14">
      <c r="B24" s="146" t="s">
        <v>346</v>
      </c>
      <c r="C24" s="147">
        <v>42913</v>
      </c>
      <c r="D24" s="146" t="s">
        <v>347</v>
      </c>
      <c r="E24" s="146" t="s">
        <v>348</v>
      </c>
      <c r="F24" s="15"/>
      <c r="G24" s="150">
        <v>1450.45</v>
      </c>
      <c r="H24" s="70" t="s">
        <v>77</v>
      </c>
    </row>
    <row r="25" spans="1:14">
      <c r="B25" s="146" t="s">
        <v>360</v>
      </c>
      <c r="C25" s="147">
        <v>42915</v>
      </c>
      <c r="D25" s="146" t="s">
        <v>361</v>
      </c>
      <c r="E25" s="146" t="s">
        <v>362</v>
      </c>
      <c r="F25" s="15"/>
      <c r="G25" s="150">
        <v>8561.3799999999992</v>
      </c>
      <c r="H25" s="70" t="s">
        <v>78</v>
      </c>
    </row>
    <row r="26" spans="1:14">
      <c r="B26" s="22"/>
      <c r="C26" s="28"/>
      <c r="D26" s="22"/>
      <c r="E26" s="22"/>
      <c r="G26" s="29"/>
      <c r="H26" s="30"/>
    </row>
    <row r="27" spans="1:14">
      <c r="A27" s="8" t="s">
        <v>4</v>
      </c>
      <c r="B27" s="8" t="s">
        <v>43</v>
      </c>
      <c r="H27" s="31">
        <v>0</v>
      </c>
      <c r="J27" s="47" t="s">
        <v>44</v>
      </c>
    </row>
    <row r="29" spans="1:14">
      <c r="C29" s="34"/>
      <c r="D29" s="58"/>
      <c r="E29" s="2"/>
      <c r="F29" s="15"/>
      <c r="G29" s="61"/>
      <c r="H29" s="1"/>
      <c r="I29" s="2"/>
    </row>
    <row r="30" spans="1:14">
      <c r="A30" s="8" t="s">
        <v>20</v>
      </c>
      <c r="B30" s="8" t="s">
        <v>48</v>
      </c>
      <c r="C30" s="40"/>
      <c r="D30" s="15"/>
      <c r="E30" s="16"/>
      <c r="F30" s="15"/>
      <c r="H30" s="31">
        <f>+SUM(G31:G47)</f>
        <v>53118.32</v>
      </c>
      <c r="I30" s="41"/>
      <c r="J30" s="63"/>
    </row>
    <row r="31" spans="1:14">
      <c r="C31" s="130">
        <v>42728</v>
      </c>
      <c r="D31" s="131" t="s">
        <v>58</v>
      </c>
      <c r="E31" s="42"/>
      <c r="F31" s="43"/>
      <c r="G31" s="168">
        <v>1840</v>
      </c>
      <c r="H31" s="68" t="s">
        <v>83</v>
      </c>
      <c r="J31" s="119"/>
      <c r="K31" s="119"/>
      <c r="L31" s="119"/>
      <c r="M31" s="119"/>
      <c r="N31" s="119"/>
    </row>
    <row r="32" spans="1:14">
      <c r="C32" s="130">
        <v>42712</v>
      </c>
      <c r="D32" s="131" t="s">
        <v>60</v>
      </c>
      <c r="E32" s="42"/>
      <c r="F32" s="43"/>
      <c r="G32" s="118">
        <v>1921</v>
      </c>
      <c r="H32" s="68"/>
      <c r="J32" s="119" t="s">
        <v>61</v>
      </c>
      <c r="K32" s="121"/>
      <c r="L32" s="119"/>
      <c r="M32" s="119"/>
      <c r="N32" s="119"/>
    </row>
    <row r="33" spans="3:14">
      <c r="C33" s="130">
        <v>42783</v>
      </c>
      <c r="D33" s="132" t="s">
        <v>119</v>
      </c>
      <c r="E33" s="133"/>
      <c r="F33" s="37"/>
      <c r="G33" s="118">
        <v>1099</v>
      </c>
      <c r="H33" s="68"/>
      <c r="J33" s="119" t="s">
        <v>272</v>
      </c>
      <c r="K33" s="121"/>
      <c r="L33" s="119"/>
      <c r="M33" s="119"/>
      <c r="N33" s="119"/>
    </row>
    <row r="34" spans="3:14">
      <c r="C34" s="88">
        <v>42824</v>
      </c>
      <c r="D34" s="128" t="s">
        <v>174</v>
      </c>
      <c r="E34" s="15"/>
      <c r="F34" s="15"/>
      <c r="G34" s="166">
        <v>464</v>
      </c>
      <c r="H34" s="68" t="s">
        <v>366</v>
      </c>
      <c r="J34" s="119"/>
      <c r="K34" s="122"/>
      <c r="L34" s="119"/>
      <c r="M34" s="119"/>
      <c r="N34" s="119"/>
    </row>
    <row r="35" spans="3:14">
      <c r="C35" s="134">
        <v>42815</v>
      </c>
      <c r="D35" s="132" t="s">
        <v>182</v>
      </c>
      <c r="E35" s="136"/>
      <c r="F35" s="136"/>
      <c r="G35" s="167">
        <v>910.24</v>
      </c>
      <c r="H35" s="68" t="s">
        <v>367</v>
      </c>
      <c r="J35" s="119" t="s">
        <v>193</v>
      </c>
      <c r="K35" s="122"/>
      <c r="L35" s="119"/>
      <c r="M35" s="119"/>
      <c r="N35" s="119"/>
    </row>
    <row r="36" spans="3:14">
      <c r="C36" s="38">
        <v>42810</v>
      </c>
      <c r="D36" s="58" t="s">
        <v>183</v>
      </c>
      <c r="E36" s="15"/>
      <c r="F36" s="15"/>
      <c r="G36" s="72">
        <v>6277.05</v>
      </c>
      <c r="H36" s="68" t="s">
        <v>84</v>
      </c>
      <c r="J36" s="119" t="s">
        <v>194</v>
      </c>
      <c r="K36" s="122"/>
      <c r="L36" s="119"/>
      <c r="M36" s="119"/>
      <c r="N36" s="119"/>
    </row>
    <row r="37" spans="3:14">
      <c r="C37" s="38">
        <v>42796</v>
      </c>
      <c r="D37" s="58" t="s">
        <v>186</v>
      </c>
      <c r="E37" s="15"/>
      <c r="F37" s="15"/>
      <c r="G37" s="72">
        <v>5560.98</v>
      </c>
      <c r="H37" s="68"/>
      <c r="J37" s="119" t="s">
        <v>196</v>
      </c>
      <c r="K37" s="123"/>
      <c r="L37" s="119"/>
      <c r="M37" s="119"/>
      <c r="N37" s="119"/>
    </row>
    <row r="38" spans="3:14">
      <c r="C38" s="129">
        <v>42795</v>
      </c>
      <c r="D38" s="58" t="s">
        <v>51</v>
      </c>
      <c r="E38" s="109"/>
      <c r="F38" s="15"/>
      <c r="G38" s="72">
        <v>2578</v>
      </c>
      <c r="H38" s="68"/>
      <c r="J38" s="119"/>
      <c r="K38" s="123"/>
      <c r="L38" s="119"/>
      <c r="M38" s="119"/>
      <c r="N38" s="119"/>
    </row>
    <row r="39" spans="3:14">
      <c r="C39" s="140">
        <v>42830</v>
      </c>
      <c r="D39" s="132" t="s">
        <v>242</v>
      </c>
      <c r="E39" s="138"/>
      <c r="F39" s="37"/>
      <c r="G39" s="168">
        <v>4465</v>
      </c>
      <c r="H39" s="68" t="s">
        <v>82</v>
      </c>
      <c r="J39" s="121" t="s">
        <v>275</v>
      </c>
      <c r="K39" s="156"/>
      <c r="L39" s="157"/>
      <c r="M39" s="157"/>
      <c r="N39" s="157"/>
    </row>
    <row r="40" spans="3:14">
      <c r="C40" s="130">
        <v>42884</v>
      </c>
      <c r="D40" s="132" t="s">
        <v>307</v>
      </c>
      <c r="E40" s="138"/>
      <c r="F40" s="37"/>
      <c r="G40" s="118">
        <v>4060</v>
      </c>
      <c r="H40" s="68" t="s">
        <v>80</v>
      </c>
      <c r="J40" s="125" t="s">
        <v>359</v>
      </c>
      <c r="K40" s="165">
        <v>42921</v>
      </c>
      <c r="L40" s="157"/>
      <c r="M40" s="157"/>
      <c r="N40" s="157"/>
    </row>
    <row r="41" spans="3:14">
      <c r="C41" s="130">
        <v>42880</v>
      </c>
      <c r="D41" s="132" t="s">
        <v>309</v>
      </c>
      <c r="E41" s="138"/>
      <c r="F41" s="37"/>
      <c r="G41" s="118">
        <v>2900</v>
      </c>
      <c r="H41" s="68"/>
      <c r="J41" s="125" t="s">
        <v>325</v>
      </c>
      <c r="K41" s="157"/>
      <c r="L41" s="157"/>
      <c r="M41" s="157"/>
      <c r="N41" s="157"/>
    </row>
    <row r="42" spans="3:14">
      <c r="C42" s="34">
        <v>42878</v>
      </c>
      <c r="D42" s="58" t="s">
        <v>311</v>
      </c>
      <c r="E42" s="109"/>
      <c r="G42" s="61">
        <v>2169</v>
      </c>
      <c r="H42" s="68"/>
      <c r="J42" s="125"/>
      <c r="K42" s="125" t="s">
        <v>319</v>
      </c>
      <c r="L42" s="157"/>
      <c r="M42" s="157"/>
      <c r="N42" s="157"/>
    </row>
    <row r="43" spans="3:14">
      <c r="C43" s="130">
        <v>42860</v>
      </c>
      <c r="D43" s="132" t="s">
        <v>313</v>
      </c>
      <c r="E43" s="138"/>
      <c r="F43" s="37"/>
      <c r="G43" s="142">
        <v>1099</v>
      </c>
      <c r="J43" s="125" t="s">
        <v>324</v>
      </c>
      <c r="K43" s="157"/>
      <c r="L43" s="158"/>
      <c r="M43" s="155" t="s">
        <v>335</v>
      </c>
      <c r="N43" s="119"/>
    </row>
    <row r="44" spans="3:14">
      <c r="C44" s="34">
        <v>42916</v>
      </c>
      <c r="D44" s="58" t="s">
        <v>349</v>
      </c>
      <c r="E44" s="109"/>
      <c r="G44" s="61">
        <v>3624</v>
      </c>
      <c r="H44" s="68" t="s">
        <v>79</v>
      </c>
      <c r="J44" s="125" t="s">
        <v>363</v>
      </c>
      <c r="K44" s="158" t="s">
        <v>352</v>
      </c>
      <c r="L44" s="158" t="s">
        <v>353</v>
      </c>
      <c r="M44" s="158"/>
      <c r="N44" s="158"/>
    </row>
    <row r="45" spans="3:14">
      <c r="C45" s="34">
        <v>42915</v>
      </c>
      <c r="D45" s="78" t="s">
        <v>350</v>
      </c>
      <c r="E45" s="109"/>
      <c r="G45" s="61">
        <v>12077.2</v>
      </c>
      <c r="H45" s="68" t="s">
        <v>391</v>
      </c>
      <c r="J45" s="125"/>
      <c r="K45" s="158" t="s">
        <v>357</v>
      </c>
      <c r="L45" s="158"/>
      <c r="M45" s="158"/>
      <c r="N45" s="158"/>
    </row>
    <row r="46" spans="3:14">
      <c r="C46" s="34">
        <v>42900</v>
      </c>
      <c r="D46" s="60" t="s">
        <v>351</v>
      </c>
      <c r="E46" s="109"/>
      <c r="G46" s="61">
        <v>103.85</v>
      </c>
      <c r="H46" s="68" t="s">
        <v>81</v>
      </c>
      <c r="J46" s="125" t="s">
        <v>358</v>
      </c>
      <c r="K46" s="158" t="s">
        <v>354</v>
      </c>
      <c r="L46" s="158"/>
      <c r="M46" s="158"/>
      <c r="N46" s="158" t="s">
        <v>355</v>
      </c>
    </row>
    <row r="47" spans="3:14">
      <c r="C47" s="147">
        <v>42912</v>
      </c>
      <c r="D47" s="146" t="s">
        <v>356</v>
      </c>
      <c r="E47" s="109"/>
      <c r="G47" s="72">
        <v>1970</v>
      </c>
      <c r="H47" s="68"/>
      <c r="J47" s="125"/>
      <c r="K47" s="159"/>
      <c r="L47" s="160"/>
      <c r="M47" s="160"/>
      <c r="N47" s="161"/>
    </row>
    <row r="48" spans="3:14">
      <c r="C48" s="34"/>
      <c r="D48" s="58"/>
      <c r="E48" s="109"/>
      <c r="G48" s="72"/>
      <c r="H48" s="68"/>
      <c r="J48" s="151"/>
      <c r="K48" s="152"/>
      <c r="L48" s="153"/>
      <c r="M48" s="153"/>
      <c r="N48" s="154"/>
    </row>
    <row r="49" spans="3:14">
      <c r="C49" s="34"/>
      <c r="D49" s="58"/>
      <c r="E49" s="109"/>
      <c r="G49" s="72"/>
      <c r="H49" s="68"/>
      <c r="J49" s="151"/>
      <c r="K49" s="152"/>
      <c r="L49" s="153"/>
      <c r="M49" s="153"/>
      <c r="N49" s="154"/>
    </row>
    <row r="50" spans="3:14">
      <c r="D50" s="2" t="s">
        <v>67</v>
      </c>
      <c r="F50" s="8" t="s">
        <v>68</v>
      </c>
      <c r="G50" s="3">
        <f>+H6+H8-H20+H27-H30</f>
        <v>2195529.92</v>
      </c>
    </row>
    <row r="51" spans="3:14" ht="12" thickBot="1">
      <c r="F51" s="8" t="s">
        <v>69</v>
      </c>
      <c r="G51" s="49">
        <v>2195524.1529999883</v>
      </c>
      <c r="I51" s="17"/>
      <c r="J51" s="66"/>
    </row>
    <row r="52" spans="3:14" ht="12" thickTop="1">
      <c r="F52" s="8" t="s">
        <v>70</v>
      </c>
      <c r="G52" s="51">
        <f>+G50-G51</f>
        <v>5.7670000116340816</v>
      </c>
      <c r="H52" s="13" t="s">
        <v>67</v>
      </c>
      <c r="I52" s="52"/>
    </row>
    <row r="54" spans="3:14">
      <c r="G54" s="13"/>
    </row>
    <row r="56" spans="3:14">
      <c r="C56" s="145"/>
      <c r="D56" s="4"/>
      <c r="E56" s="2"/>
      <c r="F56" s="5"/>
    </row>
    <row r="57" spans="3:14" ht="15">
      <c r="C57" s="53"/>
      <c r="D57" s="54"/>
      <c r="E57"/>
      <c r="F57"/>
      <c r="G57"/>
      <c r="H57"/>
      <c r="I57"/>
      <c r="J57" s="67"/>
      <c r="K57" s="67"/>
      <c r="L57" s="67"/>
      <c r="M57" s="55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9" workbookViewId="0">
      <selection activeCell="J21" sqref="J21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50.28515625" style="5" customWidth="1"/>
    <col min="6" max="6" width="8.140625" style="2" bestFit="1" customWidth="1"/>
    <col min="7" max="7" width="11.140625" style="2" bestFit="1" customWidth="1"/>
    <col min="8" max="8" width="12" style="2" customWidth="1"/>
    <col min="9" max="9" width="18.5703125" style="1" customWidth="1"/>
    <col min="10" max="10" width="28" style="47" customWidth="1"/>
    <col min="11" max="11" width="23.5703125" style="63" bestFit="1" customWidth="1"/>
    <col min="12" max="12" width="11.42578125" style="47"/>
    <col min="13" max="13" width="11.42578125" style="2"/>
    <col min="14" max="14" width="12.85546875" style="2" bestFit="1" customWidth="1"/>
    <col min="15" max="16384" width="11.42578125" style="2"/>
  </cols>
  <sheetData>
    <row r="1" spans="1:9">
      <c r="A1" s="246" t="s">
        <v>0</v>
      </c>
      <c r="B1" s="246"/>
      <c r="C1" s="246"/>
      <c r="D1" s="246"/>
      <c r="E1" s="246"/>
      <c r="F1" s="246"/>
      <c r="G1" s="246"/>
      <c r="H1" s="246"/>
    </row>
    <row r="2" spans="1:9">
      <c r="A2" s="246" t="s">
        <v>1</v>
      </c>
      <c r="B2" s="246"/>
      <c r="C2" s="246"/>
      <c r="D2" s="246"/>
      <c r="E2" s="246"/>
      <c r="F2" s="246"/>
      <c r="G2" s="246"/>
      <c r="H2" s="246"/>
    </row>
    <row r="3" spans="1:9" ht="24" customHeight="1" thickBot="1">
      <c r="A3" s="247" t="s">
        <v>368</v>
      </c>
      <c r="B3" s="247"/>
      <c r="C3" s="247"/>
      <c r="D3" s="247"/>
      <c r="E3" s="247"/>
      <c r="F3" s="247"/>
      <c r="G3" s="247"/>
      <c r="H3" s="247"/>
    </row>
    <row r="4" spans="1:9" ht="12" thickTop="1"/>
    <row r="6" spans="1:9">
      <c r="E6" s="6" t="s">
        <v>3</v>
      </c>
      <c r="H6" s="7">
        <v>1882096.57</v>
      </c>
    </row>
    <row r="8" spans="1:9">
      <c r="A8" s="8" t="s">
        <v>4</v>
      </c>
      <c r="B8" s="8" t="s">
        <v>5</v>
      </c>
      <c r="H8" s="9">
        <f>+SUM(G11:G18)</f>
        <v>267450.23999999999</v>
      </c>
    </row>
    <row r="10" spans="1:9">
      <c r="B10" s="169" t="s">
        <v>6</v>
      </c>
      <c r="C10" s="169" t="s">
        <v>7</v>
      </c>
      <c r="D10" s="169" t="s">
        <v>8</v>
      </c>
      <c r="G10" s="169" t="s">
        <v>9</v>
      </c>
      <c r="H10" s="10"/>
      <c r="I10" s="10"/>
    </row>
    <row r="11" spans="1:9">
      <c r="B11" s="19"/>
      <c r="C11" s="20">
        <v>42916</v>
      </c>
      <c r="D11" s="19"/>
      <c r="E11" s="19" t="s">
        <v>90</v>
      </c>
      <c r="F11" s="15"/>
      <c r="G11" s="57">
        <v>5982</v>
      </c>
      <c r="H11" s="69"/>
      <c r="I11" s="10"/>
    </row>
    <row r="12" spans="1:9">
      <c r="B12" s="19" t="s">
        <v>369</v>
      </c>
      <c r="C12" s="20">
        <v>42947</v>
      </c>
      <c r="D12" s="19" t="s">
        <v>13</v>
      </c>
      <c r="E12" s="75" t="s">
        <v>375</v>
      </c>
      <c r="F12" s="15"/>
      <c r="G12" s="57">
        <v>14918.54</v>
      </c>
      <c r="H12" s="69" t="s">
        <v>71</v>
      </c>
      <c r="I12" s="10"/>
    </row>
    <row r="13" spans="1:9">
      <c r="B13" s="19" t="s">
        <v>370</v>
      </c>
      <c r="C13" s="20">
        <v>42947</v>
      </c>
      <c r="D13" s="19" t="s">
        <v>16</v>
      </c>
      <c r="E13" s="75" t="s">
        <v>16</v>
      </c>
      <c r="F13" s="15"/>
      <c r="G13" s="57">
        <v>3452.99</v>
      </c>
      <c r="H13" s="69" t="s">
        <v>72</v>
      </c>
      <c r="I13" s="10"/>
    </row>
    <row r="14" spans="1:9">
      <c r="B14" s="19" t="s">
        <v>371</v>
      </c>
      <c r="C14" s="20">
        <v>42947</v>
      </c>
      <c r="D14" s="19" t="s">
        <v>13</v>
      </c>
      <c r="E14" s="75" t="s">
        <v>13</v>
      </c>
      <c r="F14" s="15"/>
      <c r="G14" s="57">
        <v>18101.14</v>
      </c>
      <c r="H14" s="69" t="s">
        <v>71</v>
      </c>
      <c r="I14" s="10"/>
    </row>
    <row r="15" spans="1:9">
      <c r="B15" s="19" t="s">
        <v>372</v>
      </c>
      <c r="C15" s="20">
        <v>42947</v>
      </c>
      <c r="D15" s="19" t="s">
        <v>165</v>
      </c>
      <c r="E15" s="75" t="s">
        <v>345</v>
      </c>
      <c r="F15" s="15"/>
      <c r="G15" s="57">
        <v>2027.02</v>
      </c>
      <c r="H15" s="69" t="s">
        <v>72</v>
      </c>
      <c r="I15" s="10"/>
    </row>
    <row r="16" spans="1:9">
      <c r="B16" s="19" t="s">
        <v>373</v>
      </c>
      <c r="C16" s="20">
        <v>42947</v>
      </c>
      <c r="D16" s="19" t="s">
        <v>16</v>
      </c>
      <c r="E16" s="75" t="s">
        <v>16</v>
      </c>
      <c r="F16" s="15"/>
      <c r="G16" s="57">
        <v>58447.360000000001</v>
      </c>
      <c r="H16" s="69" t="s">
        <v>72</v>
      </c>
      <c r="I16" s="10"/>
    </row>
    <row r="17" spans="1:14">
      <c r="B17" s="19" t="s">
        <v>374</v>
      </c>
      <c r="C17" s="20">
        <v>42947</v>
      </c>
      <c r="D17" s="19" t="s">
        <v>13</v>
      </c>
      <c r="E17" s="75" t="s">
        <v>13</v>
      </c>
      <c r="F17" s="15"/>
      <c r="G17" s="57">
        <v>164521.19</v>
      </c>
      <c r="H17" s="69" t="s">
        <v>71</v>
      </c>
      <c r="I17" s="10"/>
    </row>
    <row r="18" spans="1:14">
      <c r="B18" s="146"/>
      <c r="C18" s="147"/>
      <c r="D18" s="146"/>
      <c r="E18" s="149"/>
      <c r="F18" s="15"/>
      <c r="G18" s="57"/>
      <c r="H18" s="69"/>
      <c r="I18" s="10"/>
    </row>
    <row r="19" spans="1:14">
      <c r="B19" s="19"/>
      <c r="C19" s="20"/>
      <c r="D19" s="19"/>
      <c r="E19" s="19"/>
      <c r="F19" s="15"/>
      <c r="G19" s="57"/>
      <c r="H19" s="69"/>
      <c r="I19" s="10"/>
    </row>
    <row r="20" spans="1:14">
      <c r="A20" s="8" t="s">
        <v>20</v>
      </c>
      <c r="B20" s="8" t="s">
        <v>21</v>
      </c>
      <c r="H20" s="9">
        <f>+SUM(G22:G26)</f>
        <v>23235.730000000003</v>
      </c>
    </row>
    <row r="21" spans="1:14">
      <c r="J21" s="47" t="s">
        <v>67</v>
      </c>
    </row>
    <row r="22" spans="1:14">
      <c r="B22" s="19" t="s">
        <v>25</v>
      </c>
      <c r="C22" s="20">
        <v>42646</v>
      </c>
      <c r="D22" s="19" t="s">
        <v>26</v>
      </c>
      <c r="E22" s="19" t="s">
        <v>27</v>
      </c>
      <c r="F22" s="15"/>
      <c r="G22" s="57">
        <v>516.61</v>
      </c>
      <c r="H22" s="70"/>
    </row>
    <row r="23" spans="1:14">
      <c r="B23" s="19" t="s">
        <v>28</v>
      </c>
      <c r="C23" s="20">
        <v>42675</v>
      </c>
      <c r="D23" s="19" t="s">
        <v>29</v>
      </c>
      <c r="E23" s="19" t="s">
        <v>30</v>
      </c>
      <c r="F23" s="15"/>
      <c r="G23" s="57">
        <v>500</v>
      </c>
      <c r="H23" s="70" t="s">
        <v>80</v>
      </c>
    </row>
    <row r="24" spans="1:14">
      <c r="B24" s="87" t="s">
        <v>376</v>
      </c>
      <c r="C24" s="89">
        <v>42926</v>
      </c>
      <c r="D24" s="59" t="s">
        <v>377</v>
      </c>
      <c r="E24" s="59" t="s">
        <v>231</v>
      </c>
      <c r="F24" s="15"/>
      <c r="G24" s="62">
        <v>11742.94</v>
      </c>
      <c r="H24" s="70" t="s">
        <v>73</v>
      </c>
    </row>
    <row r="25" spans="1:14">
      <c r="B25" s="87" t="s">
        <v>378</v>
      </c>
      <c r="C25" s="89">
        <v>42926</v>
      </c>
      <c r="D25" s="59" t="s">
        <v>379</v>
      </c>
      <c r="E25" s="59" t="s">
        <v>231</v>
      </c>
      <c r="F25" s="15"/>
      <c r="G25" s="62">
        <v>7476.18</v>
      </c>
      <c r="H25" s="70" t="s">
        <v>74</v>
      </c>
    </row>
    <row r="26" spans="1:14">
      <c r="B26" s="87" t="s">
        <v>302</v>
      </c>
      <c r="C26" s="89">
        <v>42936</v>
      </c>
      <c r="D26" s="59" t="s">
        <v>380</v>
      </c>
      <c r="E26" s="59" t="s">
        <v>381</v>
      </c>
      <c r="F26" s="15"/>
      <c r="G26" s="62">
        <v>3000</v>
      </c>
      <c r="H26" s="70" t="s">
        <v>75</v>
      </c>
      <c r="J26" s="47" t="s">
        <v>67</v>
      </c>
    </row>
    <row r="27" spans="1:14">
      <c r="B27" s="22"/>
      <c r="C27" s="28"/>
      <c r="D27" s="22"/>
      <c r="E27" s="22"/>
      <c r="G27" s="29"/>
      <c r="H27" s="30"/>
    </row>
    <row r="28" spans="1:14">
      <c r="A28" s="8" t="s">
        <v>4</v>
      </c>
      <c r="B28" s="8" t="s">
        <v>43</v>
      </c>
      <c r="H28" s="31">
        <v>0</v>
      </c>
      <c r="J28" s="47" t="s">
        <v>44</v>
      </c>
    </row>
    <row r="30" spans="1:14">
      <c r="C30" s="34"/>
      <c r="D30" s="58"/>
      <c r="E30" s="2"/>
      <c r="F30" s="15"/>
      <c r="G30" s="61"/>
      <c r="H30" s="1"/>
      <c r="I30" s="2"/>
    </row>
    <row r="31" spans="1:14">
      <c r="A31" s="8" t="s">
        <v>20</v>
      </c>
      <c r="B31" s="8" t="s">
        <v>48</v>
      </c>
      <c r="C31" s="40"/>
      <c r="D31" s="15"/>
      <c r="E31" s="16"/>
      <c r="F31" s="15"/>
      <c r="H31" s="31">
        <f>+SUM(G32:G45)</f>
        <v>53488.11</v>
      </c>
      <c r="I31" s="41"/>
      <c r="J31" s="63"/>
    </row>
    <row r="32" spans="1:14">
      <c r="C32" s="130">
        <v>42712</v>
      </c>
      <c r="D32" s="131" t="s">
        <v>60</v>
      </c>
      <c r="E32" s="42"/>
      <c r="F32" s="43"/>
      <c r="G32" s="118">
        <v>1921</v>
      </c>
      <c r="H32" s="68"/>
      <c r="J32" s="119" t="s">
        <v>61</v>
      </c>
      <c r="K32" s="121"/>
      <c r="L32" s="119"/>
      <c r="M32" s="119"/>
      <c r="N32" s="119"/>
    </row>
    <row r="33" spans="3:14">
      <c r="C33" s="88">
        <v>42824</v>
      </c>
      <c r="D33" s="128" t="s">
        <v>174</v>
      </c>
      <c r="E33" s="15"/>
      <c r="F33" s="15"/>
      <c r="G33" s="115">
        <v>464</v>
      </c>
      <c r="H33" s="68" t="s">
        <v>366</v>
      </c>
      <c r="J33" s="119"/>
      <c r="K33" s="122"/>
      <c r="L33" s="119"/>
      <c r="M33" s="119"/>
      <c r="N33" s="119"/>
    </row>
    <row r="34" spans="3:14">
      <c r="C34" s="134">
        <v>42815</v>
      </c>
      <c r="D34" s="132" t="s">
        <v>182</v>
      </c>
      <c r="E34" s="136"/>
      <c r="F34" s="136"/>
      <c r="G34" s="135">
        <v>910.24</v>
      </c>
      <c r="H34" s="68" t="s">
        <v>367</v>
      </c>
      <c r="J34" s="119" t="s">
        <v>193</v>
      </c>
      <c r="K34" s="122"/>
      <c r="L34" s="119"/>
      <c r="M34" s="119"/>
      <c r="N34" s="119"/>
    </row>
    <row r="35" spans="3:14">
      <c r="C35" s="38">
        <v>42796</v>
      </c>
      <c r="D35" s="58" t="s">
        <v>186</v>
      </c>
      <c r="E35" s="15"/>
      <c r="F35" s="15"/>
      <c r="G35" s="72">
        <v>5560.98</v>
      </c>
      <c r="H35" s="68"/>
      <c r="J35" s="119" t="s">
        <v>196</v>
      </c>
      <c r="K35" s="123"/>
      <c r="L35" s="119"/>
      <c r="M35" s="119"/>
      <c r="N35" s="119"/>
    </row>
    <row r="36" spans="3:14">
      <c r="C36" s="129">
        <v>42795</v>
      </c>
      <c r="D36" s="58" t="s">
        <v>51</v>
      </c>
      <c r="E36" s="109"/>
      <c r="F36" s="15"/>
      <c r="G36" s="72">
        <v>2578</v>
      </c>
      <c r="H36" s="68"/>
      <c r="J36" s="119"/>
      <c r="K36" s="123"/>
      <c r="L36" s="119"/>
      <c r="M36" s="119"/>
      <c r="N36" s="119"/>
    </row>
    <row r="37" spans="3:14">
      <c r="C37" s="130">
        <v>42880</v>
      </c>
      <c r="D37" s="132" t="s">
        <v>309</v>
      </c>
      <c r="E37" s="138"/>
      <c r="F37" s="37"/>
      <c r="G37" s="118">
        <v>2900</v>
      </c>
      <c r="H37" s="68"/>
      <c r="J37" s="125" t="s">
        <v>325</v>
      </c>
      <c r="K37" s="157"/>
      <c r="L37" s="157"/>
      <c r="M37" s="157"/>
      <c r="N37" s="157"/>
    </row>
    <row r="38" spans="3:14">
      <c r="C38" s="34">
        <v>42878</v>
      </c>
      <c r="D38" s="58" t="s">
        <v>311</v>
      </c>
      <c r="E38" s="109"/>
      <c r="G38" s="61">
        <v>2169</v>
      </c>
      <c r="H38" s="68"/>
      <c r="J38" s="125"/>
      <c r="K38" s="125" t="s">
        <v>319</v>
      </c>
      <c r="L38" s="157"/>
      <c r="M38" s="157"/>
      <c r="N38" s="157"/>
    </row>
    <row r="39" spans="3:14">
      <c r="C39" s="130">
        <v>42860</v>
      </c>
      <c r="D39" s="132" t="s">
        <v>313</v>
      </c>
      <c r="E39" s="138"/>
      <c r="F39" s="37"/>
      <c r="G39" s="142">
        <v>1099</v>
      </c>
      <c r="J39" s="125" t="s">
        <v>324</v>
      </c>
      <c r="K39" s="157"/>
      <c r="L39" s="158"/>
      <c r="M39" s="155" t="s">
        <v>335</v>
      </c>
      <c r="N39" s="119"/>
    </row>
    <row r="40" spans="3:14">
      <c r="C40" s="34">
        <v>42915</v>
      </c>
      <c r="D40" s="78" t="s">
        <v>350</v>
      </c>
      <c r="E40" s="109"/>
      <c r="G40" s="61">
        <v>12077.2</v>
      </c>
      <c r="H40" s="68" t="s">
        <v>79</v>
      </c>
      <c r="J40" s="125" t="s">
        <v>390</v>
      </c>
      <c r="K40" s="158" t="s">
        <v>357</v>
      </c>
      <c r="L40" s="158"/>
      <c r="M40" s="158"/>
      <c r="N40" s="158"/>
    </row>
    <row r="41" spans="3:14">
      <c r="C41" s="147">
        <v>42912</v>
      </c>
      <c r="D41" s="146" t="s">
        <v>356</v>
      </c>
      <c r="E41" s="109"/>
      <c r="G41" s="72">
        <v>1970</v>
      </c>
      <c r="H41" s="68"/>
      <c r="J41" s="125"/>
      <c r="K41" s="159"/>
      <c r="L41" s="160"/>
      <c r="M41" s="160"/>
      <c r="N41" s="161"/>
    </row>
    <row r="42" spans="3:14">
      <c r="C42" s="34">
        <v>42947</v>
      </c>
      <c r="D42" s="58" t="s">
        <v>382</v>
      </c>
      <c r="E42" s="109"/>
      <c r="G42" s="61">
        <v>3199</v>
      </c>
      <c r="H42" s="68" t="s">
        <v>76</v>
      </c>
      <c r="J42" s="170"/>
      <c r="K42" s="171"/>
      <c r="L42" s="171"/>
      <c r="M42" s="171"/>
      <c r="N42" s="171"/>
    </row>
    <row r="43" spans="3:14">
      <c r="C43" s="34">
        <v>42942</v>
      </c>
      <c r="D43" s="58" t="s">
        <v>383</v>
      </c>
      <c r="E43" s="109"/>
      <c r="G43" s="61">
        <v>3239</v>
      </c>
      <c r="H43" s="68" t="s">
        <v>77</v>
      </c>
      <c r="J43" s="170" t="s">
        <v>386</v>
      </c>
      <c r="K43" s="171" t="s">
        <v>387</v>
      </c>
      <c r="L43" s="171" t="s">
        <v>388</v>
      </c>
      <c r="M43" s="171"/>
      <c r="N43" s="171"/>
    </row>
    <row r="44" spans="3:14">
      <c r="C44" s="34">
        <v>42934</v>
      </c>
      <c r="D44" s="82" t="s">
        <v>384</v>
      </c>
      <c r="E44" s="109"/>
      <c r="G44" s="61">
        <v>5250.69</v>
      </c>
      <c r="H44" s="68" t="s">
        <v>78</v>
      </c>
      <c r="J44" s="170" t="s">
        <v>389</v>
      </c>
      <c r="K44" s="171" t="s">
        <v>390</v>
      </c>
      <c r="L44" s="171"/>
      <c r="M44" s="171"/>
      <c r="N44" s="171"/>
    </row>
    <row r="45" spans="3:14">
      <c r="C45" s="34">
        <v>42917</v>
      </c>
      <c r="D45" s="58" t="s">
        <v>385</v>
      </c>
      <c r="E45" s="109"/>
      <c r="G45" s="61">
        <v>10150</v>
      </c>
      <c r="H45" s="68"/>
      <c r="J45" s="170"/>
      <c r="K45" s="171"/>
      <c r="L45" s="171"/>
      <c r="M45" s="171"/>
      <c r="N45" s="171"/>
    </row>
    <row r="46" spans="3:14">
      <c r="C46" s="34"/>
      <c r="D46" s="58"/>
      <c r="E46" s="109"/>
      <c r="G46" s="72"/>
      <c r="H46" s="68"/>
      <c r="J46" s="151"/>
      <c r="K46" s="152"/>
      <c r="L46" s="153"/>
      <c r="M46" s="153"/>
      <c r="N46" s="154"/>
    </row>
    <row r="47" spans="3:14">
      <c r="C47" s="34"/>
      <c r="D47" s="58"/>
      <c r="E47" s="109"/>
      <c r="G47" s="72"/>
      <c r="H47" s="68"/>
      <c r="J47" s="151"/>
      <c r="K47" s="152"/>
      <c r="L47" s="153"/>
      <c r="M47" s="153"/>
      <c r="N47" s="154"/>
    </row>
    <row r="48" spans="3:14">
      <c r="D48" s="2" t="s">
        <v>67</v>
      </c>
      <c r="F48" s="8" t="s">
        <v>68</v>
      </c>
      <c r="G48" s="3">
        <f>+H6+H8-H20+H28-H31</f>
        <v>2072822.97</v>
      </c>
    </row>
    <row r="49" spans="3:13" ht="12" thickBot="1">
      <c r="F49" s="8" t="s">
        <v>69</v>
      </c>
      <c r="G49" s="49">
        <v>2072815.3629999887</v>
      </c>
      <c r="I49" s="17"/>
      <c r="J49" s="66"/>
    </row>
    <row r="50" spans="3:13" ht="12" thickTop="1">
      <c r="F50" s="8" t="s">
        <v>70</v>
      </c>
      <c r="G50" s="51">
        <f>+G48-G49</f>
        <v>7.6070000112522393</v>
      </c>
      <c r="H50" s="13" t="s">
        <v>67</v>
      </c>
      <c r="I50" s="52"/>
    </row>
    <row r="52" spans="3:13">
      <c r="G52" s="13"/>
    </row>
    <row r="54" spans="3:13">
      <c r="C54" s="169"/>
      <c r="D54" s="4"/>
      <c r="E54" s="2"/>
      <c r="F54" s="5"/>
    </row>
    <row r="55" spans="3:13" ht="15">
      <c r="C55" s="53"/>
      <c r="D55" s="54"/>
      <c r="E55"/>
      <c r="F55"/>
      <c r="G55"/>
      <c r="H55"/>
      <c r="I55"/>
      <c r="J55" s="67"/>
      <c r="K55" s="67"/>
      <c r="L55" s="67"/>
      <c r="M55" s="55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8" zoomScaleNormal="100" workbookViewId="0">
      <selection activeCell="E52" sqref="E52"/>
    </sheetView>
  </sheetViews>
  <sheetFormatPr baseColWidth="10" defaultRowHeight="11.25"/>
  <cols>
    <col min="1" max="1" width="1.85546875" style="2" bestFit="1" customWidth="1"/>
    <col min="2" max="2" width="9.42578125" style="2" customWidth="1"/>
    <col min="3" max="3" width="8.7109375" style="4" bestFit="1" customWidth="1"/>
    <col min="4" max="4" width="13.85546875" style="2" customWidth="1"/>
    <col min="5" max="5" width="41" style="5" customWidth="1"/>
    <col min="6" max="6" width="13.7109375" style="2" customWidth="1"/>
    <col min="7" max="7" width="11.140625" style="2" bestFit="1" customWidth="1"/>
    <col min="8" max="8" width="12" style="2" customWidth="1"/>
    <col min="9" max="9" width="18.5703125" style="1" customWidth="1"/>
    <col min="10" max="10" width="31.140625" style="47" bestFit="1" customWidth="1"/>
    <col min="11" max="11" width="15" style="63" bestFit="1" customWidth="1"/>
    <col min="12" max="12" width="11.42578125" style="47"/>
    <col min="13" max="13" width="11.42578125" style="2"/>
    <col min="14" max="14" width="12.85546875" style="2" bestFit="1" customWidth="1"/>
    <col min="15" max="16384" width="11.42578125" style="2"/>
  </cols>
  <sheetData>
    <row r="1" spans="1:9">
      <c r="A1" s="246" t="s">
        <v>0</v>
      </c>
      <c r="B1" s="246"/>
      <c r="C1" s="246"/>
      <c r="D1" s="246"/>
      <c r="E1" s="246"/>
      <c r="F1" s="246"/>
      <c r="G1" s="246"/>
      <c r="H1" s="246"/>
    </row>
    <row r="2" spans="1:9">
      <c r="A2" s="246" t="s">
        <v>1</v>
      </c>
      <c r="B2" s="246"/>
      <c r="C2" s="246"/>
      <c r="D2" s="246"/>
      <c r="E2" s="246"/>
      <c r="F2" s="246"/>
      <c r="G2" s="246"/>
      <c r="H2" s="246"/>
    </row>
    <row r="3" spans="1:9" ht="28.5" customHeight="1" thickBot="1">
      <c r="A3" s="247" t="s">
        <v>392</v>
      </c>
      <c r="B3" s="247"/>
      <c r="C3" s="247"/>
      <c r="D3" s="247"/>
      <c r="E3" s="247"/>
      <c r="F3" s="247"/>
      <c r="G3" s="247"/>
      <c r="H3" s="247"/>
    </row>
    <row r="4" spans="1:9" ht="12" thickTop="1"/>
    <row r="6" spans="1:9">
      <c r="E6" s="6" t="s">
        <v>3</v>
      </c>
      <c r="H6" s="7">
        <v>1155332.3999999999</v>
      </c>
    </row>
    <row r="8" spans="1:9">
      <c r="A8" s="8" t="s">
        <v>4</v>
      </c>
      <c r="B8" s="8" t="s">
        <v>5</v>
      </c>
      <c r="H8" s="9">
        <f>+SUM(G11:G24)</f>
        <v>679459.69000000006</v>
      </c>
    </row>
    <row r="10" spans="1:9">
      <c r="B10" s="172" t="s">
        <v>6</v>
      </c>
      <c r="C10" s="172" t="s">
        <v>7</v>
      </c>
      <c r="D10" s="172" t="s">
        <v>8</v>
      </c>
      <c r="G10" s="172" t="s">
        <v>9</v>
      </c>
      <c r="H10" s="10"/>
      <c r="I10" s="10"/>
    </row>
    <row r="11" spans="1:9">
      <c r="B11" s="19"/>
      <c r="C11" s="20">
        <v>42978</v>
      </c>
      <c r="D11" s="19"/>
      <c r="E11" s="19" t="s">
        <v>90</v>
      </c>
      <c r="F11" s="15"/>
      <c r="G11" s="57">
        <v>2886.68</v>
      </c>
      <c r="H11" s="69" t="s">
        <v>287</v>
      </c>
      <c r="I11" s="10"/>
    </row>
    <row r="12" spans="1:9">
      <c r="B12" s="23" t="s">
        <v>393</v>
      </c>
      <c r="C12" s="34">
        <v>42951</v>
      </c>
      <c r="D12" s="24" t="s">
        <v>409</v>
      </c>
      <c r="E12" s="175" t="s">
        <v>321</v>
      </c>
      <c r="F12" s="15"/>
      <c r="G12" s="61">
        <v>1169</v>
      </c>
      <c r="H12" s="69"/>
      <c r="I12" s="10"/>
    </row>
    <row r="13" spans="1:9">
      <c r="B13" s="19" t="s">
        <v>394</v>
      </c>
      <c r="C13" s="20">
        <v>42976</v>
      </c>
      <c r="D13" s="19" t="s">
        <v>217</v>
      </c>
      <c r="E13" s="19" t="s">
        <v>13</v>
      </c>
      <c r="F13" s="15"/>
      <c r="G13" s="57">
        <v>13312.36</v>
      </c>
      <c r="H13" s="69" t="s">
        <v>71</v>
      </c>
      <c r="I13" s="10"/>
    </row>
    <row r="14" spans="1:9">
      <c r="B14" s="19" t="s">
        <v>395</v>
      </c>
      <c r="C14" s="20">
        <v>42976</v>
      </c>
      <c r="D14" s="178" t="s">
        <v>13</v>
      </c>
      <c r="E14" s="176" t="s">
        <v>13</v>
      </c>
      <c r="F14" s="15"/>
      <c r="G14" s="57">
        <v>223255.78</v>
      </c>
      <c r="H14" s="69" t="s">
        <v>71</v>
      </c>
      <c r="I14" s="10"/>
    </row>
    <row r="15" spans="1:9">
      <c r="B15" s="19" t="s">
        <v>396</v>
      </c>
      <c r="C15" s="20">
        <v>42977</v>
      </c>
      <c r="D15" s="178" t="s">
        <v>217</v>
      </c>
      <c r="E15" s="176" t="s">
        <v>13</v>
      </c>
      <c r="F15" s="15"/>
      <c r="G15" s="57">
        <v>41029.620000000003</v>
      </c>
      <c r="H15" s="69" t="s">
        <v>72</v>
      </c>
      <c r="I15" s="10"/>
    </row>
    <row r="16" spans="1:9">
      <c r="B16" s="19" t="s">
        <v>397</v>
      </c>
      <c r="C16" s="20">
        <v>42977</v>
      </c>
      <c r="D16" s="178" t="s">
        <v>13</v>
      </c>
      <c r="E16" s="176" t="s">
        <v>13</v>
      </c>
      <c r="F16" s="15"/>
      <c r="G16" s="57">
        <v>78788.63</v>
      </c>
      <c r="H16" s="69" t="s">
        <v>72</v>
      </c>
      <c r="I16" s="10"/>
    </row>
    <row r="17" spans="1:10">
      <c r="B17" s="19" t="s">
        <v>398</v>
      </c>
      <c r="C17" s="20">
        <v>42978</v>
      </c>
      <c r="D17" s="178" t="s">
        <v>217</v>
      </c>
      <c r="E17" s="176" t="s">
        <v>13</v>
      </c>
      <c r="F17" s="15"/>
      <c r="G17" s="57">
        <v>14962.43</v>
      </c>
      <c r="H17" s="69" t="s">
        <v>73</v>
      </c>
      <c r="I17" s="10"/>
    </row>
    <row r="18" spans="1:10">
      <c r="B18" s="19" t="s">
        <v>399</v>
      </c>
      <c r="C18" s="20">
        <v>42978</v>
      </c>
      <c r="D18" s="178" t="s">
        <v>410</v>
      </c>
      <c r="E18" s="176" t="s">
        <v>405</v>
      </c>
      <c r="F18" s="15"/>
      <c r="G18" s="57">
        <v>7200.03</v>
      </c>
      <c r="H18" s="69" t="s">
        <v>74</v>
      </c>
      <c r="I18" s="10"/>
    </row>
    <row r="19" spans="1:10">
      <c r="B19" s="19" t="s">
        <v>400</v>
      </c>
      <c r="C19" s="20">
        <v>42978</v>
      </c>
      <c r="D19" s="178" t="s">
        <v>166</v>
      </c>
      <c r="E19" s="176" t="s">
        <v>406</v>
      </c>
      <c r="F19" s="15"/>
      <c r="G19" s="57">
        <v>1169</v>
      </c>
      <c r="H19" s="69" t="s">
        <v>76</v>
      </c>
      <c r="I19" s="10"/>
    </row>
    <row r="20" spans="1:10">
      <c r="B20" s="19" t="s">
        <v>401</v>
      </c>
      <c r="C20" s="20">
        <v>42978</v>
      </c>
      <c r="D20" s="178" t="s">
        <v>13</v>
      </c>
      <c r="E20" s="176" t="s">
        <v>13</v>
      </c>
      <c r="F20" s="15"/>
      <c r="G20" s="57">
        <v>204305.07</v>
      </c>
      <c r="H20" s="69" t="s">
        <v>73</v>
      </c>
      <c r="I20" s="10"/>
    </row>
    <row r="21" spans="1:10">
      <c r="B21" s="19" t="s">
        <v>402</v>
      </c>
      <c r="C21" s="20">
        <v>42978</v>
      </c>
      <c r="D21" s="178" t="s">
        <v>16</v>
      </c>
      <c r="E21" s="176" t="s">
        <v>16</v>
      </c>
      <c r="F21" s="15"/>
      <c r="G21" s="57">
        <v>31058.07</v>
      </c>
      <c r="H21" s="69" t="s">
        <v>74</v>
      </c>
      <c r="I21" s="10"/>
    </row>
    <row r="22" spans="1:10">
      <c r="B22" s="19" t="s">
        <v>403</v>
      </c>
      <c r="C22" s="20">
        <v>42978</v>
      </c>
      <c r="D22" s="178" t="s">
        <v>405</v>
      </c>
      <c r="E22" s="176" t="s">
        <v>407</v>
      </c>
      <c r="F22" s="15"/>
      <c r="G22" s="57">
        <v>33440</v>
      </c>
      <c r="H22" s="69" t="s">
        <v>74</v>
      </c>
      <c r="I22" s="10"/>
    </row>
    <row r="23" spans="1:10">
      <c r="B23" s="173" t="s">
        <v>404</v>
      </c>
      <c r="C23" s="174">
        <v>42978</v>
      </c>
      <c r="D23" s="177" t="s">
        <v>166</v>
      </c>
      <c r="E23" s="177" t="s">
        <v>408</v>
      </c>
      <c r="F23" s="15"/>
      <c r="G23" s="179">
        <v>26883.02</v>
      </c>
      <c r="H23" s="69" t="s">
        <v>75</v>
      </c>
      <c r="I23" s="10"/>
    </row>
    <row r="24" spans="1:10">
      <c r="B24" s="19"/>
      <c r="C24" s="20"/>
      <c r="D24" s="19"/>
      <c r="E24" s="75"/>
      <c r="F24" s="15"/>
      <c r="G24" s="57"/>
      <c r="H24" s="69"/>
      <c r="I24" s="10"/>
    </row>
    <row r="25" spans="1:10">
      <c r="B25" s="19"/>
      <c r="C25" s="20"/>
      <c r="D25" s="19"/>
      <c r="E25" s="19"/>
      <c r="F25" s="15"/>
      <c r="G25" s="57"/>
      <c r="H25" s="69"/>
      <c r="I25" s="10"/>
    </row>
    <row r="26" spans="1:10">
      <c r="A26" s="8" t="s">
        <v>20</v>
      </c>
      <c r="B26" s="8" t="s">
        <v>21</v>
      </c>
      <c r="H26" s="9">
        <f>+SUM(G28:G28)</f>
        <v>516.61</v>
      </c>
    </row>
    <row r="28" spans="1:10">
      <c r="B28" s="19" t="s">
        <v>25</v>
      </c>
      <c r="C28" s="20">
        <v>42646</v>
      </c>
      <c r="D28" s="19" t="s">
        <v>26</v>
      </c>
      <c r="E28" s="19" t="s">
        <v>27</v>
      </c>
      <c r="F28" s="15"/>
      <c r="G28" s="57">
        <v>516.61</v>
      </c>
      <c r="H28" s="70" t="s">
        <v>79</v>
      </c>
    </row>
    <row r="29" spans="1:10">
      <c r="B29" s="22"/>
      <c r="C29" s="28"/>
      <c r="D29" s="22"/>
      <c r="E29" s="22"/>
      <c r="G29" s="29"/>
      <c r="H29" s="30"/>
    </row>
    <row r="30" spans="1:10">
      <c r="A30" s="8" t="s">
        <v>4</v>
      </c>
      <c r="B30" s="8" t="s">
        <v>43</v>
      </c>
      <c r="H30" s="31">
        <v>0</v>
      </c>
      <c r="J30" s="47" t="s">
        <v>44</v>
      </c>
    </row>
    <row r="32" spans="1:10">
      <c r="C32" s="34"/>
      <c r="D32" s="58"/>
      <c r="E32" s="2"/>
      <c r="F32" s="15"/>
      <c r="G32" s="61"/>
      <c r="H32" s="1"/>
      <c r="I32" s="2"/>
    </row>
    <row r="33" spans="1:14">
      <c r="A33" s="8" t="s">
        <v>20</v>
      </c>
      <c r="B33" s="8" t="s">
        <v>48</v>
      </c>
      <c r="C33" s="40"/>
      <c r="D33" s="15"/>
      <c r="E33" s="16"/>
      <c r="F33" s="15"/>
      <c r="H33" s="31">
        <f>+SUM(G34:G44)</f>
        <v>54677.16</v>
      </c>
      <c r="I33" s="41"/>
      <c r="J33" s="63"/>
    </row>
    <row r="34" spans="1:14">
      <c r="C34" s="129">
        <v>42795</v>
      </c>
      <c r="D34" s="58" t="s">
        <v>51</v>
      </c>
      <c r="E34" s="109"/>
      <c r="F34" s="15"/>
      <c r="G34" s="72">
        <v>2578</v>
      </c>
      <c r="H34" s="68"/>
      <c r="J34" s="119"/>
      <c r="K34" s="123"/>
      <c r="L34" s="119"/>
      <c r="M34" s="119"/>
      <c r="N34" s="119"/>
    </row>
    <row r="35" spans="1:14">
      <c r="C35" s="147">
        <v>42912</v>
      </c>
      <c r="D35" s="146" t="s">
        <v>356</v>
      </c>
      <c r="E35" s="109"/>
      <c r="G35" s="72">
        <v>1970</v>
      </c>
      <c r="H35" s="68"/>
      <c r="J35" s="125"/>
      <c r="K35" s="159"/>
      <c r="L35" s="160"/>
      <c r="M35" s="160"/>
      <c r="N35" s="161"/>
    </row>
    <row r="36" spans="1:14">
      <c r="C36" s="34">
        <v>42917</v>
      </c>
      <c r="D36" s="58" t="s">
        <v>385</v>
      </c>
      <c r="E36" s="109"/>
      <c r="G36" s="72">
        <v>10150</v>
      </c>
      <c r="H36" s="68" t="s">
        <v>80</v>
      </c>
      <c r="J36" s="170"/>
      <c r="K36" s="171"/>
      <c r="L36" s="171"/>
      <c r="M36" s="171"/>
      <c r="N36" s="171"/>
    </row>
    <row r="37" spans="1:14">
      <c r="C37" s="106">
        <v>42978</v>
      </c>
      <c r="D37" s="87" t="s">
        <v>411</v>
      </c>
      <c r="E37" s="109"/>
      <c r="G37" s="183">
        <v>13544.75</v>
      </c>
      <c r="H37" s="68" t="s">
        <v>78</v>
      </c>
      <c r="I37" s="1" t="s">
        <v>425</v>
      </c>
      <c r="J37" s="182" t="s">
        <v>423</v>
      </c>
      <c r="K37" s="171" t="s">
        <v>426</v>
      </c>
      <c r="L37" s="171"/>
      <c r="M37" s="171"/>
      <c r="N37" s="171"/>
    </row>
    <row r="38" spans="1:14">
      <c r="C38" s="106">
        <v>42977</v>
      </c>
      <c r="D38" s="87" t="s">
        <v>412</v>
      </c>
      <c r="E38" s="109"/>
      <c r="G38" s="115">
        <v>2016.81</v>
      </c>
      <c r="H38" s="68"/>
      <c r="J38" s="182" t="s">
        <v>422</v>
      </c>
      <c r="K38" s="171"/>
      <c r="L38" s="171"/>
      <c r="M38" s="171"/>
      <c r="N38" s="171"/>
    </row>
    <row r="39" spans="1:14">
      <c r="C39" s="106">
        <v>42975</v>
      </c>
      <c r="D39" s="58" t="s">
        <v>413</v>
      </c>
      <c r="E39" s="109"/>
      <c r="G39" s="72">
        <v>1950</v>
      </c>
      <c r="H39" s="68" t="s">
        <v>77</v>
      </c>
      <c r="J39" s="182" t="s">
        <v>421</v>
      </c>
      <c r="K39" s="171" t="s">
        <v>424</v>
      </c>
      <c r="L39" s="171"/>
      <c r="M39" s="171"/>
      <c r="N39" s="171" t="s">
        <v>355</v>
      </c>
    </row>
    <row r="40" spans="1:14">
      <c r="C40" s="106">
        <v>42975</v>
      </c>
      <c r="D40" s="58" t="s">
        <v>414</v>
      </c>
      <c r="E40" s="109"/>
      <c r="G40" s="61">
        <v>350</v>
      </c>
      <c r="H40" s="68" t="s">
        <v>76</v>
      </c>
      <c r="J40" s="182"/>
      <c r="K40" s="171"/>
      <c r="L40" s="171"/>
      <c r="M40" s="171"/>
      <c r="N40" s="171"/>
    </row>
    <row r="41" spans="1:14">
      <c r="C41" s="106">
        <v>42963</v>
      </c>
      <c r="D41" s="58" t="s">
        <v>415</v>
      </c>
      <c r="E41" s="109"/>
      <c r="G41" s="61">
        <v>6005.6</v>
      </c>
      <c r="H41" s="68"/>
      <c r="J41" s="182" t="s">
        <v>420</v>
      </c>
      <c r="K41" s="171"/>
      <c r="L41" s="171"/>
      <c r="M41" s="171"/>
      <c r="N41" s="171" t="s">
        <v>427</v>
      </c>
    </row>
    <row r="42" spans="1:14">
      <c r="C42" s="106">
        <v>42948</v>
      </c>
      <c r="D42" s="58" t="s">
        <v>416</v>
      </c>
      <c r="E42" s="109"/>
      <c r="G42" s="72">
        <v>10055</v>
      </c>
      <c r="H42" s="68" t="s">
        <v>79</v>
      </c>
      <c r="J42" s="182"/>
      <c r="K42" s="171"/>
      <c r="L42" s="171"/>
      <c r="M42" s="171"/>
      <c r="N42" s="171"/>
    </row>
    <row r="43" spans="1:14">
      <c r="C43" s="106">
        <v>42948</v>
      </c>
      <c r="D43" s="58" t="s">
        <v>417</v>
      </c>
      <c r="E43" s="109"/>
      <c r="G43" s="61">
        <v>2840</v>
      </c>
      <c r="H43" s="68"/>
      <c r="J43" s="182" t="s">
        <v>419</v>
      </c>
      <c r="K43" s="171"/>
      <c r="L43" s="171"/>
      <c r="M43" s="171"/>
      <c r="N43" s="171"/>
    </row>
    <row r="44" spans="1:14">
      <c r="C44" s="106">
        <v>42948</v>
      </c>
      <c r="D44" s="87" t="s">
        <v>418</v>
      </c>
      <c r="E44" s="109"/>
      <c r="G44" s="61">
        <v>3217</v>
      </c>
      <c r="H44" s="68"/>
      <c r="J44" s="182"/>
      <c r="K44" s="171"/>
      <c r="L44" s="171"/>
      <c r="M44" s="171"/>
      <c r="N44" s="171"/>
    </row>
    <row r="45" spans="1:14">
      <c r="C45" s="34"/>
      <c r="D45" s="58"/>
      <c r="E45" s="109"/>
      <c r="G45" s="61"/>
      <c r="H45" s="68"/>
      <c r="J45" s="180"/>
      <c r="K45" s="181"/>
      <c r="L45" s="181"/>
      <c r="M45" s="181"/>
      <c r="N45" s="181"/>
    </row>
    <row r="46" spans="1:14">
      <c r="C46" s="34"/>
      <c r="D46" s="58"/>
      <c r="E46" s="109"/>
      <c r="G46" s="61"/>
      <c r="H46" s="68"/>
      <c r="J46" s="180"/>
      <c r="K46" s="181"/>
      <c r="L46" s="181"/>
      <c r="M46" s="181"/>
      <c r="N46" s="181"/>
    </row>
    <row r="47" spans="1:14">
      <c r="C47" s="34"/>
      <c r="D47" s="58"/>
      <c r="E47" s="109"/>
      <c r="G47" s="72"/>
      <c r="H47" s="68"/>
      <c r="J47" s="151"/>
      <c r="K47" s="152"/>
      <c r="L47" s="153"/>
      <c r="M47" s="153"/>
      <c r="N47" s="154"/>
    </row>
    <row r="48" spans="1:14">
      <c r="D48" s="2" t="s">
        <v>67</v>
      </c>
      <c r="F48" s="8" t="s">
        <v>68</v>
      </c>
      <c r="G48" s="3">
        <f>+H6+H8-H26+H30-H33</f>
        <v>1779598.3199999998</v>
      </c>
    </row>
    <row r="49" spans="3:13" ht="12" thickBot="1">
      <c r="F49" s="8" t="s">
        <v>69</v>
      </c>
      <c r="G49" s="49">
        <v>1779560.2729999886</v>
      </c>
      <c r="I49" s="17"/>
      <c r="J49" s="66"/>
    </row>
    <row r="50" spans="3:13" ht="12" thickTop="1">
      <c r="F50" s="8" t="s">
        <v>70</v>
      </c>
      <c r="G50" s="51">
        <f>+G48-G49</f>
        <v>38.04700001119636</v>
      </c>
      <c r="H50" s="13" t="s">
        <v>67</v>
      </c>
      <c r="I50" s="52"/>
    </row>
    <row r="52" spans="3:13">
      <c r="G52" s="13"/>
    </row>
    <row r="54" spans="3:13">
      <c r="C54" s="172"/>
      <c r="D54" s="4"/>
      <c r="E54" s="2"/>
      <c r="F54" s="5"/>
    </row>
    <row r="55" spans="3:13" ht="15">
      <c r="C55" s="53"/>
      <c r="D55" s="54"/>
      <c r="E55"/>
      <c r="F55"/>
      <c r="G55"/>
      <c r="H55"/>
      <c r="I55"/>
      <c r="J55" s="67"/>
      <c r="K55" s="67"/>
      <c r="L55" s="67"/>
      <c r="M55" s="55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2018-02-17T17:48:38Z</cp:lastPrinted>
  <dcterms:created xsi:type="dcterms:W3CDTF">2017-02-02T17:24:41Z</dcterms:created>
  <dcterms:modified xsi:type="dcterms:W3CDTF">2018-02-17T17:48:44Z</dcterms:modified>
</cp:coreProperties>
</file>