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755"/>
  </bookViews>
  <sheets>
    <sheet name="Hoja1" sheetId="1" r:id="rId1"/>
    <sheet name="Hoja2" sheetId="4" r:id="rId2"/>
  </sheets>
  <calcPr calcId="144525"/>
</workbook>
</file>

<file path=xl/calcChain.xml><?xml version="1.0" encoding="utf-8"?>
<calcChain xmlns="http://schemas.openxmlformats.org/spreadsheetml/2006/main">
  <c r="N91" i="1" l="1"/>
  <c r="M67" i="1" l="1"/>
  <c r="N68" i="1"/>
  <c r="N70" i="1"/>
  <c r="M71" i="1"/>
  <c r="M72" i="1"/>
  <c r="M73" i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N75" i="1"/>
  <c r="N77" i="1"/>
  <c r="N79" i="1"/>
  <c r="N81" i="1"/>
  <c r="N83" i="1"/>
  <c r="N87" i="1"/>
  <c r="N89" i="1"/>
  <c r="N56" i="1"/>
  <c r="N51" i="1"/>
  <c r="N46" i="1" l="1"/>
  <c r="N41" i="1"/>
  <c r="N37" i="1" l="1"/>
  <c r="N33" i="1"/>
  <c r="N29" i="1"/>
  <c r="N21" i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N17" i="1"/>
  <c r="N13" i="1"/>
</calcChain>
</file>

<file path=xl/sharedStrings.xml><?xml version="1.0" encoding="utf-8"?>
<sst xmlns="http://schemas.openxmlformats.org/spreadsheetml/2006/main" count="624" uniqueCount="310">
  <si>
    <t xml:space="preserve">ALECSA CELAYA S DE RL DE CV </t>
  </si>
  <si>
    <t xml:space="preserve"> </t>
  </si>
  <si>
    <t>Cuenta  325-006              IMPUESTO CEDULAR ARRENDAMIENTO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</si>
  <si>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</si>
  <si>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</si>
  <si>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</si>
  <si>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</si>
  <si>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</si>
  <si>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</si>
  <si>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</si>
  <si>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</si>
  <si>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A PAGAR</t>
  </si>
  <si>
    <t>PERIODO</t>
  </si>
  <si>
    <t>AUX IMPUESTO CEDULAR 2017</t>
  </si>
  <si>
    <t>Cuenta  325-007              IMPUESTO CEDULAR HONORARIOS</t>
  </si>
  <si>
    <t>Saldo Inicial</t>
  </si>
  <si>
    <t>D    933</t>
  </si>
  <si>
    <t>CEDARR1216</t>
  </si>
  <si>
    <t>XA12005-P016894</t>
  </si>
  <si>
    <t>Contrarecibo sin IVA</t>
  </si>
  <si>
    <t>LJIMENEZ</t>
  </si>
  <si>
    <t>IMP CEDULAR ARRENDAMIENTO DIC</t>
  </si>
  <si>
    <t>D  1,191</t>
  </si>
  <si>
    <t>P000016957</t>
  </si>
  <si>
    <t>XA15001-0015039</t>
  </si>
  <si>
    <t>Compra con IVA</t>
  </si>
  <si>
    <t>D  1,193</t>
  </si>
  <si>
    <t>P000016958</t>
  </si>
  <si>
    <t>XA15001-0015040</t>
  </si>
  <si>
    <t>D  1,194</t>
  </si>
  <si>
    <t>XA15001-0015041</t>
  </si>
  <si>
    <t>D  1,197</t>
  </si>
  <si>
    <t>A000000040</t>
  </si>
  <si>
    <t>XA15001-0015043</t>
  </si>
  <si>
    <t>Sumas</t>
  </si>
  <si>
    <t>Saldo  Final</t>
  </si>
  <si>
    <t>D    934</t>
  </si>
  <si>
    <t>CEDHON1216</t>
  </si>
  <si>
    <t>XA12005-P016895</t>
  </si>
  <si>
    <t>IMP CEDULAR HONORARIOS DIC</t>
  </si>
  <si>
    <t>LEAL CORONA JOSE ANTONIO</t>
  </si>
  <si>
    <t>MULDOON BABLOT CECILIA</t>
  </si>
  <si>
    <t>CAMPERO CRUZ ALFONZO -RENT</t>
  </si>
  <si>
    <t>SANCHEZ RAMOS ANTONIO</t>
  </si>
  <si>
    <t>D    127</t>
  </si>
  <si>
    <t>FEBRERO001</t>
  </si>
  <si>
    <t>XA15001-0015161</t>
  </si>
  <si>
    <t>D    128</t>
  </si>
  <si>
    <t>P000017250</t>
  </si>
  <si>
    <t>XA15001-0015162</t>
  </si>
  <si>
    <t>D    286</t>
  </si>
  <si>
    <t>A000000042</t>
  </si>
  <si>
    <t>XA15001-0015169</t>
  </si>
  <si>
    <t>D  1,688</t>
  </si>
  <si>
    <t>IMARR00117</t>
  </si>
  <si>
    <t>XA12005-P017222</t>
  </si>
  <si>
    <t>IMPTO CEDULAR ARRENDAMIENTO</t>
  </si>
  <si>
    <t>D    942</t>
  </si>
  <si>
    <t>XA15001-0015194</t>
  </si>
  <si>
    <t>ENE</t>
  </si>
  <si>
    <t>DIC</t>
  </si>
  <si>
    <t>AGUILA MENDEZ PEDRO SERGIO</t>
  </si>
  <si>
    <t>ENERO</t>
  </si>
  <si>
    <t>FEBRERO</t>
  </si>
  <si>
    <t>D    359</t>
  </si>
  <si>
    <t>A000000044</t>
  </si>
  <si>
    <t>XA15001-0015331</t>
  </si>
  <si>
    <t>D    376</t>
  </si>
  <si>
    <t>P000017551</t>
  </si>
  <si>
    <t>XA15001-0015337</t>
  </si>
  <si>
    <t>D    378</t>
  </si>
  <si>
    <t>P000017552</t>
  </si>
  <si>
    <t>XA15001-0015338</t>
  </si>
  <si>
    <t>D    514</t>
  </si>
  <si>
    <t>P000017226</t>
  </si>
  <si>
    <t>XA12005-P017226</t>
  </si>
  <si>
    <t>IMP CEDULAR ARRENDAMIENTO</t>
  </si>
  <si>
    <t>D    379</t>
  </si>
  <si>
    <t>XA15001-0015339</t>
  </si>
  <si>
    <t>D    516</t>
  </si>
  <si>
    <t>P000017227</t>
  </si>
  <si>
    <t>XA12005-P017227</t>
  </si>
  <si>
    <t>IMP CEDULAR HONORARIOS</t>
  </si>
  <si>
    <t>FEB</t>
  </si>
  <si>
    <t>MARZO</t>
  </si>
  <si>
    <t>SANCHEZ RAMOS ANTONIO-RENT</t>
  </si>
  <si>
    <t>D     33</t>
  </si>
  <si>
    <t>P000017894</t>
  </si>
  <si>
    <t>XA15001-0015433</t>
  </si>
  <si>
    <t>D     35</t>
  </si>
  <si>
    <t>P000017895</t>
  </si>
  <si>
    <t>XA15001-0015434</t>
  </si>
  <si>
    <t>D    919</t>
  </si>
  <si>
    <t>A000000046</t>
  </si>
  <si>
    <t>XA15001-0015530</t>
  </si>
  <si>
    <t>D  1,123</t>
  </si>
  <si>
    <t>ARREND1317</t>
  </si>
  <si>
    <t>XA12005-P018123</t>
  </si>
  <si>
    <t>IMP CEDULAR ARRENDAMIENTO MARZ</t>
  </si>
  <si>
    <t>D    909</t>
  </si>
  <si>
    <t>XA15001-0015523</t>
  </si>
  <si>
    <t>D  1,122</t>
  </si>
  <si>
    <t>HONO000317</t>
  </si>
  <si>
    <t>XA12005-P018122</t>
  </si>
  <si>
    <t>IMP CEDULAR HONORARIOS MARZO</t>
  </si>
  <si>
    <t>MAR</t>
  </si>
  <si>
    <t>ABRIL</t>
  </si>
  <si>
    <t>D     76</t>
  </si>
  <si>
    <t>P000018185</t>
  </si>
  <si>
    <t>D     80</t>
  </si>
  <si>
    <t>P000018184</t>
  </si>
  <si>
    <t>D    857</t>
  </si>
  <si>
    <t>IMPARR0417</t>
  </si>
  <si>
    <t>IMP CEDULAR ARRENDAMIENTO ABRI</t>
  </si>
  <si>
    <t>D  1,826</t>
  </si>
  <si>
    <t>A000000049</t>
  </si>
  <si>
    <t>XA15001-0015575</t>
  </si>
  <si>
    <t>XA15001-0015576</t>
  </si>
  <si>
    <t>XA12005-P018312</t>
  </si>
  <si>
    <t>XA15001-0015681</t>
  </si>
  <si>
    <t>D    673</t>
  </si>
  <si>
    <t>XA15001-0015645</t>
  </si>
  <si>
    <t>D    854</t>
  </si>
  <si>
    <t>IMPCED0417</t>
  </si>
  <si>
    <t>XA12005-P018311</t>
  </si>
  <si>
    <t>IMP CEDULAR HONORARIOS ABRIL</t>
  </si>
  <si>
    <t>D  3,158</t>
  </si>
  <si>
    <t>XA15001-0015764</t>
  </si>
  <si>
    <t>ABR</t>
  </si>
  <si>
    <t>MAYO</t>
  </si>
  <si>
    <t xml:space="preserve">MAYO </t>
  </si>
  <si>
    <t>D    218</t>
  </si>
  <si>
    <t>P000018611</t>
  </si>
  <si>
    <t>XA15001-0015812</t>
  </si>
  <si>
    <t>D    232</t>
  </si>
  <si>
    <t>P000018610</t>
  </si>
  <si>
    <t>XA15001-0015813</t>
  </si>
  <si>
    <t>D  1,168</t>
  </si>
  <si>
    <t>A000000051</t>
  </si>
  <si>
    <t>XA15001-0015879</t>
  </si>
  <si>
    <t>D  1,252</t>
  </si>
  <si>
    <t>ARREND0517</t>
  </si>
  <si>
    <t>XA12005-P018683</t>
  </si>
  <si>
    <t>IMP CEDULAR ARRENDAMIENTO MAYO</t>
  </si>
  <si>
    <t>D    469</t>
  </si>
  <si>
    <t>XA15001-0015816</t>
  </si>
  <si>
    <t>D  1,248</t>
  </si>
  <si>
    <t>HONO000517</t>
  </si>
  <si>
    <t>XA12005-P018682</t>
  </si>
  <si>
    <t>IMP CEDULAR HONORARIOS MAYO</t>
  </si>
  <si>
    <t>SANCHEZ RAMOS ANTONIO -REN</t>
  </si>
  <si>
    <t>LEAL CORONA JOSE ANTONIO-R</t>
  </si>
  <si>
    <t>MULDOON BABLOT CECILIA-REN</t>
  </si>
  <si>
    <t>JUNIO</t>
  </si>
  <si>
    <t>D    612</t>
  </si>
  <si>
    <t>A000000053</t>
  </si>
  <si>
    <t>D    839</t>
  </si>
  <si>
    <t>ARREND0617</t>
  </si>
  <si>
    <t>IMP CEDULAR ARRENDAMIENTO JUNI</t>
  </si>
  <si>
    <t>D  1,450</t>
  </si>
  <si>
    <t>P000019102</t>
  </si>
  <si>
    <t>D  1,451</t>
  </si>
  <si>
    <t>P000019101</t>
  </si>
  <si>
    <t>XA15001-0016025</t>
  </si>
  <si>
    <t>XA12005-0018899</t>
  </si>
  <si>
    <t>XA15001-0016045</t>
  </si>
  <si>
    <t>XA15001-0016046</t>
  </si>
  <si>
    <t>D    630</t>
  </si>
  <si>
    <t>XA15001-0016034</t>
  </si>
  <si>
    <t>D    837</t>
  </si>
  <si>
    <t>NONORA0617</t>
  </si>
  <si>
    <t>XA12005-P018898</t>
  </si>
  <si>
    <t>IMP CEDULAR HONORARIOS JUNIO</t>
  </si>
  <si>
    <t>MAY</t>
  </si>
  <si>
    <t>JUN</t>
  </si>
  <si>
    <t>JUL</t>
  </si>
  <si>
    <t>JULIO</t>
  </si>
  <si>
    <t>D    215</t>
  </si>
  <si>
    <t>A000000055</t>
  </si>
  <si>
    <t>XA15001-0016173</t>
  </si>
  <si>
    <t>D  1,224</t>
  </si>
  <si>
    <t>ARREND0717</t>
  </si>
  <si>
    <t>XA12005-0019228</t>
  </si>
  <si>
    <t>IMP CEDULAR ARRENDAMIENTO JULI</t>
  </si>
  <si>
    <t>D  2,135</t>
  </si>
  <si>
    <t>P000019264</t>
  </si>
  <si>
    <t>XA15001-0016228</t>
  </si>
  <si>
    <t>D  2,139</t>
  </si>
  <si>
    <t>P000019265</t>
  </si>
  <si>
    <t>XA15001-0016229</t>
  </si>
  <si>
    <t>D  1,151</t>
  </si>
  <si>
    <t>XA12001-P019213</t>
  </si>
  <si>
    <t>Contrarecibo con IVA</t>
  </si>
  <si>
    <t>D  1,219</t>
  </si>
  <si>
    <t>HONO000717</t>
  </si>
  <si>
    <t>XA12005-0019227</t>
  </si>
  <si>
    <t>IMPUESTO CEDULAR HONORARIOS JU</t>
  </si>
  <si>
    <t>AGOSTO</t>
  </si>
  <si>
    <t>AGO</t>
  </si>
  <si>
    <t>D    253</t>
  </si>
  <si>
    <t>A000000057</t>
  </si>
  <si>
    <t>XA15001-0016334</t>
  </si>
  <si>
    <t>D    254</t>
  </si>
  <si>
    <t>P000019744</t>
  </si>
  <si>
    <t>XA15001-0016335</t>
  </si>
  <si>
    <t>D    255</t>
  </si>
  <si>
    <t>P000019743</t>
  </si>
  <si>
    <t>XA15001-0016336</t>
  </si>
  <si>
    <t>D    939</t>
  </si>
  <si>
    <t>A000000058</t>
  </si>
  <si>
    <t>XA15001-0016363</t>
  </si>
  <si>
    <t>D  1,261</t>
  </si>
  <si>
    <t>ARREND0817</t>
  </si>
  <si>
    <t>XA12005-0019782</t>
  </si>
  <si>
    <t>Contrarecibo sin</t>
  </si>
  <si>
    <t>IVA LJIMENEZ</t>
  </si>
  <si>
    <t>IMP CEDULAR ARRENDAMIENTO AGOS</t>
  </si>
  <si>
    <t>D    259</t>
  </si>
  <si>
    <t>XA12001-P019745</t>
  </si>
  <si>
    <t>D  1,265</t>
  </si>
  <si>
    <t>HONORA0817</t>
  </si>
  <si>
    <t>XA12005-0019784</t>
  </si>
  <si>
    <t>IMP CEDULAR HONORARIOS AGOSTO</t>
  </si>
  <si>
    <t>SEPTIEMBRE</t>
  </si>
  <si>
    <t>SEP</t>
  </si>
  <si>
    <t>D    423</t>
  </si>
  <si>
    <t>A000000060</t>
  </si>
  <si>
    <t>Compra sin IVA</t>
  </si>
  <si>
    <t>D    756</t>
  </si>
  <si>
    <t>A000000061</t>
  </si>
  <si>
    <t>D  1,202</t>
  </si>
  <si>
    <t>P000020076</t>
  </si>
  <si>
    <t>IMP CEDULAR ARRENDAMIENTO SEPT</t>
  </si>
  <si>
    <t>D  2,749</t>
  </si>
  <si>
    <t>P000020122</t>
  </si>
  <si>
    <t>D  2,754</t>
  </si>
  <si>
    <t>P000020121</t>
  </si>
  <si>
    <t>XA15005-0016465</t>
  </si>
  <si>
    <t>XA15001-0016491</t>
  </si>
  <si>
    <t>XA12005-0020076</t>
  </si>
  <si>
    <t>XA15001-0016593</t>
  </si>
  <si>
    <t>XA15001-0016594</t>
  </si>
  <si>
    <t>D  1,203</t>
  </si>
  <si>
    <t>P000020077</t>
  </si>
  <si>
    <t>XA12005-0020077</t>
  </si>
  <si>
    <t>IMPUESTO CEDULAR HONORARIOS SE</t>
  </si>
  <si>
    <t>D  1,902</t>
  </si>
  <si>
    <t>XA12005-P020101</t>
  </si>
  <si>
    <t>D  2,760</t>
  </si>
  <si>
    <t>XA15005-0016596</t>
  </si>
  <si>
    <t>D  3,693</t>
  </si>
  <si>
    <t>A000000947</t>
  </si>
  <si>
    <t>XA15001-0016639</t>
  </si>
  <si>
    <t>MULDOON BABLOT CECILIA-ARR</t>
  </si>
  <si>
    <t>LEAL CORONA JOSE ANTONIO-A</t>
  </si>
  <si>
    <t>BAUMBERGER DETRAZ PEDRO</t>
  </si>
  <si>
    <t>OCT</t>
  </si>
  <si>
    <t>D     23</t>
  </si>
  <si>
    <t>P000020166</t>
  </si>
  <si>
    <t>D     28</t>
  </si>
  <si>
    <t>P000020175</t>
  </si>
  <si>
    <t>D    460</t>
  </si>
  <si>
    <t>A000000064</t>
  </si>
  <si>
    <t>D    461</t>
  </si>
  <si>
    <t>A000000063</t>
  </si>
  <si>
    <t>D  2,026</t>
  </si>
  <si>
    <t>ARRENDAMIE</t>
  </si>
  <si>
    <t>ARRENDAMIENTO OCT 2017</t>
  </si>
  <si>
    <t>D  1,635</t>
  </si>
  <si>
    <t>D  2,230</t>
  </si>
  <si>
    <t>HONO001017</t>
  </si>
  <si>
    <t>IMP CEDULAR HONORARIOS OCTUBRE</t>
  </si>
  <si>
    <t>PEDRO SERGIO AGUILA MENDEZ</t>
  </si>
  <si>
    <t>XA15001-0016649</t>
  </si>
  <si>
    <t>XA15001-0016651</t>
  </si>
  <si>
    <t>XA15005-0016670</t>
  </si>
  <si>
    <t>XA15005-0016671</t>
  </si>
  <si>
    <t>XA12005-0020249</t>
  </si>
  <si>
    <t>XA12005-P020217</t>
  </si>
  <si>
    <t>XA12005-0020788</t>
  </si>
  <si>
    <t>OCTUBRE</t>
  </si>
  <si>
    <t>NOVIEMBRE</t>
  </si>
  <si>
    <t>D  2,375</t>
  </si>
  <si>
    <t>P000021376</t>
  </si>
  <si>
    <t>XA15001-0016897</t>
  </si>
  <si>
    <t>D  1,144</t>
  </si>
  <si>
    <t>A000000066</t>
  </si>
  <si>
    <t>XA15001-0016872</t>
  </si>
  <si>
    <t>D  1,152</t>
  </si>
  <si>
    <t>A000000067</t>
  </si>
  <si>
    <t>XA15001-0016873</t>
  </si>
  <si>
    <t>D  2,076</t>
  </si>
  <si>
    <t>ARREND1217</t>
  </si>
  <si>
    <t>XA12005-0021391</t>
  </si>
  <si>
    <t>D  2,378</t>
  </si>
  <si>
    <t>P000021377</t>
  </si>
  <si>
    <t>XA15001-0016898</t>
  </si>
  <si>
    <t>D  1,092</t>
  </si>
  <si>
    <t>XA12005-P021438</t>
  </si>
  <si>
    <t>LJIMENEZ:AGUILA MENDEZ PEDRO SERGIO</t>
  </si>
  <si>
    <t>D  2,072</t>
  </si>
  <si>
    <t>HONO001217</t>
  </si>
  <si>
    <t>XA12005-0021392</t>
  </si>
  <si>
    <t>IMPUESTO CEDULAR HONORARIOS DI</t>
  </si>
  <si>
    <t>LJIMENEZ:MULDOON BABLOT CECILIA-REN</t>
  </si>
  <si>
    <t>LJIMENEZ:SANCHEZ RAMOS ANTONIO-RENT</t>
  </si>
  <si>
    <t>IMPUESTO CEDULAR AARENDAMIENTO</t>
  </si>
  <si>
    <t>LJIMENEZ:LEAL CORONA JOSE ANTONIO-R</t>
  </si>
  <si>
    <t>NOV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</si>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</sst>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6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2" fillId="0" borderId="0" xfId="1" applyFont="1"/>
    <xf numFmtId="43" fontId="3" fillId="0" borderId="0" xfId="1" applyFont="1"/>
    <xf numFmtId="0" fontId="5" fillId="0" borderId="0" xfId="0" applyFont="1"/>
    <xf numFmtId="14" fontId="2" fillId="0" borderId="0" xfId="0" applyNumberFormat="1" applyFont="1"/>
    <xf numFmtId="43" fontId="3" fillId="2" borderId="5" xfId="1" applyFont="1" applyFill="1" applyBorder="1" applyAlignment="1">
      <alignment horizontal="center"/>
    </xf>
    <xf numFmtId="164" fontId="2" fillId="0" borderId="0" xfId="0" applyNumberFormat="1" applyFont="1"/>
    <xf numFmtId="164" fontId="3" fillId="2" borderId="5" xfId="1" applyNumberFormat="1" applyFont="1" applyFill="1" applyBorder="1" applyAlignment="1">
      <alignment horizontal="center"/>
    </xf>
    <xf numFmtId="0" fontId="2" fillId="0" borderId="6" xfId="0" applyFont="1" applyBorder="1"/>
    <xf numFmtId="14" fontId="2" fillId="0" borderId="6" xfId="0" applyNumberFormat="1" applyFont="1" applyBorder="1"/>
    <xf numFmtId="0" fontId="3" fillId="0" borderId="6" xfId="1" applyNumberFormat="1" applyFont="1" applyBorder="1" applyAlignment="1">
      <alignment horizontal="center"/>
    </xf>
    <xf numFmtId="164" fontId="2" fillId="0" borderId="6" xfId="1" applyNumberFormat="1" applyFont="1" applyBorder="1"/>
    <xf numFmtId="0" fontId="4" fillId="0" borderId="6" xfId="1" applyNumberFormat="1" applyFont="1" applyBorder="1" applyAlignment="1">
      <alignment horizontal="center"/>
    </xf>
    <xf numFmtId="164" fontId="2" fillId="0" borderId="6" xfId="0" applyNumberFormat="1" applyFont="1" applyBorder="1"/>
    <xf numFmtId="4" fontId="6" fillId="2" borderId="5" xfId="0" applyNumberFormat="1" applyFont="1" applyFill="1" applyBorder="1"/>
    <xf numFmtId="0" fontId="3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4" fillId="2" borderId="5" xfId="1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43" fontId="2" fillId="0" borderId="6" xfId="1" applyFont="1" applyBorder="1"/>
    <xf numFmtId="164" fontId="2" fillId="0" borderId="0" xfId="1" applyNumberFormat="1" applyFont="1" applyBorder="1"/>
    <xf numFmtId="14" fontId="2" fillId="0" borderId="0" xfId="0" applyNumberFormat="1" applyFont="1" applyBorder="1"/>
    <xf numFmtId="0" fontId="3" fillId="0" borderId="0" xfId="1" applyNumberFormat="1" applyFont="1" applyBorder="1" applyAlignment="1">
      <alignment horizontal="center"/>
    </xf>
    <xf numFmtId="164" fontId="2" fillId="0" borderId="7" xfId="0" applyNumberFormat="1" applyFont="1" applyBorder="1"/>
    <xf numFmtId="0" fontId="7" fillId="0" borderId="0" xfId="0" applyFont="1"/>
    <xf numFmtId="164" fontId="7" fillId="0" borderId="0" xfId="1" applyNumberFormat="1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/>
    </xf>
    <xf numFmtId="164" fontId="7" fillId="0" borderId="0" xfId="0" applyNumberFormat="1" applyFont="1"/>
    <xf numFmtId="164" fontId="7" fillId="0" borderId="6" xfId="1" applyNumberFormat="1" applyFont="1" applyBorder="1"/>
    <xf numFmtId="0" fontId="2" fillId="0" borderId="0" xfId="0" applyNumberFormat="1" applyFont="1"/>
    <xf numFmtId="0" fontId="2" fillId="0" borderId="6" xfId="0" applyNumberFormat="1" applyFont="1" applyBorder="1"/>
    <xf numFmtId="0" fontId="9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43" fontId="3" fillId="0" borderId="6" xfId="1" applyFont="1" applyBorder="1" applyAlignment="1">
      <alignment horizontal="center"/>
    </xf>
    <xf numFmtId="3" fontId="2" fillId="0" borderId="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28" workbookViewId="0">
      <selection activeCell="G105" sqref="G105"/>
    </sheetView>
  </sheetViews>
  <sheetFormatPr baseColWidth="10" defaultRowHeight="14.25" x14ac:dyDescent="0.2"/>
  <cols>
    <col min="1" max="1" width="11.42578125" style="33"/>
    <col min="2" max="2" width="8.7109375" style="33" bestFit="1" customWidth="1"/>
    <col min="3" max="3" width="10.85546875" style="33" bestFit="1" customWidth="1"/>
    <col min="4" max="4" width="1.85546875" style="33" bestFit="1" customWidth="1"/>
    <col min="5" max="5" width="14" style="33" bestFit="1" customWidth="1"/>
    <col min="6" max="6" width="15.28515625" style="33" bestFit="1" customWidth="1"/>
    <col min="7" max="7" width="10.7109375" style="33" bestFit="1" customWidth="1"/>
    <col min="8" max="8" width="32.42578125" style="33" bestFit="1" customWidth="1"/>
    <col min="9" max="9" width="8.140625" style="42" bestFit="1" customWidth="1"/>
    <col min="10" max="10" width="5.42578125" style="22" bestFit="1" customWidth="1"/>
    <col min="11" max="11" width="6" style="34" bestFit="1" customWidth="1"/>
    <col min="12" max="12" width="4.5703125" style="26" bestFit="1" customWidth="1"/>
    <col min="13" max="13" width="9" style="1" bestFit="1" customWidth="1"/>
    <col min="14" max="14" width="8" style="1" bestFit="1" customWidth="1"/>
    <col min="15" max="15" width="9.7109375" style="1" bestFit="1" customWidth="1"/>
    <col min="16" max="16384" width="11.42578125" style="33"/>
  </cols>
  <sheetData>
    <row r="1" spans="1:17" s="1" customFormat="1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5"/>
      <c r="Q1" s="5"/>
    </row>
    <row r="2" spans="1:17" s="1" customFormat="1" ht="26.25" customHeight="1" x14ac:dyDescent="0.3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5"/>
      <c r="Q2" s="5"/>
    </row>
    <row r="3" spans="1:17" s="1" customFormat="1" ht="13.5" customHeight="1" x14ac:dyDescent="0.2">
      <c r="I3" s="2"/>
      <c r="J3" s="3"/>
      <c r="K3" s="2"/>
      <c r="L3" s="4"/>
      <c r="M3" s="2"/>
      <c r="N3" s="5"/>
      <c r="O3" s="6"/>
      <c r="P3" s="5"/>
      <c r="Q3" s="5"/>
    </row>
    <row r="4" spans="1:17" s="1" customFormat="1" ht="13.5" customHeight="1" x14ac:dyDescent="0.2">
      <c r="I4" s="2"/>
      <c r="J4" s="3"/>
      <c r="K4" s="2"/>
      <c r="L4" s="4"/>
      <c r="M4" s="2"/>
      <c r="N4" s="5"/>
      <c r="O4" s="6"/>
      <c r="P4" s="5"/>
      <c r="Q4" s="5"/>
    </row>
    <row r="5" spans="1:17" s="1" customFormat="1" ht="13.5" customHeight="1" x14ac:dyDescent="0.2">
      <c r="I5" s="2"/>
      <c r="J5" s="3" t="s">
        <v>1</v>
      </c>
      <c r="K5" s="2"/>
      <c r="L5" s="4"/>
      <c r="M5" s="2"/>
      <c r="N5" s="5"/>
      <c r="O5" s="6"/>
      <c r="P5" s="5"/>
      <c r="Q5" s="5"/>
    </row>
    <row r="6" spans="1:17" s="1" customFormat="1" ht="13.5" customHeight="1" x14ac:dyDescent="0.2">
      <c r="A6" s="7" t="s">
        <v>2</v>
      </c>
      <c r="I6" s="2"/>
      <c r="J6" s="3"/>
      <c r="K6" s="2"/>
      <c r="L6" s="4"/>
      <c r="M6" s="2"/>
      <c r="N6" s="5"/>
      <c r="O6" s="6"/>
      <c r="P6" s="5"/>
      <c r="Q6" s="5"/>
    </row>
    <row r="7" spans="1:17" s="1" customFormat="1" ht="13.5" customHeight="1" thickBot="1" x14ac:dyDescent="0.25">
      <c r="I7" s="2"/>
      <c r="J7" s="3"/>
      <c r="K7" s="2"/>
      <c r="L7" s="4"/>
      <c r="M7" s="2">
        <v>-6157.24</v>
      </c>
      <c r="N7" s="5"/>
      <c r="O7" s="6"/>
      <c r="P7" s="5"/>
      <c r="Q7" s="5"/>
    </row>
    <row r="8" spans="1:17" s="1" customFormat="1" ht="13.5" customHeight="1" thickBot="1" x14ac:dyDescent="0.25">
      <c r="A8" s="35" t="s">
        <v>3</v>
      </c>
      <c r="B8" s="36" t="s">
        <v>4</v>
      </c>
      <c r="C8" s="37"/>
      <c r="D8" s="38" t="s">
        <v>5</v>
      </c>
      <c r="E8" s="39" t="s">
        <v>6</v>
      </c>
      <c r="F8" s="37"/>
      <c r="G8" s="40" t="s">
        <v>7</v>
      </c>
      <c r="H8" s="40" t="s">
        <v>8</v>
      </c>
      <c r="I8" s="41" t="s">
        <v>9</v>
      </c>
      <c r="J8" s="21"/>
      <c r="K8" s="41" t="s">
        <v>10</v>
      </c>
      <c r="L8" s="25"/>
      <c r="M8" s="11"/>
      <c r="N8" s="18" t="s">
        <v>11</v>
      </c>
      <c r="O8" s="18" t="s">
        <v>12</v>
      </c>
      <c r="P8" s="5"/>
      <c r="Q8" s="5"/>
    </row>
    <row r="9" spans="1:17" x14ac:dyDescent="0.2">
      <c r="A9" s="1" t="s">
        <v>16</v>
      </c>
      <c r="B9" s="8">
        <v>42746</v>
      </c>
      <c r="C9" s="1" t="s">
        <v>17</v>
      </c>
      <c r="D9" s="1">
        <v>1</v>
      </c>
      <c r="E9" s="1" t="s">
        <v>18</v>
      </c>
      <c r="F9" s="1" t="s">
        <v>19</v>
      </c>
      <c r="G9" s="1" t="s">
        <v>20</v>
      </c>
      <c r="H9" s="1" t="s">
        <v>21</v>
      </c>
      <c r="I9" s="2">
        <v>6157</v>
      </c>
      <c r="J9" s="3" t="s">
        <v>60</v>
      </c>
      <c r="K9" s="2"/>
      <c r="L9" s="4"/>
      <c r="M9" s="10">
        <f>+M7+I9-K9</f>
        <v>-0.23999999999978172</v>
      </c>
    </row>
    <row r="10" spans="1:17" x14ac:dyDescent="0.2">
      <c r="A10" s="1" t="s">
        <v>22</v>
      </c>
      <c r="B10" s="8">
        <v>42748</v>
      </c>
      <c r="C10" s="1" t="s">
        <v>23</v>
      </c>
      <c r="D10" s="1">
        <v>1</v>
      </c>
      <c r="E10" s="1" t="s">
        <v>24</v>
      </c>
      <c r="F10" s="1" t="s">
        <v>25</v>
      </c>
      <c r="G10" s="1" t="s">
        <v>20</v>
      </c>
      <c r="H10" s="1" t="s">
        <v>40</v>
      </c>
      <c r="I10" s="2"/>
      <c r="J10" s="3"/>
      <c r="K10" s="2">
        <v>2678.57</v>
      </c>
      <c r="L10" s="4" t="s">
        <v>59</v>
      </c>
      <c r="M10" s="10">
        <f>+M9+I10-K10</f>
        <v>-2678.81</v>
      </c>
    </row>
    <row r="11" spans="1:17" x14ac:dyDescent="0.2">
      <c r="A11" s="1" t="s">
        <v>26</v>
      </c>
      <c r="B11" s="8">
        <v>42748</v>
      </c>
      <c r="C11" s="1" t="s">
        <v>27</v>
      </c>
      <c r="D11" s="1">
        <v>1</v>
      </c>
      <c r="E11" s="1" t="s">
        <v>28</v>
      </c>
      <c r="F11" s="1" t="s">
        <v>25</v>
      </c>
      <c r="G11" s="1" t="s">
        <v>20</v>
      </c>
      <c r="H11" s="1" t="s">
        <v>41</v>
      </c>
      <c r="I11" s="2"/>
      <c r="J11" s="3"/>
      <c r="K11" s="2">
        <v>2678.57</v>
      </c>
      <c r="L11" s="4" t="s">
        <v>59</v>
      </c>
      <c r="M11" s="10">
        <f t="shared" ref="M11:M21" si="0">+M10+I11-K11</f>
        <v>-5357.38</v>
      </c>
    </row>
    <row r="12" spans="1:17" x14ac:dyDescent="0.2">
      <c r="A12" s="1" t="s">
        <v>29</v>
      </c>
      <c r="B12" s="8">
        <v>42748</v>
      </c>
      <c r="C12" s="1">
        <v>394</v>
      </c>
      <c r="D12" s="1">
        <v>1</v>
      </c>
      <c r="E12" s="1" t="s">
        <v>30</v>
      </c>
      <c r="F12" s="1" t="s">
        <v>25</v>
      </c>
      <c r="G12" s="1" t="s">
        <v>20</v>
      </c>
      <c r="H12" s="1" t="s">
        <v>42</v>
      </c>
      <c r="I12" s="2"/>
      <c r="J12" s="3"/>
      <c r="K12" s="2">
        <v>211.74</v>
      </c>
      <c r="L12" s="4" t="s">
        <v>59</v>
      </c>
      <c r="M12" s="10">
        <f t="shared" si="0"/>
        <v>-5569.12</v>
      </c>
    </row>
    <row r="13" spans="1:17" ht="15" thickBot="1" x14ac:dyDescent="0.25">
      <c r="A13" s="12" t="s">
        <v>31</v>
      </c>
      <c r="B13" s="13">
        <v>42748</v>
      </c>
      <c r="C13" s="12" t="s">
        <v>32</v>
      </c>
      <c r="D13" s="12">
        <v>1</v>
      </c>
      <c r="E13" s="12" t="s">
        <v>33</v>
      </c>
      <c r="F13" s="12" t="s">
        <v>25</v>
      </c>
      <c r="G13" s="12" t="s">
        <v>20</v>
      </c>
      <c r="H13" s="12" t="s">
        <v>43</v>
      </c>
      <c r="I13" s="15"/>
      <c r="J13" s="14"/>
      <c r="K13" s="15">
        <v>800</v>
      </c>
      <c r="L13" s="16" t="s">
        <v>59</v>
      </c>
      <c r="M13" s="17">
        <f t="shared" si="0"/>
        <v>-6369.12</v>
      </c>
      <c r="N13" s="15">
        <f>+SUM(K10:K13)</f>
        <v>6368.88</v>
      </c>
      <c r="O13" s="12" t="s">
        <v>62</v>
      </c>
    </row>
    <row r="14" spans="1:17" x14ac:dyDescent="0.2">
      <c r="A14" s="1" t="s">
        <v>44</v>
      </c>
      <c r="B14" s="8">
        <v>42768</v>
      </c>
      <c r="C14" s="1" t="s">
        <v>45</v>
      </c>
      <c r="D14" s="1">
        <v>1</v>
      </c>
      <c r="E14" s="1" t="s">
        <v>46</v>
      </c>
      <c r="F14" s="1" t="s">
        <v>25</v>
      </c>
      <c r="G14" s="1" t="s">
        <v>20</v>
      </c>
      <c r="H14" s="1" t="s">
        <v>40</v>
      </c>
      <c r="I14" s="2"/>
      <c r="J14" s="3"/>
      <c r="K14" s="2">
        <v>2678.57</v>
      </c>
      <c r="L14" s="4" t="s">
        <v>83</v>
      </c>
      <c r="M14" s="10">
        <f t="shared" si="0"/>
        <v>-9047.69</v>
      </c>
    </row>
    <row r="15" spans="1:17" x14ac:dyDescent="0.2">
      <c r="A15" s="1" t="s">
        <v>47</v>
      </c>
      <c r="B15" s="8">
        <v>42768</v>
      </c>
      <c r="C15" s="1" t="s">
        <v>48</v>
      </c>
      <c r="D15" s="1">
        <v>1</v>
      </c>
      <c r="E15" s="1" t="s">
        <v>49</v>
      </c>
      <c r="F15" s="1" t="s">
        <v>25</v>
      </c>
      <c r="G15" s="1" t="s">
        <v>20</v>
      </c>
      <c r="H15" s="1" t="s">
        <v>41</v>
      </c>
      <c r="I15" s="2"/>
      <c r="J15" s="3"/>
      <c r="K15" s="2">
        <v>2678.57</v>
      </c>
      <c r="L15" s="4" t="s">
        <v>83</v>
      </c>
      <c r="M15" s="10">
        <f t="shared" si="0"/>
        <v>-11726.26</v>
      </c>
    </row>
    <row r="16" spans="1:17" x14ac:dyDescent="0.2">
      <c r="A16" s="1" t="s">
        <v>50</v>
      </c>
      <c r="B16" s="8">
        <v>42770</v>
      </c>
      <c r="C16" s="1" t="s">
        <v>51</v>
      </c>
      <c r="D16" s="1">
        <v>1</v>
      </c>
      <c r="E16" s="1" t="s">
        <v>52</v>
      </c>
      <c r="F16" s="1" t="s">
        <v>25</v>
      </c>
      <c r="G16" s="1" t="s">
        <v>20</v>
      </c>
      <c r="H16" s="1" t="s">
        <v>43</v>
      </c>
      <c r="I16" s="2"/>
      <c r="J16" s="3"/>
      <c r="K16" s="2">
        <v>800</v>
      </c>
      <c r="L16" s="4" t="s">
        <v>83</v>
      </c>
      <c r="M16" s="10">
        <f t="shared" si="0"/>
        <v>-12526.26</v>
      </c>
    </row>
    <row r="17" spans="1:15" ht="15" thickBot="1" x14ac:dyDescent="0.25">
      <c r="A17" s="12" t="s">
        <v>53</v>
      </c>
      <c r="B17" s="13">
        <v>42786</v>
      </c>
      <c r="C17" s="12" t="s">
        <v>54</v>
      </c>
      <c r="D17" s="12">
        <v>1</v>
      </c>
      <c r="E17" s="12" t="s">
        <v>55</v>
      </c>
      <c r="F17" s="12" t="s">
        <v>19</v>
      </c>
      <c r="G17" s="12" t="s">
        <v>20</v>
      </c>
      <c r="H17" s="12" t="s">
        <v>56</v>
      </c>
      <c r="I17" s="15">
        <v>6369</v>
      </c>
      <c r="J17" s="14" t="s">
        <v>59</v>
      </c>
      <c r="K17" s="15"/>
      <c r="L17" s="16"/>
      <c r="M17" s="17">
        <f t="shared" si="0"/>
        <v>-6157.26</v>
      </c>
      <c r="N17" s="17">
        <f>+SUM(K14:K16)</f>
        <v>6157.14</v>
      </c>
      <c r="O17" s="12" t="s">
        <v>63</v>
      </c>
    </row>
    <row r="18" spans="1:15" x14ac:dyDescent="0.2">
      <c r="A18" s="1" t="s">
        <v>64</v>
      </c>
      <c r="B18" s="8">
        <v>42800</v>
      </c>
      <c r="C18" s="1" t="s">
        <v>65</v>
      </c>
      <c r="D18" s="1">
        <v>1</v>
      </c>
      <c r="E18" s="1" t="s">
        <v>66</v>
      </c>
      <c r="F18" s="1" t="s">
        <v>25</v>
      </c>
      <c r="G18" s="1" t="s">
        <v>20</v>
      </c>
      <c r="H18" s="1" t="s">
        <v>85</v>
      </c>
      <c r="I18" s="2"/>
      <c r="J18" s="3"/>
      <c r="K18" s="2">
        <v>800</v>
      </c>
      <c r="L18" s="26" t="s">
        <v>105</v>
      </c>
      <c r="M18" s="10">
        <f t="shared" si="0"/>
        <v>-6957.26</v>
      </c>
    </row>
    <row r="19" spans="1:15" x14ac:dyDescent="0.2">
      <c r="A19" s="1" t="s">
        <v>67</v>
      </c>
      <c r="B19" s="8">
        <v>42800</v>
      </c>
      <c r="C19" s="1" t="s">
        <v>68</v>
      </c>
      <c r="D19" s="1">
        <v>1</v>
      </c>
      <c r="E19" s="1" t="s">
        <v>69</v>
      </c>
      <c r="F19" s="1" t="s">
        <v>25</v>
      </c>
      <c r="G19" s="1" t="s">
        <v>20</v>
      </c>
      <c r="H19" s="1" t="s">
        <v>40</v>
      </c>
      <c r="I19" s="2"/>
      <c r="J19" s="3"/>
      <c r="K19" s="2">
        <v>2678.57</v>
      </c>
      <c r="L19" s="26" t="s">
        <v>105</v>
      </c>
      <c r="M19" s="10">
        <f t="shared" si="0"/>
        <v>-9635.83</v>
      </c>
    </row>
    <row r="20" spans="1:15" x14ac:dyDescent="0.2">
      <c r="A20" s="1" t="s">
        <v>70</v>
      </c>
      <c r="B20" s="8">
        <v>42800</v>
      </c>
      <c r="C20" s="1" t="s">
        <v>71</v>
      </c>
      <c r="D20" s="1">
        <v>1</v>
      </c>
      <c r="E20" s="1" t="s">
        <v>72</v>
      </c>
      <c r="F20" s="1" t="s">
        <v>25</v>
      </c>
      <c r="G20" s="1" t="s">
        <v>20</v>
      </c>
      <c r="H20" s="1" t="s">
        <v>41</v>
      </c>
      <c r="I20" s="2"/>
      <c r="J20" s="3"/>
      <c r="K20" s="2">
        <v>2678.57</v>
      </c>
      <c r="L20" s="26" t="s">
        <v>105</v>
      </c>
      <c r="M20" s="10">
        <f t="shared" si="0"/>
        <v>-12314.4</v>
      </c>
    </row>
    <row r="21" spans="1:15" ht="15" thickBot="1" x14ac:dyDescent="0.25">
      <c r="A21" s="12" t="s">
        <v>73</v>
      </c>
      <c r="B21" s="13">
        <v>42801</v>
      </c>
      <c r="C21" s="12" t="s">
        <v>74</v>
      </c>
      <c r="D21" s="12">
        <v>1</v>
      </c>
      <c r="E21" s="12" t="s">
        <v>75</v>
      </c>
      <c r="F21" s="12" t="s">
        <v>19</v>
      </c>
      <c r="G21" s="12" t="s">
        <v>20</v>
      </c>
      <c r="H21" s="12" t="s">
        <v>76</v>
      </c>
      <c r="I21" s="15">
        <v>6157</v>
      </c>
      <c r="J21" s="14" t="s">
        <v>83</v>
      </c>
      <c r="K21" s="15"/>
      <c r="L21" s="20"/>
      <c r="M21" s="17">
        <f t="shared" si="0"/>
        <v>-6157.4</v>
      </c>
      <c r="N21" s="17">
        <f>+SUM(K18:K20)</f>
        <v>6157.14</v>
      </c>
      <c r="O21" s="12" t="s">
        <v>84</v>
      </c>
    </row>
    <row r="22" spans="1:15" x14ac:dyDescent="0.2">
      <c r="A22" s="1" t="s">
        <v>86</v>
      </c>
      <c r="B22" s="8">
        <v>42826</v>
      </c>
      <c r="C22" s="1" t="s">
        <v>87</v>
      </c>
      <c r="D22" s="1">
        <v>1</v>
      </c>
      <c r="E22" s="1" t="s">
        <v>88</v>
      </c>
      <c r="F22" s="1" t="s">
        <v>25</v>
      </c>
      <c r="G22" s="1" t="s">
        <v>20</v>
      </c>
      <c r="H22" s="1" t="s">
        <v>41</v>
      </c>
      <c r="I22" s="2"/>
      <c r="J22" s="3"/>
      <c r="K22" s="2">
        <v>2678.57</v>
      </c>
      <c r="L22" s="27" t="s">
        <v>128</v>
      </c>
      <c r="M22" s="24">
        <f>+M21+I22-K22</f>
        <v>-8835.9699999999993</v>
      </c>
      <c r="N22" s="24"/>
      <c r="O22" s="23"/>
    </row>
    <row r="23" spans="1:15" x14ac:dyDescent="0.2">
      <c r="A23" s="1" t="s">
        <v>89</v>
      </c>
      <c r="B23" s="8">
        <v>42826</v>
      </c>
      <c r="C23" s="1" t="s">
        <v>90</v>
      </c>
      <c r="D23" s="1">
        <v>1</v>
      </c>
      <c r="E23" s="1" t="s">
        <v>91</v>
      </c>
      <c r="F23" s="1" t="s">
        <v>25</v>
      </c>
      <c r="G23" s="1" t="s">
        <v>20</v>
      </c>
      <c r="H23" s="1" t="s">
        <v>40</v>
      </c>
      <c r="I23" s="2"/>
      <c r="J23" s="3"/>
      <c r="K23" s="2">
        <v>2678.57</v>
      </c>
      <c r="L23" s="27" t="s">
        <v>128</v>
      </c>
      <c r="M23" s="24">
        <f t="shared" ref="M23:M29" si="1">+M22+I23-K23</f>
        <v>-11514.539999999999</v>
      </c>
      <c r="N23" s="24"/>
      <c r="O23" s="23"/>
    </row>
    <row r="24" spans="1:15" x14ac:dyDescent="0.2">
      <c r="A24" s="1" t="s">
        <v>92</v>
      </c>
      <c r="B24" s="8">
        <v>42836</v>
      </c>
      <c r="C24" s="1" t="s">
        <v>93</v>
      </c>
      <c r="D24" s="1">
        <v>1</v>
      </c>
      <c r="E24" s="1" t="s">
        <v>94</v>
      </c>
      <c r="F24" s="1" t="s">
        <v>25</v>
      </c>
      <c r="G24" s="1" t="s">
        <v>20</v>
      </c>
      <c r="H24" s="1" t="s">
        <v>85</v>
      </c>
      <c r="I24" s="2"/>
      <c r="J24" s="3"/>
      <c r="K24" s="2">
        <v>800</v>
      </c>
      <c r="L24" s="27" t="s">
        <v>128</v>
      </c>
      <c r="M24" s="24">
        <f t="shared" si="1"/>
        <v>-12314.539999999999</v>
      </c>
      <c r="N24" s="24"/>
      <c r="O24" s="23"/>
    </row>
    <row r="25" spans="1:15" ht="15" thickBot="1" x14ac:dyDescent="0.25">
      <c r="A25" s="12" t="s">
        <v>95</v>
      </c>
      <c r="B25" s="13">
        <v>42837</v>
      </c>
      <c r="C25" s="12" t="s">
        <v>96</v>
      </c>
      <c r="D25" s="12">
        <v>1</v>
      </c>
      <c r="E25" s="12" t="s">
        <v>97</v>
      </c>
      <c r="F25" s="12" t="s">
        <v>19</v>
      </c>
      <c r="G25" s="12" t="s">
        <v>20</v>
      </c>
      <c r="H25" s="12" t="s">
        <v>98</v>
      </c>
      <c r="I25" s="15">
        <v>6157</v>
      </c>
      <c r="J25" s="14" t="s">
        <v>105</v>
      </c>
      <c r="K25" s="28"/>
      <c r="L25" s="20"/>
      <c r="M25" s="17">
        <f t="shared" si="1"/>
        <v>-6157.5399999999991</v>
      </c>
      <c r="N25" s="15">
        <v>6157</v>
      </c>
      <c r="O25" s="12" t="s">
        <v>106</v>
      </c>
    </row>
    <row r="26" spans="1:15" x14ac:dyDescent="0.2">
      <c r="A26" s="1" t="s">
        <v>107</v>
      </c>
      <c r="B26" s="8">
        <v>42857</v>
      </c>
      <c r="C26" s="1" t="s">
        <v>108</v>
      </c>
      <c r="D26" s="1">
        <v>1</v>
      </c>
      <c r="E26" s="1" t="s">
        <v>116</v>
      </c>
      <c r="F26" s="1" t="s">
        <v>25</v>
      </c>
      <c r="G26" s="1" t="s">
        <v>20</v>
      </c>
      <c r="H26" s="1" t="s">
        <v>40</v>
      </c>
      <c r="I26" s="2"/>
      <c r="J26" s="3"/>
      <c r="K26" s="2">
        <v>2678.57</v>
      </c>
      <c r="L26" s="27" t="s">
        <v>173</v>
      </c>
      <c r="M26" s="24">
        <f t="shared" si="1"/>
        <v>-8836.1099999999988</v>
      </c>
      <c r="N26" s="29"/>
      <c r="O26" s="23"/>
    </row>
    <row r="27" spans="1:15" x14ac:dyDescent="0.2">
      <c r="A27" s="1" t="s">
        <v>109</v>
      </c>
      <c r="B27" s="8">
        <v>42857</v>
      </c>
      <c r="C27" s="1" t="s">
        <v>110</v>
      </c>
      <c r="D27" s="1">
        <v>1</v>
      </c>
      <c r="E27" s="1" t="s">
        <v>117</v>
      </c>
      <c r="F27" s="1" t="s">
        <v>25</v>
      </c>
      <c r="G27" s="1" t="s">
        <v>20</v>
      </c>
      <c r="H27" s="1" t="s">
        <v>41</v>
      </c>
      <c r="I27" s="2"/>
      <c r="J27" s="3"/>
      <c r="K27" s="2">
        <v>2678.57</v>
      </c>
      <c r="L27" s="27" t="s">
        <v>173</v>
      </c>
      <c r="M27" s="24">
        <f t="shared" si="1"/>
        <v>-11514.679999999998</v>
      </c>
      <c r="N27" s="29"/>
      <c r="O27" s="23"/>
    </row>
    <row r="28" spans="1:15" x14ac:dyDescent="0.2">
      <c r="A28" s="1" t="s">
        <v>111</v>
      </c>
      <c r="B28" s="8">
        <v>42866</v>
      </c>
      <c r="C28" s="1" t="s">
        <v>112</v>
      </c>
      <c r="D28" s="1">
        <v>1</v>
      </c>
      <c r="E28" s="1" t="s">
        <v>118</v>
      </c>
      <c r="F28" s="1" t="s">
        <v>19</v>
      </c>
      <c r="G28" s="1" t="s">
        <v>20</v>
      </c>
      <c r="H28" s="1" t="s">
        <v>113</v>
      </c>
      <c r="I28" s="2">
        <v>6157</v>
      </c>
      <c r="J28" s="3" t="s">
        <v>128</v>
      </c>
      <c r="K28" s="29"/>
      <c r="M28" s="24">
        <f t="shared" si="1"/>
        <v>-5357.6799999999985</v>
      </c>
    </row>
    <row r="29" spans="1:15" ht="15" thickBot="1" x14ac:dyDescent="0.25">
      <c r="A29" s="12" t="s">
        <v>114</v>
      </c>
      <c r="B29" s="13">
        <v>42877</v>
      </c>
      <c r="C29" s="12" t="s">
        <v>115</v>
      </c>
      <c r="D29" s="12">
        <v>1</v>
      </c>
      <c r="E29" s="12" t="s">
        <v>119</v>
      </c>
      <c r="F29" s="12" t="s">
        <v>25</v>
      </c>
      <c r="G29" s="12" t="s">
        <v>20</v>
      </c>
      <c r="H29" s="12" t="s">
        <v>150</v>
      </c>
      <c r="I29" s="15"/>
      <c r="J29" s="14"/>
      <c r="K29" s="15">
        <v>1200</v>
      </c>
      <c r="L29" s="20" t="s">
        <v>173</v>
      </c>
      <c r="M29" s="17">
        <f t="shared" si="1"/>
        <v>-6557.6799999999985</v>
      </c>
      <c r="N29" s="17">
        <f>+K29+K27+K26</f>
        <v>6557.14</v>
      </c>
      <c r="O29" s="12" t="s">
        <v>129</v>
      </c>
    </row>
    <row r="30" spans="1:15" x14ac:dyDescent="0.2">
      <c r="A30" s="1" t="s">
        <v>131</v>
      </c>
      <c r="B30" s="8">
        <v>42889</v>
      </c>
      <c r="C30" s="1" t="s">
        <v>132</v>
      </c>
      <c r="D30" s="1">
        <v>1</v>
      </c>
      <c r="E30" s="1" t="s">
        <v>133</v>
      </c>
      <c r="F30" s="1" t="s">
        <v>25</v>
      </c>
      <c r="G30" s="1" t="s">
        <v>20</v>
      </c>
      <c r="H30" s="1" t="s">
        <v>151</v>
      </c>
      <c r="I30" s="2"/>
      <c r="J30" s="31"/>
      <c r="K30" s="2">
        <v>2678.57</v>
      </c>
      <c r="L30" s="27" t="s">
        <v>174</v>
      </c>
      <c r="M30" s="24">
        <f>+M29+I30-K30</f>
        <v>-9236.2499999999982</v>
      </c>
      <c r="N30" s="24"/>
      <c r="O30" s="23"/>
    </row>
    <row r="31" spans="1:15" x14ac:dyDescent="0.2">
      <c r="A31" s="1" t="s">
        <v>134</v>
      </c>
      <c r="B31" s="8">
        <v>42889</v>
      </c>
      <c r="C31" s="1" t="s">
        <v>135</v>
      </c>
      <c r="D31" s="1">
        <v>1</v>
      </c>
      <c r="E31" s="1" t="s">
        <v>136</v>
      </c>
      <c r="F31" s="1" t="s">
        <v>25</v>
      </c>
      <c r="G31" s="1" t="s">
        <v>20</v>
      </c>
      <c r="H31" s="1" t="s">
        <v>152</v>
      </c>
      <c r="I31" s="2"/>
      <c r="J31" s="31"/>
      <c r="K31" s="2">
        <v>2678.57</v>
      </c>
      <c r="L31" s="27" t="s">
        <v>174</v>
      </c>
      <c r="M31" s="24">
        <f>+M30+I31-K31</f>
        <v>-11914.819999999998</v>
      </c>
      <c r="N31" s="24"/>
      <c r="O31" s="23"/>
    </row>
    <row r="32" spans="1:15" x14ac:dyDescent="0.2">
      <c r="A32" s="1" t="s">
        <v>137</v>
      </c>
      <c r="B32" s="8">
        <v>42900</v>
      </c>
      <c r="C32" s="1" t="s">
        <v>138</v>
      </c>
      <c r="D32" s="1">
        <v>1</v>
      </c>
      <c r="E32" s="1" t="s">
        <v>139</v>
      </c>
      <c r="F32" s="1" t="s">
        <v>25</v>
      </c>
      <c r="G32" s="1" t="s">
        <v>20</v>
      </c>
      <c r="H32" s="1" t="s">
        <v>85</v>
      </c>
      <c r="I32" s="2"/>
      <c r="J32" s="31"/>
      <c r="K32" s="2">
        <v>1200</v>
      </c>
      <c r="L32" s="27" t="s">
        <v>174</v>
      </c>
      <c r="M32" s="24">
        <f t="shared" ref="M32:M61" si="2">+M31+I32-K32</f>
        <v>-13114.819999999998</v>
      </c>
      <c r="N32" s="24"/>
      <c r="O32" s="23"/>
    </row>
    <row r="33" spans="1:15" ht="15" thickBot="1" x14ac:dyDescent="0.25">
      <c r="A33" s="12" t="s">
        <v>140</v>
      </c>
      <c r="B33" s="13">
        <v>42901</v>
      </c>
      <c r="C33" s="12" t="s">
        <v>141</v>
      </c>
      <c r="D33" s="12">
        <v>1</v>
      </c>
      <c r="E33" s="12" t="s">
        <v>142</v>
      </c>
      <c r="F33" s="12" t="s">
        <v>19</v>
      </c>
      <c r="G33" s="12" t="s">
        <v>20</v>
      </c>
      <c r="H33" s="12" t="s">
        <v>143</v>
      </c>
      <c r="I33" s="15">
        <v>6558</v>
      </c>
      <c r="J33" s="14" t="s">
        <v>173</v>
      </c>
      <c r="K33" s="15"/>
      <c r="L33" s="20"/>
      <c r="M33" s="17">
        <f t="shared" si="2"/>
        <v>-6556.8199999999979</v>
      </c>
      <c r="N33" s="17">
        <f>+K32+K31+K30</f>
        <v>6557.14</v>
      </c>
      <c r="O33" s="12" t="s">
        <v>153</v>
      </c>
    </row>
    <row r="34" spans="1:15" x14ac:dyDescent="0.2">
      <c r="A34" s="1" t="s">
        <v>154</v>
      </c>
      <c r="B34" s="8">
        <v>42923</v>
      </c>
      <c r="C34" s="1" t="s">
        <v>155</v>
      </c>
      <c r="D34" s="1">
        <v>1</v>
      </c>
      <c r="E34" s="1" t="s">
        <v>163</v>
      </c>
      <c r="F34" s="1" t="s">
        <v>25</v>
      </c>
      <c r="G34" s="1" t="s">
        <v>20</v>
      </c>
      <c r="H34" s="1" t="s">
        <v>43</v>
      </c>
      <c r="I34" s="2"/>
      <c r="J34" s="31"/>
      <c r="K34" s="2">
        <v>1200</v>
      </c>
      <c r="L34" s="27" t="s">
        <v>175</v>
      </c>
      <c r="M34" s="24">
        <f t="shared" si="2"/>
        <v>-7756.8199999999979</v>
      </c>
      <c r="N34" s="24"/>
      <c r="O34" s="23"/>
    </row>
    <row r="35" spans="1:15" x14ac:dyDescent="0.2">
      <c r="A35" s="1" t="s">
        <v>156</v>
      </c>
      <c r="B35" s="8">
        <v>42927</v>
      </c>
      <c r="C35" s="1" t="s">
        <v>157</v>
      </c>
      <c r="D35" s="1">
        <v>1</v>
      </c>
      <c r="E35" s="1" t="s">
        <v>164</v>
      </c>
      <c r="F35" s="1" t="s">
        <v>19</v>
      </c>
      <c r="G35" s="1" t="s">
        <v>20</v>
      </c>
      <c r="H35" s="1" t="s">
        <v>158</v>
      </c>
      <c r="I35" s="2">
        <v>6558</v>
      </c>
      <c r="J35" s="31" t="s">
        <v>174</v>
      </c>
      <c r="K35" s="2"/>
      <c r="L35" s="27"/>
      <c r="M35" s="24">
        <f t="shared" si="2"/>
        <v>-1198.8199999999979</v>
      </c>
      <c r="N35" s="24"/>
      <c r="O35" s="23"/>
    </row>
    <row r="36" spans="1:15" x14ac:dyDescent="0.2">
      <c r="A36" s="1" t="s">
        <v>159</v>
      </c>
      <c r="B36" s="8">
        <v>42933</v>
      </c>
      <c r="C36" s="1" t="s">
        <v>160</v>
      </c>
      <c r="D36" s="1">
        <v>1</v>
      </c>
      <c r="E36" s="1" t="s">
        <v>165</v>
      </c>
      <c r="F36" s="1" t="s">
        <v>25</v>
      </c>
      <c r="G36" s="1" t="s">
        <v>20</v>
      </c>
      <c r="H36" s="1" t="s">
        <v>152</v>
      </c>
      <c r="I36" s="2"/>
      <c r="J36" s="31"/>
      <c r="K36" s="2">
        <v>2678.57</v>
      </c>
      <c r="L36" s="27" t="s">
        <v>175</v>
      </c>
      <c r="M36" s="24">
        <f t="shared" si="2"/>
        <v>-3877.3899999999981</v>
      </c>
      <c r="N36" s="24"/>
      <c r="O36" s="23"/>
    </row>
    <row r="37" spans="1:15" ht="15" thickBot="1" x14ac:dyDescent="0.25">
      <c r="A37" s="12" t="s">
        <v>161</v>
      </c>
      <c r="B37" s="13">
        <v>42933</v>
      </c>
      <c r="C37" s="12" t="s">
        <v>162</v>
      </c>
      <c r="D37" s="12">
        <v>1</v>
      </c>
      <c r="E37" s="12" t="s">
        <v>166</v>
      </c>
      <c r="F37" s="12" t="s">
        <v>25</v>
      </c>
      <c r="G37" s="12" t="s">
        <v>20</v>
      </c>
      <c r="H37" s="12" t="s">
        <v>151</v>
      </c>
      <c r="I37" s="15"/>
      <c r="J37" s="14"/>
      <c r="K37" s="15">
        <v>2678.57</v>
      </c>
      <c r="L37" s="20" t="s">
        <v>175</v>
      </c>
      <c r="M37" s="17">
        <f t="shared" si="2"/>
        <v>-6555.9599999999982</v>
      </c>
      <c r="N37" s="17">
        <f>+K37+K36+K34</f>
        <v>6557.14</v>
      </c>
      <c r="O37" s="12" t="s">
        <v>176</v>
      </c>
    </row>
    <row r="38" spans="1:15" x14ac:dyDescent="0.2">
      <c r="A38" s="1" t="s">
        <v>177</v>
      </c>
      <c r="B38" s="8">
        <v>42949</v>
      </c>
      <c r="C38" s="1" t="s">
        <v>178</v>
      </c>
      <c r="D38" s="1">
        <v>1</v>
      </c>
      <c r="E38" s="1" t="s">
        <v>179</v>
      </c>
      <c r="F38" s="1" t="s">
        <v>25</v>
      </c>
      <c r="G38" s="1" t="s">
        <v>20</v>
      </c>
      <c r="H38" s="1" t="s">
        <v>43</v>
      </c>
      <c r="I38" s="29"/>
      <c r="J38" s="31"/>
      <c r="K38" s="2">
        <v>1200</v>
      </c>
      <c r="L38" s="27" t="s">
        <v>198</v>
      </c>
      <c r="M38" s="24">
        <f t="shared" si="2"/>
        <v>-7755.9599999999982</v>
      </c>
      <c r="N38" s="24"/>
      <c r="O38" s="23"/>
    </row>
    <row r="39" spans="1:15" x14ac:dyDescent="0.2">
      <c r="A39" s="1" t="s">
        <v>180</v>
      </c>
      <c r="B39" s="8">
        <v>42961</v>
      </c>
      <c r="C39" s="1" t="s">
        <v>181</v>
      </c>
      <c r="D39" s="1">
        <v>1</v>
      </c>
      <c r="E39" s="1" t="s">
        <v>182</v>
      </c>
      <c r="F39" s="1" t="s">
        <v>19</v>
      </c>
      <c r="G39" s="1" t="s">
        <v>20</v>
      </c>
      <c r="H39" s="1" t="s">
        <v>183</v>
      </c>
      <c r="I39" s="2">
        <v>6577</v>
      </c>
      <c r="J39" s="31" t="s">
        <v>175</v>
      </c>
      <c r="K39" s="2"/>
      <c r="L39" s="27"/>
      <c r="M39" s="24">
        <f t="shared" si="2"/>
        <v>-1178.9599999999982</v>
      </c>
      <c r="N39" s="24"/>
      <c r="O39" s="23"/>
    </row>
    <row r="40" spans="1:15" x14ac:dyDescent="0.2">
      <c r="A40" s="1" t="s">
        <v>184</v>
      </c>
      <c r="B40" s="8">
        <v>42969</v>
      </c>
      <c r="C40" s="1" t="s">
        <v>185</v>
      </c>
      <c r="D40" s="1">
        <v>1</v>
      </c>
      <c r="E40" s="1" t="s">
        <v>186</v>
      </c>
      <c r="F40" s="1" t="s">
        <v>25</v>
      </c>
      <c r="G40" s="1" t="s">
        <v>20</v>
      </c>
      <c r="H40" s="1" t="s">
        <v>151</v>
      </c>
      <c r="I40" s="29"/>
      <c r="J40" s="31"/>
      <c r="K40" s="2">
        <v>2678.57</v>
      </c>
      <c r="L40" s="27" t="s">
        <v>198</v>
      </c>
      <c r="M40" s="24">
        <f t="shared" si="2"/>
        <v>-3857.5299999999984</v>
      </c>
      <c r="N40" s="24"/>
      <c r="O40" s="23"/>
    </row>
    <row r="41" spans="1:15" ht="15" thickBot="1" x14ac:dyDescent="0.25">
      <c r="A41" s="12" t="s">
        <v>187</v>
      </c>
      <c r="B41" s="13">
        <v>42969</v>
      </c>
      <c r="C41" s="12" t="s">
        <v>188</v>
      </c>
      <c r="D41" s="12">
        <v>1</v>
      </c>
      <c r="E41" s="12" t="s">
        <v>189</v>
      </c>
      <c r="F41" s="12" t="s">
        <v>25</v>
      </c>
      <c r="G41" s="12" t="s">
        <v>20</v>
      </c>
      <c r="H41" s="12" t="s">
        <v>152</v>
      </c>
      <c r="I41" s="15"/>
      <c r="J41" s="14"/>
      <c r="K41" s="15">
        <v>2678.57</v>
      </c>
      <c r="L41" s="20" t="s">
        <v>198</v>
      </c>
      <c r="M41" s="17">
        <f t="shared" si="2"/>
        <v>-6536.0999999999985</v>
      </c>
      <c r="N41" s="17">
        <f>+K38+K40+K41</f>
        <v>6557.14</v>
      </c>
      <c r="O41" s="12" t="s">
        <v>197</v>
      </c>
    </row>
    <row r="42" spans="1:15" x14ac:dyDescent="0.2">
      <c r="A42" s="1" t="s">
        <v>199</v>
      </c>
      <c r="B42" s="8">
        <v>42983</v>
      </c>
      <c r="C42" s="1" t="s">
        <v>200</v>
      </c>
      <c r="D42" s="1">
        <v>1</v>
      </c>
      <c r="E42" s="1" t="s">
        <v>201</v>
      </c>
      <c r="F42" s="1" t="s">
        <v>25</v>
      </c>
      <c r="G42" s="1" t="s">
        <v>20</v>
      </c>
      <c r="H42" s="1" t="s">
        <v>85</v>
      </c>
      <c r="I42" s="2"/>
      <c r="J42" s="31"/>
      <c r="K42" s="2">
        <v>1200</v>
      </c>
      <c r="L42" s="27" t="s">
        <v>224</v>
      </c>
      <c r="M42" s="24">
        <f t="shared" si="2"/>
        <v>-7736.0999999999985</v>
      </c>
      <c r="N42" s="24"/>
      <c r="O42" s="23"/>
    </row>
    <row r="43" spans="1:15" x14ac:dyDescent="0.2">
      <c r="A43" s="1" t="s">
        <v>202</v>
      </c>
      <c r="B43" s="8">
        <v>42983</v>
      </c>
      <c r="C43" s="1" t="s">
        <v>203</v>
      </c>
      <c r="D43" s="1">
        <v>1</v>
      </c>
      <c r="E43" s="1" t="s">
        <v>204</v>
      </c>
      <c r="F43" s="1" t="s">
        <v>25</v>
      </c>
      <c r="G43" s="1" t="s">
        <v>20</v>
      </c>
      <c r="H43" s="1" t="s">
        <v>41</v>
      </c>
      <c r="I43" s="2"/>
      <c r="J43" s="31"/>
      <c r="K43" s="2">
        <v>2678.57</v>
      </c>
      <c r="L43" s="27" t="s">
        <v>224</v>
      </c>
      <c r="M43" s="24">
        <f t="shared" si="2"/>
        <v>-10414.669999999998</v>
      </c>
      <c r="N43" s="24"/>
      <c r="O43" s="23"/>
    </row>
    <row r="44" spans="1:15" x14ac:dyDescent="0.2">
      <c r="A44" s="1" t="s">
        <v>205</v>
      </c>
      <c r="B44" s="8">
        <v>42983</v>
      </c>
      <c r="C44" s="1" t="s">
        <v>206</v>
      </c>
      <c r="D44" s="1">
        <v>1</v>
      </c>
      <c r="E44" s="1" t="s">
        <v>207</v>
      </c>
      <c r="F44" s="1" t="s">
        <v>25</v>
      </c>
      <c r="G44" s="1" t="s">
        <v>20</v>
      </c>
      <c r="H44" s="1" t="s">
        <v>151</v>
      </c>
      <c r="I44" s="2"/>
      <c r="J44" s="31"/>
      <c r="K44" s="2">
        <v>2678.57</v>
      </c>
      <c r="L44" s="27" t="s">
        <v>224</v>
      </c>
      <c r="M44" s="24">
        <f t="shared" si="2"/>
        <v>-13093.239999999998</v>
      </c>
      <c r="N44" s="24"/>
      <c r="O44" s="23"/>
    </row>
    <row r="45" spans="1:15" x14ac:dyDescent="0.2">
      <c r="A45" s="1" t="s">
        <v>208</v>
      </c>
      <c r="B45" s="8">
        <v>42989</v>
      </c>
      <c r="C45" s="1" t="s">
        <v>209</v>
      </c>
      <c r="D45" s="1">
        <v>1</v>
      </c>
      <c r="E45" s="1" t="s">
        <v>210</v>
      </c>
      <c r="F45" s="1" t="s">
        <v>25</v>
      </c>
      <c r="G45" s="1" t="s">
        <v>20</v>
      </c>
      <c r="H45" s="1" t="s">
        <v>85</v>
      </c>
      <c r="I45" s="2"/>
      <c r="J45" s="31"/>
      <c r="K45" s="2">
        <v>500</v>
      </c>
      <c r="L45" s="27" t="s">
        <v>224</v>
      </c>
      <c r="M45" s="24">
        <f t="shared" si="2"/>
        <v>-13593.239999999998</v>
      </c>
      <c r="N45" s="24"/>
      <c r="O45" s="23"/>
    </row>
    <row r="46" spans="1:15" ht="15" thickBot="1" x14ac:dyDescent="0.25">
      <c r="A46" s="12" t="s">
        <v>211</v>
      </c>
      <c r="B46" s="13">
        <v>42992</v>
      </c>
      <c r="C46" s="12" t="s">
        <v>212</v>
      </c>
      <c r="D46" s="12">
        <v>1</v>
      </c>
      <c r="E46" s="12" t="s">
        <v>213</v>
      </c>
      <c r="F46" s="12" t="s">
        <v>214</v>
      </c>
      <c r="G46" s="12" t="s">
        <v>215</v>
      </c>
      <c r="H46" s="12" t="s">
        <v>216</v>
      </c>
      <c r="I46" s="15">
        <v>6557</v>
      </c>
      <c r="J46" s="14" t="s">
        <v>198</v>
      </c>
      <c r="K46" s="28"/>
      <c r="L46" s="20"/>
      <c r="M46" s="17">
        <f t="shared" si="2"/>
        <v>-7036.239999999998</v>
      </c>
      <c r="N46" s="17">
        <f>+K45+K44+K43+K42</f>
        <v>7057.14</v>
      </c>
      <c r="O46" s="12" t="s">
        <v>223</v>
      </c>
    </row>
    <row r="47" spans="1:15" x14ac:dyDescent="0.2">
      <c r="A47" s="1" t="s">
        <v>225</v>
      </c>
      <c r="B47" s="8">
        <v>43013</v>
      </c>
      <c r="C47" s="1" t="s">
        <v>226</v>
      </c>
      <c r="D47" s="1">
        <v>1</v>
      </c>
      <c r="E47" s="1" t="s">
        <v>237</v>
      </c>
      <c r="F47" s="1" t="s">
        <v>227</v>
      </c>
      <c r="G47" s="1" t="s">
        <v>20</v>
      </c>
      <c r="H47" s="1" t="s">
        <v>85</v>
      </c>
      <c r="I47" s="5"/>
      <c r="J47" s="31"/>
      <c r="K47" s="2">
        <v>1200</v>
      </c>
      <c r="L47" s="27" t="s">
        <v>256</v>
      </c>
      <c r="M47" s="24">
        <f t="shared" si="2"/>
        <v>-8236.239999999998</v>
      </c>
      <c r="N47" s="24"/>
      <c r="O47" s="23"/>
    </row>
    <row r="48" spans="1:15" x14ac:dyDescent="0.2">
      <c r="A48" s="1" t="s">
        <v>228</v>
      </c>
      <c r="B48" s="8">
        <v>43017</v>
      </c>
      <c r="C48" s="1" t="s">
        <v>229</v>
      </c>
      <c r="D48" s="1">
        <v>1</v>
      </c>
      <c r="E48" s="1" t="s">
        <v>238</v>
      </c>
      <c r="F48" s="1" t="s">
        <v>25</v>
      </c>
      <c r="G48" s="1" t="s">
        <v>20</v>
      </c>
      <c r="H48" s="1" t="s">
        <v>85</v>
      </c>
      <c r="I48" s="5"/>
      <c r="J48" s="31"/>
      <c r="K48" s="2">
        <v>500</v>
      </c>
      <c r="L48" s="27" t="s">
        <v>256</v>
      </c>
      <c r="M48" s="24">
        <f t="shared" si="2"/>
        <v>-8736.239999999998</v>
      </c>
      <c r="N48" s="24"/>
      <c r="O48" s="23"/>
    </row>
    <row r="49" spans="1:15" x14ac:dyDescent="0.2">
      <c r="A49" s="1" t="s">
        <v>230</v>
      </c>
      <c r="B49" s="8">
        <v>43020</v>
      </c>
      <c r="C49" s="1" t="s">
        <v>231</v>
      </c>
      <c r="D49" s="1">
        <v>1</v>
      </c>
      <c r="E49" s="1" t="s">
        <v>239</v>
      </c>
      <c r="F49" s="1" t="s">
        <v>19</v>
      </c>
      <c r="G49" s="1" t="s">
        <v>20</v>
      </c>
      <c r="H49" s="1" t="s">
        <v>232</v>
      </c>
      <c r="I49" s="2">
        <v>7057</v>
      </c>
      <c r="J49" s="31" t="s">
        <v>224</v>
      </c>
      <c r="K49" s="2"/>
      <c r="L49" s="27"/>
      <c r="M49" s="24">
        <f t="shared" si="2"/>
        <v>-1679.239999999998</v>
      </c>
      <c r="N49" s="24"/>
      <c r="O49" s="23"/>
    </row>
    <row r="50" spans="1:15" x14ac:dyDescent="0.2">
      <c r="A50" s="1" t="s">
        <v>233</v>
      </c>
      <c r="B50" s="8">
        <v>43033</v>
      </c>
      <c r="C50" s="1" t="s">
        <v>234</v>
      </c>
      <c r="D50" s="1">
        <v>1</v>
      </c>
      <c r="E50" s="1" t="s">
        <v>240</v>
      </c>
      <c r="F50" s="1" t="s">
        <v>25</v>
      </c>
      <c r="G50" s="1" t="s">
        <v>20</v>
      </c>
      <c r="H50" s="1" t="s">
        <v>253</v>
      </c>
      <c r="I50" s="5"/>
      <c r="J50" s="31"/>
      <c r="K50" s="2">
        <v>2678.57</v>
      </c>
      <c r="L50" s="27" t="s">
        <v>256</v>
      </c>
      <c r="M50" s="24">
        <f t="shared" si="2"/>
        <v>-4357.8099999999977</v>
      </c>
      <c r="N50" s="24"/>
      <c r="O50" s="23"/>
    </row>
    <row r="51" spans="1:15" ht="15" thickBot="1" x14ac:dyDescent="0.25">
      <c r="A51" s="12" t="s">
        <v>235</v>
      </c>
      <c r="B51" s="13">
        <v>43033</v>
      </c>
      <c r="C51" s="12" t="s">
        <v>236</v>
      </c>
      <c r="D51" s="12">
        <v>1</v>
      </c>
      <c r="E51" s="12" t="s">
        <v>241</v>
      </c>
      <c r="F51" s="12" t="s">
        <v>25</v>
      </c>
      <c r="G51" s="12" t="s">
        <v>20</v>
      </c>
      <c r="H51" s="12" t="s">
        <v>254</v>
      </c>
      <c r="I51" s="28"/>
      <c r="J51" s="14"/>
      <c r="K51" s="15">
        <v>2678.57</v>
      </c>
      <c r="L51" s="20" t="s">
        <v>256</v>
      </c>
      <c r="M51" s="17">
        <f t="shared" si="2"/>
        <v>-7036.3799999999974</v>
      </c>
      <c r="N51" s="17">
        <f>+K51+K50+K48+K47</f>
        <v>7057.14</v>
      </c>
      <c r="O51" s="12" t="s">
        <v>280</v>
      </c>
    </row>
    <row r="52" spans="1:15" x14ac:dyDescent="0.2">
      <c r="A52" s="1" t="s">
        <v>257</v>
      </c>
      <c r="B52" s="8">
        <v>43040</v>
      </c>
      <c r="C52" s="1" t="s">
        <v>258</v>
      </c>
      <c r="D52" s="1">
        <v>1</v>
      </c>
      <c r="E52" s="44" t="s">
        <v>273</v>
      </c>
      <c r="F52" s="44" t="s">
        <v>25</v>
      </c>
      <c r="G52" s="44" t="s">
        <v>20</v>
      </c>
      <c r="H52" s="44" t="s">
        <v>152</v>
      </c>
      <c r="I52" s="5"/>
      <c r="J52" s="31"/>
      <c r="K52" s="2">
        <v>2678.57</v>
      </c>
      <c r="L52" s="27" t="s">
        <v>308</v>
      </c>
      <c r="M52" s="24">
        <f t="shared" si="2"/>
        <v>-9714.9499999999971</v>
      </c>
      <c r="N52" s="24"/>
      <c r="O52" s="23"/>
    </row>
    <row r="53" spans="1:15" x14ac:dyDescent="0.2">
      <c r="A53" s="1" t="s">
        <v>259</v>
      </c>
      <c r="B53" s="8">
        <v>43040</v>
      </c>
      <c r="C53" s="1" t="s">
        <v>260</v>
      </c>
      <c r="D53" s="1">
        <v>1</v>
      </c>
      <c r="E53" s="44" t="s">
        <v>274</v>
      </c>
      <c r="F53" s="44" t="s">
        <v>25</v>
      </c>
      <c r="G53" s="44" t="s">
        <v>20</v>
      </c>
      <c r="H53" s="44" t="s">
        <v>151</v>
      </c>
      <c r="I53" s="5"/>
      <c r="J53" s="31"/>
      <c r="K53" s="2">
        <v>2678.57</v>
      </c>
      <c r="L53" s="27" t="s">
        <v>308</v>
      </c>
      <c r="M53" s="24">
        <f t="shared" si="2"/>
        <v>-12393.519999999997</v>
      </c>
      <c r="N53" s="24"/>
      <c r="O53" s="23"/>
    </row>
    <row r="54" spans="1:15" x14ac:dyDescent="0.2">
      <c r="A54" s="1" t="s">
        <v>261</v>
      </c>
      <c r="B54" s="8">
        <v>43046</v>
      </c>
      <c r="C54" s="1" t="s">
        <v>262</v>
      </c>
      <c r="D54" s="1">
        <v>1</v>
      </c>
      <c r="E54" s="44" t="s">
        <v>275</v>
      </c>
      <c r="F54" s="44" t="s">
        <v>227</v>
      </c>
      <c r="G54" s="44" t="s">
        <v>20</v>
      </c>
      <c r="H54" s="44" t="s">
        <v>85</v>
      </c>
      <c r="I54" s="5"/>
      <c r="J54" s="31"/>
      <c r="K54" s="2">
        <v>500</v>
      </c>
      <c r="L54" s="27" t="s">
        <v>308</v>
      </c>
      <c r="M54" s="24">
        <f t="shared" si="2"/>
        <v>-12893.519999999997</v>
      </c>
      <c r="N54" s="24"/>
      <c r="O54" s="23"/>
    </row>
    <row r="55" spans="1:15" x14ac:dyDescent="0.2">
      <c r="A55" s="1" t="s">
        <v>263</v>
      </c>
      <c r="B55" s="8">
        <v>43046</v>
      </c>
      <c r="C55" s="1" t="s">
        <v>264</v>
      </c>
      <c r="D55" s="1">
        <v>1</v>
      </c>
      <c r="E55" s="44" t="s">
        <v>276</v>
      </c>
      <c r="F55" s="44" t="s">
        <v>227</v>
      </c>
      <c r="G55" s="44" t="s">
        <v>20</v>
      </c>
      <c r="H55" s="44" t="s">
        <v>85</v>
      </c>
      <c r="I55" s="5"/>
      <c r="J55" s="31"/>
      <c r="K55" s="2">
        <v>1200</v>
      </c>
      <c r="L55" s="27" t="s">
        <v>308</v>
      </c>
      <c r="M55" s="24">
        <f t="shared" si="2"/>
        <v>-14093.519999999997</v>
      </c>
      <c r="N55" s="24"/>
      <c r="O55" s="23"/>
    </row>
    <row r="56" spans="1:15" ht="15" thickBot="1" x14ac:dyDescent="0.25">
      <c r="A56" s="12" t="s">
        <v>265</v>
      </c>
      <c r="B56" s="13">
        <v>43060</v>
      </c>
      <c r="C56" s="12" t="s">
        <v>266</v>
      </c>
      <c r="D56" s="12">
        <v>1</v>
      </c>
      <c r="E56" s="45" t="s">
        <v>277</v>
      </c>
      <c r="F56" s="45" t="s">
        <v>19</v>
      </c>
      <c r="G56" s="45" t="s">
        <v>20</v>
      </c>
      <c r="H56" s="45" t="s">
        <v>267</v>
      </c>
      <c r="I56" s="15">
        <v>7057</v>
      </c>
      <c r="J56" s="14" t="s">
        <v>256</v>
      </c>
      <c r="K56" s="15"/>
      <c r="L56" s="20"/>
      <c r="M56" s="17">
        <f t="shared" si="2"/>
        <v>-7036.5199999999968</v>
      </c>
      <c r="N56" s="17">
        <f>+K55+K54+K53+K52</f>
        <v>7057.1399999999994</v>
      </c>
      <c r="O56" s="12" t="s">
        <v>281</v>
      </c>
    </row>
    <row r="57" spans="1:15" x14ac:dyDescent="0.2">
      <c r="A57" s="1" t="s">
        <v>282</v>
      </c>
      <c r="B57" s="8">
        <v>43070</v>
      </c>
      <c r="C57" s="1" t="s">
        <v>283</v>
      </c>
      <c r="D57" s="1">
        <v>1</v>
      </c>
      <c r="E57" s="1" t="s">
        <v>284</v>
      </c>
      <c r="F57" s="1" t="s">
        <v>25</v>
      </c>
      <c r="G57" s="1" t="s">
        <v>20</v>
      </c>
      <c r="H57" s="1" t="s">
        <v>152</v>
      </c>
      <c r="I57" s="1"/>
      <c r="J57" s="31"/>
      <c r="K57" s="2">
        <v>2678.57</v>
      </c>
      <c r="L57" s="27"/>
      <c r="M57" s="24">
        <f t="shared" si="2"/>
        <v>-9715.0899999999965</v>
      </c>
      <c r="N57" s="24"/>
      <c r="O57" s="23"/>
    </row>
    <row r="58" spans="1:15" x14ac:dyDescent="0.2">
      <c r="A58" s="1" t="s">
        <v>285</v>
      </c>
      <c r="B58" s="8">
        <v>43082</v>
      </c>
      <c r="C58" s="1" t="s">
        <v>286</v>
      </c>
      <c r="D58" s="1">
        <v>1</v>
      </c>
      <c r="E58" s="1" t="s">
        <v>287</v>
      </c>
      <c r="F58" s="1" t="s">
        <v>25</v>
      </c>
      <c r="G58" s="1" t="s">
        <v>20</v>
      </c>
      <c r="H58" s="1" t="s">
        <v>85</v>
      </c>
      <c r="I58" s="1"/>
      <c r="J58" s="31"/>
      <c r="K58" s="2">
        <v>1200</v>
      </c>
      <c r="L58" s="27"/>
      <c r="M58" s="24">
        <f t="shared" si="2"/>
        <v>-10915.089999999997</v>
      </c>
      <c r="N58" s="24"/>
      <c r="O58" s="23"/>
    </row>
    <row r="59" spans="1:15" x14ac:dyDescent="0.2">
      <c r="A59" s="1" t="s">
        <v>288</v>
      </c>
      <c r="B59" s="8">
        <v>43082</v>
      </c>
      <c r="C59" s="1" t="s">
        <v>289</v>
      </c>
      <c r="D59" s="1">
        <v>1</v>
      </c>
      <c r="E59" s="1" t="s">
        <v>290</v>
      </c>
      <c r="F59" s="1" t="s">
        <v>25</v>
      </c>
      <c r="G59" s="1" t="s">
        <v>20</v>
      </c>
      <c r="H59" s="1" t="s">
        <v>85</v>
      </c>
      <c r="I59" s="1"/>
      <c r="J59" s="31"/>
      <c r="K59" s="2">
        <v>500</v>
      </c>
      <c r="L59" s="27"/>
      <c r="M59" s="24">
        <f t="shared" si="2"/>
        <v>-11415.089999999997</v>
      </c>
      <c r="N59" s="24"/>
      <c r="O59" s="23"/>
    </row>
    <row r="60" spans="1:15" x14ac:dyDescent="0.2">
      <c r="A60" s="1" t="s">
        <v>291</v>
      </c>
      <c r="B60" s="8">
        <v>43087</v>
      </c>
      <c r="C60" s="1" t="s">
        <v>292</v>
      </c>
      <c r="D60" s="1">
        <v>1</v>
      </c>
      <c r="E60" s="1" t="s">
        <v>293</v>
      </c>
      <c r="F60" s="1" t="s">
        <v>19</v>
      </c>
      <c r="G60" s="1" t="s">
        <v>20</v>
      </c>
      <c r="H60" s="1" t="s">
        <v>306</v>
      </c>
      <c r="I60" s="2">
        <v>7057</v>
      </c>
      <c r="J60" s="31" t="s">
        <v>308</v>
      </c>
      <c r="K60" s="2"/>
      <c r="L60" s="27"/>
      <c r="M60" s="24">
        <f t="shared" si="2"/>
        <v>-4358.0899999999965</v>
      </c>
      <c r="N60" s="24"/>
      <c r="O60" s="23"/>
    </row>
    <row r="61" spans="1:15" ht="15" thickBot="1" x14ac:dyDescent="0.25">
      <c r="A61" s="12" t="s">
        <v>294</v>
      </c>
      <c r="B61" s="13">
        <v>43091</v>
      </c>
      <c r="C61" s="12" t="s">
        <v>295</v>
      </c>
      <c r="D61" s="12">
        <v>1</v>
      </c>
      <c r="E61" s="12" t="s">
        <v>296</v>
      </c>
      <c r="F61" s="12" t="s">
        <v>25</v>
      </c>
      <c r="G61" s="12" t="s">
        <v>20</v>
      </c>
      <c r="H61" s="12" t="s">
        <v>151</v>
      </c>
      <c r="I61" s="12"/>
      <c r="J61" s="14"/>
      <c r="K61" s="15">
        <v>2678.57</v>
      </c>
      <c r="L61" s="20"/>
      <c r="M61" s="17">
        <f t="shared" si="2"/>
        <v>-7036.6599999999962</v>
      </c>
      <c r="N61" s="17">
        <v>7057</v>
      </c>
      <c r="O61" s="12" t="s">
        <v>309</v>
      </c>
    </row>
    <row r="62" spans="1:15" x14ac:dyDescent="0.2">
      <c r="A62" s="23"/>
      <c r="B62" s="30"/>
      <c r="C62" s="23"/>
      <c r="D62" s="23"/>
      <c r="E62" s="23"/>
      <c r="F62" s="23"/>
      <c r="G62" s="23"/>
      <c r="H62" s="23"/>
      <c r="I62" s="29"/>
      <c r="J62" s="31"/>
      <c r="K62" s="29"/>
      <c r="L62" s="27"/>
      <c r="M62" s="24"/>
      <c r="N62" s="24"/>
      <c r="O62" s="23"/>
    </row>
    <row r="64" spans="1:15" x14ac:dyDescent="0.2">
      <c r="A64" s="7" t="s">
        <v>14</v>
      </c>
    </row>
    <row r="65" spans="1:15" ht="15" thickBot="1" x14ac:dyDescent="0.25">
      <c r="M65" s="2">
        <v>-321.3</v>
      </c>
    </row>
    <row r="66" spans="1:15" ht="15" thickBot="1" x14ac:dyDescent="0.25">
      <c r="A66" s="35" t="s">
        <v>3</v>
      </c>
      <c r="B66" s="36" t="s">
        <v>4</v>
      </c>
      <c r="C66" s="37"/>
      <c r="D66" s="38" t="s">
        <v>5</v>
      </c>
      <c r="E66" s="39" t="s">
        <v>6</v>
      </c>
      <c r="F66" s="37"/>
      <c r="G66" s="40" t="s">
        <v>7</v>
      </c>
      <c r="H66" s="40" t="s">
        <v>8</v>
      </c>
      <c r="I66" s="41" t="s">
        <v>9</v>
      </c>
      <c r="J66" s="21"/>
      <c r="K66" s="41" t="s">
        <v>10</v>
      </c>
      <c r="L66" s="25"/>
      <c r="M66" s="9"/>
      <c r="N66" s="18" t="s">
        <v>11</v>
      </c>
      <c r="O66" s="18" t="s">
        <v>12</v>
      </c>
    </row>
    <row r="67" spans="1:15" x14ac:dyDescent="0.2">
      <c r="A67" s="1" t="s">
        <v>36</v>
      </c>
      <c r="B67" s="8">
        <v>42746</v>
      </c>
      <c r="C67" s="1" t="s">
        <v>37</v>
      </c>
      <c r="D67" s="1">
        <v>1</v>
      </c>
      <c r="E67" s="1" t="s">
        <v>38</v>
      </c>
      <c r="F67" s="1" t="s">
        <v>19</v>
      </c>
      <c r="G67" s="1" t="s">
        <v>20</v>
      </c>
      <c r="H67" s="1" t="s">
        <v>39</v>
      </c>
      <c r="I67" s="2">
        <v>321</v>
      </c>
      <c r="J67" s="22" t="s">
        <v>60</v>
      </c>
      <c r="M67" s="10">
        <f>+M65+I67-K67</f>
        <v>-0.30000000000001137</v>
      </c>
    </row>
    <row r="68" spans="1:15" ht="15" thickBot="1" x14ac:dyDescent="0.25">
      <c r="A68" s="12" t="s">
        <v>57</v>
      </c>
      <c r="B68" s="13">
        <v>42779</v>
      </c>
      <c r="C68" s="12">
        <v>8</v>
      </c>
      <c r="D68" s="12">
        <v>1</v>
      </c>
      <c r="E68" s="12" t="s">
        <v>58</v>
      </c>
      <c r="F68" s="12" t="s">
        <v>25</v>
      </c>
      <c r="G68" s="12" t="s">
        <v>20</v>
      </c>
      <c r="H68" s="12" t="s">
        <v>61</v>
      </c>
      <c r="I68" s="15"/>
      <c r="J68" s="19"/>
      <c r="K68" s="15">
        <v>1020</v>
      </c>
      <c r="L68" s="20" t="s">
        <v>83</v>
      </c>
      <c r="M68" s="15">
        <v>-1020.3</v>
      </c>
      <c r="N68" s="17">
        <f>+K68</f>
        <v>1020</v>
      </c>
      <c r="O68" s="12" t="s">
        <v>63</v>
      </c>
    </row>
    <row r="69" spans="1:15" x14ac:dyDescent="0.2">
      <c r="A69" s="1" t="s">
        <v>77</v>
      </c>
      <c r="B69" s="8">
        <v>42800</v>
      </c>
      <c r="C69" s="1">
        <v>51</v>
      </c>
      <c r="D69" s="1">
        <v>1</v>
      </c>
      <c r="E69" s="1" t="s">
        <v>78</v>
      </c>
      <c r="F69" s="1" t="s">
        <v>25</v>
      </c>
      <c r="G69" s="1" t="s">
        <v>20</v>
      </c>
      <c r="H69" s="1" t="s">
        <v>61</v>
      </c>
      <c r="I69" s="2"/>
      <c r="J69" s="3"/>
      <c r="K69" s="2">
        <v>1020</v>
      </c>
      <c r="L69" s="26" t="s">
        <v>105</v>
      </c>
      <c r="M69" s="2">
        <v>-1020.3</v>
      </c>
    </row>
    <row r="70" spans="1:15" ht="15" thickBot="1" x14ac:dyDescent="0.25">
      <c r="A70" s="12" t="s">
        <v>79</v>
      </c>
      <c r="B70" s="13">
        <v>42801</v>
      </c>
      <c r="C70" s="12" t="s">
        <v>80</v>
      </c>
      <c r="D70" s="12">
        <v>1</v>
      </c>
      <c r="E70" s="12" t="s">
        <v>81</v>
      </c>
      <c r="F70" s="12" t="s">
        <v>19</v>
      </c>
      <c r="G70" s="12" t="s">
        <v>20</v>
      </c>
      <c r="H70" s="12" t="s">
        <v>82</v>
      </c>
      <c r="I70" s="15">
        <v>1020</v>
      </c>
      <c r="J70" s="14" t="s">
        <v>83</v>
      </c>
      <c r="K70" s="15"/>
      <c r="L70" s="20"/>
      <c r="M70" s="15">
        <v>-1020.3</v>
      </c>
      <c r="N70" s="17">
        <f>+K69</f>
        <v>1020</v>
      </c>
      <c r="O70" s="12" t="s">
        <v>84</v>
      </c>
    </row>
    <row r="71" spans="1:15" x14ac:dyDescent="0.2">
      <c r="A71" s="1" t="s">
        <v>99</v>
      </c>
      <c r="B71" s="8">
        <v>42836</v>
      </c>
      <c r="C71" s="1">
        <v>53</v>
      </c>
      <c r="D71" s="1">
        <v>1</v>
      </c>
      <c r="E71" s="1" t="s">
        <v>100</v>
      </c>
      <c r="F71" s="1" t="s">
        <v>25</v>
      </c>
      <c r="G71" s="1" t="s">
        <v>20</v>
      </c>
      <c r="H71" s="1" t="s">
        <v>61</v>
      </c>
      <c r="I71" s="2"/>
      <c r="J71" s="3"/>
      <c r="K71" s="2">
        <v>1020</v>
      </c>
      <c r="L71" s="26" t="s">
        <v>128</v>
      </c>
      <c r="M71" s="10">
        <f>+M70+I71-K71</f>
        <v>-2040.3</v>
      </c>
    </row>
    <row r="72" spans="1:15" ht="15" thickBot="1" x14ac:dyDescent="0.25">
      <c r="A72" s="12" t="s">
        <v>101</v>
      </c>
      <c r="B72" s="13">
        <v>42837</v>
      </c>
      <c r="C72" s="12" t="s">
        <v>102</v>
      </c>
      <c r="D72" s="12">
        <v>1</v>
      </c>
      <c r="E72" s="12" t="s">
        <v>103</v>
      </c>
      <c r="F72" s="12" t="s">
        <v>19</v>
      </c>
      <c r="G72" s="12" t="s">
        <v>20</v>
      </c>
      <c r="H72" s="12" t="s">
        <v>104</v>
      </c>
      <c r="I72" s="15">
        <v>1020</v>
      </c>
      <c r="J72" s="14" t="s">
        <v>105</v>
      </c>
      <c r="K72" s="28"/>
      <c r="L72" s="20"/>
      <c r="M72" s="17">
        <f>+M71+I72-K72</f>
        <v>-1020.3</v>
      </c>
      <c r="N72" s="15">
        <v>1020</v>
      </c>
      <c r="O72" s="12" t="s">
        <v>106</v>
      </c>
    </row>
    <row r="73" spans="1:15" x14ac:dyDescent="0.2">
      <c r="A73" s="1" t="s">
        <v>120</v>
      </c>
      <c r="B73" s="8">
        <v>42864</v>
      </c>
      <c r="C73" s="1">
        <v>56</v>
      </c>
      <c r="D73" s="1">
        <v>1</v>
      </c>
      <c r="E73" s="1" t="s">
        <v>121</v>
      </c>
      <c r="F73" s="1" t="s">
        <v>25</v>
      </c>
      <c r="G73" s="1" t="s">
        <v>20</v>
      </c>
      <c r="H73" s="1" t="s">
        <v>61</v>
      </c>
      <c r="I73" s="2"/>
      <c r="K73" s="2">
        <v>1020</v>
      </c>
      <c r="L73" s="26" t="s">
        <v>173</v>
      </c>
      <c r="M73" s="24">
        <f t="shared" ref="M73:M75" si="3">+M72+I73-K73</f>
        <v>-2040.3</v>
      </c>
    </row>
    <row r="74" spans="1:15" x14ac:dyDescent="0.2">
      <c r="A74" s="1" t="s">
        <v>122</v>
      </c>
      <c r="B74" s="8">
        <v>42866</v>
      </c>
      <c r="C74" s="1" t="s">
        <v>123</v>
      </c>
      <c r="D74" s="1">
        <v>1</v>
      </c>
      <c r="E74" s="1" t="s">
        <v>124</v>
      </c>
      <c r="F74" s="1" t="s">
        <v>19</v>
      </c>
      <c r="G74" s="1" t="s">
        <v>20</v>
      </c>
      <c r="H74" s="1" t="s">
        <v>125</v>
      </c>
      <c r="I74" s="2">
        <v>1020</v>
      </c>
      <c r="J74" s="22" t="s">
        <v>128</v>
      </c>
      <c r="M74" s="24">
        <f t="shared" si="3"/>
        <v>-1020.3</v>
      </c>
    </row>
    <row r="75" spans="1:15" ht="15" thickBot="1" x14ac:dyDescent="0.25">
      <c r="A75" s="12" t="s">
        <v>126</v>
      </c>
      <c r="B75" s="13">
        <v>42886</v>
      </c>
      <c r="C75" s="12">
        <v>58</v>
      </c>
      <c r="D75" s="12">
        <v>1</v>
      </c>
      <c r="E75" s="12" t="s">
        <v>127</v>
      </c>
      <c r="F75" s="12" t="s">
        <v>25</v>
      </c>
      <c r="G75" s="12" t="s">
        <v>20</v>
      </c>
      <c r="H75" s="12" t="s">
        <v>61</v>
      </c>
      <c r="I75" s="15"/>
      <c r="J75" s="19"/>
      <c r="K75" s="15">
        <v>314.69</v>
      </c>
      <c r="L75" s="20" t="s">
        <v>173</v>
      </c>
      <c r="M75" s="17">
        <f t="shared" si="3"/>
        <v>-1334.99</v>
      </c>
      <c r="N75" s="17">
        <f>+K75+K73</f>
        <v>1334.69</v>
      </c>
      <c r="O75" s="12" t="s">
        <v>130</v>
      </c>
    </row>
    <row r="76" spans="1:15" x14ac:dyDescent="0.2">
      <c r="A76" s="1" t="s">
        <v>144</v>
      </c>
      <c r="B76" s="8">
        <v>42891</v>
      </c>
      <c r="C76" s="1">
        <v>59</v>
      </c>
      <c r="D76" s="1">
        <v>1</v>
      </c>
      <c r="E76" s="1" t="s">
        <v>145</v>
      </c>
      <c r="F76" s="1" t="s">
        <v>25</v>
      </c>
      <c r="G76" s="1" t="s">
        <v>20</v>
      </c>
      <c r="H76" s="1" t="s">
        <v>61</v>
      </c>
      <c r="I76" s="2"/>
      <c r="K76" s="2">
        <v>1020</v>
      </c>
      <c r="L76" s="26" t="s">
        <v>174</v>
      </c>
      <c r="M76" s="10">
        <f>+M75+I76-K76</f>
        <v>-2354.9899999999998</v>
      </c>
    </row>
    <row r="77" spans="1:15" ht="15" thickBot="1" x14ac:dyDescent="0.25">
      <c r="A77" s="12" t="s">
        <v>146</v>
      </c>
      <c r="B77" s="13">
        <v>42901</v>
      </c>
      <c r="C77" s="12" t="s">
        <v>147</v>
      </c>
      <c r="D77" s="12">
        <v>1</v>
      </c>
      <c r="E77" s="12" t="s">
        <v>148</v>
      </c>
      <c r="F77" s="12" t="s">
        <v>19</v>
      </c>
      <c r="G77" s="12" t="s">
        <v>20</v>
      </c>
      <c r="H77" s="12" t="s">
        <v>149</v>
      </c>
      <c r="I77" s="15">
        <v>1335</v>
      </c>
      <c r="J77" s="19" t="s">
        <v>173</v>
      </c>
      <c r="K77" s="43"/>
      <c r="L77" s="20"/>
      <c r="M77" s="17">
        <f>+M76+I77-K77</f>
        <v>-1019.9899999999998</v>
      </c>
      <c r="N77" s="17">
        <f>+K76</f>
        <v>1020</v>
      </c>
      <c r="O77" s="12" t="s">
        <v>153</v>
      </c>
    </row>
    <row r="78" spans="1:15" x14ac:dyDescent="0.2">
      <c r="A78" s="1" t="s">
        <v>167</v>
      </c>
      <c r="B78" s="8">
        <v>42923</v>
      </c>
      <c r="C78" s="1">
        <v>62</v>
      </c>
      <c r="D78" s="1">
        <v>1</v>
      </c>
      <c r="E78" s="1" t="s">
        <v>168</v>
      </c>
      <c r="F78" s="1" t="s">
        <v>25</v>
      </c>
      <c r="G78" s="1" t="s">
        <v>20</v>
      </c>
      <c r="H78" s="1" t="s">
        <v>61</v>
      </c>
      <c r="I78" s="2"/>
      <c r="K78" s="2">
        <v>1020</v>
      </c>
      <c r="L78" s="26" t="s">
        <v>175</v>
      </c>
      <c r="M78" s="10">
        <f t="shared" ref="M78:M91" si="4">+M77+I78-K78</f>
        <v>-2039.9899999999998</v>
      </c>
      <c r="N78" s="10"/>
    </row>
    <row r="79" spans="1:15" ht="15" thickBot="1" x14ac:dyDescent="0.25">
      <c r="A79" s="12" t="s">
        <v>169</v>
      </c>
      <c r="B79" s="13">
        <v>42927</v>
      </c>
      <c r="C79" s="12" t="s">
        <v>170</v>
      </c>
      <c r="D79" s="12">
        <v>1</v>
      </c>
      <c r="E79" s="12" t="s">
        <v>171</v>
      </c>
      <c r="F79" s="12" t="s">
        <v>19</v>
      </c>
      <c r="G79" s="12" t="s">
        <v>20</v>
      </c>
      <c r="H79" s="12" t="s">
        <v>172</v>
      </c>
      <c r="I79" s="15">
        <v>1020</v>
      </c>
      <c r="J79" s="19" t="s">
        <v>174</v>
      </c>
      <c r="K79" s="43"/>
      <c r="L79" s="20"/>
      <c r="M79" s="17">
        <f t="shared" si="4"/>
        <v>-1019.9899999999998</v>
      </c>
      <c r="N79" s="17">
        <f>+K78</f>
        <v>1020</v>
      </c>
      <c r="O79" s="12" t="s">
        <v>176</v>
      </c>
    </row>
    <row r="80" spans="1:15" x14ac:dyDescent="0.2">
      <c r="A80" s="1" t="s">
        <v>190</v>
      </c>
      <c r="B80" s="8">
        <v>42959</v>
      </c>
      <c r="C80" s="1">
        <v>66</v>
      </c>
      <c r="D80" s="1">
        <v>1</v>
      </c>
      <c r="E80" s="1" t="s">
        <v>191</v>
      </c>
      <c r="F80" s="1" t="s">
        <v>192</v>
      </c>
      <c r="G80" s="1" t="s">
        <v>20</v>
      </c>
      <c r="H80" s="1" t="s">
        <v>61</v>
      </c>
      <c r="I80" s="2"/>
      <c r="K80" s="2">
        <v>1020</v>
      </c>
      <c r="L80" s="26" t="s">
        <v>198</v>
      </c>
      <c r="M80" s="32">
        <f t="shared" si="4"/>
        <v>-2039.9899999999998</v>
      </c>
    </row>
    <row r="81" spans="1:15" ht="15" thickBot="1" x14ac:dyDescent="0.25">
      <c r="A81" s="12" t="s">
        <v>193</v>
      </c>
      <c r="B81" s="13">
        <v>42961</v>
      </c>
      <c r="C81" s="12" t="s">
        <v>194</v>
      </c>
      <c r="D81" s="12">
        <v>1</v>
      </c>
      <c r="E81" s="12" t="s">
        <v>195</v>
      </c>
      <c r="F81" s="12" t="s">
        <v>19</v>
      </c>
      <c r="G81" s="12" t="s">
        <v>20</v>
      </c>
      <c r="H81" s="12" t="s">
        <v>196</v>
      </c>
      <c r="I81" s="15">
        <v>1020</v>
      </c>
      <c r="J81" s="19" t="s">
        <v>175</v>
      </c>
      <c r="K81" s="43"/>
      <c r="L81" s="20"/>
      <c r="M81" s="17">
        <f t="shared" si="4"/>
        <v>-1019.9899999999998</v>
      </c>
      <c r="N81" s="17">
        <f>+K80</f>
        <v>1020</v>
      </c>
      <c r="O81" s="12" t="s">
        <v>197</v>
      </c>
    </row>
    <row r="82" spans="1:15" x14ac:dyDescent="0.2">
      <c r="A82" s="1" t="s">
        <v>217</v>
      </c>
      <c r="B82" s="8">
        <v>42983</v>
      </c>
      <c r="C82" s="1">
        <v>69</v>
      </c>
      <c r="D82" s="1">
        <v>1</v>
      </c>
      <c r="E82" s="1" t="s">
        <v>218</v>
      </c>
      <c r="F82" s="1" t="s">
        <v>192</v>
      </c>
      <c r="G82" s="1" t="s">
        <v>20</v>
      </c>
      <c r="H82" s="1" t="s">
        <v>61</v>
      </c>
      <c r="I82" s="5"/>
      <c r="K82" s="2">
        <v>1020</v>
      </c>
      <c r="L82" s="26" t="s">
        <v>224</v>
      </c>
      <c r="M82" s="24">
        <f t="shared" si="4"/>
        <v>-2039.9899999999998</v>
      </c>
    </row>
    <row r="83" spans="1:15" ht="15" thickBot="1" x14ac:dyDescent="0.25">
      <c r="A83" s="12" t="s">
        <v>219</v>
      </c>
      <c r="B83" s="13">
        <v>42992</v>
      </c>
      <c r="C83" s="12" t="s">
        <v>220</v>
      </c>
      <c r="D83" s="12">
        <v>1</v>
      </c>
      <c r="E83" s="12" t="s">
        <v>221</v>
      </c>
      <c r="F83" s="12" t="s">
        <v>19</v>
      </c>
      <c r="G83" s="12" t="s">
        <v>20</v>
      </c>
      <c r="H83" s="12" t="s">
        <v>222</v>
      </c>
      <c r="I83" s="15">
        <v>1020</v>
      </c>
      <c r="J83" s="19" t="s">
        <v>198</v>
      </c>
      <c r="K83" s="43"/>
      <c r="L83" s="20"/>
      <c r="M83" s="17">
        <f t="shared" si="4"/>
        <v>-1019.9899999999998</v>
      </c>
      <c r="N83" s="17">
        <f>+K82</f>
        <v>1020</v>
      </c>
      <c r="O83" s="12" t="s">
        <v>223</v>
      </c>
    </row>
    <row r="84" spans="1:15" x14ac:dyDescent="0.2">
      <c r="A84" s="1" t="s">
        <v>242</v>
      </c>
      <c r="B84" s="8">
        <v>43020</v>
      </c>
      <c r="C84" s="1" t="s">
        <v>243</v>
      </c>
      <c r="D84" s="1">
        <v>1</v>
      </c>
      <c r="E84" s="1" t="s">
        <v>244</v>
      </c>
      <c r="F84" s="1" t="s">
        <v>19</v>
      </c>
      <c r="G84" s="1" t="s">
        <v>20</v>
      </c>
      <c r="H84" s="1" t="s">
        <v>245</v>
      </c>
      <c r="I84" s="2">
        <v>1020</v>
      </c>
      <c r="J84" s="22" t="s">
        <v>224</v>
      </c>
      <c r="K84" s="2"/>
      <c r="M84" s="2">
        <f t="shared" si="4"/>
        <v>1.0000000000218279E-2</v>
      </c>
    </row>
    <row r="85" spans="1:15" x14ac:dyDescent="0.2">
      <c r="A85" s="1" t="s">
        <v>246</v>
      </c>
      <c r="B85" s="8">
        <v>43027</v>
      </c>
      <c r="C85" s="1">
        <v>72</v>
      </c>
      <c r="D85" s="1">
        <v>1</v>
      </c>
      <c r="E85" s="1" t="s">
        <v>247</v>
      </c>
      <c r="F85" s="1" t="s">
        <v>19</v>
      </c>
      <c r="G85" s="1" t="s">
        <v>20</v>
      </c>
      <c r="H85" s="1" t="s">
        <v>61</v>
      </c>
      <c r="I85" s="5"/>
      <c r="K85" s="2">
        <v>1020</v>
      </c>
      <c r="L85" s="26" t="s">
        <v>256</v>
      </c>
      <c r="M85" s="2">
        <f t="shared" si="4"/>
        <v>-1019.9899999999998</v>
      </c>
    </row>
    <row r="86" spans="1:15" x14ac:dyDescent="0.2">
      <c r="A86" s="1" t="s">
        <v>248</v>
      </c>
      <c r="B86" s="8">
        <v>43033</v>
      </c>
      <c r="C86" s="1">
        <v>74</v>
      </c>
      <c r="D86" s="1">
        <v>1</v>
      </c>
      <c r="E86" s="1" t="s">
        <v>249</v>
      </c>
      <c r="F86" s="1" t="s">
        <v>227</v>
      </c>
      <c r="G86" s="1" t="s">
        <v>20</v>
      </c>
      <c r="H86" s="1" t="s">
        <v>61</v>
      </c>
      <c r="I86" s="5"/>
      <c r="K86" s="2">
        <v>314.69</v>
      </c>
      <c r="L86" s="26" t="s">
        <v>256</v>
      </c>
      <c r="M86" s="2">
        <f t="shared" si="4"/>
        <v>-1334.6799999999998</v>
      </c>
    </row>
    <row r="87" spans="1:15" ht="15" thickBot="1" x14ac:dyDescent="0.25">
      <c r="A87" s="12" t="s">
        <v>250</v>
      </c>
      <c r="B87" s="13">
        <v>43038</v>
      </c>
      <c r="C87" s="12" t="s">
        <v>251</v>
      </c>
      <c r="D87" s="12">
        <v>1</v>
      </c>
      <c r="E87" s="12" t="s">
        <v>252</v>
      </c>
      <c r="F87" s="12" t="s">
        <v>25</v>
      </c>
      <c r="G87" s="12" t="s">
        <v>20</v>
      </c>
      <c r="H87" s="12" t="s">
        <v>255</v>
      </c>
      <c r="I87" s="28"/>
      <c r="J87" s="19"/>
      <c r="K87" s="15">
        <v>53.01</v>
      </c>
      <c r="L87" s="20" t="s">
        <v>256</v>
      </c>
      <c r="M87" s="15">
        <f t="shared" si="4"/>
        <v>-1387.6899999999998</v>
      </c>
      <c r="N87" s="17">
        <f>+K87+K86+K85</f>
        <v>1387.7</v>
      </c>
      <c r="O87" s="12" t="s">
        <v>280</v>
      </c>
    </row>
    <row r="88" spans="1:15" x14ac:dyDescent="0.2">
      <c r="A88" s="1" t="s">
        <v>268</v>
      </c>
      <c r="B88" s="8">
        <v>43056</v>
      </c>
      <c r="C88" s="1">
        <v>75</v>
      </c>
      <c r="D88" s="1">
        <v>1</v>
      </c>
      <c r="E88" s="44" t="s">
        <v>278</v>
      </c>
      <c r="F88" s="44" t="s">
        <v>19</v>
      </c>
      <c r="G88" s="44" t="s">
        <v>20</v>
      </c>
      <c r="H88" s="44" t="s">
        <v>272</v>
      </c>
      <c r="I88" s="2"/>
      <c r="J88" s="5"/>
      <c r="K88" s="2">
        <v>1020</v>
      </c>
      <c r="L88" s="26" t="s">
        <v>308</v>
      </c>
      <c r="M88" s="2">
        <f>+M87+I88-K88</f>
        <v>-2407.6899999999996</v>
      </c>
    </row>
    <row r="89" spans="1:15" ht="15" thickBot="1" x14ac:dyDescent="0.25">
      <c r="A89" s="12" t="s">
        <v>269</v>
      </c>
      <c r="B89" s="13">
        <v>43061</v>
      </c>
      <c r="C89" s="12" t="s">
        <v>270</v>
      </c>
      <c r="D89" s="12">
        <v>1</v>
      </c>
      <c r="E89" s="45" t="s">
        <v>279</v>
      </c>
      <c r="F89" s="45" t="s">
        <v>19</v>
      </c>
      <c r="G89" s="45" t="s">
        <v>20</v>
      </c>
      <c r="H89" s="45" t="s">
        <v>271</v>
      </c>
      <c r="I89" s="15">
        <v>1388</v>
      </c>
      <c r="J89" s="49" t="s">
        <v>256</v>
      </c>
      <c r="K89" s="15"/>
      <c r="L89" s="20"/>
      <c r="M89" s="15">
        <f t="shared" si="4"/>
        <v>-1019.6899999999996</v>
      </c>
      <c r="N89" s="17">
        <f>+K88</f>
        <v>1020</v>
      </c>
      <c r="O89" s="12" t="s">
        <v>281</v>
      </c>
    </row>
    <row r="90" spans="1:15" x14ac:dyDescent="0.2">
      <c r="A90" s="1" t="s">
        <v>297</v>
      </c>
      <c r="B90" s="8">
        <v>43081</v>
      </c>
      <c r="C90" s="1">
        <v>81</v>
      </c>
      <c r="D90" s="1">
        <v>1</v>
      </c>
      <c r="E90" s="1" t="s">
        <v>298</v>
      </c>
      <c r="F90" s="1" t="s">
        <v>19</v>
      </c>
      <c r="G90" s="1" t="s">
        <v>20</v>
      </c>
      <c r="H90" s="1" t="s">
        <v>299</v>
      </c>
      <c r="K90" s="48">
        <v>1020</v>
      </c>
      <c r="M90" s="1">
        <f t="shared" si="4"/>
        <v>-2039.6899999999996</v>
      </c>
    </row>
    <row r="91" spans="1:15" ht="15" thickBot="1" x14ac:dyDescent="0.25">
      <c r="A91" s="12" t="s">
        <v>300</v>
      </c>
      <c r="B91" s="13">
        <v>43087</v>
      </c>
      <c r="C91" s="12" t="s">
        <v>301</v>
      </c>
      <c r="D91" s="12">
        <v>1</v>
      </c>
      <c r="E91" s="12" t="s">
        <v>302</v>
      </c>
      <c r="F91" s="12" t="s">
        <v>19</v>
      </c>
      <c r="G91" s="12" t="s">
        <v>20</v>
      </c>
      <c r="H91" s="12" t="s">
        <v>303</v>
      </c>
      <c r="I91" s="50">
        <v>1020</v>
      </c>
      <c r="J91" s="19" t="s">
        <v>308</v>
      </c>
      <c r="K91" s="43"/>
      <c r="L91" s="20"/>
      <c r="M91" s="12">
        <f t="shared" si="4"/>
        <v>-1019.6899999999996</v>
      </c>
      <c r="N91" s="50">
        <f>+I91</f>
        <v>1020</v>
      </c>
      <c r="O91" s="12" t="s">
        <v>309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N13:N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opLeftCell="A3" workbookViewId="0">
      <selection activeCell="J17" sqref="J17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42578125" style="1" bestFit="1" customWidth="1"/>
    <col min="4" max="4" width="1.85546875" style="1" bestFit="1" customWidth="1"/>
    <col min="5" max="5" width="14" style="1" bestFit="1" customWidth="1"/>
    <col min="6" max="6" width="15.28515625" style="1" bestFit="1" customWidth="1"/>
    <col min="7" max="7" width="7.7109375" style="1" bestFit="1" customWidth="1"/>
    <col min="8" max="8" width="32.85546875" style="1" bestFit="1" customWidth="1"/>
    <col min="9" max="9" width="7" style="1" bestFit="1" customWidth="1"/>
    <col min="10" max="10" width="8.140625" style="1" bestFit="1" customWidth="1"/>
    <col min="11" max="11" width="8.42578125" style="1" bestFit="1" customWidth="1"/>
    <col min="12" max="16384" width="11.42578125" style="1"/>
  </cols>
  <sheetData>
    <row r="2" spans="1:11" x14ac:dyDescent="0.2">
      <c r="A2" s="1" t="s">
        <v>2</v>
      </c>
    </row>
    <row r="4" spans="1:11" x14ac:dyDescent="0.2">
      <c r="H4" s="1" t="s">
        <v>15</v>
      </c>
      <c r="K4" s="47">
        <v>-7036.52</v>
      </c>
    </row>
    <row r="5" spans="1:11" x14ac:dyDescent="0.2">
      <c r="A5" s="1" t="s">
        <v>282</v>
      </c>
      <c r="B5" s="8">
        <v>43070</v>
      </c>
      <c r="C5" s="1" t="s">
        <v>283</v>
      </c>
      <c r="D5" s="1">
        <v>1</v>
      </c>
      <c r="E5" s="1" t="s">
        <v>284</v>
      </c>
      <c r="F5" s="1" t="s">
        <v>25</v>
      </c>
      <c r="G5" s="1" t="s">
        <v>20</v>
      </c>
      <c r="H5" s="1" t="s">
        <v>304</v>
      </c>
      <c r="J5" s="2">
        <v>2678.57</v>
      </c>
      <c r="K5" s="47">
        <v>-9715.09</v>
      </c>
    </row>
    <row r="6" spans="1:11" x14ac:dyDescent="0.2">
      <c r="A6" s="1" t="s">
        <v>285</v>
      </c>
      <c r="B6" s="8">
        <v>43082</v>
      </c>
      <c r="C6" s="1" t="s">
        <v>286</v>
      </c>
      <c r="D6" s="1">
        <v>1</v>
      </c>
      <c r="E6" s="1" t="s">
        <v>287</v>
      </c>
      <c r="F6" s="1" t="s">
        <v>25</v>
      </c>
      <c r="G6" s="1" t="s">
        <v>20</v>
      </c>
      <c r="H6" s="1" t="s">
        <v>305</v>
      </c>
      <c r="J6" s="2">
        <v>1200</v>
      </c>
      <c r="K6" s="47">
        <v>-10915.09</v>
      </c>
    </row>
    <row r="7" spans="1:11" x14ac:dyDescent="0.2">
      <c r="A7" s="1" t="s">
        <v>288</v>
      </c>
      <c r="B7" s="8">
        <v>43082</v>
      </c>
      <c r="C7" s="1" t="s">
        <v>289</v>
      </c>
      <c r="D7" s="1">
        <v>1</v>
      </c>
      <c r="E7" s="1" t="s">
        <v>290</v>
      </c>
      <c r="F7" s="1" t="s">
        <v>25</v>
      </c>
      <c r="G7" s="1" t="s">
        <v>20</v>
      </c>
      <c r="H7" s="1" t="s">
        <v>305</v>
      </c>
      <c r="J7" s="2">
        <v>500</v>
      </c>
      <c r="K7" s="47">
        <v>-11415.09</v>
      </c>
    </row>
    <row r="8" spans="1:11" x14ac:dyDescent="0.2">
      <c r="A8" s="1" t="s">
        <v>291</v>
      </c>
      <c r="B8" s="8">
        <v>43087</v>
      </c>
      <c r="C8" s="1" t="s">
        <v>292</v>
      </c>
      <c r="D8" s="1">
        <v>1</v>
      </c>
      <c r="E8" s="1" t="s">
        <v>293</v>
      </c>
      <c r="F8" s="1" t="s">
        <v>19</v>
      </c>
      <c r="G8" s="1" t="s">
        <v>20</v>
      </c>
      <c r="H8" s="1" t="s">
        <v>306</v>
      </c>
      <c r="I8" s="47">
        <v>7057</v>
      </c>
      <c r="J8" s="2"/>
      <c r="K8" s="47">
        <v>-4358.09</v>
      </c>
    </row>
    <row r="9" spans="1:11" x14ac:dyDescent="0.2">
      <c r="A9" s="1" t="s">
        <v>294</v>
      </c>
      <c r="B9" s="8">
        <v>43091</v>
      </c>
      <c r="C9" s="1" t="s">
        <v>295</v>
      </c>
      <c r="D9" s="1">
        <v>1</v>
      </c>
      <c r="E9" s="1" t="s">
        <v>296</v>
      </c>
      <c r="F9" s="1" t="s">
        <v>25</v>
      </c>
      <c r="G9" s="1" t="s">
        <v>20</v>
      </c>
      <c r="H9" s="1" t="s">
        <v>307</v>
      </c>
      <c r="J9" s="2">
        <v>2678.57</v>
      </c>
      <c r="K9" s="47">
        <v>-7036.66</v>
      </c>
    </row>
    <row r="10" spans="1:11" x14ac:dyDescent="0.2">
      <c r="H10" s="1" t="s">
        <v>34</v>
      </c>
      <c r="I10" s="47">
        <v>7057</v>
      </c>
      <c r="J10" s="47">
        <v>7057.14</v>
      </c>
    </row>
    <row r="11" spans="1:11" x14ac:dyDescent="0.2">
      <c r="H11" s="1" t="s">
        <v>35</v>
      </c>
      <c r="K11" s="47">
        <v>-7036.66</v>
      </c>
    </row>
    <row r="14" spans="1:11" x14ac:dyDescent="0.2">
      <c r="A14" s="1" t="s">
        <v>14</v>
      </c>
    </row>
    <row r="16" spans="1:11" x14ac:dyDescent="0.2">
      <c r="H16" s="1" t="s">
        <v>15</v>
      </c>
      <c r="K16" s="47">
        <v>-1019.69</v>
      </c>
    </row>
    <row r="17" spans="1:11" x14ac:dyDescent="0.2">
      <c r="A17" s="1" t="s">
        <v>297</v>
      </c>
      <c r="B17" s="8">
        <v>43081</v>
      </c>
      <c r="C17" s="1">
        <v>81</v>
      </c>
      <c r="D17" s="1">
        <v>1</v>
      </c>
      <c r="E17" s="1" t="s">
        <v>298</v>
      </c>
      <c r="F17" s="1" t="s">
        <v>19</v>
      </c>
      <c r="G17" s="1" t="s">
        <v>20</v>
      </c>
      <c r="H17" s="1" t="s">
        <v>299</v>
      </c>
      <c r="J17" s="47">
        <v>1020</v>
      </c>
      <c r="K17" s="47">
        <v>-2039.69</v>
      </c>
    </row>
    <row r="18" spans="1:11" x14ac:dyDescent="0.2">
      <c r="A18" s="1" t="s">
        <v>300</v>
      </c>
      <c r="B18" s="8">
        <v>43087</v>
      </c>
      <c r="C18" s="1" t="s">
        <v>301</v>
      </c>
      <c r="D18" s="1">
        <v>1</v>
      </c>
      <c r="E18" s="1" t="s">
        <v>302</v>
      </c>
      <c r="F18" s="1" t="s">
        <v>19</v>
      </c>
      <c r="G18" s="1" t="s">
        <v>20</v>
      </c>
      <c r="H18" s="1" t="s">
        <v>303</v>
      </c>
      <c r="I18" s="47">
        <v>1020</v>
      </c>
      <c r="K18" s="47">
        <v>-1019.69</v>
      </c>
    </row>
    <row r="19" spans="1:11" x14ac:dyDescent="0.2">
      <c r="H19" s="1" t="s">
        <v>34</v>
      </c>
      <c r="I19" s="47">
        <v>1020</v>
      </c>
      <c r="J19" s="47">
        <v>1020</v>
      </c>
    </row>
    <row r="20" spans="1:11" x14ac:dyDescent="0.2">
      <c r="H20" s="1" t="s">
        <v>35</v>
      </c>
      <c r="K20" s="47">
        <v>-1019.69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2018-01-18T00:12:54Z</cp:lastPrinted>
  <dcterms:created xsi:type="dcterms:W3CDTF">2017-02-13T18:39:13Z</dcterms:created>
  <dcterms:modified xsi:type="dcterms:W3CDTF">2018-01-18T01:01:19Z</dcterms:modified>
</cp:coreProperties>
</file>