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00" windowHeight="7650" activeTab="11"/>
  </bookViews>
  <sheets>
    <sheet name="ENE" sheetId="1" r:id="rId1"/>
    <sheet name="FEB" sheetId="4" r:id="rId2"/>
    <sheet name="MAR" sheetId="5" r:id="rId3"/>
    <sheet name="ABR" sheetId="6" r:id="rId4"/>
    <sheet name="MAY" sheetId="7" r:id="rId5"/>
    <sheet name="JUN" sheetId="8" r:id="rId6"/>
    <sheet name="JUL" sheetId="9" r:id="rId7"/>
    <sheet name="AGO" sheetId="10" r:id="rId8"/>
    <sheet name="SEP" sheetId="11" r:id="rId9"/>
    <sheet name="OCT" sheetId="12" r:id="rId10"/>
    <sheet name="NOV" sheetId="14" r:id="rId11"/>
    <sheet name="DIC" sheetId="15" r:id="rId12"/>
  </sheets>
  <definedNames>
    <definedName name="_xlnm._FilterDatabase" localSheetId="7" hidden="1">AGO!$A$7:$D$13</definedName>
    <definedName name="_xlnm._FilterDatabase" localSheetId="11" hidden="1">DIC!$A$7:$D$10</definedName>
    <definedName name="_xlnm._FilterDatabase" localSheetId="0" hidden="1">ENE!$A$7:$D$13</definedName>
    <definedName name="_xlnm._FilterDatabase" localSheetId="5" hidden="1">JUN!$A$7:$D$13</definedName>
    <definedName name="_xlnm._FilterDatabase" localSheetId="2" hidden="1">MAR!$A$7:$D$13</definedName>
    <definedName name="_xlnm._FilterDatabase" localSheetId="4" hidden="1">MAY!$A$7:$D$14</definedName>
    <definedName name="_xlnm._FilterDatabase" localSheetId="10" hidden="1">NOV!$A$7:$D$19</definedName>
    <definedName name="_xlnm._FilterDatabase" localSheetId="9" hidden="1">OCT!$A$7:$D$21</definedName>
    <definedName name="_xlnm._FilterDatabase" localSheetId="8" hidden="1">SEP!$A$7:$D$18</definedName>
  </definedNames>
  <calcPr calcId="144525"/>
</workbook>
</file>

<file path=xl/calcChain.xml><?xml version="1.0" encoding="utf-8"?>
<calcChain xmlns="http://schemas.openxmlformats.org/spreadsheetml/2006/main">
  <c r="C12" i="15" l="1"/>
  <c r="C14" i="15" s="1"/>
  <c r="C21" i="14" l="1"/>
  <c r="C23" i="14" s="1"/>
  <c r="C17" i="10"/>
  <c r="C23" i="12" l="1"/>
  <c r="C25" i="12" s="1"/>
  <c r="C20" i="11" l="1"/>
  <c r="C22" i="11" s="1"/>
  <c r="C15" i="10" l="1"/>
  <c r="C18" i="9"/>
  <c r="C15" i="8"/>
  <c r="C16" i="7"/>
  <c r="C21" i="6"/>
  <c r="C15" i="5"/>
  <c r="C13" i="4"/>
  <c r="C15" i="1"/>
</calcChain>
</file>

<file path=xl/sharedStrings.xml><?xml version="1.0" encoding="utf-8"?>
<sst xmlns="http://schemas.openxmlformats.org/spreadsheetml/2006/main" count="404" uniqueCount="218">
  <si>
    <t>ALECSA CELAYA S DE RL DE CV</t>
  </si>
  <si>
    <t>CONCILIACION CONTABLE</t>
  </si>
  <si>
    <t>304-COMPRA DE AUTOS OTRAS DISTRIBUIDORAS</t>
  </si>
  <si>
    <t>CONTABILIDAD</t>
  </si>
  <si>
    <t>INVENTARIO</t>
  </si>
  <si>
    <t>SERIE/PROVEECOR</t>
  </si>
  <si>
    <t xml:space="preserve">MONTO </t>
  </si>
  <si>
    <t>OBSERVACION</t>
  </si>
  <si>
    <t>ENERO</t>
  </si>
  <si>
    <t>304-0504N/17</t>
  </si>
  <si>
    <t>4T1BF1FK7HU295278 / CEVER TOLUCA S</t>
  </si>
  <si>
    <t>304-0610N/17</t>
  </si>
  <si>
    <t>5TDKZRFH9HS191197 / AUTOMOVILES  VA</t>
  </si>
  <si>
    <t>304-0710N/17</t>
  </si>
  <si>
    <t>MR2B29F34H1044879 / FAME  PERISUR S</t>
  </si>
  <si>
    <t>304-0711N/17</t>
  </si>
  <si>
    <t>MR2B29F39H1043212 / AUTOMOVILES  DI</t>
  </si>
  <si>
    <t>304-0715N/17</t>
  </si>
  <si>
    <t>MR2B29F39H1044697 / UNITED AUTO DE</t>
  </si>
  <si>
    <t>304-0775N/17</t>
  </si>
  <si>
    <t>MHKMF53FXHK014877 / AUTOMOTRIZ NIHO</t>
  </si>
  <si>
    <t>FEBRERO</t>
  </si>
  <si>
    <t>TOTAL</t>
  </si>
  <si>
    <t>304-0849N/17</t>
  </si>
  <si>
    <t>MR2K29F32H1046615 / AUTOMOTRIZ TOY</t>
  </si>
  <si>
    <t>304-0878N/17</t>
  </si>
  <si>
    <t>3MYDLAYV0HY176872 / AUTOMOVILES  VA</t>
  </si>
  <si>
    <t>304-0955N/17</t>
  </si>
  <si>
    <t>2T3RFREV6HW597595 / AUTOMOTRIZ TOY</t>
  </si>
  <si>
    <t>SIN SALIDA</t>
  </si>
  <si>
    <t>MARZO</t>
  </si>
  <si>
    <t>304-1009N/17</t>
  </si>
  <si>
    <t>5YFBPRHE7HP605627 / CEVER  TOLUCA</t>
  </si>
  <si>
    <t>304-1066N/17</t>
  </si>
  <si>
    <t>3MYDLAYV8HY176232 / UNITED  AUTO DE</t>
  </si>
  <si>
    <t>304-1067N/17</t>
  </si>
  <si>
    <t>JTFSX23PXH6177129 / ALECSA  PACHUCA</t>
  </si>
  <si>
    <t>304-1068N/17</t>
  </si>
  <si>
    <t>MR2B29F33H1050172 / GT MOTORS NORES</t>
  </si>
  <si>
    <t>ABRIL</t>
  </si>
  <si>
    <t>304-1126N/17</t>
  </si>
  <si>
    <t>MR2B29F38H1055142 / GT MOTORS NORES</t>
  </si>
  <si>
    <t>304-1137N/17</t>
  </si>
  <si>
    <t>2T3ZFREV9HW364908 / MEGAMOTORS  NIP</t>
  </si>
  <si>
    <t>304-1148N/17</t>
  </si>
  <si>
    <t>MR2B29F39H1053125 / CCD. AUTOSALES</t>
  </si>
  <si>
    <t>304-1201N/17</t>
  </si>
  <si>
    <t>5TFHY5F12HX635555 / MEGAMOTORS NIPP</t>
  </si>
  <si>
    <t>304-1204N/17</t>
  </si>
  <si>
    <t>5YFBPRHE3HP668014 / DURANGO  AUTOMO</t>
  </si>
  <si>
    <t>304-1208N/17</t>
  </si>
  <si>
    <t>MR0EX8CB6H1397301 / UNITED  AUTO DE</t>
  </si>
  <si>
    <t>304-1209N/17</t>
  </si>
  <si>
    <t>2T3RFREV4HW577376 / FAME  PERISUR</t>
  </si>
  <si>
    <t>304-1210N/17</t>
  </si>
  <si>
    <t>3MYDLAYV0HY177066 / FAME PERISUR S</t>
  </si>
  <si>
    <t>304-1211N/17</t>
  </si>
  <si>
    <t>MR0EX8CB2H1397375 / OZ  AUTOMOTRIZ</t>
  </si>
  <si>
    <t>304-1212N/17</t>
  </si>
  <si>
    <t>MHKMF53E1HK008327 / VALOR  MOTRIZ S</t>
  </si>
  <si>
    <t>304-1213N/17</t>
  </si>
  <si>
    <t>3MYDLAYV8HY176943 / FAME PERISUR  S</t>
  </si>
  <si>
    <t>BAJA EN MAYO</t>
  </si>
  <si>
    <t>MAYO</t>
  </si>
  <si>
    <t>INTERCAMBIO PENDIENTE</t>
  </si>
  <si>
    <t>304-1386N/17</t>
  </si>
  <si>
    <t>MR2K29F34H1067370 / AUTOMOTORES DE</t>
  </si>
  <si>
    <t>304-1400N/17</t>
  </si>
  <si>
    <t>MR2B29F3XH1060682 / VALOR  MOTRIZ S</t>
  </si>
  <si>
    <t>304-1406N/17</t>
  </si>
  <si>
    <t>2T3JFREVXHW589075 / GRUPO PENNINSUL</t>
  </si>
  <si>
    <t>304-1427N/17</t>
  </si>
  <si>
    <t>MHKMF53E8HK010687 / CEVER  LOMAS  V</t>
  </si>
  <si>
    <t>LIQUIDADO EN JUNIO</t>
  </si>
  <si>
    <t>EN JUNIO</t>
  </si>
  <si>
    <t>BAJA EN JUNIO</t>
  </si>
  <si>
    <t>INTERCAMBIO EN JUNIO</t>
  </si>
  <si>
    <t>FUE COMPRA DIRECTA /FALTA PAGO</t>
  </si>
  <si>
    <t>304-1531N/17</t>
  </si>
  <si>
    <t>2T3ZFREVXHW386884 / DURANGO  AUTOMO</t>
  </si>
  <si>
    <t>304-1532N/17</t>
  </si>
  <si>
    <t>5TDYZRFH2HS218847 / VALOR FARRERA A</t>
  </si>
  <si>
    <t>304-1534N/17</t>
  </si>
  <si>
    <t>MHKMF53F7HK018479 / TOYOMOTORS DE P</t>
  </si>
  <si>
    <t>304-1538N/17</t>
  </si>
  <si>
    <t>4T1BF1FK2HU396728 / VALOR  FARRERA</t>
  </si>
  <si>
    <t>JUNIO</t>
  </si>
  <si>
    <t>304-1535N/17</t>
  </si>
  <si>
    <t>3TMCZ5ANXHM094990 / AUTOMOVILES  VA</t>
  </si>
  <si>
    <t>ENJULIO</t>
  </si>
  <si>
    <t>PAGADO EN AGOSTO</t>
  </si>
  <si>
    <t>304-1541N/17</t>
  </si>
  <si>
    <t>MR0EX8DD2H0249071 / CEVER  TOLUCA</t>
  </si>
  <si>
    <t>304-1565N/17</t>
  </si>
  <si>
    <t>MHKMF53E6HK011210 / SAMURAI MOTORS</t>
  </si>
  <si>
    <t>304-1574N/17</t>
  </si>
  <si>
    <t>5YFBPRHE0HP658265 / UNITED  AUTO  D</t>
  </si>
  <si>
    <t>304-1575N/17</t>
  </si>
  <si>
    <t>5YFBPRHE5HP658746 / UNITED AUTO DE</t>
  </si>
  <si>
    <t>304-1576N/17</t>
  </si>
  <si>
    <t>5YFBPRHE9HP661116 / UNITED AUTO DE</t>
  </si>
  <si>
    <t>304-1577N/17</t>
  </si>
  <si>
    <t>5YFBPRHE8HP655971 / UNITED AUTO DE</t>
  </si>
  <si>
    <t>304-1583N/17</t>
  </si>
  <si>
    <t>5YFBPRHE6HP646816 / AUTOMOTOVILES</t>
  </si>
  <si>
    <t>304-1634N/17</t>
  </si>
  <si>
    <t>3TMCZ5AN7HM088371 / VALOR  FAME AUT</t>
  </si>
  <si>
    <t>JULIO</t>
  </si>
  <si>
    <t>PAGO EN AGOSTO</t>
  </si>
  <si>
    <t>304-0035N/18</t>
  </si>
  <si>
    <t>4T1B11HK1JU502572 / DURANGO AUTOMO</t>
  </si>
  <si>
    <t>304-1678N/17</t>
  </si>
  <si>
    <t>5YFBPRHE9HP645756 / AUTOMOTRIZ NIHO</t>
  </si>
  <si>
    <t>304-1698N/17</t>
  </si>
  <si>
    <t>3TMCZ5AN9HM099808 / AUTOMOTRIZ TOY</t>
  </si>
  <si>
    <t>304-1781N/17</t>
  </si>
  <si>
    <t>MHKMF53E4HK009228 / PERMIER DE ORIE</t>
  </si>
  <si>
    <t>304-1783N/17</t>
  </si>
  <si>
    <t>MR0EX8CB8H1398966 / VALOR  MOTRIZ</t>
  </si>
  <si>
    <t>304-1784N/17</t>
  </si>
  <si>
    <t>2T3ZFREV1HW387731 / AUTOMOVILES  VA</t>
  </si>
  <si>
    <t xml:space="preserve">AGOSTO </t>
  </si>
  <si>
    <t>SEPTIEMBRE</t>
  </si>
  <si>
    <t>PAGO EN SEPTIEMBRE</t>
  </si>
  <si>
    <t>304-0058N/18</t>
  </si>
  <si>
    <t>JTFSX23PXJ6183695 / CALIDAD DE CAMP</t>
  </si>
  <si>
    <t>304-0067N/18</t>
  </si>
  <si>
    <t>JTFSX23P7J6184240 / CCD AUTOSALES P</t>
  </si>
  <si>
    <t>304-1803N/17</t>
  </si>
  <si>
    <t>2T3ZFREV3HW382112 / MEGAMOTROS NIPP</t>
  </si>
  <si>
    <t>304-1857N/17</t>
  </si>
  <si>
    <t>JTDKBRFU3H3045543 / AUTOMOVILES VAL</t>
  </si>
  <si>
    <t>304-1858N/17</t>
  </si>
  <si>
    <t>5YFBPRHEXHP696604 / VALOR MOTRIZ S</t>
  </si>
  <si>
    <t>304-1861N/17</t>
  </si>
  <si>
    <t>3MYDLAYV5HY187513 / AUTOMOVILES VAL</t>
  </si>
  <si>
    <t>304-1864N/17</t>
  </si>
  <si>
    <t>3TMCZ5AN8HM109891 / CEVER LOMAS VE</t>
  </si>
  <si>
    <t>304-1865N/17</t>
  </si>
  <si>
    <t>3TMCZ5AN5HM109914 / AUTOMOVILES DI</t>
  </si>
  <si>
    <t>304-1887N/17</t>
  </si>
  <si>
    <t>MR0EX8DD0H0251322 / VALOR MOTRIZ S</t>
  </si>
  <si>
    <t>304-1893N/17</t>
  </si>
  <si>
    <t>MHKMF53E5HK012851 / AUTOMOTRIZ TOY</t>
  </si>
  <si>
    <t>304-1894N/17</t>
  </si>
  <si>
    <t>3TMCZ5AN8HM103413 / CALIDAD DE TABA</t>
  </si>
  <si>
    <t>PAGO EN OCTUBRE</t>
  </si>
  <si>
    <t>COMPRA DIRECTA PAGO EN OCT</t>
  </si>
  <si>
    <t>INT EN OCTUBRE</t>
  </si>
  <si>
    <t>AJUSTE JULIO</t>
  </si>
  <si>
    <t>304-0117N/18</t>
  </si>
  <si>
    <t>JTFSX23P8J6184649 / DURANGO AUTOMOT</t>
  </si>
  <si>
    <t>304-0183N/18</t>
  </si>
  <si>
    <t>JTFSX23P8J6185364 / DURANGO AUTOMOT</t>
  </si>
  <si>
    <t>304-0184N/18</t>
  </si>
  <si>
    <t>MR0EX8CB9J1399730 / CEVER LOMAS VER</t>
  </si>
  <si>
    <t>304-0185N/18</t>
  </si>
  <si>
    <t>MR0HA8CD9J1087679 / CEVER  TOLUCA</t>
  </si>
  <si>
    <t>304-0561N/17</t>
  </si>
  <si>
    <t>MR2B29F32H1037056 / PREMIER DE ORIE</t>
  </si>
  <si>
    <t>304-1914N/17</t>
  </si>
  <si>
    <t>5YFBPRHE8HP664704 / AUTOMOVILES VAL</t>
  </si>
  <si>
    <t>304-1929N/17</t>
  </si>
  <si>
    <t>5YFBPRHE9HP729107 / MEGAMOTORS NIPP</t>
  </si>
  <si>
    <t>304-1938N/17</t>
  </si>
  <si>
    <t>3TMCZ5AN7HM114497 / VALOR FARRERA A</t>
  </si>
  <si>
    <t>304-1944N/17</t>
  </si>
  <si>
    <t>MR2B29F31H1092890 / AUTOMOVILES DIN</t>
  </si>
  <si>
    <t>304-1945N/17</t>
  </si>
  <si>
    <t>MR2B29F33H1093040 / DECADA COATZACO</t>
  </si>
  <si>
    <t>304-1946N/17</t>
  </si>
  <si>
    <t>MR2B29F34H1092284 / DURANGO AUTOMOT</t>
  </si>
  <si>
    <t>OCTUBRE</t>
  </si>
  <si>
    <t>INTERCAMBIO EN NOV</t>
  </si>
  <si>
    <t>INTERCAMBIO PENDIENTE/ CATEGORIA F</t>
  </si>
  <si>
    <t>BAJA EN NOV</t>
  </si>
  <si>
    <t>COMPRA DIRECTA / PENDIENTE DE PAGO</t>
  </si>
  <si>
    <t>KEPPLER</t>
  </si>
  <si>
    <t>MOV CAUSADO EN AUTORIA ESPERAR AJUSTE</t>
  </si>
  <si>
    <t>304-1387N/17</t>
  </si>
  <si>
    <t>MHKMF53E7HK011135 / CEVER  LOMAS</t>
  </si>
  <si>
    <t>304-0198N/18</t>
  </si>
  <si>
    <t>JTFSX23P8J6185316 / CALIDAD DE CAMP</t>
  </si>
  <si>
    <t>304-0244N/18</t>
  </si>
  <si>
    <t>4T1B11HK9JU041976 / VALOR FARRERA A</t>
  </si>
  <si>
    <t>304-0255N/18</t>
  </si>
  <si>
    <t>5TDYZ3DC7JS902965 / ALDEN SATELITE</t>
  </si>
  <si>
    <t>304-1958N/17</t>
  </si>
  <si>
    <t>5YFBPRHE3HP699165 / CEVER TOLUCA SA</t>
  </si>
  <si>
    <t>304-1961N/17</t>
  </si>
  <si>
    <t>5TDKZRFH9HS229852 / AUTOMOVILES  VA</t>
  </si>
  <si>
    <t>304-1962N/17</t>
  </si>
  <si>
    <t>MR0EX8DD0H0254205 / VALOR  MOTRIZ S</t>
  </si>
  <si>
    <t>304-1964N/17</t>
  </si>
  <si>
    <t>MR2B29F37H1087676 / VALOR MOTRIZ S</t>
  </si>
  <si>
    <t>304-1965N/17</t>
  </si>
  <si>
    <t>5TDYZ3DCXHS878512 / VALOR MOTRIZ S</t>
  </si>
  <si>
    <t>304-1970N/17</t>
  </si>
  <si>
    <t>MR0EX8DDXH0176466 / VALOR MOTRIZ S</t>
  </si>
  <si>
    <t>304-1979N/17</t>
  </si>
  <si>
    <t>5TDYZ3DC4HS900620 / CEVER LOMAS VER</t>
  </si>
  <si>
    <t>NOVIEMBRE</t>
  </si>
  <si>
    <t>EN DICIEMBRE</t>
  </si>
  <si>
    <t>COBRAR A DISTR</t>
  </si>
  <si>
    <t>CATEGORIA F</t>
  </si>
  <si>
    <t>COMPRA DIRECTA/PENDIENTE DE PAGAR</t>
  </si>
  <si>
    <t>304-1903N/17</t>
  </si>
  <si>
    <t>3MYDLAYV2HY189736 / UNITED AUTO DE</t>
  </si>
  <si>
    <t>304-0398N/18</t>
  </si>
  <si>
    <t>3TMAZ5CN7JM054621 / CCD AUTOSALES P</t>
  </si>
  <si>
    <t>304-0400N/18</t>
  </si>
  <si>
    <t>MR0EX8DD6J0178141 / TOYOTA FINANCIA</t>
  </si>
  <si>
    <t>DICIEMBRE</t>
  </si>
  <si>
    <t>INTERCAMBIO EN ENERO</t>
  </si>
  <si>
    <t>COBRO PENDIENTE</t>
  </si>
  <si>
    <t>INTERCAMBIO EN AGOSTO</t>
  </si>
  <si>
    <t>T-4957/10</t>
  </si>
  <si>
    <t>T4957/ SE HIZO LA DEV Y NOS VOLIERON A FACTURAR POR EL COSTO CORRECTO EN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</si>
</sst>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\-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4" fontId="0" fillId="0" borderId="0" xfId="0" applyNumberFormat="1"/>
    <xf numFmtId="0" fontId="3" fillId="2" borderId="1" xfId="0" applyFont="1" applyFill="1" applyBorder="1" applyAlignment="1"/>
    <xf numFmtId="43" fontId="3" fillId="2" borderId="2" xfId="1" applyFont="1" applyFill="1" applyBorder="1" applyAlignment="1" applyProtection="1"/>
    <xf numFmtId="0" fontId="0" fillId="0" borderId="0" xfId="0" applyFill="1" applyBorder="1"/>
    <xf numFmtId="0" fontId="5" fillId="0" borderId="0" xfId="0" applyFont="1"/>
    <xf numFmtId="4" fontId="5" fillId="0" borderId="0" xfId="0" applyNumberFormat="1" applyFont="1"/>
    <xf numFmtId="0" fontId="0" fillId="0" borderId="0" xfId="0" applyFont="1" applyFill="1" applyBorder="1"/>
    <xf numFmtId="0" fontId="7" fillId="0" borderId="0" xfId="0" applyFont="1" applyFill="1" applyBorder="1" applyAlignment="1"/>
    <xf numFmtId="43" fontId="7" fillId="0" borderId="0" xfId="1" applyFont="1" applyFill="1" applyBorder="1" applyAlignment="1" applyProtection="1"/>
    <xf numFmtId="0" fontId="6" fillId="0" borderId="0" xfId="0" applyFont="1" applyFill="1" applyBorder="1" applyAlignment="1"/>
    <xf numFmtId="164" fontId="6" fillId="0" borderId="0" xfId="0" applyNumberFormat="1" applyFont="1" applyFill="1" applyBorder="1" applyAlignmen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3" fillId="0" borderId="0" xfId="0" applyFont="1" applyFill="1" applyBorder="1" applyAlignment="1"/>
    <xf numFmtId="43" fontId="3" fillId="0" borderId="0" xfId="1" applyFont="1" applyFill="1" applyBorder="1" applyAlignment="1" applyProtection="1"/>
    <xf numFmtId="0" fontId="8" fillId="0" borderId="0" xfId="0" applyFont="1"/>
    <xf numFmtId="0" fontId="8" fillId="0" borderId="0" xfId="0" applyFont="1" applyFill="1" applyBorder="1"/>
    <xf numFmtId="0" fontId="5" fillId="0" borderId="5" xfId="0" applyFont="1" applyBorder="1"/>
    <xf numFmtId="4" fontId="5" fillId="0" borderId="5" xfId="0" applyNumberFormat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4">
    <cellStyle name="Millares" xfId="1" builtinId="3"/>
    <cellStyle name="Millares 2" xfId="3"/>
    <cellStyle name="Millares 3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1</xdr:col>
      <xdr:colOff>247649</xdr:colOff>
      <xdr:row>4</xdr:row>
      <xdr:rowOff>104775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95250"/>
          <a:ext cx="981074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66675</xdr:rowOff>
    </xdr:from>
    <xdr:to>
      <xdr:col>1</xdr:col>
      <xdr:colOff>228601</xdr:colOff>
      <xdr:row>4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2" y="66675"/>
          <a:ext cx="981074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1</xdr:col>
      <xdr:colOff>238124</xdr:colOff>
      <xdr:row>4</xdr:row>
      <xdr:rowOff>85725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76200"/>
          <a:ext cx="981074" cy="771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1</xdr:col>
      <xdr:colOff>228599</xdr:colOff>
      <xdr:row>4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66675"/>
          <a:ext cx="981074" cy="771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85725</xdr:rowOff>
    </xdr:from>
    <xdr:to>
      <xdr:col>1</xdr:col>
      <xdr:colOff>352424</xdr:colOff>
      <xdr:row>4</xdr:row>
      <xdr:rowOff>95250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85725"/>
          <a:ext cx="981074" cy="7715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1</xdr:col>
      <xdr:colOff>228599</xdr:colOff>
      <xdr:row>4</xdr:row>
      <xdr:rowOff>114300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04775"/>
          <a:ext cx="981074" cy="7715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76200</xdr:rowOff>
    </xdr:from>
    <xdr:to>
      <xdr:col>1</xdr:col>
      <xdr:colOff>390524</xdr:colOff>
      <xdr:row>4</xdr:row>
      <xdr:rowOff>85725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76200"/>
          <a:ext cx="981074" cy="771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1</xdr:col>
      <xdr:colOff>238124</xdr:colOff>
      <xdr:row>4</xdr:row>
      <xdr:rowOff>66675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57150"/>
          <a:ext cx="1038224" cy="7715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76200</xdr:rowOff>
    </xdr:from>
    <xdr:to>
      <xdr:col>1</xdr:col>
      <xdr:colOff>390524</xdr:colOff>
      <xdr:row>4</xdr:row>
      <xdr:rowOff>85725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76200"/>
          <a:ext cx="1038224" cy="771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962024</xdr:colOff>
      <xdr:row>4</xdr:row>
      <xdr:rowOff>95250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725"/>
          <a:ext cx="962024" cy="7715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761999</xdr:colOff>
      <xdr:row>4</xdr:row>
      <xdr:rowOff>95250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725"/>
          <a:ext cx="962024" cy="7715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0</xdr:col>
      <xdr:colOff>857249</xdr:colOff>
      <xdr:row>4</xdr:row>
      <xdr:rowOff>95250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85725"/>
          <a:ext cx="761999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D15" sqref="A1:D15"/>
    </sheetView>
  </sheetViews>
  <sheetFormatPr baseColWidth="10" defaultRowHeight="15" x14ac:dyDescent="0.25"/>
  <cols>
    <col min="1" max="1" width="13" bestFit="1" customWidth="1"/>
    <col min="2" max="2" width="39.85546875" bestFit="1" customWidth="1"/>
    <col min="4" max="4" width="15.28515625" bestFit="1" customWidth="1"/>
    <col min="5" max="5" width="13" bestFit="1" customWidth="1"/>
    <col min="6" max="6" width="39.85546875" bestFit="1" customWidth="1"/>
  </cols>
  <sheetData>
    <row r="1" spans="1:7" x14ac:dyDescent="0.25">
      <c r="A1" s="32" t="s">
        <v>0</v>
      </c>
      <c r="B1" s="32"/>
      <c r="C1" s="32"/>
      <c r="D1" s="32"/>
    </row>
    <row r="2" spans="1:7" x14ac:dyDescent="0.25">
      <c r="A2" s="32" t="s">
        <v>1</v>
      </c>
      <c r="B2" s="32"/>
      <c r="C2" s="32"/>
      <c r="D2" s="32"/>
    </row>
    <row r="3" spans="1:7" x14ac:dyDescent="0.25">
      <c r="A3" s="32" t="s">
        <v>2</v>
      </c>
      <c r="B3" s="32"/>
      <c r="C3" s="32"/>
      <c r="D3" s="32"/>
    </row>
    <row r="4" spans="1:7" x14ac:dyDescent="0.25">
      <c r="A4" s="33" t="s">
        <v>8</v>
      </c>
      <c r="B4" s="33"/>
      <c r="C4" s="33"/>
      <c r="D4" s="33"/>
    </row>
    <row r="5" spans="1:7" x14ac:dyDescent="0.25">
      <c r="A5" s="1"/>
      <c r="B5" s="1"/>
      <c r="C5" s="1"/>
      <c r="D5" s="1"/>
    </row>
    <row r="6" spans="1:7" x14ac:dyDescent="0.25">
      <c r="A6" s="34" t="s">
        <v>3</v>
      </c>
      <c r="B6" s="35"/>
      <c r="C6" s="35"/>
      <c r="D6" s="35"/>
    </row>
    <row r="7" spans="1:7" x14ac:dyDescent="0.25">
      <c r="A7" s="3" t="s">
        <v>4</v>
      </c>
      <c r="B7" s="3" t="s">
        <v>5</v>
      </c>
      <c r="C7" s="4" t="s">
        <v>6</v>
      </c>
      <c r="D7" s="4" t="s">
        <v>7</v>
      </c>
    </row>
    <row r="8" spans="1:7" x14ac:dyDescent="0.25">
      <c r="A8" s="1" t="s">
        <v>9</v>
      </c>
      <c r="B8" s="1" t="s">
        <v>10</v>
      </c>
      <c r="C8" s="1">
        <v>-174.13</v>
      </c>
      <c r="E8" s="1"/>
      <c r="F8" s="1"/>
      <c r="G8" s="1"/>
    </row>
    <row r="9" spans="1:7" x14ac:dyDescent="0.25">
      <c r="A9" s="1" t="s">
        <v>11</v>
      </c>
      <c r="B9" s="1" t="s">
        <v>12</v>
      </c>
      <c r="C9" s="2">
        <v>-510165.1</v>
      </c>
      <c r="D9" s="1" t="s">
        <v>21</v>
      </c>
      <c r="E9" s="1"/>
      <c r="F9" s="1"/>
      <c r="G9" s="2"/>
    </row>
    <row r="10" spans="1:7" x14ac:dyDescent="0.25">
      <c r="A10" s="1" t="s">
        <v>13</v>
      </c>
      <c r="B10" s="1" t="s">
        <v>14</v>
      </c>
      <c r="C10" s="2">
        <v>-187073.32</v>
      </c>
      <c r="D10" s="1" t="s">
        <v>21</v>
      </c>
      <c r="E10" s="1"/>
      <c r="F10" s="1"/>
      <c r="G10" s="2"/>
    </row>
    <row r="11" spans="1:7" x14ac:dyDescent="0.25">
      <c r="A11" s="1" t="s">
        <v>15</v>
      </c>
      <c r="B11" s="1" t="s">
        <v>16</v>
      </c>
      <c r="C11" s="2">
        <v>-205635.08</v>
      </c>
      <c r="D11" s="1" t="s">
        <v>21</v>
      </c>
      <c r="E11" s="1"/>
      <c r="F11" s="1"/>
      <c r="G11" s="2"/>
    </row>
    <row r="12" spans="1:7" x14ac:dyDescent="0.25">
      <c r="A12" s="1" t="s">
        <v>17</v>
      </c>
      <c r="B12" s="1" t="s">
        <v>18</v>
      </c>
      <c r="C12" s="2">
        <v>-187074.48</v>
      </c>
      <c r="D12" s="1" t="s">
        <v>21</v>
      </c>
      <c r="E12" s="1"/>
      <c r="F12" s="1"/>
      <c r="G12" s="2"/>
    </row>
    <row r="13" spans="1:7" x14ac:dyDescent="0.25">
      <c r="A13" s="1" t="s">
        <v>19</v>
      </c>
      <c r="B13" s="1" t="s">
        <v>20</v>
      </c>
      <c r="C13" s="2">
        <v>237814.74</v>
      </c>
      <c r="D13" s="1" t="s">
        <v>21</v>
      </c>
      <c r="E13" s="1"/>
      <c r="F13" s="1"/>
      <c r="G13" s="2"/>
    </row>
    <row r="14" spans="1:7" x14ac:dyDescent="0.25">
      <c r="E14" s="1"/>
      <c r="F14" s="1"/>
      <c r="G14" s="2"/>
    </row>
    <row r="15" spans="1:7" x14ac:dyDescent="0.25">
      <c r="B15" s="6" t="s">
        <v>22</v>
      </c>
      <c r="C15" s="6">
        <f>+SUM(C8:C13)</f>
        <v>-852307.37000000011</v>
      </c>
    </row>
  </sheetData>
  <mergeCells count="5">
    <mergeCell ref="A1:D1"/>
    <mergeCell ref="A2:D2"/>
    <mergeCell ref="A3:D3"/>
    <mergeCell ref="A4:D4"/>
    <mergeCell ref="A6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3" sqref="A1:D13"/>
    </sheetView>
  </sheetViews>
  <sheetFormatPr baseColWidth="10" defaultRowHeight="15" x14ac:dyDescent="0.25"/>
  <cols>
    <col min="1" max="1" width="13" bestFit="1" customWidth="1"/>
    <col min="2" max="2" width="38.42578125" bestFit="1" customWidth="1"/>
    <col min="4" max="4" width="15.28515625" bestFit="1" customWidth="1"/>
  </cols>
  <sheetData>
    <row r="1" spans="1:4" x14ac:dyDescent="0.25">
      <c r="A1" s="32" t="s">
        <v>0</v>
      </c>
      <c r="B1" s="32"/>
      <c r="C1" s="32"/>
      <c r="D1" s="32"/>
    </row>
    <row r="2" spans="1:4" x14ac:dyDescent="0.25">
      <c r="A2" s="32" t="s">
        <v>1</v>
      </c>
      <c r="B2" s="32"/>
      <c r="C2" s="32"/>
      <c r="D2" s="32"/>
    </row>
    <row r="3" spans="1:4" x14ac:dyDescent="0.25">
      <c r="A3" s="32" t="s">
        <v>2</v>
      </c>
      <c r="B3" s="32"/>
      <c r="C3" s="32"/>
      <c r="D3" s="32"/>
    </row>
    <row r="4" spans="1:4" x14ac:dyDescent="0.25">
      <c r="A4" s="33" t="s">
        <v>21</v>
      </c>
      <c r="B4" s="33"/>
      <c r="C4" s="33"/>
      <c r="D4" s="33"/>
    </row>
    <row r="5" spans="1:4" x14ac:dyDescent="0.25">
      <c r="A5" s="1"/>
      <c r="B5" s="1"/>
      <c r="C5" s="1"/>
      <c r="D5" s="1"/>
    </row>
    <row r="6" spans="1:4" x14ac:dyDescent="0.25">
      <c r="A6" s="34" t="s">
        <v>3</v>
      </c>
      <c r="B6" s="35"/>
      <c r="C6" s="35"/>
      <c r="D6" s="35"/>
    </row>
    <row r="7" spans="1:4" x14ac:dyDescent="0.25">
      <c r="A7" s="3" t="s">
        <v>4</v>
      </c>
      <c r="B7" s="3" t="s">
        <v>5</v>
      </c>
      <c r="C7" s="4" t="s">
        <v>6</v>
      </c>
      <c r="D7" s="4" t="s">
        <v>7</v>
      </c>
    </row>
    <row r="8" spans="1:4" x14ac:dyDescent="0.25">
      <c r="A8" s="1" t="s">
        <v>9</v>
      </c>
      <c r="B8" s="1" t="s">
        <v>10</v>
      </c>
      <c r="C8" s="1">
        <v>-174.13</v>
      </c>
      <c r="D8" s="15" t="s">
        <v>149</v>
      </c>
    </row>
    <row r="9" spans="1:4" x14ac:dyDescent="0.25">
      <c r="A9" s="1" t="s">
        <v>23</v>
      </c>
      <c r="B9" s="1" t="s">
        <v>24</v>
      </c>
      <c r="C9" s="2">
        <v>-225035.91</v>
      </c>
      <c r="D9" s="1" t="s">
        <v>29</v>
      </c>
    </row>
    <row r="10" spans="1:4" x14ac:dyDescent="0.25">
      <c r="A10" s="1" t="s">
        <v>25</v>
      </c>
      <c r="B10" s="1" t="s">
        <v>26</v>
      </c>
      <c r="C10" s="2">
        <v>-235443.78</v>
      </c>
      <c r="D10" s="1" t="s">
        <v>30</v>
      </c>
    </row>
    <row r="11" spans="1:4" x14ac:dyDescent="0.25">
      <c r="A11" s="1" t="s">
        <v>27</v>
      </c>
      <c r="B11" s="1" t="s">
        <v>28</v>
      </c>
      <c r="C11" s="2">
        <v>-352317.15</v>
      </c>
      <c r="D11" s="5" t="s">
        <v>30</v>
      </c>
    </row>
    <row r="13" spans="1:4" x14ac:dyDescent="0.25">
      <c r="B13" s="6" t="s">
        <v>22</v>
      </c>
      <c r="C13" s="6">
        <f>+SUM(C8:C11)</f>
        <v>-812970.97</v>
      </c>
    </row>
  </sheetData>
  <mergeCells count="5">
    <mergeCell ref="A1:D1"/>
    <mergeCell ref="A2:D2"/>
    <mergeCell ref="A3:D3"/>
    <mergeCell ref="A4:D4"/>
    <mergeCell ref="A6:D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15" sqref="A1:D15"/>
    </sheetView>
  </sheetViews>
  <sheetFormatPr baseColWidth="10" defaultRowHeight="15" x14ac:dyDescent="0.25"/>
  <cols>
    <col min="1" max="1" width="13" bestFit="1" customWidth="1"/>
    <col min="2" max="2" width="38.5703125" bestFit="1" customWidth="1"/>
    <col min="3" max="3" width="16.140625" bestFit="1" customWidth="1"/>
    <col min="4" max="4" width="15.28515625" bestFit="1" customWidth="1"/>
  </cols>
  <sheetData>
    <row r="1" spans="1:4" s="1" customFormat="1" x14ac:dyDescent="0.25">
      <c r="A1" s="32" t="s">
        <v>0</v>
      </c>
      <c r="B1" s="32"/>
      <c r="C1" s="32"/>
      <c r="D1" s="32"/>
    </row>
    <row r="2" spans="1:4" s="1" customFormat="1" x14ac:dyDescent="0.25">
      <c r="A2" s="32" t="s">
        <v>1</v>
      </c>
      <c r="B2" s="32"/>
      <c r="C2" s="32"/>
      <c r="D2" s="32"/>
    </row>
    <row r="3" spans="1:4" s="1" customFormat="1" x14ac:dyDescent="0.25">
      <c r="A3" s="32" t="s">
        <v>2</v>
      </c>
      <c r="B3" s="32"/>
      <c r="C3" s="32"/>
      <c r="D3" s="32"/>
    </row>
    <row r="4" spans="1:4" s="1" customFormat="1" x14ac:dyDescent="0.25">
      <c r="A4" s="33" t="s">
        <v>30</v>
      </c>
      <c r="B4" s="33"/>
      <c r="C4" s="33"/>
      <c r="D4" s="33"/>
    </row>
    <row r="5" spans="1:4" s="1" customFormat="1" x14ac:dyDescent="0.25"/>
    <row r="6" spans="1:4" s="1" customFormat="1" x14ac:dyDescent="0.25">
      <c r="A6" s="34" t="s">
        <v>3</v>
      </c>
      <c r="B6" s="35"/>
      <c r="C6" s="35"/>
      <c r="D6" s="35"/>
    </row>
    <row r="7" spans="1:4" s="1" customFormat="1" x14ac:dyDescent="0.25">
      <c r="A7" s="3" t="s">
        <v>4</v>
      </c>
      <c r="B7" s="3" t="s">
        <v>5</v>
      </c>
      <c r="C7" s="4" t="s">
        <v>6</v>
      </c>
      <c r="D7" s="4" t="s">
        <v>7</v>
      </c>
    </row>
    <row r="8" spans="1:4" s="1" customFormat="1" x14ac:dyDescent="0.25">
      <c r="A8" s="1" t="s">
        <v>9</v>
      </c>
      <c r="B8" s="1" t="s">
        <v>10</v>
      </c>
      <c r="C8" s="1">
        <v>-174.13</v>
      </c>
      <c r="D8" s="15" t="s">
        <v>149</v>
      </c>
    </row>
    <row r="9" spans="1:4" s="1" customFormat="1" x14ac:dyDescent="0.25">
      <c r="A9" s="1" t="s">
        <v>23</v>
      </c>
      <c r="B9" s="1" t="s">
        <v>24</v>
      </c>
      <c r="C9" s="2">
        <v>-225035.91</v>
      </c>
      <c r="D9" s="1" t="s">
        <v>39</v>
      </c>
    </row>
    <row r="10" spans="1:4" x14ac:dyDescent="0.25">
      <c r="A10" t="s">
        <v>31</v>
      </c>
      <c r="B10" t="s">
        <v>32</v>
      </c>
      <c r="C10" s="2">
        <v>-267773.71000000002</v>
      </c>
      <c r="D10" s="1" t="s">
        <v>39</v>
      </c>
    </row>
    <row r="11" spans="1:4" x14ac:dyDescent="0.25">
      <c r="A11" t="s">
        <v>33</v>
      </c>
      <c r="B11" t="s">
        <v>34</v>
      </c>
      <c r="C11" s="2">
        <v>-215154.98</v>
      </c>
      <c r="D11" s="1" t="s">
        <v>39</v>
      </c>
    </row>
    <row r="12" spans="1:4" x14ac:dyDescent="0.25">
      <c r="A12" t="s">
        <v>35</v>
      </c>
      <c r="B12" t="s">
        <v>36</v>
      </c>
      <c r="C12" s="2">
        <v>-389855.36</v>
      </c>
      <c r="D12" s="1" t="s">
        <v>39</v>
      </c>
    </row>
    <row r="13" spans="1:4" x14ac:dyDescent="0.25">
      <c r="A13" t="s">
        <v>37</v>
      </c>
      <c r="B13" t="s">
        <v>38</v>
      </c>
      <c r="C13" s="2">
        <v>-187074.48</v>
      </c>
      <c r="D13" s="1" t="s">
        <v>39</v>
      </c>
    </row>
    <row r="15" spans="1:4" x14ac:dyDescent="0.25">
      <c r="B15" s="6" t="s">
        <v>22</v>
      </c>
      <c r="C15" s="6">
        <f>+SUM(C8:C13)</f>
        <v>-1285068.5699999998</v>
      </c>
    </row>
  </sheetData>
  <sortState ref="A8:D16">
    <sortCondition ref="A8:A16"/>
  </sortState>
  <mergeCells count="5">
    <mergeCell ref="A1:D1"/>
    <mergeCell ref="A2:D2"/>
    <mergeCell ref="A3:D3"/>
    <mergeCell ref="A4:D4"/>
    <mergeCell ref="A6:D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21" sqref="A1:D21"/>
    </sheetView>
  </sheetViews>
  <sheetFormatPr baseColWidth="10" defaultRowHeight="15" x14ac:dyDescent="0.25"/>
  <cols>
    <col min="1" max="1" width="13" bestFit="1" customWidth="1"/>
    <col min="2" max="2" width="40.85546875" bestFit="1" customWidth="1"/>
    <col min="3" max="3" width="12.42578125" bestFit="1" customWidth="1"/>
    <col min="4" max="4" width="13.28515625" customWidth="1"/>
  </cols>
  <sheetData>
    <row r="1" spans="1:4" x14ac:dyDescent="0.25">
      <c r="A1" s="32" t="s">
        <v>0</v>
      </c>
      <c r="B1" s="32"/>
      <c r="C1" s="32"/>
      <c r="D1" s="32"/>
    </row>
    <row r="2" spans="1:4" x14ac:dyDescent="0.25">
      <c r="A2" s="32" t="s">
        <v>1</v>
      </c>
      <c r="B2" s="32"/>
      <c r="C2" s="32"/>
      <c r="D2" s="32"/>
    </row>
    <row r="3" spans="1:4" x14ac:dyDescent="0.25">
      <c r="A3" s="32" t="s">
        <v>2</v>
      </c>
      <c r="B3" s="32"/>
      <c r="C3" s="32"/>
      <c r="D3" s="32"/>
    </row>
    <row r="4" spans="1:4" x14ac:dyDescent="0.25">
      <c r="A4" s="33" t="s">
        <v>39</v>
      </c>
      <c r="B4" s="33"/>
      <c r="C4" s="33"/>
      <c r="D4" s="33"/>
    </row>
    <row r="5" spans="1:4" x14ac:dyDescent="0.25">
      <c r="A5" s="1"/>
      <c r="B5" s="1"/>
      <c r="C5" s="1"/>
      <c r="D5" s="1"/>
    </row>
    <row r="6" spans="1:4" x14ac:dyDescent="0.25">
      <c r="A6" s="34" t="s">
        <v>3</v>
      </c>
      <c r="B6" s="35"/>
      <c r="C6" s="35"/>
      <c r="D6" s="35"/>
    </row>
    <row r="7" spans="1:4" x14ac:dyDescent="0.25">
      <c r="A7" s="3" t="s">
        <v>4</v>
      </c>
      <c r="B7" s="3" t="s">
        <v>5</v>
      </c>
      <c r="C7" s="4" t="s">
        <v>6</v>
      </c>
      <c r="D7" s="4" t="s">
        <v>7</v>
      </c>
    </row>
    <row r="8" spans="1:4" s="15" customFormat="1" x14ac:dyDescent="0.25">
      <c r="A8" s="15" t="s">
        <v>9</v>
      </c>
      <c r="B8" s="15" t="s">
        <v>10</v>
      </c>
      <c r="C8" s="15">
        <v>-174.13</v>
      </c>
      <c r="D8" s="15" t="s">
        <v>149</v>
      </c>
    </row>
    <row r="9" spans="1:4" x14ac:dyDescent="0.25">
      <c r="A9" t="s">
        <v>40</v>
      </c>
      <c r="B9" t="s">
        <v>41</v>
      </c>
      <c r="C9" s="2">
        <v>-187073.32</v>
      </c>
      <c r="D9" s="1" t="s">
        <v>62</v>
      </c>
    </row>
    <row r="10" spans="1:4" x14ac:dyDescent="0.25">
      <c r="A10" t="s">
        <v>42</v>
      </c>
      <c r="B10" t="s">
        <v>43</v>
      </c>
      <c r="C10" s="2">
        <v>-312620.7</v>
      </c>
      <c r="D10" s="1" t="s">
        <v>63</v>
      </c>
    </row>
    <row r="11" spans="1:4" x14ac:dyDescent="0.25">
      <c r="A11" t="s">
        <v>44</v>
      </c>
      <c r="B11" t="s">
        <v>45</v>
      </c>
      <c r="C11" s="2">
        <v>-374148.96</v>
      </c>
      <c r="D11" s="5" t="s">
        <v>64</v>
      </c>
    </row>
    <row r="12" spans="1:4" x14ac:dyDescent="0.25">
      <c r="A12" t="s">
        <v>46</v>
      </c>
      <c r="B12" t="s">
        <v>47</v>
      </c>
      <c r="C12" s="2">
        <v>-658632.82999999996</v>
      </c>
      <c r="D12" s="5" t="s">
        <v>63</v>
      </c>
    </row>
    <row r="13" spans="1:4" x14ac:dyDescent="0.25">
      <c r="A13" t="s">
        <v>48</v>
      </c>
      <c r="B13" t="s">
        <v>49</v>
      </c>
      <c r="C13" s="2">
        <v>-276567.55</v>
      </c>
      <c r="D13" s="5" t="s">
        <v>63</v>
      </c>
    </row>
    <row r="14" spans="1:4" x14ac:dyDescent="0.25">
      <c r="A14" t="s">
        <v>50</v>
      </c>
      <c r="B14" t="s">
        <v>51</v>
      </c>
      <c r="C14" s="2">
        <v>-253532.93</v>
      </c>
      <c r="D14" s="5" t="s">
        <v>63</v>
      </c>
    </row>
    <row r="15" spans="1:4" x14ac:dyDescent="0.25">
      <c r="A15" t="s">
        <v>52</v>
      </c>
      <c r="B15" t="s">
        <v>53</v>
      </c>
      <c r="C15" s="2">
        <v>-352417.68</v>
      </c>
      <c r="D15" s="5" t="s">
        <v>63</v>
      </c>
    </row>
    <row r="16" spans="1:4" x14ac:dyDescent="0.25">
      <c r="A16" t="s">
        <v>54</v>
      </c>
      <c r="B16" t="s">
        <v>55</v>
      </c>
      <c r="C16" s="2">
        <v>-453172.12</v>
      </c>
      <c r="D16" s="5" t="s">
        <v>63</v>
      </c>
    </row>
    <row r="17" spans="1:4" x14ac:dyDescent="0.25">
      <c r="A17" t="s">
        <v>56</v>
      </c>
      <c r="B17" t="s">
        <v>57</v>
      </c>
      <c r="C17" s="2">
        <v>-253532.93</v>
      </c>
      <c r="D17" s="5" t="s">
        <v>63</v>
      </c>
    </row>
    <row r="18" spans="1:4" x14ac:dyDescent="0.25">
      <c r="A18" t="s">
        <v>58</v>
      </c>
      <c r="B18" t="s">
        <v>59</v>
      </c>
      <c r="C18" s="2">
        <v>-212525.73</v>
      </c>
      <c r="D18" s="5" t="s">
        <v>63</v>
      </c>
    </row>
    <row r="19" spans="1:4" x14ac:dyDescent="0.25">
      <c r="A19" t="s">
        <v>60</v>
      </c>
      <c r="B19" t="s">
        <v>61</v>
      </c>
      <c r="C19" s="2">
        <v>-226585.98</v>
      </c>
      <c r="D19" s="5" t="s">
        <v>63</v>
      </c>
    </row>
    <row r="21" spans="1:4" x14ac:dyDescent="0.25">
      <c r="B21" s="6" t="s">
        <v>22</v>
      </c>
      <c r="C21" s="7">
        <f>+SUM(C8:C19)</f>
        <v>-3560984.8600000003</v>
      </c>
    </row>
    <row r="22" spans="1:4" x14ac:dyDescent="0.25">
      <c r="B22" s="6"/>
      <c r="C22" s="6"/>
    </row>
  </sheetData>
  <sortState ref="A9:C19">
    <sortCondition ref="A9:A19"/>
  </sortState>
  <mergeCells count="5">
    <mergeCell ref="A1:D1"/>
    <mergeCell ref="A2:D2"/>
    <mergeCell ref="A3:D3"/>
    <mergeCell ref="A4:D4"/>
    <mergeCell ref="A6:D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16" sqref="A1:D16"/>
    </sheetView>
  </sheetViews>
  <sheetFormatPr baseColWidth="10" defaultRowHeight="15" x14ac:dyDescent="0.25"/>
  <cols>
    <col min="1" max="1" width="12.85546875" customWidth="1"/>
    <col min="2" max="2" width="40.5703125" customWidth="1"/>
    <col min="4" max="4" width="23" customWidth="1"/>
  </cols>
  <sheetData>
    <row r="1" spans="1:4" x14ac:dyDescent="0.25">
      <c r="A1" s="32" t="s">
        <v>0</v>
      </c>
      <c r="B1" s="32"/>
      <c r="C1" s="32"/>
      <c r="D1" s="32"/>
    </row>
    <row r="2" spans="1:4" s="1" customFormat="1" x14ac:dyDescent="0.25">
      <c r="A2" s="32" t="s">
        <v>1</v>
      </c>
      <c r="B2" s="32"/>
      <c r="C2" s="32"/>
      <c r="D2" s="32"/>
    </row>
    <row r="3" spans="1:4" s="1" customFormat="1" x14ac:dyDescent="0.25">
      <c r="A3" s="32" t="s">
        <v>2</v>
      </c>
      <c r="B3" s="32"/>
      <c r="C3" s="32"/>
      <c r="D3" s="32"/>
    </row>
    <row r="4" spans="1:4" s="1" customFormat="1" x14ac:dyDescent="0.25">
      <c r="A4" s="33" t="s">
        <v>63</v>
      </c>
      <c r="B4" s="33"/>
      <c r="C4" s="33"/>
      <c r="D4" s="33"/>
    </row>
    <row r="5" spans="1:4" x14ac:dyDescent="0.25">
      <c r="A5" s="1"/>
      <c r="B5" s="1"/>
      <c r="C5" s="1"/>
      <c r="D5" s="1"/>
    </row>
    <row r="6" spans="1:4" x14ac:dyDescent="0.25">
      <c r="A6" s="34" t="s">
        <v>3</v>
      </c>
      <c r="B6" s="35"/>
      <c r="C6" s="35"/>
      <c r="D6" s="35"/>
    </row>
    <row r="7" spans="1:4" x14ac:dyDescent="0.25">
      <c r="A7" s="3" t="s">
        <v>4</v>
      </c>
      <c r="B7" s="3" t="s">
        <v>5</v>
      </c>
      <c r="C7" s="4" t="s">
        <v>6</v>
      </c>
      <c r="D7" s="4" t="s">
        <v>7</v>
      </c>
    </row>
    <row r="8" spans="1:4" x14ac:dyDescent="0.25">
      <c r="A8" t="s">
        <v>9</v>
      </c>
      <c r="B8" t="s">
        <v>10</v>
      </c>
      <c r="C8">
        <v>-174.13</v>
      </c>
      <c r="D8" s="15" t="s">
        <v>149</v>
      </c>
    </row>
    <row r="9" spans="1:4" x14ac:dyDescent="0.25">
      <c r="A9" t="s">
        <v>52</v>
      </c>
      <c r="B9" t="s">
        <v>53</v>
      </c>
      <c r="C9" s="2">
        <v>-352417.68</v>
      </c>
      <c r="D9" s="1" t="s">
        <v>75</v>
      </c>
    </row>
    <row r="10" spans="1:4" x14ac:dyDescent="0.25">
      <c r="A10" t="s">
        <v>60</v>
      </c>
      <c r="B10" t="s">
        <v>61</v>
      </c>
      <c r="C10" s="2">
        <v>-1001</v>
      </c>
      <c r="D10" s="5" t="s">
        <v>73</v>
      </c>
    </row>
    <row r="11" spans="1:4" x14ac:dyDescent="0.25">
      <c r="A11" t="s">
        <v>65</v>
      </c>
      <c r="B11" t="s">
        <v>66</v>
      </c>
      <c r="C11" s="2">
        <v>-219365.88</v>
      </c>
      <c r="D11" s="1" t="s">
        <v>76</v>
      </c>
    </row>
    <row r="12" spans="1:4" x14ac:dyDescent="0.25">
      <c r="A12" t="s">
        <v>67</v>
      </c>
      <c r="B12" t="s">
        <v>68</v>
      </c>
      <c r="C12" s="2">
        <v>-193618.44</v>
      </c>
      <c r="D12" s="1" t="s">
        <v>77</v>
      </c>
    </row>
    <row r="13" spans="1:4" x14ac:dyDescent="0.25">
      <c r="A13" t="s">
        <v>69</v>
      </c>
      <c r="B13" t="s">
        <v>70</v>
      </c>
      <c r="C13" s="2">
        <v>-414049.31</v>
      </c>
      <c r="D13" s="1" t="s">
        <v>74</v>
      </c>
    </row>
    <row r="14" spans="1:4" x14ac:dyDescent="0.25">
      <c r="A14" t="s">
        <v>71</v>
      </c>
      <c r="B14" t="s">
        <v>72</v>
      </c>
      <c r="C14" s="2">
        <v>213424.74</v>
      </c>
      <c r="D14" s="1" t="s">
        <v>74</v>
      </c>
    </row>
    <row r="15" spans="1:4" x14ac:dyDescent="0.25">
      <c r="C15" s="1"/>
    </row>
    <row r="16" spans="1:4" x14ac:dyDescent="0.25">
      <c r="B16" s="6" t="s">
        <v>22</v>
      </c>
      <c r="C16" s="6">
        <f>+SUM(C8:C14)</f>
        <v>-967201.7</v>
      </c>
    </row>
  </sheetData>
  <autoFilter ref="A7:D14"/>
  <sortState ref="A6:C17">
    <sortCondition ref="A6:A17"/>
  </sortState>
  <mergeCells count="5">
    <mergeCell ref="A1:D1"/>
    <mergeCell ref="A2:D2"/>
    <mergeCell ref="A3:D3"/>
    <mergeCell ref="A4:D4"/>
    <mergeCell ref="A6:D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D15" sqref="A1:D15"/>
    </sheetView>
  </sheetViews>
  <sheetFormatPr baseColWidth="10" defaultRowHeight="15" x14ac:dyDescent="0.25"/>
  <cols>
    <col min="1" max="1" width="13.140625" customWidth="1"/>
    <col min="2" max="2" width="41.5703125" bestFit="1" customWidth="1"/>
    <col min="3" max="3" width="12.42578125" bestFit="1" customWidth="1"/>
    <col min="4" max="4" width="14.7109375" customWidth="1"/>
  </cols>
  <sheetData>
    <row r="1" spans="1:11" s="1" customFormat="1" x14ac:dyDescent="0.25">
      <c r="A1" s="32" t="s">
        <v>0</v>
      </c>
      <c r="B1" s="32"/>
      <c r="C1" s="32"/>
      <c r="D1" s="32"/>
    </row>
    <row r="2" spans="1:11" s="1" customFormat="1" x14ac:dyDescent="0.25">
      <c r="A2" s="32" t="s">
        <v>1</v>
      </c>
      <c r="B2" s="32"/>
      <c r="C2" s="32"/>
      <c r="D2" s="32"/>
    </row>
    <row r="3" spans="1:11" s="1" customFormat="1" x14ac:dyDescent="0.25">
      <c r="A3" s="32" t="s">
        <v>2</v>
      </c>
      <c r="B3" s="32"/>
      <c r="C3" s="32"/>
      <c r="D3" s="32"/>
    </row>
    <row r="4" spans="1:11" s="1" customFormat="1" x14ac:dyDescent="0.25">
      <c r="A4" s="33" t="s">
        <v>86</v>
      </c>
      <c r="B4" s="33"/>
      <c r="C4" s="33"/>
      <c r="D4" s="33"/>
    </row>
    <row r="5" spans="1:11" s="1" customFormat="1" x14ac:dyDescent="0.25"/>
    <row r="6" spans="1:11" s="1" customFormat="1" x14ac:dyDescent="0.25">
      <c r="A6" s="34" t="s">
        <v>3</v>
      </c>
      <c r="B6" s="35"/>
      <c r="C6" s="35"/>
      <c r="D6" s="35"/>
    </row>
    <row r="7" spans="1:11" x14ac:dyDescent="0.25">
      <c r="A7" s="3" t="s">
        <v>4</v>
      </c>
      <c r="B7" s="3" t="s">
        <v>5</v>
      </c>
      <c r="C7" s="4" t="s">
        <v>6</v>
      </c>
      <c r="D7" s="4" t="s">
        <v>7</v>
      </c>
    </row>
    <row r="8" spans="1:11" s="15" customFormat="1" x14ac:dyDescent="0.25">
      <c r="A8" s="15" t="s">
        <v>9</v>
      </c>
      <c r="B8" s="15" t="s">
        <v>10</v>
      </c>
      <c r="C8" s="15">
        <v>-174.13</v>
      </c>
      <c r="D8" s="15" t="s">
        <v>149</v>
      </c>
    </row>
    <row r="9" spans="1:11" x14ac:dyDescent="0.25">
      <c r="A9" s="13" t="s">
        <v>78</v>
      </c>
      <c r="B9" s="13" t="s">
        <v>79</v>
      </c>
      <c r="C9" s="14">
        <v>-321321.86</v>
      </c>
      <c r="D9" s="13" t="s">
        <v>89</v>
      </c>
      <c r="G9" s="1"/>
      <c r="H9" s="1"/>
      <c r="I9" s="1"/>
      <c r="J9" s="1"/>
      <c r="K9" s="1"/>
    </row>
    <row r="10" spans="1:11" x14ac:dyDescent="0.25">
      <c r="A10" s="13" t="s">
        <v>80</v>
      </c>
      <c r="B10" s="13" t="s">
        <v>81</v>
      </c>
      <c r="C10" s="14">
        <v>-581665.36</v>
      </c>
      <c r="D10" s="1" t="s">
        <v>89</v>
      </c>
      <c r="G10" s="11"/>
      <c r="H10" s="11"/>
      <c r="I10" s="11"/>
      <c r="J10" s="11"/>
      <c r="K10" s="1"/>
    </row>
    <row r="11" spans="1:11" x14ac:dyDescent="0.25">
      <c r="A11" s="13" t="s">
        <v>82</v>
      </c>
      <c r="B11" s="13" t="s">
        <v>83</v>
      </c>
      <c r="C11" s="14">
        <v>-218105.73</v>
      </c>
      <c r="D11" s="13" t="s">
        <v>89</v>
      </c>
      <c r="G11" s="11"/>
      <c r="H11" s="11"/>
      <c r="I11" s="11"/>
      <c r="J11" s="11"/>
      <c r="K11" s="1"/>
    </row>
    <row r="12" spans="1:11" x14ac:dyDescent="0.25">
      <c r="A12" s="13" t="s">
        <v>87</v>
      </c>
      <c r="B12" s="13" t="s">
        <v>88</v>
      </c>
      <c r="C12" s="14">
        <v>-594938.75</v>
      </c>
      <c r="D12" s="13" t="s">
        <v>89</v>
      </c>
      <c r="G12" s="12"/>
      <c r="H12" s="12"/>
      <c r="I12" s="12"/>
      <c r="J12" s="12"/>
      <c r="K12" s="1"/>
    </row>
    <row r="13" spans="1:11" x14ac:dyDescent="0.25">
      <c r="A13" s="13" t="s">
        <v>84</v>
      </c>
      <c r="B13" s="13" t="s">
        <v>85</v>
      </c>
      <c r="C13" s="14">
        <v>-10399.33</v>
      </c>
      <c r="D13" s="5" t="s">
        <v>90</v>
      </c>
      <c r="G13" s="8"/>
      <c r="H13" s="8"/>
      <c r="I13" s="8"/>
      <c r="J13" s="8"/>
      <c r="K13" s="1"/>
    </row>
    <row r="14" spans="1:11" x14ac:dyDescent="0.25">
      <c r="G14" s="9"/>
      <c r="H14" s="9"/>
      <c r="I14" s="10"/>
      <c r="J14" s="10"/>
      <c r="K14" s="1"/>
    </row>
    <row r="15" spans="1:11" x14ac:dyDescent="0.25">
      <c r="B15" s="6" t="s">
        <v>22</v>
      </c>
      <c r="C15" s="7">
        <f>+SUM(C8:C13)</f>
        <v>-1726605.1600000001</v>
      </c>
      <c r="G15" s="8"/>
      <c r="H15" s="8"/>
      <c r="I15" s="8"/>
      <c r="J15" s="8"/>
      <c r="K15" s="1"/>
    </row>
    <row r="16" spans="1:11" x14ac:dyDescent="0.25">
      <c r="G16" s="1"/>
      <c r="H16" s="1"/>
      <c r="I16" s="1"/>
      <c r="J16" s="1"/>
      <c r="K16" s="1"/>
    </row>
    <row r="17" spans="7:11" x14ac:dyDescent="0.25">
      <c r="G17" s="1"/>
      <c r="H17" s="1"/>
      <c r="I17" s="1"/>
      <c r="J17" s="1"/>
      <c r="K17" s="1"/>
    </row>
    <row r="18" spans="7:11" x14ac:dyDescent="0.25">
      <c r="G18" s="1"/>
      <c r="H18" s="1"/>
      <c r="I18" s="1"/>
      <c r="J18" s="1"/>
      <c r="K18" s="1"/>
    </row>
    <row r="19" spans="7:11" x14ac:dyDescent="0.25">
      <c r="G19" s="1"/>
      <c r="H19" s="1"/>
      <c r="I19" s="1"/>
      <c r="J19" s="1"/>
      <c r="K19" s="1"/>
    </row>
  </sheetData>
  <autoFilter ref="A7:D13"/>
  <sortState ref="A1:C62">
    <sortCondition ref="C1:C62"/>
  </sortState>
  <mergeCells count="5">
    <mergeCell ref="A1:D1"/>
    <mergeCell ref="A2:D2"/>
    <mergeCell ref="A3:D3"/>
    <mergeCell ref="A4:D4"/>
    <mergeCell ref="A6:D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18" sqref="A1:D18"/>
    </sheetView>
  </sheetViews>
  <sheetFormatPr baseColWidth="10" defaultRowHeight="15" x14ac:dyDescent="0.25"/>
  <cols>
    <col min="1" max="1" width="13.28515625" customWidth="1"/>
    <col min="2" max="2" width="38.7109375" customWidth="1"/>
    <col min="3" max="3" width="12.42578125" bestFit="1" customWidth="1"/>
    <col min="4" max="4" width="25.42578125" customWidth="1"/>
  </cols>
  <sheetData>
    <row r="1" spans="1:11" x14ac:dyDescent="0.25">
      <c r="A1" s="32" t="s">
        <v>0</v>
      </c>
      <c r="B1" s="32"/>
      <c r="C1" s="32"/>
      <c r="D1" s="32"/>
    </row>
    <row r="2" spans="1:11" x14ac:dyDescent="0.25">
      <c r="A2" s="32" t="s">
        <v>1</v>
      </c>
      <c r="B2" s="32"/>
      <c r="C2" s="32"/>
      <c r="D2" s="32"/>
    </row>
    <row r="3" spans="1:11" x14ac:dyDescent="0.25">
      <c r="A3" s="32" t="s">
        <v>2</v>
      </c>
      <c r="B3" s="32"/>
      <c r="C3" s="32"/>
      <c r="D3" s="32"/>
    </row>
    <row r="4" spans="1:11" x14ac:dyDescent="0.25">
      <c r="A4" s="33" t="s">
        <v>107</v>
      </c>
      <c r="B4" s="33"/>
      <c r="C4" s="33"/>
      <c r="D4" s="33"/>
    </row>
    <row r="5" spans="1:11" x14ac:dyDescent="0.25">
      <c r="A5" s="15"/>
      <c r="B5" s="15"/>
      <c r="C5" s="15"/>
      <c r="D5" s="15"/>
    </row>
    <row r="6" spans="1:11" s="15" customFormat="1" x14ac:dyDescent="0.25">
      <c r="A6" s="34" t="s">
        <v>3</v>
      </c>
      <c r="B6" s="35"/>
      <c r="C6" s="35"/>
      <c r="D6" s="35"/>
    </row>
    <row r="7" spans="1:11" s="15" customFormat="1" x14ac:dyDescent="0.25">
      <c r="A7" s="3" t="s">
        <v>4</v>
      </c>
      <c r="B7" s="3" t="s">
        <v>5</v>
      </c>
      <c r="C7" s="4" t="s">
        <v>6</v>
      </c>
      <c r="D7" s="4" t="s">
        <v>7</v>
      </c>
    </row>
    <row r="8" spans="1:11" x14ac:dyDescent="0.25">
      <c r="A8" s="15" t="s">
        <v>84</v>
      </c>
      <c r="B8" s="15" t="s">
        <v>85</v>
      </c>
      <c r="C8" s="16">
        <v>-10399.33</v>
      </c>
      <c r="D8" s="15" t="s">
        <v>108</v>
      </c>
    </row>
    <row r="9" spans="1:11" x14ac:dyDescent="0.25">
      <c r="A9" s="15" t="s">
        <v>91</v>
      </c>
      <c r="B9" s="15" t="s">
        <v>92</v>
      </c>
      <c r="C9" s="16">
        <v>-11076.28</v>
      </c>
      <c r="D9" s="21" t="s">
        <v>214</v>
      </c>
    </row>
    <row r="10" spans="1:11" x14ac:dyDescent="0.25">
      <c r="A10" s="15" t="s">
        <v>93</v>
      </c>
      <c r="B10" s="15" t="s">
        <v>94</v>
      </c>
      <c r="C10" s="16">
        <v>-213424.73</v>
      </c>
      <c r="D10" s="22" t="s">
        <v>215</v>
      </c>
      <c r="H10" s="17"/>
      <c r="I10" s="17"/>
      <c r="J10" s="17"/>
      <c r="K10" s="17"/>
    </row>
    <row r="11" spans="1:11" x14ac:dyDescent="0.25">
      <c r="A11" s="15" t="s">
        <v>95</v>
      </c>
      <c r="B11" s="15" t="s">
        <v>96</v>
      </c>
      <c r="C11" s="16">
        <v>-10074.18</v>
      </c>
      <c r="D11" s="15" t="s">
        <v>108</v>
      </c>
      <c r="H11" s="17"/>
      <c r="I11" s="17"/>
      <c r="J11" s="17"/>
      <c r="K11" s="17"/>
    </row>
    <row r="12" spans="1:11" x14ac:dyDescent="0.25">
      <c r="A12" s="15" t="s">
        <v>97</v>
      </c>
      <c r="B12" s="15" t="s">
        <v>98</v>
      </c>
      <c r="C12" s="16">
        <v>-10074.18</v>
      </c>
      <c r="D12" s="15" t="s">
        <v>108</v>
      </c>
      <c r="H12" s="17"/>
      <c r="I12" s="17"/>
      <c r="J12" s="17"/>
      <c r="K12" s="17"/>
    </row>
    <row r="13" spans="1:11" x14ac:dyDescent="0.25">
      <c r="A13" s="15" t="s">
        <v>99</v>
      </c>
      <c r="B13" s="15" t="s">
        <v>100</v>
      </c>
      <c r="C13" s="16">
        <v>-10074.18</v>
      </c>
      <c r="D13" s="15" t="s">
        <v>108</v>
      </c>
      <c r="H13" s="18"/>
      <c r="I13" s="18"/>
      <c r="J13" s="18"/>
      <c r="K13" s="18"/>
    </row>
    <row r="14" spans="1:11" x14ac:dyDescent="0.25">
      <c r="A14" s="15" t="s">
        <v>101</v>
      </c>
      <c r="B14" s="15" t="s">
        <v>102</v>
      </c>
      <c r="C14" s="16">
        <v>-10074.200000000001</v>
      </c>
      <c r="D14" s="15" t="s">
        <v>108</v>
      </c>
      <c r="H14" s="5"/>
      <c r="I14" s="5"/>
      <c r="J14" s="5"/>
      <c r="K14" s="5"/>
    </row>
    <row r="15" spans="1:11" x14ac:dyDescent="0.25">
      <c r="A15" s="15" t="s">
        <v>103</v>
      </c>
      <c r="B15" s="15" t="s">
        <v>104</v>
      </c>
      <c r="C15" s="16">
        <v>-302397.05</v>
      </c>
      <c r="D15" s="15" t="s">
        <v>108</v>
      </c>
      <c r="H15" s="19"/>
      <c r="I15" s="19"/>
      <c r="J15" s="19"/>
      <c r="K15" s="19"/>
    </row>
    <row r="16" spans="1:11" x14ac:dyDescent="0.25">
      <c r="A16" s="15" t="s">
        <v>105</v>
      </c>
      <c r="B16" s="15" t="s">
        <v>106</v>
      </c>
      <c r="C16" s="16">
        <v>-594938.6</v>
      </c>
      <c r="D16" s="15" t="s">
        <v>108</v>
      </c>
      <c r="H16" s="19"/>
      <c r="I16" s="19"/>
      <c r="J16" s="20"/>
      <c r="K16" s="20"/>
    </row>
    <row r="17" spans="3:11" x14ac:dyDescent="0.25">
      <c r="H17" s="5"/>
      <c r="I17" s="5"/>
      <c r="J17" s="5"/>
      <c r="K17" s="5"/>
    </row>
    <row r="18" spans="3:11" x14ac:dyDescent="0.25">
      <c r="C18" s="16">
        <f>+SUM(C8:C16)</f>
        <v>-1172532.73</v>
      </c>
      <c r="H18" s="5"/>
      <c r="I18" s="5"/>
      <c r="J18" s="5"/>
      <c r="K18" s="5"/>
    </row>
  </sheetData>
  <mergeCells count="5">
    <mergeCell ref="A1:D1"/>
    <mergeCell ref="A2:D2"/>
    <mergeCell ref="A3:D3"/>
    <mergeCell ref="A4:D4"/>
    <mergeCell ref="A6:D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7" sqref="A1:D17"/>
    </sheetView>
  </sheetViews>
  <sheetFormatPr baseColWidth="10" defaultRowHeight="15" x14ac:dyDescent="0.25"/>
  <cols>
    <col min="1" max="1" width="14.140625" customWidth="1"/>
    <col min="2" max="2" width="40.7109375" bestFit="1" customWidth="1"/>
    <col min="3" max="3" width="12.42578125" bestFit="1" customWidth="1"/>
  </cols>
  <sheetData>
    <row r="1" spans="1:4" s="15" customFormat="1" x14ac:dyDescent="0.25">
      <c r="A1" s="32" t="s">
        <v>0</v>
      </c>
      <c r="B1" s="32"/>
      <c r="C1" s="32"/>
      <c r="D1" s="32"/>
    </row>
    <row r="2" spans="1:4" s="15" customFormat="1" x14ac:dyDescent="0.25">
      <c r="A2" s="32" t="s">
        <v>1</v>
      </c>
      <c r="B2" s="32"/>
      <c r="C2" s="32"/>
      <c r="D2" s="32"/>
    </row>
    <row r="3" spans="1:4" s="15" customFormat="1" x14ac:dyDescent="0.25">
      <c r="A3" s="32" t="s">
        <v>2</v>
      </c>
      <c r="B3" s="32"/>
      <c r="C3" s="32"/>
      <c r="D3" s="32"/>
    </row>
    <row r="4" spans="1:4" s="15" customFormat="1" x14ac:dyDescent="0.25">
      <c r="A4" s="33" t="s">
        <v>121</v>
      </c>
      <c r="B4" s="33"/>
      <c r="C4" s="33"/>
      <c r="D4" s="33"/>
    </row>
    <row r="5" spans="1:4" s="15" customFormat="1" x14ac:dyDescent="0.25"/>
    <row r="6" spans="1:4" s="15" customFormat="1" x14ac:dyDescent="0.25">
      <c r="A6" s="34" t="s">
        <v>3</v>
      </c>
      <c r="B6" s="35"/>
      <c r="C6" s="35"/>
      <c r="D6" s="35"/>
    </row>
    <row r="7" spans="1:4" s="15" customFormat="1" x14ac:dyDescent="0.25">
      <c r="A7" s="3" t="s">
        <v>4</v>
      </c>
      <c r="B7" s="3" t="s">
        <v>5</v>
      </c>
      <c r="C7" s="4" t="s">
        <v>6</v>
      </c>
      <c r="D7" s="4" t="s">
        <v>7</v>
      </c>
    </row>
    <row r="8" spans="1:4" ht="16.5" customHeight="1" x14ac:dyDescent="0.25">
      <c r="A8" t="s">
        <v>113</v>
      </c>
      <c r="B8" t="s">
        <v>114</v>
      </c>
      <c r="C8" s="16">
        <v>-594938.76</v>
      </c>
      <c r="D8" s="15" t="s">
        <v>122</v>
      </c>
    </row>
    <row r="9" spans="1:4" x14ac:dyDescent="0.25">
      <c r="A9" t="s">
        <v>109</v>
      </c>
      <c r="B9" t="s">
        <v>110</v>
      </c>
      <c r="C9" s="16">
        <v>-373505.85</v>
      </c>
      <c r="D9" s="5" t="s">
        <v>122</v>
      </c>
    </row>
    <row r="10" spans="1:4" x14ac:dyDescent="0.25">
      <c r="A10" t="s">
        <v>119</v>
      </c>
      <c r="B10" t="s">
        <v>120</v>
      </c>
      <c r="C10" s="16">
        <v>-321323.02</v>
      </c>
      <c r="D10" s="15" t="s">
        <v>122</v>
      </c>
    </row>
    <row r="11" spans="1:4" x14ac:dyDescent="0.25">
      <c r="A11" t="s">
        <v>117</v>
      </c>
      <c r="B11" t="s">
        <v>118</v>
      </c>
      <c r="C11" s="16">
        <v>-250406.91</v>
      </c>
      <c r="D11" s="5" t="s">
        <v>122</v>
      </c>
    </row>
    <row r="12" spans="1:4" x14ac:dyDescent="0.25">
      <c r="A12" t="s">
        <v>115</v>
      </c>
      <c r="B12" t="s">
        <v>116</v>
      </c>
      <c r="C12" s="16">
        <v>-213425.73</v>
      </c>
      <c r="D12" s="15" t="s">
        <v>123</v>
      </c>
    </row>
    <row r="13" spans="1:4" x14ac:dyDescent="0.25">
      <c r="A13" t="s">
        <v>111</v>
      </c>
      <c r="B13" t="s">
        <v>112</v>
      </c>
      <c r="C13" s="16">
        <v>-11853.44</v>
      </c>
      <c r="D13" s="15" t="s">
        <v>122</v>
      </c>
    </row>
    <row r="15" spans="1:4" x14ac:dyDescent="0.25">
      <c r="C15" s="16">
        <f>+SUM(C8:C13)</f>
        <v>-1765453.7099999997</v>
      </c>
    </row>
    <row r="16" spans="1:4" x14ac:dyDescent="0.25">
      <c r="C16" s="16">
        <v>-1765453.71</v>
      </c>
    </row>
    <row r="17" spans="3:3" x14ac:dyDescent="0.25">
      <c r="C17" s="16">
        <f>+C15-C16</f>
        <v>0</v>
      </c>
    </row>
  </sheetData>
  <autoFilter ref="A7:D13"/>
  <sortState ref="A8:C63">
    <sortCondition ref="C8:C63"/>
  </sortState>
  <mergeCells count="5">
    <mergeCell ref="A1:D1"/>
    <mergeCell ref="A2:D2"/>
    <mergeCell ref="A3:D3"/>
    <mergeCell ref="A4:D4"/>
    <mergeCell ref="A6:D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G21" sqref="G21"/>
    </sheetView>
  </sheetViews>
  <sheetFormatPr baseColWidth="10" defaultRowHeight="15" x14ac:dyDescent="0.25"/>
  <cols>
    <col min="1" max="1" width="13" bestFit="1" customWidth="1"/>
    <col min="2" max="2" width="40.7109375" bestFit="1" customWidth="1"/>
    <col min="3" max="3" width="12.42578125" bestFit="1" customWidth="1"/>
    <col min="4" max="4" width="29.5703125" bestFit="1" customWidth="1"/>
  </cols>
  <sheetData>
    <row r="1" spans="1:5" s="15" customFormat="1" x14ac:dyDescent="0.25">
      <c r="A1" s="32" t="s">
        <v>0</v>
      </c>
      <c r="B1" s="32"/>
      <c r="C1" s="32"/>
      <c r="D1" s="32"/>
    </row>
    <row r="2" spans="1:5" s="15" customFormat="1" x14ac:dyDescent="0.25">
      <c r="A2" s="32" t="s">
        <v>1</v>
      </c>
      <c r="B2" s="32"/>
      <c r="C2" s="32"/>
      <c r="D2" s="32"/>
    </row>
    <row r="3" spans="1:5" s="15" customFormat="1" x14ac:dyDescent="0.25">
      <c r="A3" s="32" t="s">
        <v>2</v>
      </c>
      <c r="B3" s="32"/>
      <c r="C3" s="32"/>
      <c r="D3" s="32"/>
    </row>
    <row r="4" spans="1:5" s="15" customFormat="1" x14ac:dyDescent="0.25">
      <c r="A4" s="33" t="s">
        <v>122</v>
      </c>
      <c r="B4" s="33"/>
      <c r="C4" s="33"/>
      <c r="D4" s="33"/>
    </row>
    <row r="5" spans="1:5" s="15" customFormat="1" x14ac:dyDescent="0.25"/>
    <row r="6" spans="1:5" s="15" customFormat="1" x14ac:dyDescent="0.25">
      <c r="A6" s="34" t="s">
        <v>3</v>
      </c>
      <c r="B6" s="35"/>
      <c r="C6" s="35"/>
      <c r="D6" s="35"/>
    </row>
    <row r="7" spans="1:5" s="15" customFormat="1" x14ac:dyDescent="0.25">
      <c r="A7" s="3" t="s">
        <v>4</v>
      </c>
      <c r="B7" s="3" t="s">
        <v>5</v>
      </c>
      <c r="C7" s="4" t="s">
        <v>6</v>
      </c>
      <c r="D7" s="4" t="s">
        <v>7</v>
      </c>
    </row>
    <row r="8" spans="1:5" x14ac:dyDescent="0.25">
      <c r="A8" t="s">
        <v>124</v>
      </c>
      <c r="B8" t="s">
        <v>125</v>
      </c>
      <c r="C8" s="16">
        <v>-405476.56</v>
      </c>
      <c r="D8" s="15" t="s">
        <v>147</v>
      </c>
      <c r="E8" s="15"/>
    </row>
    <row r="9" spans="1:5" x14ac:dyDescent="0.25">
      <c r="A9" t="s">
        <v>126</v>
      </c>
      <c r="B9" t="s">
        <v>127</v>
      </c>
      <c r="C9" s="16">
        <v>-405476.91</v>
      </c>
      <c r="D9" s="5" t="s">
        <v>148</v>
      </c>
    </row>
    <row r="10" spans="1:5" x14ac:dyDescent="0.25">
      <c r="A10" t="s">
        <v>128</v>
      </c>
      <c r="B10" t="s">
        <v>129</v>
      </c>
      <c r="C10" s="16">
        <v>-321321.86</v>
      </c>
      <c r="D10" s="15" t="s">
        <v>147</v>
      </c>
      <c r="E10" s="15"/>
    </row>
    <row r="11" spans="1:5" x14ac:dyDescent="0.25">
      <c r="A11" t="s">
        <v>130</v>
      </c>
      <c r="B11" t="s">
        <v>131</v>
      </c>
      <c r="C11" s="16">
        <v>-348455.88</v>
      </c>
      <c r="D11" s="15" t="s">
        <v>147</v>
      </c>
      <c r="E11" s="15"/>
    </row>
    <row r="12" spans="1:5" x14ac:dyDescent="0.25">
      <c r="A12" t="s">
        <v>132</v>
      </c>
      <c r="B12" t="s">
        <v>133</v>
      </c>
      <c r="C12" s="16">
        <v>-255908.85</v>
      </c>
      <c r="D12" s="15" t="s">
        <v>147</v>
      </c>
      <c r="E12" s="15"/>
    </row>
    <row r="13" spans="1:5" x14ac:dyDescent="0.25">
      <c r="A13" t="s">
        <v>134</v>
      </c>
      <c r="B13" t="s">
        <v>135</v>
      </c>
      <c r="C13" s="16">
        <v>-223074.98</v>
      </c>
      <c r="D13" s="15" t="s">
        <v>147</v>
      </c>
      <c r="E13" s="15"/>
    </row>
    <row r="14" spans="1:5" x14ac:dyDescent="0.25">
      <c r="A14" t="s">
        <v>136</v>
      </c>
      <c r="B14" t="s">
        <v>137</v>
      </c>
      <c r="C14" s="16">
        <v>-546630.01</v>
      </c>
      <c r="D14" s="5" t="s">
        <v>148</v>
      </c>
    </row>
    <row r="15" spans="1:5" x14ac:dyDescent="0.25">
      <c r="A15" t="s">
        <v>138</v>
      </c>
      <c r="B15" t="s">
        <v>139</v>
      </c>
      <c r="C15" s="16">
        <v>-546629.85</v>
      </c>
      <c r="D15" s="5" t="s">
        <v>148</v>
      </c>
    </row>
    <row r="16" spans="1:5" x14ac:dyDescent="0.25">
      <c r="A16" t="s">
        <v>140</v>
      </c>
      <c r="B16" t="s">
        <v>141</v>
      </c>
      <c r="C16" s="16">
        <v>-298338.58</v>
      </c>
      <c r="D16" s="15" t="s">
        <v>146</v>
      </c>
    </row>
    <row r="17" spans="1:4" x14ac:dyDescent="0.25">
      <c r="A17" t="s">
        <v>142</v>
      </c>
      <c r="B17" t="s">
        <v>143</v>
      </c>
      <c r="C17" s="16">
        <v>-215737.72</v>
      </c>
      <c r="D17" s="5" t="s">
        <v>148</v>
      </c>
    </row>
    <row r="18" spans="1:4" x14ac:dyDescent="0.25">
      <c r="A18" t="s">
        <v>144</v>
      </c>
      <c r="B18" t="s">
        <v>145</v>
      </c>
      <c r="C18" s="16">
        <v>-539708.12</v>
      </c>
      <c r="D18" s="5" t="s">
        <v>148</v>
      </c>
    </row>
    <row r="20" spans="1:4" x14ac:dyDescent="0.25">
      <c r="B20" s="23" t="s">
        <v>22</v>
      </c>
      <c r="C20" s="24">
        <f>+SUM(C8:C18)</f>
        <v>-4106759.3200000003</v>
      </c>
    </row>
    <row r="21" spans="1:4" x14ac:dyDescent="0.25">
      <c r="C21" s="16">
        <v>-4106759.32</v>
      </c>
    </row>
    <row r="22" spans="1:4" x14ac:dyDescent="0.25">
      <c r="C22" s="16">
        <f>+C20-C21</f>
        <v>0</v>
      </c>
    </row>
  </sheetData>
  <sortState ref="A1:C17">
    <sortCondition ref="A1:A17"/>
  </sortState>
  <mergeCells count="5">
    <mergeCell ref="A1:D1"/>
    <mergeCell ref="A2:D2"/>
    <mergeCell ref="A3:D3"/>
    <mergeCell ref="A4:D4"/>
    <mergeCell ref="A6:D6"/>
  </mergeCells>
  <pageMargins left="0.70866141732283472" right="0.70866141732283472" top="0.74803149606299213" bottom="0.74803149606299213" header="0.31496062992125984" footer="0.31496062992125984"/>
  <pageSetup scale="9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G5" sqref="G5"/>
    </sheetView>
  </sheetViews>
  <sheetFormatPr baseColWidth="10" defaultRowHeight="15" x14ac:dyDescent="0.25"/>
  <cols>
    <col min="1" max="1" width="16.140625" customWidth="1"/>
    <col min="2" max="2" width="40.7109375" bestFit="1" customWidth="1"/>
    <col min="3" max="3" width="12.42578125" bestFit="1" customWidth="1"/>
    <col min="4" max="4" width="30.28515625" customWidth="1"/>
    <col min="7" max="7" width="40.42578125" bestFit="1" customWidth="1"/>
  </cols>
  <sheetData>
    <row r="1" spans="1:9" s="15" customFormat="1" x14ac:dyDescent="0.25">
      <c r="A1" s="32" t="s">
        <v>0</v>
      </c>
      <c r="B1" s="32"/>
      <c r="C1" s="32"/>
      <c r="D1" s="32"/>
    </row>
    <row r="2" spans="1:9" s="15" customFormat="1" x14ac:dyDescent="0.25">
      <c r="A2" s="32" t="s">
        <v>1</v>
      </c>
      <c r="B2" s="32"/>
      <c r="C2" s="32"/>
      <c r="D2" s="32"/>
    </row>
    <row r="3" spans="1:9" s="15" customFormat="1" x14ac:dyDescent="0.25">
      <c r="A3" s="32" t="s">
        <v>2</v>
      </c>
      <c r="B3" s="32"/>
      <c r="C3" s="32"/>
      <c r="D3" s="32"/>
    </row>
    <row r="4" spans="1:9" s="15" customFormat="1" x14ac:dyDescent="0.25">
      <c r="A4" s="33" t="s">
        <v>172</v>
      </c>
      <c r="B4" s="33"/>
      <c r="C4" s="33"/>
      <c r="D4" s="33"/>
    </row>
    <row r="5" spans="1:9" s="15" customFormat="1" x14ac:dyDescent="0.25"/>
    <row r="6" spans="1:9" s="15" customFormat="1" x14ac:dyDescent="0.25">
      <c r="A6" s="34" t="s">
        <v>3</v>
      </c>
      <c r="B6" s="35"/>
      <c r="C6" s="35"/>
      <c r="D6" s="35"/>
    </row>
    <row r="7" spans="1:9" s="15" customFormat="1" x14ac:dyDescent="0.25">
      <c r="A7" s="3" t="s">
        <v>4</v>
      </c>
      <c r="B7" s="3" t="s">
        <v>5</v>
      </c>
      <c r="C7" s="4" t="s">
        <v>6</v>
      </c>
      <c r="D7" s="4" t="s">
        <v>7</v>
      </c>
    </row>
    <row r="8" spans="1:9" x14ac:dyDescent="0.25">
      <c r="A8" t="s">
        <v>150</v>
      </c>
      <c r="B8" t="s">
        <v>151</v>
      </c>
      <c r="C8" s="16">
        <v>-405475.55</v>
      </c>
      <c r="D8" s="26" t="s">
        <v>175</v>
      </c>
      <c r="E8" s="15"/>
      <c r="F8" s="15"/>
      <c r="G8" s="15"/>
      <c r="H8" s="16"/>
      <c r="I8" s="16"/>
    </row>
    <row r="9" spans="1:9" x14ac:dyDescent="0.25">
      <c r="A9" t="s">
        <v>152</v>
      </c>
      <c r="B9" t="s">
        <v>153</v>
      </c>
      <c r="C9" s="16">
        <v>-405476.71</v>
      </c>
      <c r="D9" s="26" t="s">
        <v>173</v>
      </c>
      <c r="F9" s="15"/>
      <c r="G9" s="15"/>
      <c r="H9" s="16"/>
      <c r="I9" s="16"/>
    </row>
    <row r="10" spans="1:9" x14ac:dyDescent="0.25">
      <c r="A10" t="s">
        <v>154</v>
      </c>
      <c r="B10" t="s">
        <v>155</v>
      </c>
      <c r="C10" s="16">
        <v>-254109.79</v>
      </c>
      <c r="D10" s="26" t="s">
        <v>173</v>
      </c>
      <c r="F10" s="15"/>
      <c r="G10" s="15"/>
      <c r="H10" s="16"/>
      <c r="I10" s="16"/>
    </row>
    <row r="11" spans="1:9" x14ac:dyDescent="0.25">
      <c r="A11" t="s">
        <v>156</v>
      </c>
      <c r="B11" t="s">
        <v>157</v>
      </c>
      <c r="C11" s="16">
        <v>-487871.43</v>
      </c>
      <c r="D11" s="26" t="s">
        <v>173</v>
      </c>
      <c r="F11" s="15"/>
      <c r="G11" s="15"/>
      <c r="H11" s="16"/>
      <c r="I11" s="16"/>
    </row>
    <row r="12" spans="1:9" x14ac:dyDescent="0.25">
      <c r="A12" t="s">
        <v>158</v>
      </c>
      <c r="B12" t="s">
        <v>159</v>
      </c>
      <c r="C12" s="16">
        <v>181886.42</v>
      </c>
      <c r="D12" s="27" t="s">
        <v>178</v>
      </c>
      <c r="F12" s="15"/>
      <c r="G12" s="15"/>
      <c r="H12" s="16"/>
      <c r="I12" s="16"/>
    </row>
    <row r="13" spans="1:9" s="15" customFormat="1" x14ac:dyDescent="0.25">
      <c r="A13" s="15" t="s">
        <v>179</v>
      </c>
      <c r="B13" s="15" t="s">
        <v>180</v>
      </c>
      <c r="C13" s="16">
        <v>-213425.89</v>
      </c>
      <c r="D13" s="26" t="s">
        <v>175</v>
      </c>
      <c r="H13" s="16"/>
      <c r="I13" s="16"/>
    </row>
    <row r="14" spans="1:9" x14ac:dyDescent="0.25">
      <c r="A14" t="s">
        <v>130</v>
      </c>
      <c r="B14" t="s">
        <v>131</v>
      </c>
      <c r="C14" s="16">
        <v>-348455.88</v>
      </c>
      <c r="D14" s="26" t="s">
        <v>176</v>
      </c>
      <c r="F14" s="15"/>
      <c r="G14" s="15"/>
      <c r="H14" s="16"/>
      <c r="I14" s="16"/>
    </row>
    <row r="15" spans="1:9" s="15" customFormat="1" x14ac:dyDescent="0.25">
      <c r="A15" s="15" t="s">
        <v>206</v>
      </c>
      <c r="B15" s="15" t="s">
        <v>207</v>
      </c>
      <c r="C15" s="16">
        <v>4136.5</v>
      </c>
      <c r="D15" s="26"/>
      <c r="H15" s="16"/>
      <c r="I15" s="16"/>
    </row>
    <row r="16" spans="1:9" x14ac:dyDescent="0.25">
      <c r="A16" t="s">
        <v>160</v>
      </c>
      <c r="B16" t="s">
        <v>161</v>
      </c>
      <c r="C16" s="16">
        <v>-282426.55</v>
      </c>
      <c r="D16" s="26" t="s">
        <v>176</v>
      </c>
      <c r="F16" s="15"/>
      <c r="G16" s="15"/>
      <c r="H16" s="16"/>
      <c r="I16" s="16"/>
    </row>
    <row r="17" spans="1:9" ht="15.75" customHeight="1" x14ac:dyDescent="0.25">
      <c r="A17" t="s">
        <v>162</v>
      </c>
      <c r="B17" t="s">
        <v>163</v>
      </c>
      <c r="C17" s="16">
        <v>-278701.69</v>
      </c>
      <c r="D17" s="26" t="s">
        <v>173</v>
      </c>
      <c r="F17" s="15"/>
      <c r="G17" s="15"/>
      <c r="H17" s="16"/>
      <c r="I17" s="16"/>
    </row>
    <row r="18" spans="1:9" x14ac:dyDescent="0.25">
      <c r="A18" t="s">
        <v>164</v>
      </c>
      <c r="B18" t="s">
        <v>165</v>
      </c>
      <c r="C18" s="16">
        <v>-546630</v>
      </c>
      <c r="D18" s="25" t="s">
        <v>174</v>
      </c>
      <c r="F18" s="15"/>
      <c r="G18" s="15"/>
      <c r="H18" s="16"/>
      <c r="I18" s="16"/>
    </row>
    <row r="19" spans="1:9" x14ac:dyDescent="0.25">
      <c r="A19" t="s">
        <v>166</v>
      </c>
      <c r="B19" t="s">
        <v>167</v>
      </c>
      <c r="C19" s="16">
        <v>-195424.88</v>
      </c>
      <c r="D19" s="26" t="s">
        <v>173</v>
      </c>
      <c r="F19" s="15"/>
      <c r="G19" s="15"/>
      <c r="H19" s="16"/>
      <c r="I19" s="16"/>
    </row>
    <row r="20" spans="1:9" x14ac:dyDescent="0.25">
      <c r="A20" t="s">
        <v>168</v>
      </c>
      <c r="B20" t="s">
        <v>169</v>
      </c>
      <c r="C20" s="16">
        <v>-195423.73</v>
      </c>
      <c r="D20" s="26" t="s">
        <v>173</v>
      </c>
      <c r="F20" s="15"/>
      <c r="G20" s="15"/>
      <c r="H20" s="16"/>
      <c r="I20" s="16"/>
    </row>
    <row r="21" spans="1:9" x14ac:dyDescent="0.25">
      <c r="A21" t="s">
        <v>170</v>
      </c>
      <c r="B21" t="s">
        <v>171</v>
      </c>
      <c r="C21" s="16">
        <v>-195424.88</v>
      </c>
      <c r="D21" s="26" t="s">
        <v>173</v>
      </c>
      <c r="F21" s="15"/>
      <c r="G21" s="15"/>
      <c r="H21" s="16"/>
      <c r="I21" s="16"/>
    </row>
    <row r="22" spans="1:9" x14ac:dyDescent="0.25">
      <c r="F22" s="15"/>
      <c r="G22" s="15"/>
      <c r="H22" s="16"/>
      <c r="I22" s="16"/>
    </row>
    <row r="23" spans="1:9" x14ac:dyDescent="0.25">
      <c r="B23" t="s">
        <v>22</v>
      </c>
      <c r="C23" s="16">
        <f>+SUM(C8:C21)</f>
        <v>-3622824.0599999996</v>
      </c>
    </row>
    <row r="24" spans="1:9" x14ac:dyDescent="0.25">
      <c r="B24" t="s">
        <v>177</v>
      </c>
      <c r="C24" s="16">
        <v>-3622824.06</v>
      </c>
    </row>
    <row r="25" spans="1:9" x14ac:dyDescent="0.25">
      <c r="C25" s="24">
        <f>C23-C24</f>
        <v>0</v>
      </c>
      <c r="D25" s="6"/>
    </row>
  </sheetData>
  <autoFilter ref="A7:D21"/>
  <sortState ref="A8:E23">
    <sortCondition ref="A8:A23"/>
  </sortState>
  <mergeCells count="5">
    <mergeCell ref="A1:D1"/>
    <mergeCell ref="A2:D2"/>
    <mergeCell ref="A3:D3"/>
    <mergeCell ref="A4:D4"/>
    <mergeCell ref="A6:D6"/>
  </mergeCells>
  <pageMargins left="0.70866141732283472" right="0.70866141732283472" top="0.74803149606299213" bottom="0.74803149606299213" header="0.31496062992125984" footer="0.31496062992125984"/>
  <pageSetup scale="8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3" sqref="A1:D23"/>
    </sheetView>
  </sheetViews>
  <sheetFormatPr baseColWidth="10" defaultRowHeight="15" x14ac:dyDescent="0.25"/>
  <cols>
    <col min="1" max="1" width="13" bestFit="1" customWidth="1"/>
    <col min="2" max="2" width="39.5703125" bestFit="1" customWidth="1"/>
    <col min="3" max="3" width="12.42578125" bestFit="1" customWidth="1"/>
    <col min="4" max="4" width="24" bestFit="1" customWidth="1"/>
  </cols>
  <sheetData>
    <row r="1" spans="1:10" s="15" customFormat="1" x14ac:dyDescent="0.25">
      <c r="A1" s="32" t="s">
        <v>0</v>
      </c>
      <c r="B1" s="32"/>
      <c r="C1" s="32"/>
      <c r="D1" s="32"/>
    </row>
    <row r="2" spans="1:10" s="15" customFormat="1" x14ac:dyDescent="0.25">
      <c r="A2" s="32" t="s">
        <v>1</v>
      </c>
      <c r="B2" s="32"/>
      <c r="C2" s="32"/>
      <c r="D2" s="32"/>
    </row>
    <row r="3" spans="1:10" s="15" customFormat="1" x14ac:dyDescent="0.25">
      <c r="A3" s="32" t="s">
        <v>2</v>
      </c>
      <c r="B3" s="32"/>
      <c r="C3" s="32"/>
      <c r="D3" s="32"/>
    </row>
    <row r="4" spans="1:10" s="15" customFormat="1" x14ac:dyDescent="0.25">
      <c r="A4" s="33" t="s">
        <v>201</v>
      </c>
      <c r="B4" s="33"/>
      <c r="C4" s="33"/>
      <c r="D4" s="33"/>
    </row>
    <row r="5" spans="1:10" s="15" customFormat="1" x14ac:dyDescent="0.25"/>
    <row r="6" spans="1:10" s="15" customFormat="1" x14ac:dyDescent="0.25">
      <c r="A6" s="34" t="s">
        <v>3</v>
      </c>
      <c r="B6" s="35"/>
      <c r="C6" s="35"/>
      <c r="D6" s="35"/>
    </row>
    <row r="7" spans="1:10" s="15" customFormat="1" x14ac:dyDescent="0.25">
      <c r="A7" s="3" t="s">
        <v>4</v>
      </c>
      <c r="B7" s="3" t="s">
        <v>5</v>
      </c>
      <c r="C7" s="4" t="s">
        <v>6</v>
      </c>
      <c r="D7" s="4" t="s">
        <v>7</v>
      </c>
    </row>
    <row r="8" spans="1:10" s="15" customFormat="1" x14ac:dyDescent="0.25">
      <c r="A8" s="15" t="s">
        <v>181</v>
      </c>
      <c r="B8" s="15" t="s">
        <v>182</v>
      </c>
      <c r="C8" s="16">
        <v>3001.01</v>
      </c>
      <c r="D8" s="15" t="s">
        <v>203</v>
      </c>
      <c r="H8" s="16"/>
      <c r="I8" s="16"/>
      <c r="J8" s="16"/>
    </row>
    <row r="9" spans="1:10" x14ac:dyDescent="0.25">
      <c r="A9" t="s">
        <v>183</v>
      </c>
      <c r="B9" t="s">
        <v>184</v>
      </c>
      <c r="C9" s="16">
        <v>-418628.39</v>
      </c>
      <c r="D9" s="28" t="s">
        <v>204</v>
      </c>
      <c r="F9" s="15"/>
      <c r="G9" s="15"/>
      <c r="H9" s="16"/>
      <c r="I9" s="16"/>
      <c r="J9" s="16"/>
    </row>
    <row r="10" spans="1:10" x14ac:dyDescent="0.25">
      <c r="A10" t="s">
        <v>185</v>
      </c>
      <c r="B10" t="s">
        <v>186</v>
      </c>
      <c r="C10" s="16">
        <v>-646566.24</v>
      </c>
      <c r="D10" s="28" t="s">
        <v>204</v>
      </c>
      <c r="F10" s="15"/>
      <c r="G10" s="15"/>
      <c r="H10" s="16"/>
      <c r="I10" s="16"/>
      <c r="J10" s="16"/>
    </row>
    <row r="11" spans="1:10" s="15" customFormat="1" x14ac:dyDescent="0.25">
      <c r="A11" s="15" t="s">
        <v>206</v>
      </c>
      <c r="B11" s="15" t="s">
        <v>207</v>
      </c>
      <c r="C11" s="16">
        <v>4136.5</v>
      </c>
      <c r="D11" s="30" t="s">
        <v>216</v>
      </c>
      <c r="H11" s="16"/>
      <c r="I11" s="16"/>
      <c r="J11" s="16"/>
    </row>
    <row r="12" spans="1:10" x14ac:dyDescent="0.25">
      <c r="A12" t="s">
        <v>164</v>
      </c>
      <c r="B12" t="s">
        <v>165</v>
      </c>
      <c r="C12" s="16">
        <v>-546630</v>
      </c>
      <c r="D12" s="29" t="s">
        <v>202</v>
      </c>
      <c r="F12" s="15"/>
      <c r="G12" s="15"/>
      <c r="H12" s="16"/>
      <c r="I12" s="16"/>
      <c r="J12" s="16"/>
    </row>
    <row r="13" spans="1:10" x14ac:dyDescent="0.25">
      <c r="A13" t="s">
        <v>187</v>
      </c>
      <c r="B13" t="s">
        <v>188</v>
      </c>
      <c r="C13" s="16">
        <v>-255910</v>
      </c>
      <c r="D13" s="29" t="s">
        <v>205</v>
      </c>
      <c r="F13" s="15"/>
      <c r="G13" s="15"/>
      <c r="H13" s="16"/>
      <c r="I13" s="16"/>
      <c r="J13" s="16"/>
    </row>
    <row r="14" spans="1:10" x14ac:dyDescent="0.25">
      <c r="A14" t="s">
        <v>189</v>
      </c>
      <c r="B14" t="s">
        <v>190</v>
      </c>
      <c r="C14" s="16">
        <v>-534648.29</v>
      </c>
      <c r="D14" s="29" t="s">
        <v>205</v>
      </c>
      <c r="F14" s="15"/>
      <c r="G14" s="15"/>
      <c r="H14" s="16"/>
      <c r="I14" s="16"/>
      <c r="J14" s="16"/>
    </row>
    <row r="15" spans="1:10" x14ac:dyDescent="0.25">
      <c r="A15" t="s">
        <v>191</v>
      </c>
      <c r="B15" t="s">
        <v>192</v>
      </c>
      <c r="C15" s="16">
        <v>-304855.28000000003</v>
      </c>
      <c r="D15" s="29" t="s">
        <v>205</v>
      </c>
      <c r="F15" s="15"/>
      <c r="G15" s="15"/>
      <c r="H15" s="16"/>
      <c r="I15" s="16"/>
      <c r="J15" s="16"/>
    </row>
    <row r="16" spans="1:10" x14ac:dyDescent="0.25">
      <c r="A16" t="s">
        <v>193</v>
      </c>
      <c r="B16" t="s">
        <v>194</v>
      </c>
      <c r="C16" s="16">
        <v>-195424.72</v>
      </c>
      <c r="D16" s="29" t="s">
        <v>202</v>
      </c>
      <c r="F16" s="15"/>
      <c r="G16" s="15"/>
      <c r="H16" s="16"/>
      <c r="I16" s="16"/>
      <c r="J16" s="16"/>
    </row>
    <row r="17" spans="1:10" x14ac:dyDescent="0.25">
      <c r="A17" t="s">
        <v>195</v>
      </c>
      <c r="B17" t="s">
        <v>196</v>
      </c>
      <c r="C17" s="16">
        <v>-647017.36</v>
      </c>
      <c r="D17" s="29" t="s">
        <v>205</v>
      </c>
      <c r="F17" s="15"/>
      <c r="G17" s="15"/>
      <c r="H17" s="16"/>
      <c r="I17" s="16"/>
      <c r="J17" s="16"/>
    </row>
    <row r="18" spans="1:10" x14ac:dyDescent="0.25">
      <c r="A18" t="s">
        <v>197</v>
      </c>
      <c r="B18" t="s">
        <v>198</v>
      </c>
      <c r="C18" s="16">
        <v>-304855.27</v>
      </c>
      <c r="D18" s="29" t="s">
        <v>205</v>
      </c>
      <c r="F18" s="15"/>
      <c r="G18" s="15"/>
      <c r="H18" s="16"/>
      <c r="I18" s="16"/>
      <c r="J18" s="16"/>
    </row>
    <row r="19" spans="1:10" x14ac:dyDescent="0.25">
      <c r="A19" t="s">
        <v>199</v>
      </c>
      <c r="B19" t="s">
        <v>200</v>
      </c>
      <c r="C19" s="16">
        <v>-494860.26</v>
      </c>
      <c r="D19" s="29" t="s">
        <v>202</v>
      </c>
      <c r="F19" s="15"/>
      <c r="G19" s="15"/>
      <c r="H19" s="16"/>
      <c r="I19" s="16"/>
      <c r="J19" s="16"/>
    </row>
    <row r="20" spans="1:10" x14ac:dyDescent="0.25">
      <c r="C20" s="15"/>
      <c r="F20" s="15"/>
      <c r="G20" s="15"/>
      <c r="H20" s="16"/>
      <c r="I20" s="16"/>
    </row>
    <row r="21" spans="1:10" x14ac:dyDescent="0.25">
      <c r="C21">
        <f>+SUM(C8:C19)</f>
        <v>-4342258.3000000007</v>
      </c>
    </row>
    <row r="22" spans="1:10" x14ac:dyDescent="0.25">
      <c r="C22" s="16">
        <v>-4342258.3</v>
      </c>
    </row>
    <row r="23" spans="1:10" x14ac:dyDescent="0.25">
      <c r="C23" s="16">
        <f>+C21-C22</f>
        <v>0</v>
      </c>
    </row>
  </sheetData>
  <autoFilter ref="A7:D19"/>
  <sortState ref="A1:C26">
    <sortCondition ref="A1:A26"/>
  </sortState>
  <mergeCells count="5">
    <mergeCell ref="A1:D1"/>
    <mergeCell ref="A2:D2"/>
    <mergeCell ref="A3:D3"/>
    <mergeCell ref="A4:D4"/>
    <mergeCell ref="A6:D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8563"/>
  <sheetViews>
    <sheetView tabSelected="1" workbookViewId="0">
      <selection activeCell="J15" sqref="J15"/>
    </sheetView>
  </sheetViews>
  <sheetFormatPr baseColWidth="10" defaultRowHeight="15" x14ac:dyDescent="0.25"/>
  <cols>
    <col min="1" max="1" width="13" bestFit="1" customWidth="1"/>
    <col min="2" max="2" width="40.42578125" bestFit="1" customWidth="1"/>
    <col min="3" max="3" width="12.42578125" bestFit="1" customWidth="1"/>
    <col min="4" max="4" width="15.28515625" bestFit="1" customWidth="1"/>
  </cols>
  <sheetData>
    <row r="1" spans="1:4" s="15" customFormat="1" x14ac:dyDescent="0.25">
      <c r="A1" s="32" t="s">
        <v>0</v>
      </c>
      <c r="B1" s="32"/>
      <c r="C1" s="32"/>
      <c r="D1" s="32"/>
    </row>
    <row r="2" spans="1:4" s="15" customFormat="1" x14ac:dyDescent="0.25">
      <c r="A2" s="32" t="s">
        <v>1</v>
      </c>
      <c r="B2" s="32"/>
      <c r="C2" s="32"/>
      <c r="D2" s="32"/>
    </row>
    <row r="3" spans="1:4" s="15" customFormat="1" x14ac:dyDescent="0.25">
      <c r="A3" s="32" t="s">
        <v>2</v>
      </c>
      <c r="B3" s="32"/>
      <c r="C3" s="32"/>
      <c r="D3" s="32"/>
    </row>
    <row r="4" spans="1:4" s="15" customFormat="1" x14ac:dyDescent="0.25">
      <c r="A4" s="33" t="s">
        <v>212</v>
      </c>
      <c r="B4" s="33"/>
      <c r="C4" s="33"/>
      <c r="D4" s="33"/>
    </row>
    <row r="5" spans="1:4" s="15" customFormat="1" x14ac:dyDescent="0.25"/>
    <row r="6" spans="1:4" s="15" customFormat="1" x14ac:dyDescent="0.25">
      <c r="A6" s="34" t="s">
        <v>3</v>
      </c>
      <c r="B6" s="35"/>
      <c r="C6" s="35"/>
      <c r="D6" s="35"/>
    </row>
    <row r="7" spans="1:4" s="15" customFormat="1" x14ac:dyDescent="0.25">
      <c r="A7" s="3" t="s">
        <v>4</v>
      </c>
      <c r="B7" s="3" t="s">
        <v>5</v>
      </c>
      <c r="C7" s="4" t="s">
        <v>6</v>
      </c>
      <c r="D7" s="4" t="s">
        <v>7</v>
      </c>
    </row>
    <row r="8" spans="1:4" s="15" customFormat="1" x14ac:dyDescent="0.25">
      <c r="A8" s="15" t="s">
        <v>208</v>
      </c>
      <c r="B8" s="15" t="s">
        <v>209</v>
      </c>
      <c r="C8" s="16">
        <v>-503466.94</v>
      </c>
      <c r="D8" s="26" t="s">
        <v>213</v>
      </c>
    </row>
    <row r="9" spans="1:4" x14ac:dyDescent="0.25">
      <c r="A9" s="15" t="s">
        <v>210</v>
      </c>
      <c r="B9" s="15" t="s">
        <v>211</v>
      </c>
      <c r="C9" s="16">
        <v>-310447.83</v>
      </c>
      <c r="D9" s="26" t="s">
        <v>213</v>
      </c>
    </row>
    <row r="10" spans="1:4" x14ac:dyDescent="0.25">
      <c r="A10" s="15" t="s">
        <v>206</v>
      </c>
      <c r="B10" s="15" t="s">
        <v>207</v>
      </c>
      <c r="C10" s="16">
        <v>4136.5</v>
      </c>
      <c r="D10" s="31" t="s">
        <v>217</v>
      </c>
    </row>
    <row r="11" spans="1:4" x14ac:dyDescent="0.25">
      <c r="C11" s="15"/>
    </row>
    <row r="12" spans="1:4" x14ac:dyDescent="0.25">
      <c r="C12" s="16">
        <f>+SUM(C8:C10)</f>
        <v>-809778.27</v>
      </c>
    </row>
    <row r="13" spans="1:4" x14ac:dyDescent="0.25">
      <c r="C13">
        <v>-809778.27</v>
      </c>
    </row>
    <row r="14" spans="1:4" x14ac:dyDescent="0.25">
      <c r="C14" s="16">
        <f>+C12-C13</f>
        <v>0</v>
      </c>
    </row>
    <row r="1048563" spans="4:4" x14ac:dyDescent="0.25">
      <c r="D1048563" s="15" t="s">
        <v>64</v>
      </c>
    </row>
  </sheetData>
  <autoFilter ref="A7:D10"/>
  <sortState ref="A1:C17">
    <sortCondition ref="A1:A17"/>
  </sortState>
  <mergeCells count="5">
    <mergeCell ref="A1:D1"/>
    <mergeCell ref="A2:D2"/>
    <mergeCell ref="A3:D3"/>
    <mergeCell ref="A4:D4"/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2018-03-03T00:03:23Z</cp:lastPrinted>
  <dcterms:created xsi:type="dcterms:W3CDTF">2017-02-18T18:13:58Z</dcterms:created>
  <dcterms:modified xsi:type="dcterms:W3CDTF">2018-03-03T00:12:12Z</dcterms:modified>
</cp:coreProperties>
</file>