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755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externalReferences>
    <externalReference r:id="rId13"/>
  </externalReferences>
  <definedNames>
    <definedName name="_xlnm._FilterDatabase" localSheetId="3" hidden="1">ABR!$B$8:$N$84</definedName>
    <definedName name="_xlnm._FilterDatabase" localSheetId="7" hidden="1">AGO!$A$8:$N$92</definedName>
    <definedName name="_xlnm._FilterDatabase" localSheetId="11" hidden="1">DIC!$A$8:$N$103</definedName>
    <definedName name="_xlnm._FilterDatabase" localSheetId="0" hidden="1">ENE!$A$8:$M$164</definedName>
    <definedName name="_xlnm._FilterDatabase" localSheetId="1" hidden="1">FEB!$A$8:$N$116</definedName>
    <definedName name="_xlnm._FilterDatabase" localSheetId="6" hidden="1">JUL!$A$8:$N$79</definedName>
    <definedName name="_xlnm._FilterDatabase" localSheetId="5" hidden="1">JUN!$A$8:$N$115</definedName>
    <definedName name="_xlnm._FilterDatabase" localSheetId="2" hidden="1">MAR!$A$8:$N$115</definedName>
    <definedName name="_xlnm._FilterDatabase" localSheetId="4" hidden="1">MAY!$A$8:$N$106</definedName>
    <definedName name="_xlnm._FilterDatabase" localSheetId="10" hidden="1">NOV!$A$8:$M$87</definedName>
    <definedName name="_xlnm._FilterDatabase" localSheetId="9" hidden="1">OCT!$A$8:$O$95</definedName>
    <definedName name="_xlnm._FilterDatabase" localSheetId="8" hidden="1">SEP!$A$8:$N$62</definedName>
  </definedNames>
  <calcPr calcId="144525"/>
</workbook>
</file>

<file path=xl/calcChain.xml><?xml version="1.0" encoding="utf-8"?>
<calcChain xmlns="http://schemas.openxmlformats.org/spreadsheetml/2006/main">
  <c r="N97" i="10" l="1"/>
  <c r="N10" i="4" l="1"/>
  <c r="N11" i="4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" i="10" l="1"/>
  <c r="I84" i="11" l="1"/>
  <c r="L60" i="9" l="1"/>
  <c r="J60" i="9"/>
  <c r="K84" i="11" l="1"/>
  <c r="L93" i="10"/>
  <c r="J93" i="10"/>
  <c r="L88" i="8" l="1"/>
  <c r="J88" i="8"/>
  <c r="L113" i="6" l="1"/>
  <c r="J113" i="6"/>
  <c r="L81" i="4"/>
  <c r="J81" i="4"/>
  <c r="L113" i="3"/>
  <c r="J113" i="3"/>
  <c r="K163" i="1"/>
  <c r="I163" i="1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4" i="1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5" i="2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4" i="3" s="1"/>
  <c r="N8" i="4" l="1"/>
  <c r="N9" i="4" s="1"/>
  <c r="N82" i="4" s="1"/>
  <c r="N117" i="3"/>
  <c r="N8" i="5" l="1"/>
  <c r="N9" i="5" s="1"/>
  <c r="N10" i="5" s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N53" i="5" s="1"/>
  <c r="N54" i="5" s="1"/>
  <c r="N55" i="5" s="1"/>
  <c r="N56" i="5" s="1"/>
  <c r="N57" i="5" s="1"/>
  <c r="N58" i="5" s="1"/>
  <c r="N59" i="5" s="1"/>
  <c r="N60" i="5" s="1"/>
  <c r="N61" i="5" s="1"/>
  <c r="N62" i="5" s="1"/>
  <c r="N63" i="5" s="1"/>
  <c r="N64" i="5" s="1"/>
  <c r="N65" i="5" s="1"/>
  <c r="N66" i="5" s="1"/>
  <c r="N67" i="5" s="1"/>
  <c r="N68" i="5" s="1"/>
  <c r="N69" i="5" s="1"/>
  <c r="N70" i="5" s="1"/>
  <c r="N71" i="5" s="1"/>
  <c r="N72" i="5" s="1"/>
  <c r="N73" i="5" s="1"/>
  <c r="N74" i="5" s="1"/>
  <c r="N75" i="5" s="1"/>
  <c r="N76" i="5" s="1"/>
  <c r="N77" i="5" s="1"/>
  <c r="N78" i="5" s="1"/>
  <c r="N79" i="5" s="1"/>
  <c r="N80" i="5" s="1"/>
  <c r="N81" i="5" s="1"/>
  <c r="N82" i="5" s="1"/>
  <c r="N83" i="5" s="1"/>
  <c r="N84" i="5" s="1"/>
  <c r="N85" i="5" s="1"/>
  <c r="N86" i="5" s="1"/>
  <c r="N87" i="5" s="1"/>
  <c r="N88" i="5" s="1"/>
  <c r="N89" i="5" s="1"/>
  <c r="N90" i="5" s="1"/>
  <c r="N91" i="5" s="1"/>
  <c r="N92" i="5" s="1"/>
  <c r="N93" i="5" s="1"/>
  <c r="N94" i="5" s="1"/>
  <c r="N95" i="5" s="1"/>
  <c r="N96" i="5" s="1"/>
  <c r="N97" i="5" s="1"/>
  <c r="N98" i="5" s="1"/>
  <c r="N99" i="5" s="1"/>
  <c r="N100" i="5" s="1"/>
  <c r="N101" i="5" s="1"/>
  <c r="N102" i="5" s="1"/>
  <c r="N103" i="5" l="1"/>
  <c r="N105" i="5" s="1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66" i="6" s="1"/>
  <c r="N67" i="6" s="1"/>
  <c r="N68" i="6" s="1"/>
  <c r="N69" i="6" s="1"/>
  <c r="N70" i="6" s="1"/>
  <c r="N71" i="6" s="1"/>
  <c r="N72" i="6" s="1"/>
  <c r="N73" i="6" s="1"/>
  <c r="N74" i="6" s="1"/>
  <c r="N75" i="6" s="1"/>
  <c r="N76" i="6" s="1"/>
  <c r="N77" i="6" s="1"/>
  <c r="N78" i="6" s="1"/>
  <c r="N79" i="6" s="1"/>
  <c r="N80" i="6" s="1"/>
  <c r="N81" i="6" s="1"/>
  <c r="N82" i="6" s="1"/>
  <c r="N83" i="6" s="1"/>
  <c r="N84" i="6" s="1"/>
  <c r="N85" i="6" s="1"/>
  <c r="N86" i="6" s="1"/>
  <c r="N87" i="6" s="1"/>
  <c r="N88" i="6" s="1"/>
  <c r="N89" i="6" s="1"/>
  <c r="N90" i="6" s="1"/>
  <c r="N91" i="6" s="1"/>
  <c r="N92" i="6" s="1"/>
  <c r="N93" i="6" s="1"/>
  <c r="N94" i="6" s="1"/>
  <c r="N95" i="6" s="1"/>
  <c r="N96" i="6" s="1"/>
  <c r="N97" i="6" s="1"/>
  <c r="N98" i="6" s="1"/>
  <c r="N99" i="6" s="1"/>
  <c r="N100" i="6" s="1"/>
  <c r="N101" i="6" s="1"/>
  <c r="N102" i="6" s="1"/>
  <c r="N103" i="6" s="1"/>
  <c r="N104" i="6" s="1"/>
  <c r="N105" i="6" s="1"/>
  <c r="N106" i="6" s="1"/>
  <c r="N107" i="6" s="1"/>
  <c r="N108" i="6" s="1"/>
  <c r="N109" i="6" s="1"/>
  <c r="N110" i="6" s="1"/>
  <c r="N111" i="6" s="1"/>
  <c r="N112" i="6" s="1"/>
  <c r="N115" i="6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N65" i="7" s="1"/>
  <c r="N66" i="7" s="1"/>
  <c r="N67" i="7" s="1"/>
  <c r="N68" i="7" s="1"/>
  <c r="N69" i="7" s="1"/>
  <c r="N70" i="7" s="1"/>
  <c r="N71" i="7" s="1"/>
  <c r="N72" i="7" s="1"/>
  <c r="N73" i="7" s="1"/>
  <c r="N74" i="7" s="1"/>
  <c r="N75" i="7" s="1"/>
  <c r="N76" i="7" s="1"/>
  <c r="N78" i="7" l="1"/>
  <c r="N81" i="7" l="1"/>
  <c r="N8" i="8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N45" i="8" s="1"/>
  <c r="N46" i="8" s="1"/>
  <c r="N47" i="8" s="1"/>
  <c r="N48" i="8" s="1"/>
  <c r="N49" i="8" s="1"/>
  <c r="N50" i="8" s="1"/>
  <c r="N51" i="8" s="1"/>
  <c r="N52" i="8" s="1"/>
  <c r="N53" i="8" s="1"/>
  <c r="N54" i="8" s="1"/>
  <c r="N55" i="8" s="1"/>
  <c r="N56" i="8" s="1"/>
  <c r="N57" i="8" s="1"/>
  <c r="N58" i="8" s="1"/>
  <c r="N59" i="8" s="1"/>
  <c r="N60" i="8" s="1"/>
  <c r="N61" i="8" s="1"/>
  <c r="N62" i="8" s="1"/>
  <c r="N63" i="8" s="1"/>
  <c r="N64" i="8" s="1"/>
  <c r="N65" i="8" s="1"/>
  <c r="N66" i="8" s="1"/>
  <c r="N67" i="8" s="1"/>
  <c r="N68" i="8" s="1"/>
  <c r="N69" i="8" s="1"/>
  <c r="N70" i="8" s="1"/>
  <c r="N71" i="8" s="1"/>
  <c r="N72" i="8" s="1"/>
  <c r="N73" i="8" s="1"/>
  <c r="N74" i="8" s="1"/>
  <c r="N75" i="8" s="1"/>
  <c r="N76" i="8" s="1"/>
  <c r="N77" i="8" s="1"/>
  <c r="N78" i="8" s="1"/>
  <c r="N79" i="8" s="1"/>
  <c r="N80" i="8" s="1"/>
  <c r="N81" i="8" s="1"/>
  <c r="N82" i="8" s="1"/>
  <c r="N83" i="8" s="1"/>
  <c r="N84" i="8" s="1"/>
  <c r="N85" i="8" s="1"/>
  <c r="N86" i="8" s="1"/>
  <c r="N87" i="8" l="1"/>
  <c r="N89" i="8" s="1"/>
  <c r="N92" i="8" l="1"/>
  <c r="N8" i="9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1" i="9" l="1"/>
  <c r="N64" i="9" l="1"/>
  <c r="N9" i="10"/>
  <c r="N10" i="10" s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33" i="10" s="1"/>
  <c r="N34" i="10" s="1"/>
  <c r="N35" i="10" s="1"/>
  <c r="N36" i="10" s="1"/>
  <c r="N37" i="10" s="1"/>
  <c r="N38" i="10" s="1"/>
  <c r="N39" i="10" s="1"/>
  <c r="N40" i="10" s="1"/>
  <c r="N41" i="10" s="1"/>
  <c r="N42" i="10" s="1"/>
  <c r="N43" i="10" s="1"/>
  <c r="N44" i="10" s="1"/>
  <c r="N45" i="10" s="1"/>
  <c r="N46" i="10" s="1"/>
  <c r="N47" i="10" s="1"/>
  <c r="N48" i="10" s="1"/>
  <c r="N49" i="10" s="1"/>
  <c r="N50" i="10" s="1"/>
  <c r="N51" i="10" s="1"/>
  <c r="N52" i="10" s="1"/>
  <c r="N53" i="10" s="1"/>
  <c r="N54" i="10" s="1"/>
  <c r="N55" i="10" s="1"/>
  <c r="N56" i="10" s="1"/>
  <c r="N57" i="10" s="1"/>
  <c r="N58" i="10" s="1"/>
  <c r="N59" i="10" s="1"/>
  <c r="N60" i="10" s="1"/>
  <c r="N61" i="10" s="1"/>
  <c r="N62" i="10" s="1"/>
  <c r="N63" i="10" s="1"/>
  <c r="N64" i="10" s="1"/>
  <c r="N65" i="10" s="1"/>
  <c r="N66" i="10" s="1"/>
  <c r="N67" i="10" s="1"/>
  <c r="N68" i="10" s="1"/>
  <c r="N69" i="10" s="1"/>
  <c r="N70" i="10" s="1"/>
  <c r="N71" i="10" s="1"/>
  <c r="N72" i="10" s="1"/>
  <c r="N73" i="10" s="1"/>
  <c r="N74" i="10" s="1"/>
  <c r="N75" i="10" s="1"/>
  <c r="N76" i="10" s="1"/>
  <c r="N77" i="10" s="1"/>
  <c r="N78" i="10" s="1"/>
  <c r="N79" i="10" s="1"/>
  <c r="N80" i="10" s="1"/>
  <c r="N81" i="10" s="1"/>
  <c r="N82" i="10" s="1"/>
  <c r="N83" i="10" s="1"/>
  <c r="N84" i="10" s="1"/>
  <c r="N85" i="10" s="1"/>
  <c r="N86" i="10" s="1"/>
  <c r="N87" i="10" s="1"/>
  <c r="N88" i="10" s="1"/>
  <c r="N89" i="10" s="1"/>
  <c r="N90" i="10" s="1"/>
  <c r="N91" i="10" s="1"/>
  <c r="N92" i="10" s="1"/>
  <c r="N94" i="10" s="1"/>
  <c r="M8" i="11" l="1"/>
  <c r="M9" i="11" s="1"/>
  <c r="M10" i="11" l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61" i="11" s="1"/>
  <c r="M62" i="11" s="1"/>
  <c r="M63" i="11" s="1"/>
  <c r="M64" i="11" s="1"/>
  <c r="M65" i="11" s="1"/>
  <c r="M66" i="11" s="1"/>
  <c r="M67" i="11" s="1"/>
  <c r="M68" i="11" s="1"/>
  <c r="M69" i="11" s="1"/>
  <c r="M70" i="11" s="1"/>
  <c r="M71" i="11" s="1"/>
  <c r="M72" i="11" s="1"/>
  <c r="M73" i="11" s="1"/>
  <c r="M74" i="11" s="1"/>
  <c r="M75" i="11" s="1"/>
  <c r="M76" i="11" s="1"/>
  <c r="M77" i="11" s="1"/>
  <c r="M78" i="11" s="1"/>
  <c r="M79" i="11" s="1"/>
  <c r="M80" i="11" s="1"/>
  <c r="M81" i="11" s="1"/>
  <c r="M82" i="11" s="1"/>
  <c r="M83" i="11" s="1"/>
  <c r="M85" i="11" s="1"/>
  <c r="N8" i="12" l="1"/>
  <c r="N9" i="12" s="1"/>
  <c r="N10" i="12" s="1"/>
  <c r="N11" i="12" s="1"/>
  <c r="N12" i="12" s="1"/>
  <c r="N13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N29" i="12" s="1"/>
  <c r="N30" i="12" s="1"/>
  <c r="N31" i="12" s="1"/>
  <c r="N32" i="12" s="1"/>
  <c r="N33" i="12" s="1"/>
  <c r="N34" i="12" s="1"/>
  <c r="N35" i="12" s="1"/>
  <c r="N36" i="12" s="1"/>
  <c r="M87" i="11"/>
  <c r="N37" i="12" l="1"/>
  <c r="N38" i="12" s="1"/>
  <c r="N39" i="12" s="1"/>
  <c r="N40" i="12" s="1"/>
  <c r="N41" i="12" s="1"/>
  <c r="N42" i="12" s="1"/>
  <c r="N43" i="12" s="1"/>
  <c r="N44" i="12" s="1"/>
  <c r="N45" i="12" s="1"/>
  <c r="N46" i="12" s="1"/>
  <c r="N47" i="12" s="1"/>
  <c r="N48" i="12" s="1"/>
  <c r="N49" i="12" s="1"/>
  <c r="N50" i="12" s="1"/>
  <c r="N51" i="12" s="1"/>
  <c r="N52" i="12" s="1"/>
  <c r="N53" i="12" s="1"/>
  <c r="N54" i="12" s="1"/>
  <c r="N55" i="12" s="1"/>
  <c r="N56" i="12" s="1"/>
  <c r="N57" i="12" s="1"/>
  <c r="N58" i="12" s="1"/>
  <c r="N59" i="12" s="1"/>
  <c r="N60" i="12" s="1"/>
  <c r="N61" i="12" s="1"/>
  <c r="N62" i="12" s="1"/>
  <c r="N63" i="12" s="1"/>
  <c r="N64" i="12" s="1"/>
  <c r="N65" i="12" s="1"/>
  <c r="N66" i="12" s="1"/>
  <c r="N67" i="12" s="1"/>
  <c r="N68" i="12" s="1"/>
  <c r="N69" i="12" s="1"/>
  <c r="N70" i="12" s="1"/>
  <c r="N71" i="12" s="1"/>
  <c r="N72" i="12" s="1"/>
  <c r="N73" i="12" s="1"/>
  <c r="N74" i="12" s="1"/>
  <c r="N75" i="12" s="1"/>
  <c r="N76" i="12" s="1"/>
  <c r="N77" i="12" s="1"/>
  <c r="N78" i="12" s="1"/>
  <c r="N79" i="12" s="1"/>
  <c r="N80" i="12" s="1"/>
  <c r="N81" i="12" s="1"/>
  <c r="N82" i="12" s="1"/>
  <c r="N83" i="12" s="1"/>
  <c r="N84" i="12" s="1"/>
  <c r="N85" i="12" s="1"/>
  <c r="N86" i="12" s="1"/>
  <c r="N87" i="12" s="1"/>
  <c r="N88" i="12" s="1"/>
  <c r="N89" i="12" s="1"/>
  <c r="N90" i="12" s="1"/>
  <c r="N91" i="12" s="1"/>
  <c r="N92" i="12" s="1"/>
  <c r="N93" i="12" s="1"/>
  <c r="N94" i="12" s="1"/>
  <c r="N95" i="12" l="1"/>
  <c r="N96" i="12" s="1"/>
  <c r="N97" i="12" s="1"/>
  <c r="N98" i="12" s="1"/>
  <c r="N99" i="12" s="1"/>
  <c r="N100" i="12" s="1"/>
  <c r="N101" i="12" s="1"/>
  <c r="N102" i="12" s="1"/>
  <c r="N103" i="12" s="1"/>
  <c r="N106" i="12" s="1"/>
</calcChain>
</file>

<file path=xl/sharedStrings.xml><?xml version="1.0" encoding="utf-8"?>
<sst xmlns="http://schemas.openxmlformats.org/spreadsheetml/2006/main" count="7287" uniqueCount="2164">
  <si>
    <t>ALECSA CELAYA S DE RL DE CV</t>
  </si>
  <si>
    <t>AUXILIARES CTA 225-PENDIENTE</t>
  </si>
  <si>
    <t>POLIZA</t>
  </si>
  <si>
    <t>FECHA</t>
  </si>
  <si>
    <t>INVENTARIO</t>
  </si>
  <si>
    <t>TIPO</t>
  </si>
  <si>
    <t>ELABORADOR</t>
  </si>
  <si>
    <t>NOMBRE</t>
  </si>
  <si>
    <t>CARGO</t>
  </si>
  <si>
    <t>ABONO</t>
  </si>
  <si>
    <t>SALDO</t>
  </si>
  <si>
    <t>E      9</t>
  </si>
  <si>
    <t>T-3221</t>
  </si>
  <si>
    <t>XD25026-0003221</t>
  </si>
  <si>
    <t>TRANSFER BANCOMER</t>
  </si>
  <si>
    <t>AAGUILAR</t>
  </si>
  <si>
    <t>HECTOR JAIME GARCIA NAVARRO</t>
  </si>
  <si>
    <t>E     10</t>
  </si>
  <si>
    <t>T-3222</t>
  </si>
  <si>
    <t>XD25026-0003222</t>
  </si>
  <si>
    <t>ELVIRA ZARRAGA SERVIN</t>
  </si>
  <si>
    <t>I     37</t>
  </si>
  <si>
    <t>PENDIENTE</t>
  </si>
  <si>
    <t>UD80001-0037273</t>
  </si>
  <si>
    <t>Abono a Unidades</t>
  </si>
  <si>
    <t>CYERENA</t>
  </si>
  <si>
    <t>RAMIREZ IBARRA ARCELIA GETZABEL</t>
  </si>
  <si>
    <t>I     46</t>
  </si>
  <si>
    <t>UD80001-0037277</t>
  </si>
  <si>
    <t>ENRIQUEZ SOLIS OSWALDO</t>
  </si>
  <si>
    <t>D    149</t>
  </si>
  <si>
    <t>ND52001-0029212</t>
  </si>
  <si>
    <t>Traspaso Operaciones</t>
  </si>
  <si>
    <t>LJIMENEZ</t>
  </si>
  <si>
    <t>PENDIENTE / IBARRA MENCHACA MIGUEL</t>
  </si>
  <si>
    <t>D    254</t>
  </si>
  <si>
    <t>ND52001-0029213</t>
  </si>
  <si>
    <t>PENDIENTE / BECERRA CARDOZO J CARM</t>
  </si>
  <si>
    <t>D    256</t>
  </si>
  <si>
    <t>ND52001-0029214</t>
  </si>
  <si>
    <t>PENDIENTE / CONTRERAS AGUADO ROSA</t>
  </si>
  <si>
    <t>D    261</t>
  </si>
  <si>
    <t>ND52001-0029215</t>
  </si>
  <si>
    <t>PENDIENTE / VEGA CRUZ MARIA GUADAL</t>
  </si>
  <si>
    <t>D    265</t>
  </si>
  <si>
    <t>ND52001-0029216</t>
  </si>
  <si>
    <t>PENDIENTE / GONZALEZ OÑATE PATRICI</t>
  </si>
  <si>
    <t>D    268</t>
  </si>
  <si>
    <t>ND52001-0029217</t>
  </si>
  <si>
    <t>PENDIENTE / NOTARIA PUBLICA NUM 3</t>
  </si>
  <si>
    <t>E     17</t>
  </si>
  <si>
    <t>T-3227</t>
  </si>
  <si>
    <t>XD25026-0003227</t>
  </si>
  <si>
    <t>CRAIL ILUMINACION S.A. DE C.V.</t>
  </si>
  <si>
    <t>E     18</t>
  </si>
  <si>
    <t>T-3228</t>
  </si>
  <si>
    <t>XD25026-0003228</t>
  </si>
  <si>
    <t>NIDIA PATRICIA GUTIERREZ LUNA</t>
  </si>
  <si>
    <t>I     90</t>
  </si>
  <si>
    <t>UD80001-0037301</t>
  </si>
  <si>
    <t>BUSTAMANTE OLALDE JESUS</t>
  </si>
  <si>
    <t>I    115</t>
  </si>
  <si>
    <t>UD80001-0037314</t>
  </si>
  <si>
    <t>GUTIERREZ OLVERA MARIHURI</t>
  </si>
  <si>
    <t>D    382</t>
  </si>
  <si>
    <t>ND52001-0029218</t>
  </si>
  <si>
    <t>PENDIENTE / BUSTAMANTE OLALDE JESU</t>
  </si>
  <si>
    <t>D    383</t>
  </si>
  <si>
    <t>ND52001-0029219</t>
  </si>
  <si>
    <t>D    384</t>
  </si>
  <si>
    <t>ND52001-0029220</t>
  </si>
  <si>
    <t>PENDIENTE / RICO MOSQUEDA BENJAMIN</t>
  </si>
  <si>
    <t>D    427</t>
  </si>
  <si>
    <t>ND52001-0029221</t>
  </si>
  <si>
    <t>PENDIENTE / CRUZ REGALADO JULIAN R</t>
  </si>
  <si>
    <t>D    429</t>
  </si>
  <si>
    <t>ND52001-0029222</t>
  </si>
  <si>
    <t>PENDIENTE / RIVAS LARRAURI EDUARDO</t>
  </si>
  <si>
    <t>D    430</t>
  </si>
  <si>
    <t>ND52001-0029223</t>
  </si>
  <si>
    <t>D    431</t>
  </si>
  <si>
    <t>ND52001-0029224</t>
  </si>
  <si>
    <t>PENDIENTE / PRODUCTOS DE CONCRETO</t>
  </si>
  <si>
    <t>D    433</t>
  </si>
  <si>
    <t>ND52001-0029225</t>
  </si>
  <si>
    <t>PENDIENTE / GALVAN PEREZ ARTEMIO R</t>
  </si>
  <si>
    <t>D    438</t>
  </si>
  <si>
    <t>ND52001-0029226</t>
  </si>
  <si>
    <t>PENDIENTE / HERRERA RETANA DANTE L</t>
  </si>
  <si>
    <t>D    439</t>
  </si>
  <si>
    <t>ND52001-0029227</t>
  </si>
  <si>
    <t>D    445</t>
  </si>
  <si>
    <t>ND52001-0029229</t>
  </si>
  <si>
    <t>PENDIENTE / PADILLA CERDA JESSICA</t>
  </si>
  <si>
    <t>I    118</t>
  </si>
  <si>
    <t>BAJA: GUTIERREZ OLVERA MARIHURI</t>
  </si>
  <si>
    <t>I    120</t>
  </si>
  <si>
    <t>UD80001-0037319</t>
  </si>
  <si>
    <t>I    122</t>
  </si>
  <si>
    <t>I    148</t>
  </si>
  <si>
    <t>UD80001-0037329</t>
  </si>
  <si>
    <t>CRUZ REGALADO JULIAN</t>
  </si>
  <si>
    <t>I    150</t>
  </si>
  <si>
    <t>BAJA: CRUZ REGALADO JULIAN</t>
  </si>
  <si>
    <t>E     40</t>
  </si>
  <si>
    <t>T-3250</t>
  </si>
  <si>
    <t>XD25026-0003250</t>
  </si>
  <si>
    <t>JOSE RICARDO NAVARRO RODRIGUEZ</t>
  </si>
  <si>
    <t>D    520</t>
  </si>
  <si>
    <t>ND52001-0029230</t>
  </si>
  <si>
    <t>LCAMPOS</t>
  </si>
  <si>
    <t>PENDIENTE / REBSAMEN REYNOSO VERON</t>
  </si>
  <si>
    <t>I    242</t>
  </si>
  <si>
    <t>UD80001-0037362</t>
  </si>
  <si>
    <t>CONTRERAS CORREA ERNESTO</t>
  </si>
  <si>
    <t>I    243</t>
  </si>
  <si>
    <t>UD80001-0037363</t>
  </si>
  <si>
    <t>I    250</t>
  </si>
  <si>
    <t>UD80001-0037366</t>
  </si>
  <si>
    <t>PANIAGUA CARRANZA DAVID</t>
  </si>
  <si>
    <t>I    272</t>
  </si>
  <si>
    <t>UD80001-0037372</t>
  </si>
  <si>
    <t>OJEDA SANTOYO JUANA</t>
  </si>
  <si>
    <t>I    298</t>
  </si>
  <si>
    <t>UD80001-0036812</t>
  </si>
  <si>
    <t>BAJA: CAMACHO CAMACHO HAMBER</t>
  </si>
  <si>
    <t>D    698</t>
  </si>
  <si>
    <t>ND52001-0029231</t>
  </si>
  <si>
    <t>PENDIENTE / PATIÑO CAZARES ARMANDO</t>
  </si>
  <si>
    <t>D    701</t>
  </si>
  <si>
    <t>RF-37221</t>
  </si>
  <si>
    <t>NA21001-0031533</t>
  </si>
  <si>
    <t>Poliza Contable de D</t>
  </si>
  <si>
    <t>BAJA RF 37221</t>
  </si>
  <si>
    <t>I    308</t>
  </si>
  <si>
    <t>UD80001-0037382</t>
  </si>
  <si>
    <t>JIMENEZ CASTREJON SALVADOR</t>
  </si>
  <si>
    <t>I    309</t>
  </si>
  <si>
    <t>BAJA: JIMENEZ CASTREJON SALVADOR</t>
  </si>
  <si>
    <t>I    324</t>
  </si>
  <si>
    <t>UD80001-0037221</t>
  </si>
  <si>
    <t>I    335</t>
  </si>
  <si>
    <t>UD80001-0037388</t>
  </si>
  <si>
    <t>RIVERA NIETO JUAN CARLOS</t>
  </si>
  <si>
    <t>E     52</t>
  </si>
  <si>
    <t>CH-18276</t>
  </si>
  <si>
    <t>XD25007-0018276</t>
  </si>
  <si>
    <t>BANCOMER 225</t>
  </si>
  <si>
    <t>JOSE ANTONIO LEAL MULDOON</t>
  </si>
  <si>
    <t>E     54</t>
  </si>
  <si>
    <t>T-3261</t>
  </si>
  <si>
    <t>XD25026-0003261</t>
  </si>
  <si>
    <t>LILIANA PIZANO RAMIREZ</t>
  </si>
  <si>
    <t>E     55</t>
  </si>
  <si>
    <t>T-3262</t>
  </si>
  <si>
    <t>XD25026-0003262</t>
  </si>
  <si>
    <t>IMELDA MARTINEZ PEÑAFIEL</t>
  </si>
  <si>
    <t>E     56</t>
  </si>
  <si>
    <t>T-3263</t>
  </si>
  <si>
    <t>XD25026-0003263</t>
  </si>
  <si>
    <t>OSWALDO ENRIQUEZ SOLIS</t>
  </si>
  <si>
    <t>D    900</t>
  </si>
  <si>
    <t>ND52001-0029232</t>
  </si>
  <si>
    <t>PENDIENTE / VILLAGRAN EN MOVIMIENT</t>
  </si>
  <si>
    <t>I    419</t>
  </si>
  <si>
    <t>UD80001-0037410</t>
  </si>
  <si>
    <t>GARCIA GAYOSSO JUANA</t>
  </si>
  <si>
    <t>I    429</t>
  </si>
  <si>
    <t>UD80001-0037415</t>
  </si>
  <si>
    <t>DICOBACEL SA DE CV</t>
  </si>
  <si>
    <t>I    437</t>
  </si>
  <si>
    <t>UD80001-0037418</t>
  </si>
  <si>
    <t>RIVERA MONTER ALEJANDRO</t>
  </si>
  <si>
    <t>D    925</t>
  </si>
  <si>
    <t>ND52001-0029233</t>
  </si>
  <si>
    <t>PENDIENTE / GRANEROS SAN ANDRES SP</t>
  </si>
  <si>
    <t>D    990</t>
  </si>
  <si>
    <t>ND52001-0029234</t>
  </si>
  <si>
    <t>PENDIENTE / SINERGIA EN RH SA DE C</t>
  </si>
  <si>
    <t>D  1,002</t>
  </si>
  <si>
    <t>ND52001-0029235</t>
  </si>
  <si>
    <t>PENDIENTE / RODRIGUEZ RAMIREZ JOSE</t>
  </si>
  <si>
    <t>D  1,003</t>
  </si>
  <si>
    <t>ND52001-0029236</t>
  </si>
  <si>
    <t>D  1,004</t>
  </si>
  <si>
    <t>ND52001-0029237</t>
  </si>
  <si>
    <t>D  1,006</t>
  </si>
  <si>
    <t>ND52001-0029238</t>
  </si>
  <si>
    <t>D  1,007</t>
  </si>
  <si>
    <t>ND52001-0029239</t>
  </si>
  <si>
    <t>D  1,012</t>
  </si>
  <si>
    <t>ND52001-0029240</t>
  </si>
  <si>
    <t>PENDIENTE / PRIMERO LOPEZ BETRIZ R</t>
  </si>
  <si>
    <t>E     67</t>
  </si>
  <si>
    <t>BAJA: JOSE ANTONIO LEAL MULDOON</t>
  </si>
  <si>
    <t>E     71</t>
  </si>
  <si>
    <t>CH-18280</t>
  </si>
  <si>
    <t>XD25007-0018280</t>
  </si>
  <si>
    <t>JUANA OJEDA SANTOYO</t>
  </si>
  <si>
    <t>E     75</t>
  </si>
  <si>
    <t>CH-18286</t>
  </si>
  <si>
    <t>XD25007-0018286</t>
  </si>
  <si>
    <t>JUAN SABAS LEAL MULDOON</t>
  </si>
  <si>
    <t>E     76</t>
  </si>
  <si>
    <t>CH-18285</t>
  </si>
  <si>
    <t>XD25007-0018285</t>
  </si>
  <si>
    <t>I    485</t>
  </si>
  <si>
    <t>UD80001-0037440</t>
  </si>
  <si>
    <t>FERREL TAMAYO ROGELIO</t>
  </si>
  <si>
    <t>I    487</t>
  </si>
  <si>
    <t>UD83001-0037428</t>
  </si>
  <si>
    <t>Abono a Unidades Usa</t>
  </si>
  <si>
    <t>BAJA: LUNA GUILLEN ELVIRA</t>
  </si>
  <si>
    <t>I    488</t>
  </si>
  <si>
    <t>UD80001-0037441</t>
  </si>
  <si>
    <t>LUNA GUILLEN ELVIRA</t>
  </si>
  <si>
    <t>E     81</t>
  </si>
  <si>
    <t>BAJA: JUANA OJEDA SANTOYO</t>
  </si>
  <si>
    <t>I    551</t>
  </si>
  <si>
    <t>UD80001-0037467</t>
  </si>
  <si>
    <t>AVILA ARAGON ANA GABRIEL</t>
  </si>
  <si>
    <t>I    556</t>
  </si>
  <si>
    <t>BAJA: AVILA ARAGON ANA GABRIEL</t>
  </si>
  <si>
    <t>I    558</t>
  </si>
  <si>
    <t>UD80001-0037471</t>
  </si>
  <si>
    <t>SEMMCO CONSTRUCCIONES S.A. DE C.V.</t>
  </si>
  <si>
    <t>I    559</t>
  </si>
  <si>
    <t>BAJA: SEMMCO CONSTRUCCIONES S.A. DE</t>
  </si>
  <si>
    <t>I    577</t>
  </si>
  <si>
    <t>UD80001-0037479</t>
  </si>
  <si>
    <t>AGUIRRE SANCHEZ JOSE REMEDIOS</t>
  </si>
  <si>
    <t>I    599</t>
  </si>
  <si>
    <t>BAJA: AGUIRRE SANCHEZ JOSE REMEDIOS</t>
  </si>
  <si>
    <t>I    641</t>
  </si>
  <si>
    <t>UD83001-0037505</t>
  </si>
  <si>
    <t>TORRES AGUILAR MARIA DE JESUS</t>
  </si>
  <si>
    <t>D  1,550</t>
  </si>
  <si>
    <t>ND52001-0029243</t>
  </si>
  <si>
    <t>PENDIENTE / OSNAYA GUTIERREZ MIGUE</t>
  </si>
  <si>
    <t>I    660</t>
  </si>
  <si>
    <t>BAJA: DICOBACEL SA DE CV</t>
  </si>
  <si>
    <t>I    665</t>
  </si>
  <si>
    <t>UD83001-0037522</t>
  </si>
  <si>
    <t>CRUZ REYES HUMBERTO</t>
  </si>
  <si>
    <t>I    696</t>
  </si>
  <si>
    <t>BAJA: PANIAGUA CARRANZA DAVID</t>
  </si>
  <si>
    <t>D  1,679</t>
  </si>
  <si>
    <t>ND52001-0029246</t>
  </si>
  <si>
    <t>PENDIENTE / LUNA GUILLEN ELVIRA RF</t>
  </si>
  <si>
    <t>E    137</t>
  </si>
  <si>
    <t>T-3317</t>
  </si>
  <si>
    <t>XD25026-0003317</t>
  </si>
  <si>
    <t>PRISMAPACK S.A. DE C.V.</t>
  </si>
  <si>
    <t>E    138</t>
  </si>
  <si>
    <t>T-3318</t>
  </si>
  <si>
    <t>XD25026-0003318</t>
  </si>
  <si>
    <t>RANCHO HANDERS S.A. DE C.V.</t>
  </si>
  <si>
    <t>E    139</t>
  </si>
  <si>
    <t>T-3319</t>
  </si>
  <si>
    <t>XD25026-0003319</t>
  </si>
  <si>
    <t>PEDRO MADRID GUILLEN</t>
  </si>
  <si>
    <t>E    140</t>
  </si>
  <si>
    <t>T-3320</t>
  </si>
  <si>
    <t>XD25026-0003320</t>
  </si>
  <si>
    <t>J JESUS ZAMARRIPA MOLINA</t>
  </si>
  <si>
    <t>E    141</t>
  </si>
  <si>
    <t>T-3321</t>
  </si>
  <si>
    <t>XD25026-0003321</t>
  </si>
  <si>
    <t>MARIBEL MELESIO VILLAGOMEZ</t>
  </si>
  <si>
    <t>E    143</t>
  </si>
  <si>
    <t>T-3323</t>
  </si>
  <si>
    <t>XD25026-0003323</t>
  </si>
  <si>
    <t>ISAI CARBOT RAMOS</t>
  </si>
  <si>
    <t>I    805</t>
  </si>
  <si>
    <t>UD80001-0037581</t>
  </si>
  <si>
    <t>MORALES GALICIA FELIPE RAFAEL</t>
  </si>
  <si>
    <t>D  1,987</t>
  </si>
  <si>
    <t>ND52001-0029247</t>
  </si>
  <si>
    <t>PENDIENTE / ARELLANO RODRIGUEZ MAR</t>
  </si>
  <si>
    <t>I    866</t>
  </si>
  <si>
    <t>UD80001-0037605</t>
  </si>
  <si>
    <t>GONZALEZ PARADA MA CARMEN</t>
  </si>
  <si>
    <t>I    867</t>
  </si>
  <si>
    <t>BAJA: GONZALEZ PARADA MA CARMEN</t>
  </si>
  <si>
    <t>I    875</t>
  </si>
  <si>
    <t>UD83001-0037609</t>
  </si>
  <si>
    <t>REYES CANCINO ANA MARIA</t>
  </si>
  <si>
    <t>I    876</t>
  </si>
  <si>
    <t>UD80001-0037610</t>
  </si>
  <si>
    <t>I    877</t>
  </si>
  <si>
    <t>BAJA: REYES CANCINO ANA MARIA</t>
  </si>
  <si>
    <t>I    893</t>
  </si>
  <si>
    <t>UD80001-0037615</t>
  </si>
  <si>
    <t>ALFARO CAMPOS DULCE CLARIVEL</t>
  </si>
  <si>
    <t>D  2,025</t>
  </si>
  <si>
    <t>ND52001-0029248</t>
  </si>
  <si>
    <t>PENDIENTE / ASESORIA CONSTRUCTIVA</t>
  </si>
  <si>
    <t>I    920</t>
  </si>
  <si>
    <t>UD80001-0037623</t>
  </si>
  <si>
    <t>PANTOJA MEDELLIN JUAN ARTURO</t>
  </si>
  <si>
    <t>I    932</t>
  </si>
  <si>
    <t>UD80001-0037630</t>
  </si>
  <si>
    <t>LJIMENEZ:AUTOMOVILES DINAMICOS S. D</t>
  </si>
  <si>
    <t>I    957</t>
  </si>
  <si>
    <t>UD80001-0037118</t>
  </si>
  <si>
    <t>PMUñOZ</t>
  </si>
  <si>
    <t>BAJA: AGROHIDRAULICA DE MEXICO S.A</t>
  </si>
  <si>
    <t>I    961</t>
  </si>
  <si>
    <t>UD80001-0037638</t>
  </si>
  <si>
    <t>TRANSPORTE ELD SA DE CV</t>
  </si>
  <si>
    <t>I    962</t>
  </si>
  <si>
    <t>UD80001-0037639</t>
  </si>
  <si>
    <t>I    963</t>
  </si>
  <si>
    <t>UD80001-0037640</t>
  </si>
  <si>
    <t>I    965</t>
  </si>
  <si>
    <t>UD80001-0037642</t>
  </si>
  <si>
    <t>I    966</t>
  </si>
  <si>
    <t>UD80001-0037643</t>
  </si>
  <si>
    <t>I    976</t>
  </si>
  <si>
    <t>UD83001-0037645</t>
  </si>
  <si>
    <t>I    977</t>
  </si>
  <si>
    <t>BAJA: TRANSPORTE ELD SA DE CV</t>
  </si>
  <si>
    <t>I    978</t>
  </si>
  <si>
    <t>UD80001-0037646</t>
  </si>
  <si>
    <t>I    981</t>
  </si>
  <si>
    <t>UD80001-0037649</t>
  </si>
  <si>
    <t>BARRERA YEMHA MARIO JONATHAN</t>
  </si>
  <si>
    <t>I    987</t>
  </si>
  <si>
    <t>UD80001-0037652</t>
  </si>
  <si>
    <t>ALBERTO SERRANO ALEJANDRA</t>
  </si>
  <si>
    <t>E    182</t>
  </si>
  <si>
    <t>T-3360</t>
  </si>
  <si>
    <t>XD25026-0003360</t>
  </si>
  <si>
    <t>ANA MARIA REYES CANCINO</t>
  </si>
  <si>
    <t>I  1,011</t>
  </si>
  <si>
    <t>UD83001-0037665</t>
  </si>
  <si>
    <t>LJIMENEZ:JUAREZ ORTEGA SANDRA MARIA</t>
  </si>
  <si>
    <t>I  1,030</t>
  </si>
  <si>
    <t>UD80001-0037675</t>
  </si>
  <si>
    <t>ARAUJO MARTINEZ J SALVADOR</t>
  </si>
  <si>
    <t>I  1,038</t>
  </si>
  <si>
    <t>UD80001-0037678</t>
  </si>
  <si>
    <t>GONZALEZ ORTEGA RAMON</t>
  </si>
  <si>
    <t>I  1,040</t>
  </si>
  <si>
    <t>BAJA: GONZALEZ ORTEGA RAMON</t>
  </si>
  <si>
    <t>I  1,068</t>
  </si>
  <si>
    <t>BAJA: ARAUJO MARTINEZ J SALVADOR</t>
  </si>
  <si>
    <t>I  1,097</t>
  </si>
  <si>
    <t>UD80001-0037704</t>
  </si>
  <si>
    <t>CALATAYUD ESCALONA EDUARDO</t>
  </si>
  <si>
    <t>I  1,098</t>
  </si>
  <si>
    <t>UD80001-0037705</t>
  </si>
  <si>
    <t>I  1,099</t>
  </si>
  <si>
    <t>BAJA: CALATAYUD ESCALONA EDUARDO</t>
  </si>
  <si>
    <t>I  1,111</t>
  </si>
  <si>
    <t>0227-TCU16</t>
  </si>
  <si>
    <t>LJIMENEZ: JUAREZ ORTEGA SANDRA MARI</t>
  </si>
  <si>
    <t>D  2,619</t>
  </si>
  <si>
    <t>ND52001-0029249</t>
  </si>
  <si>
    <t>PENDIENTE / AIGENIS MARTINEZ GALVA</t>
  </si>
  <si>
    <t>E    201</t>
  </si>
  <si>
    <t>T-3370</t>
  </si>
  <si>
    <t>XD25026-0003370</t>
  </si>
  <si>
    <t>AGRO ASESORES RC SA DE CV</t>
  </si>
  <si>
    <t>E    202</t>
  </si>
  <si>
    <t>T-3371</t>
  </si>
  <si>
    <t>XD25026-0003371</t>
  </si>
  <si>
    <t>GILBERTO MERINO ORTIZ</t>
  </si>
  <si>
    <t>E    203</t>
  </si>
  <si>
    <t>T-3372</t>
  </si>
  <si>
    <t>XD25026-0003372</t>
  </si>
  <si>
    <t>MARIA DE JESUS TORRES AGUILAR</t>
  </si>
  <si>
    <t>E    205</t>
  </si>
  <si>
    <t>T-3374</t>
  </si>
  <si>
    <t>XD25026-0003374</t>
  </si>
  <si>
    <t>SUSANA TAPIA BARRIENTOS</t>
  </si>
  <si>
    <t>E    206</t>
  </si>
  <si>
    <t>T-3375</t>
  </si>
  <si>
    <t>XD25026-0003375</t>
  </si>
  <si>
    <t>VIRIDIANA CARRANCO MANCERA</t>
  </si>
  <si>
    <t>I  1,164</t>
  </si>
  <si>
    <t>UD80001-0037730</t>
  </si>
  <si>
    <t>SALDAÑA ALANIZ JUANA CRUZ</t>
  </si>
  <si>
    <t>I  1,236</t>
  </si>
  <si>
    <t>UD80001-0037761</t>
  </si>
  <si>
    <t>PARROQUIA DE SAN MIGUEL ARCANGEL DE</t>
  </si>
  <si>
    <t>I  1,237</t>
  </si>
  <si>
    <t>BAJA: PARROQUIA DE SAN MIGUEL ARCAN</t>
  </si>
  <si>
    <t>I  1,258</t>
  </si>
  <si>
    <t>UD80001-0037773</t>
  </si>
  <si>
    <t>AGUILAR AGUILAR BRENDA ALEJANDRA</t>
  </si>
  <si>
    <t>I  1,271</t>
  </si>
  <si>
    <t>BAJA: AGUILAR AGUILAR BRENDA ALEJAN</t>
  </si>
  <si>
    <t>D  2,996</t>
  </si>
  <si>
    <t>ND52001-0029250</t>
  </si>
  <si>
    <t>PENDIENTE / DUARTE MUÑOZ FATIMA RF</t>
  </si>
  <si>
    <t>D  2,998</t>
  </si>
  <si>
    <t>ND52001-0029251</t>
  </si>
  <si>
    <t>PENDIENTE / DUARTE MUÑOZ FATIMA</t>
  </si>
  <si>
    <t>I  1,338</t>
  </si>
  <si>
    <t>UD83001-0037811</t>
  </si>
  <si>
    <t>JIMENEZ VILLAGOMEZ RICARDO</t>
  </si>
  <si>
    <t>I  1,359</t>
  </si>
  <si>
    <t>UD80001-0037817</t>
  </si>
  <si>
    <t>GARCIA HERNANDEZ OSCAR FERNANDO</t>
  </si>
  <si>
    <t>I  1,384</t>
  </si>
  <si>
    <t>UD80001-0037823</t>
  </si>
  <si>
    <t>RODRIGUEZ ARREGUIN MARIA ELENA</t>
  </si>
  <si>
    <t>I  1,385</t>
  </si>
  <si>
    <t>BAJA: RODRIGUEZ ARREGUIN MARIA ELEN</t>
  </si>
  <si>
    <t>E    249</t>
  </si>
  <si>
    <t>CH-18308</t>
  </si>
  <si>
    <t>XD25007-0018308</t>
  </si>
  <si>
    <t>MARITZA ESTELA GONZALEZ GONZALEZ</t>
  </si>
  <si>
    <t>E    250</t>
  </si>
  <si>
    <t>CH-18309</t>
  </si>
  <si>
    <t>XD25007-0018309</t>
  </si>
  <si>
    <t>ELIAS GONZALEZ VARGAS</t>
  </si>
  <si>
    <t>E    258</t>
  </si>
  <si>
    <t>BAJA: MARITZA ESTELA GONZALEZ GONZA</t>
  </si>
  <si>
    <t>I  1,390</t>
  </si>
  <si>
    <t>UD80001-0037828</t>
  </si>
  <si>
    <t>REBOLLA MONDRAGON MA ANTONIA ROSA</t>
  </si>
  <si>
    <t>I  1,391</t>
  </si>
  <si>
    <t>BAJA: REBOLLA MONDRAGON MA ANTONIA</t>
  </si>
  <si>
    <t>I  1,394</t>
  </si>
  <si>
    <t>BAJA: JIMENEZ VILLAGOMEZ RICARDO</t>
  </si>
  <si>
    <t>I  1,403</t>
  </si>
  <si>
    <t>UD80001-0037837</t>
  </si>
  <si>
    <t>SALAZAR HERRERA EDITH</t>
  </si>
  <si>
    <t>I  1,404</t>
  </si>
  <si>
    <t>BAJA: SALAZAR HERRERA EDITH</t>
  </si>
  <si>
    <t>I  1,452</t>
  </si>
  <si>
    <t>UD80001-0037853</t>
  </si>
  <si>
    <t>GUEVARA MOSQUEDA ROBERTO</t>
  </si>
  <si>
    <t>I  1,473</t>
  </si>
  <si>
    <t>UD80001-0037866</t>
  </si>
  <si>
    <t>ROGIMAQ SA DE CV</t>
  </si>
  <si>
    <t>I  1,486</t>
  </si>
  <si>
    <t>UD80001-0037870</t>
  </si>
  <si>
    <t>CONSTRUCTORA JABE</t>
  </si>
  <si>
    <t>I  1,488</t>
  </si>
  <si>
    <t>BAJA: CONSTRUCTORA JABE</t>
  </si>
  <si>
    <t>I  1,489</t>
  </si>
  <si>
    <t>UD80001-0037873</t>
  </si>
  <si>
    <t>I  1,493</t>
  </si>
  <si>
    <t>I  1,520</t>
  </si>
  <si>
    <t>UD80001-0037886</t>
  </si>
  <si>
    <t>HERRERA FRAGOSO MIGUEL ANGEL</t>
  </si>
  <si>
    <t>I  1,524</t>
  </si>
  <si>
    <t>UD80001-0037888</t>
  </si>
  <si>
    <t>Sumas</t>
  </si>
  <si>
    <t>Saldo  Final</t>
  </si>
  <si>
    <t>ENERO</t>
  </si>
  <si>
    <t>A</t>
  </si>
  <si>
    <t>X</t>
  </si>
  <si>
    <t>B</t>
  </si>
  <si>
    <t>CAMACHO CAMACHO HAMBER</t>
  </si>
  <si>
    <t>C</t>
  </si>
  <si>
    <t>D</t>
  </si>
  <si>
    <t>Saldo Inicial</t>
  </si>
  <si>
    <t>D     89</t>
  </si>
  <si>
    <t>PENDIENTE / ALVARADO VAZQUEZ JOSE</t>
  </si>
  <si>
    <t>E      6</t>
  </si>
  <si>
    <t>T-3422</t>
  </si>
  <si>
    <t>ALVARO VENEGAS CAMPOS</t>
  </si>
  <si>
    <t>E      7</t>
  </si>
  <si>
    <t>T-3423</t>
  </si>
  <si>
    <t>JUAN ARTURO PANTOJA MEDELLIN</t>
  </si>
  <si>
    <t>E      8</t>
  </si>
  <si>
    <t>T-3424</t>
  </si>
  <si>
    <t>MARIO JONATHAN BARRERA YEMHA</t>
  </si>
  <si>
    <t>I     49</t>
  </si>
  <si>
    <t>RUIZ HERNANDEZ EDITH ERIKA</t>
  </si>
  <si>
    <t>I     72</t>
  </si>
  <si>
    <t>LUNA VILLEGAS GUSTAVO DE JESUS</t>
  </si>
  <si>
    <t>I     76</t>
  </si>
  <si>
    <t>BAJA: LUNA VILLEGAS GUSTAVO DE JESU</t>
  </si>
  <si>
    <t>I     79</t>
  </si>
  <si>
    <t>CASTELANO MANDUJANO RAUL</t>
  </si>
  <si>
    <t>E      5</t>
  </si>
  <si>
    <t>CH-18316</t>
  </si>
  <si>
    <t>I    123</t>
  </si>
  <si>
    <t>PLOPEZ</t>
  </si>
  <si>
    <t>ANDRADE RODRIGUEZ MIGUEL ANGEL</t>
  </si>
  <si>
    <t>I    124</t>
  </si>
  <si>
    <t>RODRIGUEZ FERREL ISMAEL</t>
  </si>
  <si>
    <t>I    125</t>
  </si>
  <si>
    <t>BAJA: ANDRADE RODRIGUEZ MIGUEL ANGE</t>
  </si>
  <si>
    <t>I    126</t>
  </si>
  <si>
    <t>BAJA: RODRIGUEZ FERREL ISMAEL</t>
  </si>
  <si>
    <t>I    130</t>
  </si>
  <si>
    <t>NAVARRETE BOLAÑOS MARGARITA</t>
  </si>
  <si>
    <t>I    139</t>
  </si>
  <si>
    <t>TORRECILLAS RODRIGUEZ ERICK</t>
  </si>
  <si>
    <t>CH-18318</t>
  </si>
  <si>
    <t>RUBEN OMAR ORTEGA SALDIVAR</t>
  </si>
  <si>
    <t>E     41</t>
  </si>
  <si>
    <t>CH-18319</t>
  </si>
  <si>
    <t>E     42</t>
  </si>
  <si>
    <t>CH-18320</t>
  </si>
  <si>
    <t>BULMARO ALVAREZ ZUÑIGA</t>
  </si>
  <si>
    <t>E     43</t>
  </si>
  <si>
    <t>CH-18321</t>
  </si>
  <si>
    <t>JUAN CARLOS RIVERA NIETO</t>
  </si>
  <si>
    <t>I    261</t>
  </si>
  <si>
    <t>PANIAGUA GOMEZ DAVID</t>
  </si>
  <si>
    <t>I    262</t>
  </si>
  <si>
    <t>BAJA: PANIAGUA GOMEZ DAVID</t>
  </si>
  <si>
    <t>E     63</t>
  </si>
  <si>
    <t>T-3461</t>
  </si>
  <si>
    <t>NORMA CECILIA RUIZ SANCHEZ</t>
  </si>
  <si>
    <t>E     64</t>
  </si>
  <si>
    <t>T-3462</t>
  </si>
  <si>
    <t>SERVICIO URBANO Y TURISTICO DE TARI</t>
  </si>
  <si>
    <t>E     66</t>
  </si>
  <si>
    <t>T-3464</t>
  </si>
  <si>
    <t>INSUMOS QUIMICOS DEL CENTRO SA DE C</t>
  </si>
  <si>
    <t>T-3465</t>
  </si>
  <si>
    <t>VERONICA DEL SOCORRO TAMAYO VEGA</t>
  </si>
  <si>
    <t>E     68</t>
  </si>
  <si>
    <t>T-3466</t>
  </si>
  <si>
    <t>DULCE CLARIVEL ALFARO CAMPOS</t>
  </si>
  <si>
    <t>E     69</t>
  </si>
  <si>
    <t>T-3467</t>
  </si>
  <si>
    <t>EDUARDO CALATAYUD ESCALONA</t>
  </si>
  <si>
    <t>E     70</t>
  </si>
  <si>
    <t>T-3468</t>
  </si>
  <si>
    <t>JULIAN CRUZ REGALADO</t>
  </si>
  <si>
    <t>T-3469</t>
  </si>
  <si>
    <t>HUMBERTO CRUZ REYES</t>
  </si>
  <si>
    <t>E     72</t>
  </si>
  <si>
    <t>T-3470</t>
  </si>
  <si>
    <t>ANA MARIA ENRIQUEZ RAMIREZ</t>
  </si>
  <si>
    <t>I    312</t>
  </si>
  <si>
    <t>MCALTZONT</t>
  </si>
  <si>
    <t>MONROY MAYA ABRAHAM</t>
  </si>
  <si>
    <t>I    326</t>
  </si>
  <si>
    <t>ARREDONDO MALDONADO LUIS ISRAEL</t>
  </si>
  <si>
    <t>CH-18334</t>
  </si>
  <si>
    <t>DANIEL AMBRIZ FRIAS</t>
  </si>
  <si>
    <t>I    343</t>
  </si>
  <si>
    <t>GUIDO LOPEZ ARMANDO</t>
  </si>
  <si>
    <t>I    344</t>
  </si>
  <si>
    <t>BAJA: GUIDO LOPEZ ARMANDO</t>
  </si>
  <si>
    <t>D    763</t>
  </si>
  <si>
    <t>PENDIENTE / BANDA JAUREGUI RAUL CE</t>
  </si>
  <si>
    <t>BAJA: MONROY MAYA ABRAHAM</t>
  </si>
  <si>
    <t>D    965</t>
  </si>
  <si>
    <t>PENDIENTE / TRANSPORTE ELD SA DE C</t>
  </si>
  <si>
    <t>I    453</t>
  </si>
  <si>
    <t>ORTIZ MENDOZA MARIO</t>
  </si>
  <si>
    <t>GARCIA DEL HORNO RAFAEL</t>
  </si>
  <si>
    <t>E    102</t>
  </si>
  <si>
    <t>T-3490</t>
  </si>
  <si>
    <t>MIGUEL CRISTIANN ARGUELLO GARCIA</t>
  </si>
  <si>
    <t>E    105</t>
  </si>
  <si>
    <t>T-3493</t>
  </si>
  <si>
    <t>LUZ MARIA GARCIA LOPEZ</t>
  </si>
  <si>
    <t>I    579</t>
  </si>
  <si>
    <t>MARTINEZ TRUJILLO ERNESTO</t>
  </si>
  <si>
    <t>I    581</t>
  </si>
  <si>
    <t>BAJA: MARTINEZ TRUJILLO ERNESTO</t>
  </si>
  <si>
    <t>I    583</t>
  </si>
  <si>
    <t>HERNANDEZ FRAGOSO RUPERTO</t>
  </si>
  <si>
    <t>D  1,287</t>
  </si>
  <si>
    <t>PENDIENTE / ARREDONDO MALDONADO LU</t>
  </si>
  <si>
    <t>I    642</t>
  </si>
  <si>
    <t>CHAVEZ MARTINEZ JOSE ANTONIO</t>
  </si>
  <si>
    <t>I    661</t>
  </si>
  <si>
    <t>BAUTISTA LUNA EDWIN MARCOS</t>
  </si>
  <si>
    <t>I    699</t>
  </si>
  <si>
    <t>TRESPALACIOS COSS ANTONIO SALVADOR</t>
  </si>
  <si>
    <t>I    700</t>
  </si>
  <si>
    <t>BAJA: BAUTISTA LUNA EDWIN MARCOS</t>
  </si>
  <si>
    <t>I    701</t>
  </si>
  <si>
    <t>E    155</t>
  </si>
  <si>
    <t>D  1,695</t>
  </si>
  <si>
    <t>RECLASIF</t>
  </si>
  <si>
    <t>JNAVARRO</t>
  </si>
  <si>
    <t>LJIMENEZ:CONSTRUCCIONES ELECTRO X A</t>
  </si>
  <si>
    <t>I    767</t>
  </si>
  <si>
    <t>ACEVES BATTA MANUEL ADOLFO</t>
  </si>
  <si>
    <t>I    777</t>
  </si>
  <si>
    <t>ALECSA CELAYA, S. DE R.L. DE C.V.</t>
  </si>
  <si>
    <t>I    781</t>
  </si>
  <si>
    <t>BAJA: ALECSA CELAYA, S. DE R.L. DE</t>
  </si>
  <si>
    <t>I    787</t>
  </si>
  <si>
    <t>HERRERA YAÑEZ J. PEDRO</t>
  </si>
  <si>
    <t>I    792</t>
  </si>
  <si>
    <t>GARCIA JAQUELINE</t>
  </si>
  <si>
    <t>D  1,788</t>
  </si>
  <si>
    <t>PENDIENTE / BAUTISTA LUNA EDWIN MA</t>
  </si>
  <si>
    <t>I    826</t>
  </si>
  <si>
    <t>I    832</t>
  </si>
  <si>
    <t>CERVANTES GOMEZ YOLANDA</t>
  </si>
  <si>
    <t>I    850</t>
  </si>
  <si>
    <t>ROSIQUE MENDIETA ROSARIO</t>
  </si>
  <si>
    <t>E    185</t>
  </si>
  <si>
    <t>T-3547</t>
  </si>
  <si>
    <t>J LEBI RODRIGUEZ OCHOA</t>
  </si>
  <si>
    <t>E    187</t>
  </si>
  <si>
    <t>T-3549</t>
  </si>
  <si>
    <t>SERMIB SERVICIOS Y MANTENIMIENTOS S</t>
  </si>
  <si>
    <t>E    188</t>
  </si>
  <si>
    <t>T-3550</t>
  </si>
  <si>
    <t>OFELIA AURORA RICO HERRERA</t>
  </si>
  <si>
    <t>DOMINGUEZ HERNANDEZ ALDO IVAN</t>
  </si>
  <si>
    <t>I    880</t>
  </si>
  <si>
    <t>ACUÑA DAVALOS FRANCISCO ESTEBAN</t>
  </si>
  <si>
    <t>I    898</t>
  </si>
  <si>
    <t>I    911</t>
  </si>
  <si>
    <t>BAJA: ACUÑA DAVALOS FRANCISCO ESTEB</t>
  </si>
  <si>
    <t>I    918</t>
  </si>
  <si>
    <t>BAJA: GARCIA DEL HORNO RAFAEL</t>
  </si>
  <si>
    <t>I    923</t>
  </si>
  <si>
    <t>D  2,103</t>
  </si>
  <si>
    <t>PENDIENTE / CARDONA MANZANO MARIA</t>
  </si>
  <si>
    <t>I    940</t>
  </si>
  <si>
    <t>I    956</t>
  </si>
  <si>
    <t>MORALES BARRON DANIEL</t>
  </si>
  <si>
    <t>TIRADO RAMIREZ LUCERO</t>
  </si>
  <si>
    <t>I  1,017</t>
  </si>
  <si>
    <t>HASEGAWA KUMI</t>
  </si>
  <si>
    <t>I  1,033</t>
  </si>
  <si>
    <t>BAJA: CERVANTES GOMEZ YOLANDA</t>
  </si>
  <si>
    <t>I  1,041</t>
  </si>
  <si>
    <t>TAGMEX SA DE CV</t>
  </si>
  <si>
    <t>I  1,044</t>
  </si>
  <si>
    <t>BAJA: TAGMEX SA DE CV</t>
  </si>
  <si>
    <t>I  1,051</t>
  </si>
  <si>
    <t>ALVARADO VERA MIGUEL ANGEL</t>
  </si>
  <si>
    <t>I  1,075</t>
  </si>
  <si>
    <t>CAJA</t>
  </si>
  <si>
    <t>GALLARDO HERNANDEZ NICOLAS</t>
  </si>
  <si>
    <t>I  1,086</t>
  </si>
  <si>
    <t>I  1,087</t>
  </si>
  <si>
    <t>D  3,103</t>
  </si>
  <si>
    <t>BAJA 38362</t>
  </si>
  <si>
    <t>BAJA RF 38362</t>
  </si>
  <si>
    <t>I  1,101</t>
  </si>
  <si>
    <t>JIMENEZ MENDOZA VERONICA</t>
  </si>
  <si>
    <t>I  1,102</t>
  </si>
  <si>
    <t>AUTOBUSES CELAYENSES S.A. DE C.V.</t>
  </si>
  <si>
    <t>I  1,105</t>
  </si>
  <si>
    <t>LIZARDI URZUA URZUA</t>
  </si>
  <si>
    <t>I  1,108</t>
  </si>
  <si>
    <t>I  1,114</t>
  </si>
  <si>
    <t>CORDERO BARRAZA SALVADOR</t>
  </si>
  <si>
    <t>I  1,115</t>
  </si>
  <si>
    <t>I  1,117</t>
  </si>
  <si>
    <t>BAJA: CORDERO BARRAZA SALVADOR</t>
  </si>
  <si>
    <t>I  1,118</t>
  </si>
  <si>
    <t>I  1,158</t>
  </si>
  <si>
    <t>I  1,159</t>
  </si>
  <si>
    <t>I  1,160</t>
  </si>
  <si>
    <t>E    260</t>
  </si>
  <si>
    <t>T-3598</t>
  </si>
  <si>
    <t>JOSE ANTONIO CHAVEZ MARTINEZ</t>
  </si>
  <si>
    <t>E    261</t>
  </si>
  <si>
    <t>T-3599</t>
  </si>
  <si>
    <t>CONSORCIO CONSTRUCTOR ARMAE SA DE C</t>
  </si>
  <si>
    <t>E    262</t>
  </si>
  <si>
    <t>T-3600</t>
  </si>
  <si>
    <t>ALDO IVAN DOMINGUEZ HERNANDEZ</t>
  </si>
  <si>
    <t>E    263</t>
  </si>
  <si>
    <t>T-3601</t>
  </si>
  <si>
    <t>ANTONIO SALVADOR FERNANDO TRESPALAC</t>
  </si>
  <si>
    <t>E    264</t>
  </si>
  <si>
    <t>T-3602</t>
  </si>
  <si>
    <t>EMMANUEL RUIZ SORIA</t>
  </si>
  <si>
    <t>I  1,171</t>
  </si>
  <si>
    <t>ARREDONDO SUAREZ JUAN CARLOS</t>
  </si>
  <si>
    <t>I  1,213</t>
  </si>
  <si>
    <t>LJIMENEZ: ACUÑA DAVALOS FRANCISCO E</t>
  </si>
  <si>
    <t>I  1,235</t>
  </si>
  <si>
    <t>--------</t>
  </si>
  <si>
    <t>---------</t>
  </si>
  <si>
    <t>------------</t>
  </si>
  <si>
    <t>--</t>
  </si>
  <si>
    <t>----------------</t>
  </si>
  <si>
    <t>----------------------</t>
  </si>
  <si>
    <t>-----------------------------------</t>
  </si>
  <si>
    <t>--------------</t>
  </si>
  <si>
    <t>-----------------</t>
  </si>
  <si>
    <t>-------------</t>
  </si>
  <si>
    <t>FEBRERO</t>
  </si>
  <si>
    <t>E</t>
  </si>
  <si>
    <t>ND52001-</t>
  </si>
  <si>
    <t>XD25026-</t>
  </si>
  <si>
    <t>UD80001-</t>
  </si>
  <si>
    <t>XD25007-</t>
  </si>
  <si>
    <t>UD83001-</t>
  </si>
  <si>
    <t>NA21001-</t>
  </si>
  <si>
    <t>D-3733</t>
  </si>
  <si>
    <t>CANCELACION RF-36763</t>
  </si>
  <si>
    <t>CANCELACION</t>
  </si>
  <si>
    <t>D-3806</t>
  </si>
  <si>
    <t>RECLASIFICACION</t>
  </si>
  <si>
    <t>D-3808</t>
  </si>
  <si>
    <t>RECLASIFIC</t>
  </si>
  <si>
    <t>E 186</t>
  </si>
  <si>
    <t>T-3548</t>
  </si>
  <si>
    <t>FELIPE EUGENIO GARCIA</t>
  </si>
  <si>
    <t>E      4</t>
  </si>
  <si>
    <t>CH-18380</t>
  </si>
  <si>
    <t>ARIZBET LIZARDI URZUA</t>
  </si>
  <si>
    <t>BAJA: ARIZBET LIZARDI URZUA</t>
  </si>
  <si>
    <t>E     11</t>
  </si>
  <si>
    <t>T-3610</t>
  </si>
  <si>
    <t>RUPERTO HERNANDEZ FRAGOSO</t>
  </si>
  <si>
    <t>I      6</t>
  </si>
  <si>
    <t>GAMBOA ROBLES PATRICIA</t>
  </si>
  <si>
    <t>I     10</t>
  </si>
  <si>
    <t>MARTINEZ BAILON JESUS ALEJANDRO</t>
  </si>
  <si>
    <t>I     66</t>
  </si>
  <si>
    <t>ALD AUTOMOTIVE SA DE CV</t>
  </si>
  <si>
    <t>I     77</t>
  </si>
  <si>
    <t>SERVICIOS INTEGRALES DE TRANSPORTE</t>
  </si>
  <si>
    <t>I     97</t>
  </si>
  <si>
    <t>RICO CHIMAL FEBE</t>
  </si>
  <si>
    <t>I     99</t>
  </si>
  <si>
    <t>I    100</t>
  </si>
  <si>
    <t>BAJA: RICO CHIMAL FEBE</t>
  </si>
  <si>
    <t>I    104</t>
  </si>
  <si>
    <t>I    107</t>
  </si>
  <si>
    <t>NOLASCO GONZALEZ JUAN LUIS</t>
  </si>
  <si>
    <t>I    109</t>
  </si>
  <si>
    <t>BAJA: NOLASCO GONZALEZ JUAN LUIS</t>
  </si>
  <si>
    <t>PENDIENTE / AGUIRRE MIRANDA SANJUA</t>
  </si>
  <si>
    <t>T-3614</t>
  </si>
  <si>
    <t>RAUL CASTELAN MANDUJANO</t>
  </si>
  <si>
    <t>E     19</t>
  </si>
  <si>
    <t>T-3615</t>
  </si>
  <si>
    <t>ALD AUTOMOTIVE S.A. DE C.V.</t>
  </si>
  <si>
    <t>E     20</t>
  </si>
  <si>
    <t>T-3616</t>
  </si>
  <si>
    <t>DANIEL MORALES BARRON</t>
  </si>
  <si>
    <t>I    111</t>
  </si>
  <si>
    <t>ESCAMILLA FREGOSO LEANDRA SOFIA</t>
  </si>
  <si>
    <t>I    251</t>
  </si>
  <si>
    <t>LJIMENEZ:ARRENDADORA COMERCIAL DE C</t>
  </si>
  <si>
    <t>I    252</t>
  </si>
  <si>
    <t>BAJA: ARRENDADORA COMERCIAL DE CELA</t>
  </si>
  <si>
    <t>E     38</t>
  </si>
  <si>
    <t>T-3625</t>
  </si>
  <si>
    <t>T-3627</t>
  </si>
  <si>
    <t>T-3628</t>
  </si>
  <si>
    <t>LEANDRA SOFIA ESCAMILLA FREGOSO</t>
  </si>
  <si>
    <t>I    263</t>
  </si>
  <si>
    <t>MELGOZA GARCIA MARIO ALBERTO</t>
  </si>
  <si>
    <t>I    265</t>
  </si>
  <si>
    <t>BAJA: MELGOZA GARCIA MARIO ALBERTO</t>
  </si>
  <si>
    <t>I    315</t>
  </si>
  <si>
    <t>MARTINEZ BALDERAS J GUADALUPE</t>
  </si>
  <si>
    <t>E     45</t>
  </si>
  <si>
    <t>CH-18393</t>
  </si>
  <si>
    <t>JOSE ANTONIO ORTIZ JIMENEZ</t>
  </si>
  <si>
    <t>I    321</t>
  </si>
  <si>
    <t>ACOSTA ARRIAGA MARTHA</t>
  </si>
  <si>
    <t>I    341</t>
  </si>
  <si>
    <t>MONTALVO PEREZ JOSE IVAN</t>
  </si>
  <si>
    <t>E     86</t>
  </si>
  <si>
    <t>T-3666</t>
  </si>
  <si>
    <t>CARLOS VENTURA ZAMORA</t>
  </si>
  <si>
    <t>E     87</t>
  </si>
  <si>
    <t>T-3667</t>
  </si>
  <si>
    <t>JUAN CARLOS ARREDONDO SUAREZ</t>
  </si>
  <si>
    <t>I    439</t>
  </si>
  <si>
    <t>I    469</t>
  </si>
  <si>
    <t>SANCHEZ BERNAL JOSE</t>
  </si>
  <si>
    <t>I    472</t>
  </si>
  <si>
    <t>BAJA: SANCHEZ BERNAL JOSE</t>
  </si>
  <si>
    <t>I    492</t>
  </si>
  <si>
    <t>LAGUNAS MOZQUEDA GIBRAN ALBERTO</t>
  </si>
  <si>
    <t>I    504</t>
  </si>
  <si>
    <t>RAMOS GONZALEZ LAURA ANGELICA</t>
  </si>
  <si>
    <t>D  1,042</t>
  </si>
  <si>
    <t>0975-TCN17</t>
  </si>
  <si>
    <t>LJIMENEZ: PENDIENTE / DURAN</t>
  </si>
  <si>
    <t>I    510</t>
  </si>
  <si>
    <t>ALFARO MEDINA RAUL</t>
  </si>
  <si>
    <t>I    561</t>
  </si>
  <si>
    <t>SOTO RAZO SAUL</t>
  </si>
  <si>
    <t>I    563</t>
  </si>
  <si>
    <t>BAJA: SOTO RAZO SAUL</t>
  </si>
  <si>
    <t>I    582</t>
  </si>
  <si>
    <t>I    584</t>
  </si>
  <si>
    <t>I    585</t>
  </si>
  <si>
    <t>ROMO DIAZ MARIA VICTORIA</t>
  </si>
  <si>
    <t>D  1,192</t>
  </si>
  <si>
    <t>PENDIENTE / GARFIAS ANAYA MARIO</t>
  </si>
  <si>
    <t>I    637</t>
  </si>
  <si>
    <t>UNION DE COLECTIVOS REGIONALES DE A</t>
  </si>
  <si>
    <t>D  1,412</t>
  </si>
  <si>
    <t>PENDIENTE / VALDOVINOS HERNANDEZ J</t>
  </si>
  <si>
    <t>D  1,413</t>
  </si>
  <si>
    <t>D  1,414</t>
  </si>
  <si>
    <t>E    128</t>
  </si>
  <si>
    <t>CH-18405</t>
  </si>
  <si>
    <t>I    697</t>
  </si>
  <si>
    <t>DURAN CALDERON MONICA DE LA LUZ</t>
  </si>
  <si>
    <t>I    721</t>
  </si>
  <si>
    <t>GARCIA RUIZ ARTURO</t>
  </si>
  <si>
    <t>I    730</t>
  </si>
  <si>
    <t>BAJA: ACOSTA ARRIAGA MARTHA</t>
  </si>
  <si>
    <t>I    795</t>
  </si>
  <si>
    <t>ARROYO VEGA AURELIANO MARTIN</t>
  </si>
  <si>
    <t>I    812</t>
  </si>
  <si>
    <t>BAJA: GARCIA RUIZ ARTURO</t>
  </si>
  <si>
    <t>I    855</t>
  </si>
  <si>
    <t>MARTINEZ RAMOS LAURA GUADALUPE</t>
  </si>
  <si>
    <t>BARAJAS HERNANDEZ ELVIRA</t>
  </si>
  <si>
    <t>I    882</t>
  </si>
  <si>
    <t>ACOSTA OLIVARES ARMANDO</t>
  </si>
  <si>
    <t>I    895</t>
  </si>
  <si>
    <t>RUIZ CAMARGO MIRIAM LUCERO</t>
  </si>
  <si>
    <t>I    903</t>
  </si>
  <si>
    <t>ERODRIGUE</t>
  </si>
  <si>
    <t>MEDINA MARTINEZ GUZTAVO</t>
  </si>
  <si>
    <t>I    904</t>
  </si>
  <si>
    <t>ROSALES VELAZQUEZ JOSE GUADALUPE</t>
  </si>
  <si>
    <t>I    916</t>
  </si>
  <si>
    <t>DURANGO AUTOMOTORES S. DE R.L. DE C</t>
  </si>
  <si>
    <t>I    919</t>
  </si>
  <si>
    <t>VARGAS YAñEZ MARIO ANDRES</t>
  </si>
  <si>
    <t>I    927</t>
  </si>
  <si>
    <t>BAJA: MEDINA MARTINEZ GUZTAVO</t>
  </si>
  <si>
    <t>I    930</t>
  </si>
  <si>
    <t>BAJA: VARGAS YAñEZ MARIO ANDRES</t>
  </si>
  <si>
    <t>I    936</t>
  </si>
  <si>
    <t>RAMIREZ RIVERA JOSE ALFONSO</t>
  </si>
  <si>
    <t>I    937</t>
  </si>
  <si>
    <t>BAJA: RAMIREZ RIVERA JOSE ALFONSO</t>
  </si>
  <si>
    <t>I    982</t>
  </si>
  <si>
    <t>BAJA: RUIZ CAMARGO MIRIAM LUCERO</t>
  </si>
  <si>
    <t>DURAN ARROYO URIEL</t>
  </si>
  <si>
    <t>I    988</t>
  </si>
  <si>
    <t>BAJA: DURAN ARROYO URIEL</t>
  </si>
  <si>
    <t>I    991</t>
  </si>
  <si>
    <t>LJIMENEZ:DURAN ARROYO URIEL</t>
  </si>
  <si>
    <t>I    995</t>
  </si>
  <si>
    <t>SANDOVAL RAMIREZ MA.LUISA</t>
  </si>
  <si>
    <t>E    159</t>
  </si>
  <si>
    <t>CH-18414</t>
  </si>
  <si>
    <t>JOSE ANTONIO LEAL CORONA</t>
  </si>
  <si>
    <t>I  1,140</t>
  </si>
  <si>
    <t>ROJAS MANJARREZ JUAN BENEDICTO</t>
  </si>
  <si>
    <t>I  1,141</t>
  </si>
  <si>
    <t>BAJA: ROJAS MANJARREZ JUAN BENEDICT</t>
  </si>
  <si>
    <t>D  2,550</t>
  </si>
  <si>
    <t>PENDIENTE / GRUPO INNOVADOR LIDER</t>
  </si>
  <si>
    <t>E    217</t>
  </si>
  <si>
    <t>CH-18416</t>
  </si>
  <si>
    <t>EDGAR EDUARDO MARTINEZ MIRANDA</t>
  </si>
  <si>
    <t>E    233</t>
  </si>
  <si>
    <t>T-3771</t>
  </si>
  <si>
    <t>RED BOX S.A. DE C.V.</t>
  </si>
  <si>
    <t>I  1,239</t>
  </si>
  <si>
    <t>BAJA: CENTENO ARELLANO SERGIO DAMIA</t>
  </si>
  <si>
    <t>I  1,240</t>
  </si>
  <si>
    <t>CENTENO ARELLANO SERGIO DAMIAN</t>
  </si>
  <si>
    <t>I  1,241</t>
  </si>
  <si>
    <t>PEDROZA RIVERA ITZATZIL JULIETA</t>
  </si>
  <si>
    <t>I  1,242</t>
  </si>
  <si>
    <t>BAJA: PEDROZA RIVERA ITZATZIL JULIE</t>
  </si>
  <si>
    <t>I  1,244</t>
  </si>
  <si>
    <t>I  1,246</t>
  </si>
  <si>
    <t>GOMEZ TORRES ROSAURA</t>
  </si>
  <si>
    <t>E    238</t>
  </si>
  <si>
    <t>T-3775</t>
  </si>
  <si>
    <t>SERVICIOS INTEGRALES CORPORATIVOS D</t>
  </si>
  <si>
    <t>E    239</t>
  </si>
  <si>
    <t>T-3776</t>
  </si>
  <si>
    <t>MANUEL ADOLFO ACEVES BATTA</t>
  </si>
  <si>
    <t>BAJA: GOMEZ TORRES ROSAURA</t>
  </si>
  <si>
    <t>I  1,270</t>
  </si>
  <si>
    <t>RAMIREZ MARTINEZ JORGE LUIS</t>
  </si>
  <si>
    <t>I  1,289</t>
  </si>
  <si>
    <t>ALVAREZ PLAZA ROSA NELLY</t>
  </si>
  <si>
    <t>CARPIO DE JESUS ROGELIO</t>
  </si>
  <si>
    <t>I  1,386</t>
  </si>
  <si>
    <t>BAJA: CARPIO DE JESUS ROGELIO</t>
  </si>
  <si>
    <t>I  1,399</t>
  </si>
  <si>
    <t>MACIAS SOBERANES ILIANA</t>
  </si>
  <si>
    <t>I  1,400</t>
  </si>
  <si>
    <t>BAJA: MACIAS SOBERANES ILIANA</t>
  </si>
  <si>
    <t>I  1,408</t>
  </si>
  <si>
    <t>I  1,414</t>
  </si>
  <si>
    <t>ALVARADO MARTINEZ RODRIGO HALLEY</t>
  </si>
  <si>
    <t>D  3,305</t>
  </si>
  <si>
    <t>BAJA RCIBO</t>
  </si>
  <si>
    <t>LJIMENEZ:</t>
  </si>
  <si>
    <t>I  1,451</t>
  </si>
  <si>
    <t>RODRIGUEZ VEGA EDGAR AMIR</t>
  </si>
  <si>
    <t>I  1,455</t>
  </si>
  <si>
    <t>BAJA: RODRIGUEZ VEGA EDGAR AMIR</t>
  </si>
  <si>
    <t>I  1,456</t>
  </si>
  <si>
    <t>MENDOZA CANO YRMA</t>
  </si>
  <si>
    <t>I  1,457</t>
  </si>
  <si>
    <t>BAJA: MENDOZA CANO YRMA</t>
  </si>
  <si>
    <t>I  1,458</t>
  </si>
  <si>
    <t>LJIMENEZ:MENDOZA CANO YRMA</t>
  </si>
  <si>
    <t>I  1,513</t>
  </si>
  <si>
    <t>LJIMENEZ:GONZALEZ RANGEL BRENDA JAQ</t>
  </si>
  <si>
    <t>I  1,522</t>
  </si>
  <si>
    <t>-------</t>
  </si>
  <si>
    <t>---------------</t>
  </si>
  <si>
    <t>SE LO ROBO PAUL Y SE DESCONTARIA DE FINIQUITO</t>
  </si>
  <si>
    <t>MARZO</t>
  </si>
  <si>
    <t>----------</t>
  </si>
  <si>
    <t>----</t>
  </si>
  <si>
    <t>BAJA</t>
  </si>
  <si>
    <t>BAJA RECBIO MARZO</t>
  </si>
  <si>
    <t>LJIMENEZ: LJIMENEZ:GONZALEZ RANGEL</t>
  </si>
  <si>
    <t>RIVERA GALLARDO JUAN</t>
  </si>
  <si>
    <t>T-3820</t>
  </si>
  <si>
    <t>JOSE IVAN MONTALVO PEREZ</t>
  </si>
  <si>
    <t>VILLEGAS TORRES JAIME</t>
  </si>
  <si>
    <t>BAJA: RIVERA GALLARDO JUAN</t>
  </si>
  <si>
    <t>GARFIAS ANAYA MARIO</t>
  </si>
  <si>
    <t>MUÑOZ MAYA EDUARDO LUIS</t>
  </si>
  <si>
    <t>T-3852</t>
  </si>
  <si>
    <t>CLAUDIA ELENA ALVAREZ VEGA</t>
  </si>
  <si>
    <t>OLIVERA NICOLAS HUMBERTO</t>
  </si>
  <si>
    <t>BAJA: OLIVERA NICOLAS HUMBERTO</t>
  </si>
  <si>
    <t>MARTINEZ GARCIA RITA MAGDALENA</t>
  </si>
  <si>
    <t>PENDIENTE / GUTIERREZ RIVERA PETRA</t>
  </si>
  <si>
    <t>T-3866</t>
  </si>
  <si>
    <t>JESUS ALEJANDRO MARTINEZ BAILON</t>
  </si>
  <si>
    <t>T-3867</t>
  </si>
  <si>
    <t>MARIO GARFIAS ANAYA</t>
  </si>
  <si>
    <t>BAJA: MARTINEZ GARCIA RITA MAGDALEN</t>
  </si>
  <si>
    <t>GARCIA AVILA SANDRA</t>
  </si>
  <si>
    <t>LJIMENEZ:LAGUNAS Y MARTINEZ MARTHA</t>
  </si>
  <si>
    <t>PEREZ ORTEGA ADAN</t>
  </si>
  <si>
    <t>BAJA: PEREZ ORTEGA ADAN</t>
  </si>
  <si>
    <t>BAJA: BAUTISTA ALEGRIA ROGELIO</t>
  </si>
  <si>
    <t>BAUTISTA ALEGRIA ROGELIO</t>
  </si>
  <si>
    <t>HUITRON ROMERO TAURINO</t>
  </si>
  <si>
    <t>MARTINEZ MATA JOSE</t>
  </si>
  <si>
    <t>LJIMENEZ:PEREZ MARTINEZ JOSE CAMILO</t>
  </si>
  <si>
    <t>BAJA: LJIMENEZ:PEREZ MARTINEZ JOSE</t>
  </si>
  <si>
    <t>T-3880</t>
  </si>
  <si>
    <t>JAIME VILLEGAS TORRES</t>
  </si>
  <si>
    <t>T-3881</t>
  </si>
  <si>
    <t>VERONICA JIMENEZ MENDOZA</t>
  </si>
  <si>
    <t>T-3882</t>
  </si>
  <si>
    <t>NANCY FABIOLA ANGOLI GARCIA</t>
  </si>
  <si>
    <t>T-3883</t>
  </si>
  <si>
    <t>AISIN AUTOMOTVE GUANAJUATO SA DE CV</t>
  </si>
  <si>
    <t>T-3884</t>
  </si>
  <si>
    <t>JOSE SANCHEZ BERNAL</t>
  </si>
  <si>
    <t>T-3885</t>
  </si>
  <si>
    <t>AURELIANO MARTIN ARROYO VEGA</t>
  </si>
  <si>
    <t>ANGEL DIAZ ESTEBAN</t>
  </si>
  <si>
    <t>BAJA: ANGEL DIAZ ESTEBAN</t>
  </si>
  <si>
    <t>GRUPO EDUCATIVO IMA SC</t>
  </si>
  <si>
    <t>SIERRA GONZALEZ BENIGNO</t>
  </si>
  <si>
    <t>BAJA: SIERRA GONZALEZ BENIGNO</t>
  </si>
  <si>
    <t>PEDRAZA ZAPOTITLA SERGIO</t>
  </si>
  <si>
    <t>LOPEZ HERNANDEZ SILVIA</t>
  </si>
  <si>
    <t>BAJA: LEMUS GUTIERREZ BERTHA ALICIA</t>
  </si>
  <si>
    <t>DOMINGUEZ GOMEZ NOBEL MIZRAIM</t>
  </si>
  <si>
    <t>T-3930</t>
  </si>
  <si>
    <t>JORGE LUIS RAMIREZ MARTINEZ</t>
  </si>
  <si>
    <t>T-3932</t>
  </si>
  <si>
    <t>SANDRA GARCIA AVILA</t>
  </si>
  <si>
    <t>HUERTA NUñEZ LILIAN NATALIA</t>
  </si>
  <si>
    <t>BAJA: HUERTA NUñEZ LILIAN NATALIA</t>
  </si>
  <si>
    <t>PERFORACIONES BONANZA, S.A. DE C.V.</t>
  </si>
  <si>
    <t>MASCARELL VELEZ JUAN MANUEL JOSE</t>
  </si>
  <si>
    <t>BAJA: MASCARELL VELEZ JUAN MANUEL J</t>
  </si>
  <si>
    <t>PENDIENTE / NAVARRETE BOLAÑOS MARG</t>
  </si>
  <si>
    <t>BAJA: LOPEZ HERNANDEZ SILVIA</t>
  </si>
  <si>
    <t>HERNANDEZ VILLANUEVA SALVADOR</t>
  </si>
  <si>
    <t>BAJA: HERNANDEZ VILLANUEVA SALVADOR</t>
  </si>
  <si>
    <t>LJIMENEZ:HERNANDEZ VILLANUEVA SALVA</t>
  </si>
  <si>
    <t>IMPAGTA S DE RL DE CV</t>
  </si>
  <si>
    <t>BLACKALLER SAUCEDO PATRICIA OTILA</t>
  </si>
  <si>
    <t>ASTREA TRAVELER SA DE RL</t>
  </si>
  <si>
    <t>TAPIA RAMOS EDER</t>
  </si>
  <si>
    <t>ARTEAGA HERNANDEZ DANIEL</t>
  </si>
  <si>
    <t>VELAZQUEZ MENDOZA CONSUELO</t>
  </si>
  <si>
    <t>BAJA: ASTREA TRAVELER SA DE RL</t>
  </si>
  <si>
    <t>BAJA: VELAZQUEZ MENDOZA CONSUELO</t>
  </si>
  <si>
    <t>D    366</t>
  </si>
  <si>
    <t>I     45</t>
  </si>
  <si>
    <t>I     64</t>
  </si>
  <si>
    <t>I    197</t>
  </si>
  <si>
    <t>I    198</t>
  </si>
  <si>
    <t>I    234</t>
  </si>
  <si>
    <t>I    273</t>
  </si>
  <si>
    <t>E     51</t>
  </si>
  <si>
    <t>I    417</t>
  </si>
  <si>
    <t>I    418</t>
  </si>
  <si>
    <t>I    497</t>
  </si>
  <si>
    <t>D  1,196</t>
  </si>
  <si>
    <t>E     83</t>
  </si>
  <si>
    <t>E     84</t>
  </si>
  <si>
    <t>I    576</t>
  </si>
  <si>
    <t>I    608</t>
  </si>
  <si>
    <t>I    658</t>
  </si>
  <si>
    <t>I    659</t>
  </si>
  <si>
    <t>I    672</t>
  </si>
  <si>
    <t>I    673</t>
  </si>
  <si>
    <t>I    703</t>
  </si>
  <si>
    <t>I    765</t>
  </si>
  <si>
    <t>I    801</t>
  </si>
  <si>
    <t>I    814</t>
  </si>
  <si>
    <t>E    114</t>
  </si>
  <si>
    <t>E    115</t>
  </si>
  <si>
    <t>E    116</t>
  </si>
  <si>
    <t>E    117</t>
  </si>
  <si>
    <t>E    118</t>
  </si>
  <si>
    <t>E    119</t>
  </si>
  <si>
    <t>I    858</t>
  </si>
  <si>
    <t>I    859</t>
  </si>
  <si>
    <t>I    975</t>
  </si>
  <si>
    <t>I    984</t>
  </si>
  <si>
    <t>I  1,061</t>
  </si>
  <si>
    <t>I  1,077</t>
  </si>
  <si>
    <t>E    191</t>
  </si>
  <si>
    <t>E    193</t>
  </si>
  <si>
    <t>I  1,139</t>
  </si>
  <si>
    <t>I  1,148</t>
  </si>
  <si>
    <t>D  2,668</t>
  </si>
  <si>
    <t>D  2,669</t>
  </si>
  <si>
    <t>D  2,673</t>
  </si>
  <si>
    <t>I  1,231</t>
  </si>
  <si>
    <t>I  1,232</t>
  </si>
  <si>
    <t>I  1,264</t>
  </si>
  <si>
    <t>I  1,265</t>
  </si>
  <si>
    <t>I  1,266</t>
  </si>
  <si>
    <t>I  1,304</t>
  </si>
  <si>
    <t>I  1,306</t>
  </si>
  <si>
    <t>I  1,309</t>
  </si>
  <si>
    <t>I  1,311</t>
  </si>
  <si>
    <t>I  1,333</t>
  </si>
  <si>
    <t>I  1,334</t>
  </si>
  <si>
    <t>I  1,344</t>
  </si>
  <si>
    <t>I  1,348</t>
  </si>
  <si>
    <t>I  1,349</t>
  </si>
  <si>
    <t>I  1,351</t>
  </si>
  <si>
    <t>I  1,353</t>
  </si>
  <si>
    <t>I  1,356</t>
  </si>
  <si>
    <t>ABRIL</t>
  </si>
  <si>
    <t>I-990</t>
  </si>
  <si>
    <t>-------------------------------------------------------------------------------------------------------------------------------------------------------------</t>
  </si>
  <si>
    <t>I      2</t>
  </si>
  <si>
    <t>I      3</t>
  </si>
  <si>
    <t>HUERTA RUIZ JOSE ANTONIO</t>
  </si>
  <si>
    <t>I      4</t>
  </si>
  <si>
    <t>ESPINOZA BOLAÑOS HERACLIO</t>
  </si>
  <si>
    <t>I      5</t>
  </si>
  <si>
    <t>BAJA: TIRADO ROSILLO HENRRI</t>
  </si>
  <si>
    <t>I      7</t>
  </si>
  <si>
    <t>BAJA: ESPINOZA BOLAÑOS HERACLIO</t>
  </si>
  <si>
    <t>I      8</t>
  </si>
  <si>
    <t>BAJA: HUERTA RUIZ JOSE ANTONIO</t>
  </si>
  <si>
    <t>I      9</t>
  </si>
  <si>
    <t>I     12</t>
  </si>
  <si>
    <t>TIRADO ROSILLO HENRRI</t>
  </si>
  <si>
    <t>I     16</t>
  </si>
  <si>
    <t>MACIAS ABOYTES LUIS ENRIQUE</t>
  </si>
  <si>
    <t>I     19</t>
  </si>
  <si>
    <t>RICO HERRERA SILVIA</t>
  </si>
  <si>
    <t>I     20</t>
  </si>
  <si>
    <t>BAJA: RICO HERRERA SILVIA</t>
  </si>
  <si>
    <t>I     23</t>
  </si>
  <si>
    <t>REFACCIONES Y AUTOPARTES DE CELAYA</t>
  </si>
  <si>
    <t>I     30</t>
  </si>
  <si>
    <t>DIAZ GONZALEZ GERARDO</t>
  </si>
  <si>
    <t>I     39</t>
  </si>
  <si>
    <t>I     40</t>
  </si>
  <si>
    <t>BAJA: MACIAS ABOYTES LUIS ENRIQUE</t>
  </si>
  <si>
    <t>I     41</t>
  </si>
  <si>
    <t>I     52</t>
  </si>
  <si>
    <t>I     53</t>
  </si>
  <si>
    <t>I     57</t>
  </si>
  <si>
    <t>MONTOYA ANDRADE GRACIELA EUGENIA</t>
  </si>
  <si>
    <t>I     59</t>
  </si>
  <si>
    <t>BAJA: MONTOYA ANDRADE GRACIELA EUGE</t>
  </si>
  <si>
    <t>BAJA: DIAZ GONZALEZ GERARDO</t>
  </si>
  <si>
    <t>I     81</t>
  </si>
  <si>
    <t>I     82</t>
  </si>
  <si>
    <t>BAJA: HERRERA FRAGOSO MIGUEL ANGEL</t>
  </si>
  <si>
    <t>I    182</t>
  </si>
  <si>
    <t>SANCHEZ PAREDES ROBERTO</t>
  </si>
  <si>
    <t>I    183</t>
  </si>
  <si>
    <t>I    184</t>
  </si>
  <si>
    <t>BAJA: SANCHEZ PAREDES ROBERTO</t>
  </si>
  <si>
    <t>I    185</t>
  </si>
  <si>
    <t>I    186</t>
  </si>
  <si>
    <t>I    187</t>
  </si>
  <si>
    <t>E     24</t>
  </si>
  <si>
    <t>T-3971</t>
  </si>
  <si>
    <t>NOBEL MIZRAIM DOMINGUEZ GOMEZ</t>
  </si>
  <si>
    <t>E     26</t>
  </si>
  <si>
    <t>T-3973</t>
  </si>
  <si>
    <t>ROGELIO FERRER TAMAYO</t>
  </si>
  <si>
    <t>E     27</t>
  </si>
  <si>
    <t>T-3974</t>
  </si>
  <si>
    <t>YUNUEN ITAHI LARA SALAZAR</t>
  </si>
  <si>
    <t>E     28</t>
  </si>
  <si>
    <t>T-3975</t>
  </si>
  <si>
    <t>PATRICIA GAMBOA ROBLES</t>
  </si>
  <si>
    <t>E     29</t>
  </si>
  <si>
    <t>T-3976</t>
  </si>
  <si>
    <t>JOSE MARTINEZ MATA</t>
  </si>
  <si>
    <t>I    345</t>
  </si>
  <si>
    <t>TORRES RAMIREZ LILIANA</t>
  </si>
  <si>
    <t>I    384</t>
  </si>
  <si>
    <t>QUINTANILLA OROPEZA ADOLFO</t>
  </si>
  <si>
    <t>I    385</t>
  </si>
  <si>
    <t>BAJA: QUINTANILLA OROPEZA ADOLFO</t>
  </si>
  <si>
    <t>I    415</t>
  </si>
  <si>
    <t>ALMANZA VERA LEOPOLDO</t>
  </si>
  <si>
    <t>I    464</t>
  </si>
  <si>
    <t>LJIMENEZ:VALADEZ TOVAR J ROSARIO</t>
  </si>
  <si>
    <t>I    465</t>
  </si>
  <si>
    <t>BAJA: VALADEZ TOVAR J ROSARIO</t>
  </si>
  <si>
    <t>VEGA ZUÑIGA LUIS</t>
  </si>
  <si>
    <t>I    493</t>
  </si>
  <si>
    <t>BAJA: VEGA ZUÑIGA LUIS</t>
  </si>
  <si>
    <t>I    494</t>
  </si>
  <si>
    <t>I    539</t>
  </si>
  <si>
    <t>SEMILLAS CORREA MEXICANA SA DE CV</t>
  </si>
  <si>
    <t>I    540</t>
  </si>
  <si>
    <t>BAJA: SEMILLAS CORREA MEXICANA SA D</t>
  </si>
  <si>
    <t>GONZALEZ SANCHEZ JORGE</t>
  </si>
  <si>
    <t>I    633</t>
  </si>
  <si>
    <t>HERNANDEZ CARPIA BERNARDO</t>
  </si>
  <si>
    <t>I    634</t>
  </si>
  <si>
    <t>BAJA: HERNANDEZ CARPIA BERNARDO</t>
  </si>
  <si>
    <t>MELECIO SANCGHEZ JAVIER</t>
  </si>
  <si>
    <t>I    638</t>
  </si>
  <si>
    <t>BAJA: MELECIO SANCGHEZ JAVIER</t>
  </si>
  <si>
    <t>I    639</t>
  </si>
  <si>
    <t>I    644</t>
  </si>
  <si>
    <t>MEDINA FREYRE HECTOR</t>
  </si>
  <si>
    <t>ARRENDADORA Y FACTOR BANORTE S.A. D</t>
  </si>
  <si>
    <t>I    674</t>
  </si>
  <si>
    <t>I    675</t>
  </si>
  <si>
    <t>I    676</t>
  </si>
  <si>
    <t>I    685</t>
  </si>
  <si>
    <t>DISEÑO Y FABRICACION DE HERRAMENTAL</t>
  </si>
  <si>
    <t>I    686</t>
  </si>
  <si>
    <t>I    705</t>
  </si>
  <si>
    <t>BAJA: DISEÑO Y FABRICACION DE HERRA</t>
  </si>
  <si>
    <t>I    706</t>
  </si>
  <si>
    <t>BAJA: ARRENDADORA Y FACTOR BANORTE</t>
  </si>
  <si>
    <t>I    707</t>
  </si>
  <si>
    <t>I    708</t>
  </si>
  <si>
    <t>I    709</t>
  </si>
  <si>
    <t>D  1,572</t>
  </si>
  <si>
    <t>PENDIENTE / GALINDO RODRIGUEZ ADEL</t>
  </si>
  <si>
    <t>E    111</t>
  </si>
  <si>
    <t>T-4024</t>
  </si>
  <si>
    <t>LAURA NIDIA MARTINEZ ARELLANO</t>
  </si>
  <si>
    <t>E    112</t>
  </si>
  <si>
    <t>T-4025</t>
  </si>
  <si>
    <t>JOSE ANTONIO HUERTA RUIZ</t>
  </si>
  <si>
    <t>E    113</t>
  </si>
  <si>
    <t>T-4026</t>
  </si>
  <si>
    <t>PATRICIA OTILIA BLACKALLER SAUCEDO</t>
  </si>
  <si>
    <t>T-4028</t>
  </si>
  <si>
    <t>MARIO ORTIZ MENDOZA</t>
  </si>
  <si>
    <t>I    834</t>
  </si>
  <si>
    <t>I    849</t>
  </si>
  <si>
    <t>MARTINEZ DIAZ AGUSTINA</t>
  </si>
  <si>
    <t>I    889</t>
  </si>
  <si>
    <t>TREJO CISNEROS RODAIN</t>
  </si>
  <si>
    <t>I    907</t>
  </si>
  <si>
    <t>I    996</t>
  </si>
  <si>
    <t>MATORRES</t>
  </si>
  <si>
    <t>AGUA INDUSTRIAL Y POTABLE SA</t>
  </si>
  <si>
    <t>FRIAS VERA JESUS CLEMENTE</t>
  </si>
  <si>
    <t>I  1,057</t>
  </si>
  <si>
    <t>I  1,092</t>
  </si>
  <si>
    <t>MARTINEZ RODRIGUEZ SABINA MARIA DE</t>
  </si>
  <si>
    <t>I  1,094</t>
  </si>
  <si>
    <t>BAJA: MARTINEZ RODRIGUEZ SABINA MAR</t>
  </si>
  <si>
    <t>I  1,126</t>
  </si>
  <si>
    <t>CONTRERAS SANDOVAL EDITH LETICIA</t>
  </si>
  <si>
    <t>I  1,183</t>
  </si>
  <si>
    <t>DE LEON MARTINEZ HUGO ENRIQUE</t>
  </si>
  <si>
    <t>I  1,186</t>
  </si>
  <si>
    <t>BAJA: DE LEON MARTINEZ HUGO ENRIQUE</t>
  </si>
  <si>
    <t>I  1,296</t>
  </si>
  <si>
    <t>SILVESTRE ALVA HUGO AGUSTIN</t>
  </si>
  <si>
    <t>BAJA: TREJO CISNEROS RODAIN</t>
  </si>
  <si>
    <t>I  1,360</t>
  </si>
  <si>
    <t>MUÑOZ PEREZ CARLOS OCTAVIO</t>
  </si>
  <si>
    <t>I  1,389</t>
  </si>
  <si>
    <t>NAVARRO PATIÑO EDU JAIR</t>
  </si>
  <si>
    <t>I  1,393</t>
  </si>
  <si>
    <t>VARGAS GOMEZ LIBIA</t>
  </si>
  <si>
    <t>D  3,372</t>
  </si>
  <si>
    <t>ROBO ALVARADO PAUL GUIA HERNAN</t>
  </si>
  <si>
    <t>I  1,432</t>
  </si>
  <si>
    <t>BAJA: SILVESTRE ALVA HUGO AGUSTIN</t>
  </si>
  <si>
    <t>RODRIGUEZ RUIZ ADRIANA</t>
  </si>
  <si>
    <t>I  1,475</t>
  </si>
  <si>
    <t>ARRENDADORA COMERCIAL DE CELAYA S.A</t>
  </si>
  <si>
    <t>I  1,500</t>
  </si>
  <si>
    <t>RODRIGUEZ LUGO JOSE LUIS</t>
  </si>
  <si>
    <t>I  1,502</t>
  </si>
  <si>
    <t>BAJA: RODRIGUEZ LUGO JOSE LUIS</t>
  </si>
  <si>
    <t>MAYO</t>
  </si>
  <si>
    <t>I 990</t>
  </si>
  <si>
    <t>LEMUS GUTIERREZ BERTHA ALICIA</t>
  </si>
  <si>
    <t>I     32</t>
  </si>
  <si>
    <t>SERVICIO EXPRESS CEGAS S.A. DE C.V.</t>
  </si>
  <si>
    <t>I     33</t>
  </si>
  <si>
    <t>BAJA: SERVICIO EXPRESS CEGAS S.A. D</t>
  </si>
  <si>
    <t>I     63</t>
  </si>
  <si>
    <t>MONTOYA GODINEZ JAQUELINE</t>
  </si>
  <si>
    <t>I     73</t>
  </si>
  <si>
    <t>VEGA SUAREZ MARCO ANTONIO</t>
  </si>
  <si>
    <t>I     74</t>
  </si>
  <si>
    <t>BAJA: VEGA SUAREZ MARCO ANTONIO</t>
  </si>
  <si>
    <t>I     96</t>
  </si>
  <si>
    <t>CUEVAS ORTIZ MARICRUZ</t>
  </si>
  <si>
    <t>BAJA: CUEVAS ORTIZ MARICRUZ</t>
  </si>
  <si>
    <t>I     98</t>
  </si>
  <si>
    <t>RNG PERFORACION SA DE CV</t>
  </si>
  <si>
    <t>BAJA: RNG PERFORACION SA DE CV</t>
  </si>
  <si>
    <t>I    142</t>
  </si>
  <si>
    <t>RODRIGUEZ MONTOYA RICARDO</t>
  </si>
  <si>
    <t>E     36</t>
  </si>
  <si>
    <t>T-4132</t>
  </si>
  <si>
    <t>ARRENDADORA COMERCIAL DE CELAYA SA</t>
  </si>
  <si>
    <t>E     37</t>
  </si>
  <si>
    <t>T-4133</t>
  </si>
  <si>
    <t>AGUSTINA MARTINEZ DIAZ</t>
  </si>
  <si>
    <t>RAMIREZ ADRIAN FELIPE ALBERTO</t>
  </si>
  <si>
    <t>CH-18556</t>
  </si>
  <si>
    <t>LJIMENEZ:JOSE ANTONIO LEAL CORONA</t>
  </si>
  <si>
    <t>I    270</t>
  </si>
  <si>
    <t>DE LA ROCHA LEDEZMA JORGE</t>
  </si>
  <si>
    <t>I    271</t>
  </si>
  <si>
    <t>BAJA: DE LA ROCHA LEDEZMA JORGE</t>
  </si>
  <si>
    <t>EXPERTOS EN PLASTICOS, S.A. DE C.V.</t>
  </si>
  <si>
    <t>I    316</t>
  </si>
  <si>
    <t>I    317</t>
  </si>
  <si>
    <t>BAJA: EXPERTOS EN PLASTICOS, S.A. D</t>
  </si>
  <si>
    <t>I    323</t>
  </si>
  <si>
    <t>I    331</t>
  </si>
  <si>
    <t>TOVAR CHAVEZ JOSE CARMEN</t>
  </si>
  <si>
    <t>I    339</t>
  </si>
  <si>
    <t>SANCHEZ ORTIZ MARCO ANTONIO</t>
  </si>
  <si>
    <t>I    353</t>
  </si>
  <si>
    <t>HERNANDEZ QUINTERO MARIA DE LA LUZ</t>
  </si>
  <si>
    <t>MANCERA JIMENEZ J. JESUS</t>
  </si>
  <si>
    <t>I    463</t>
  </si>
  <si>
    <t>I    476</t>
  </si>
  <si>
    <t>CARRILLO CABADA JOSE ANTONIO</t>
  </si>
  <si>
    <t>I    481</t>
  </si>
  <si>
    <t>BAJA: CARRILLO CABADA JOSE ANTONIO</t>
  </si>
  <si>
    <t>I    483</t>
  </si>
  <si>
    <t>BAJA: MANCERA JIMENEZ J. JESUS</t>
  </si>
  <si>
    <t>I    484</t>
  </si>
  <si>
    <t>GALVAN RUFINO MA LOURDES</t>
  </si>
  <si>
    <t>BAJA: RODRIGUEZ MONTOYA RICARDO</t>
  </si>
  <si>
    <t>I    498</t>
  </si>
  <si>
    <t>MARTINEZ MENDOZA ANDRES</t>
  </si>
  <si>
    <t>I    511</t>
  </si>
  <si>
    <t>RENTERIA GOMEZ FELIX CLEMENTE</t>
  </si>
  <si>
    <t>I    512</t>
  </si>
  <si>
    <t>PEREZ ARREDONDO MARIA LETICIA</t>
  </si>
  <si>
    <t>I    513</t>
  </si>
  <si>
    <t>I    514</t>
  </si>
  <si>
    <t>BAJA: PEREZ ARREDONDO MARIA LETICIA</t>
  </si>
  <si>
    <t>I    515</t>
  </si>
  <si>
    <t>ARROYO TORRES MOISES</t>
  </si>
  <si>
    <t>I    516</t>
  </si>
  <si>
    <t>I    529</t>
  </si>
  <si>
    <t>VALLE HERNANDEZ LUIS ALBERTO</t>
  </si>
  <si>
    <t>I    531</t>
  </si>
  <si>
    <t>I    534</t>
  </si>
  <si>
    <t>COMERCIALIZADORA MEXICANA DE HORTAL</t>
  </si>
  <si>
    <t>I    613</t>
  </si>
  <si>
    <t>I    635</t>
  </si>
  <si>
    <t>GUILLEN HERNANDEZ MARIA DEL PILAR</t>
  </si>
  <si>
    <t>E    100</t>
  </si>
  <si>
    <t>T-4172</t>
  </si>
  <si>
    <t>GRUPO EDUCATIVO IMASC</t>
  </si>
  <si>
    <t>I    650</t>
  </si>
  <si>
    <t>JIMENEZ MONTOYA TERESA HERLINDA</t>
  </si>
  <si>
    <t>GARCIA ARCE RAFAEL</t>
  </si>
  <si>
    <t>I    726</t>
  </si>
  <si>
    <t>BAJA: GALVAN RUFINO MA LOURDES</t>
  </si>
  <si>
    <t>I    728</t>
  </si>
  <si>
    <t>I    734</t>
  </si>
  <si>
    <t>I    736</t>
  </si>
  <si>
    <t>BAJA: MUÑOZ PEREZ CARLOS OCTAVIO</t>
  </si>
  <si>
    <t>DOÑATE RODRIGUEZ VENANCIO</t>
  </si>
  <si>
    <t>BAJA: DOÑATE RODRIGUEZ VENANCIO</t>
  </si>
  <si>
    <t>ALVAREZ VAZQUEZ GUSTAVO</t>
  </si>
  <si>
    <t>I    924</t>
  </si>
  <si>
    <t>BAJA: ALVAREZ VAZQUEZ GUSTAVO</t>
  </si>
  <si>
    <t>I    925</t>
  </si>
  <si>
    <t>LJIMENEZ:ALVAREZ VAZQUEZ GUSTAVO</t>
  </si>
  <si>
    <t>I    931</t>
  </si>
  <si>
    <t>ARREOLA JUAREZ CRISPIN</t>
  </si>
  <si>
    <t>I    935</t>
  </si>
  <si>
    <t>BAJA: ARREOLA JUAREZ CRISPIN</t>
  </si>
  <si>
    <t>BAJA: MONTOYA GODINEZ JAQUELINE</t>
  </si>
  <si>
    <t>LOPEZ RODRIGUEZ FRANCISCO ALEJANDRO</t>
  </si>
  <si>
    <t>I    964</t>
  </si>
  <si>
    <t>BAJA: LOPEZ RODRIGUEZ FRANCISCO ALE</t>
  </si>
  <si>
    <t>I  1,001</t>
  </si>
  <si>
    <t>GARCIA ANDRADE JESUS</t>
  </si>
  <si>
    <t>I  1,002</t>
  </si>
  <si>
    <t>BAJA: GARCIA ANDRADE JESUS</t>
  </si>
  <si>
    <t>ROBLES CAMPOS MARIA CONCEPCION</t>
  </si>
  <si>
    <t>I  1,109</t>
  </si>
  <si>
    <t>I  1,113</t>
  </si>
  <si>
    <t>LOPEZ BLANCA OLIVER</t>
  </si>
  <si>
    <t>I  1,467</t>
  </si>
  <si>
    <t>TAMAYO HERNANDEZ JOSE ANTONIO</t>
  </si>
  <si>
    <t>LJIMENEZ:HERNANDEZ ORTEGA J JESUS</t>
  </si>
  <si>
    <t>I  1,165</t>
  </si>
  <si>
    <t>GONZALEZ GERVACIO ANTONINO</t>
  </si>
  <si>
    <t>I  1,181</t>
  </si>
  <si>
    <t>CORONA CEPEDA ROBERTO</t>
  </si>
  <si>
    <t>I  1,203</t>
  </si>
  <si>
    <t>LJIMENEZ:COPEM S.A DE C.V</t>
  </si>
  <si>
    <t>I  1,227</t>
  </si>
  <si>
    <t>TRANSPORTADORA TURISTICA Y DE SERVI</t>
  </si>
  <si>
    <t>I  1,228</t>
  </si>
  <si>
    <t>I  1,229</t>
  </si>
  <si>
    <t>I  1,230</t>
  </si>
  <si>
    <t>BAJA: TRANSPORTADORA TURISTICA Y DE</t>
  </si>
  <si>
    <t>BAJA: LJIMENEZ:COPEM S.A DE C.V</t>
  </si>
  <si>
    <t>I  1,288</t>
  </si>
  <si>
    <t>I  1,299</t>
  </si>
  <si>
    <t>ELECTROMECANICA INDUSTRIAL CONTRATI</t>
  </si>
  <si>
    <t>I  1,301</t>
  </si>
  <si>
    <t>BAJA: ELECTROMECANICA INDUSTRIAL CO</t>
  </si>
  <si>
    <t>SANCHEZ MENDOZA MAURICIO</t>
  </si>
  <si>
    <t>I  1,325</t>
  </si>
  <si>
    <t>HUERTA CAMPOS FLORENTINO</t>
  </si>
  <si>
    <t>I  1,337</t>
  </si>
  <si>
    <t>VENTA DE SERVICIOS, PRODUCTOS Y EQU</t>
  </si>
  <si>
    <t>I  1,376</t>
  </si>
  <si>
    <t>BAJA: GALVAN MANCERA JOSE</t>
  </si>
  <si>
    <t>I  1,377</t>
  </si>
  <si>
    <t>GALVAN MANCERA JOSE</t>
  </si>
  <si>
    <t>I  1,412</t>
  </si>
  <si>
    <t>PONCE HIDALGO VICTOR ANTONIO</t>
  </si>
  <si>
    <t>I  1,427</t>
  </si>
  <si>
    <t>GONZALEZ ORTIZ JAIME</t>
  </si>
  <si>
    <t>I  1,434</t>
  </si>
  <si>
    <t>GARCIA ARROYO RICARDO</t>
  </si>
  <si>
    <t>I  1,435</t>
  </si>
  <si>
    <t>BAJA: GARCIA ARROYO RICARDO</t>
  </si>
  <si>
    <t>I  1,442</t>
  </si>
  <si>
    <t>LOPEZ BAEZ ISRAEL</t>
  </si>
  <si>
    <t>I  1,443</t>
  </si>
  <si>
    <t>BAJA: LOPEZ BAEZ ISRAEL</t>
  </si>
  <si>
    <t>I  1,444</t>
  </si>
  <si>
    <t>JUNIO</t>
  </si>
  <si>
    <t>E-38</t>
  </si>
  <si>
    <t>T-4134</t>
  </si>
  <si>
    <t>LILIANA TORRES RAMIREZ</t>
  </si>
  <si>
    <t>E-98</t>
  </si>
  <si>
    <t>E-236</t>
  </si>
  <si>
    <t>T-4170</t>
  </si>
  <si>
    <t>CH-18575</t>
  </si>
  <si>
    <t>F</t>
  </si>
  <si>
    <t>LOPEZ HERNANDEZ JOSE RAFAEL</t>
  </si>
  <si>
    <t>RIVERA AGUADO JOSUE MARIO</t>
  </si>
  <si>
    <t>BAJA: RIVERA AGUADO JOSUE MARIO</t>
  </si>
  <si>
    <t>I    143</t>
  </si>
  <si>
    <t>I    144</t>
  </si>
  <si>
    <t>JIMENEZ HERNANDEZ SERGIO ARTURO</t>
  </si>
  <si>
    <t>I    193</t>
  </si>
  <si>
    <t>REFACCIONES Y ACCESORIOS PARA LA IN</t>
  </si>
  <si>
    <t>VELASQUEZ AGUILAR ALFONSO</t>
  </si>
  <si>
    <t>I    211</t>
  </si>
  <si>
    <t>RODRIGUEZ ROJAS HUGO DE JESUS</t>
  </si>
  <si>
    <t>I    358</t>
  </si>
  <si>
    <t>ALVAREZ MOLINA VICTOR MANUEL</t>
  </si>
  <si>
    <t>I    380</t>
  </si>
  <si>
    <t>AISIN AUTOMOTIVE GUANAJUATO SA DE C</t>
  </si>
  <si>
    <t>I    381</t>
  </si>
  <si>
    <t>BAJA: AISIN AUTOMOTIVE GUANAJUATO S</t>
  </si>
  <si>
    <t>I    440</t>
  </si>
  <si>
    <t>I    442</t>
  </si>
  <si>
    <t>I    470</t>
  </si>
  <si>
    <t>BAJA: ALVAREZ MOLINA VICTOR MANUEL</t>
  </si>
  <si>
    <t>T-4398</t>
  </si>
  <si>
    <t>LJIMENEZ:TOVAR CHAVEZ JOSE CARMEN</t>
  </si>
  <si>
    <t>I    482</t>
  </si>
  <si>
    <t>HERNANDEZ FLORES VANESA LOMELIN</t>
  </si>
  <si>
    <t>BAJA: HERNANDEZ FLORES VANESA LOMEL</t>
  </si>
  <si>
    <t>I    550</t>
  </si>
  <si>
    <t>PEREZ CINTORA MA ANDREA</t>
  </si>
  <si>
    <t>BERRA GONZALEZ YIGAEL</t>
  </si>
  <si>
    <t>I    578</t>
  </si>
  <si>
    <t>BAJA: PEREZ CINTORA MA ANDREA</t>
  </si>
  <si>
    <t>RODRIGUEZ GALVAN RICARDO</t>
  </si>
  <si>
    <t>I    580</t>
  </si>
  <si>
    <t>I    586</t>
  </si>
  <si>
    <t>CARDONA ESCOTO VIRIDIANA</t>
  </si>
  <si>
    <t>I    587</t>
  </si>
  <si>
    <t>BAJA: CARDONA ESCOTO VIRIDIANA</t>
  </si>
  <si>
    <t>I    681</t>
  </si>
  <si>
    <t>GONZALEZ RODRIGUEZ MARIA TERESA</t>
  </si>
  <si>
    <t>I    682</t>
  </si>
  <si>
    <t>AGUILERA PADILLA SANDRA</t>
  </si>
  <si>
    <t>I    683</t>
  </si>
  <si>
    <t>BAJA: AGUILERA PADILLA SANDRA</t>
  </si>
  <si>
    <t>I    684</t>
  </si>
  <si>
    <t>I    731</t>
  </si>
  <si>
    <t>RODRIGUEZ VAZQUEZ JUAN PABLO</t>
  </si>
  <si>
    <t>I    732</t>
  </si>
  <si>
    <t>BAJA: RODRIGUEZ VAZQUEZ JUAN PABLO</t>
  </si>
  <si>
    <t>I    744</t>
  </si>
  <si>
    <t>BAJA: GONZALEZ RODRIGUEZ MARIA TERE</t>
  </si>
  <si>
    <t>I    745</t>
  </si>
  <si>
    <t>RUBIELL GARCIA ROJAS LUIS ARMANDO</t>
  </si>
  <si>
    <t>I    746</t>
  </si>
  <si>
    <t>BAJA: RUBIELL GARCIA ROJAS LUIS ARM</t>
  </si>
  <si>
    <t>E    148</t>
  </si>
  <si>
    <t>CH-18595</t>
  </si>
  <si>
    <t>MARCO ANTONIO SANCHEZ ORTIZ</t>
  </si>
  <si>
    <t>I    839</t>
  </si>
  <si>
    <t>COSS BERNAL FRANCISCO</t>
  </si>
  <si>
    <t>I    841</t>
  </si>
  <si>
    <t>BAJA: COSS BERNAL FRANCISCO</t>
  </si>
  <si>
    <t>I    860</t>
  </si>
  <si>
    <t>SANCHEZ MARTINEZ MARCIAL</t>
  </si>
  <si>
    <t>I    886</t>
  </si>
  <si>
    <t>BAJA: SANCHEZ MARTINEZ MARCIAL</t>
  </si>
  <si>
    <t>E    165</t>
  </si>
  <si>
    <t>T-4434</t>
  </si>
  <si>
    <t>RAFAEL GARCIA ARCE</t>
  </si>
  <si>
    <t>I  1,088</t>
  </si>
  <si>
    <t>LJIMENEZ:ROMERO GUERRERO ARMANDO</t>
  </si>
  <si>
    <t>MARTINEZ CORTES ENRIQUE</t>
  </si>
  <si>
    <t>LANDEROS MIRANDA RAFAEL</t>
  </si>
  <si>
    <t>BAJA: LANDEROS MIRANDA RAFAEL</t>
  </si>
  <si>
    <t>I  1,142</t>
  </si>
  <si>
    <t>E    213</t>
  </si>
  <si>
    <t>T-4478</t>
  </si>
  <si>
    <t>LUIS ALBERTO VALLE HERNANDEZ</t>
  </si>
  <si>
    <t>E    214</t>
  </si>
  <si>
    <t>T-4479</t>
  </si>
  <si>
    <t>E    215</t>
  </si>
  <si>
    <t>T-4480</t>
  </si>
  <si>
    <t>HUGO DE JESUS RODRIGUEZ ROJAS</t>
  </si>
  <si>
    <t>I  1,187</t>
  </si>
  <si>
    <t>GALLARDO ZAVALA JAIME</t>
  </si>
  <si>
    <t>I  1,204</t>
  </si>
  <si>
    <t>OLVERA ALONSO JUAN PEDRO</t>
  </si>
  <si>
    <t>I  1,220</t>
  </si>
  <si>
    <t>I  1,221</t>
  </si>
  <si>
    <t>VAZQUEZ TREJO ROSA MARIA</t>
  </si>
  <si>
    <t>I  1,222</t>
  </si>
  <si>
    <t>BAJA: VAZQUEZ TREJO ROSA MARIA</t>
  </si>
  <si>
    <t>I  1,234</t>
  </si>
  <si>
    <t>BAJA: LJIMENEZ:ROMERO GUERRERO ARMA</t>
  </si>
  <si>
    <t>I  1,307</t>
  </si>
  <si>
    <t>LEDESMA ROQUE CHRISTOPHER DE JESUS</t>
  </si>
  <si>
    <t>I  1,352</t>
  </si>
  <si>
    <t>BALTAZAR BLANCARTE JOSE MANUEL SALV</t>
  </si>
  <si>
    <t>I  1,367</t>
  </si>
  <si>
    <t>OLVERA AGUILAR JOSE MARTIN</t>
  </si>
  <si>
    <t>I  1,379</t>
  </si>
  <si>
    <t>BAJA: OLVERA AGUILAR JOSE MARTIN</t>
  </si>
  <si>
    <t>I  1,380</t>
  </si>
  <si>
    <t>I  1,392</t>
  </si>
  <si>
    <t>JAMARTIN</t>
  </si>
  <si>
    <t>ERODRIGUEZ LEON MA. REFUGIO</t>
  </si>
  <si>
    <t>DRANGEL</t>
  </si>
  <si>
    <t>BELLO PALOMARES ALAN PHYLESR</t>
  </si>
  <si>
    <t>EBAJA: RODRIGUEZ LEON MA. REFUGIO</t>
  </si>
  <si>
    <t>------------------------------------</t>
  </si>
  <si>
    <t>JULIO</t>
  </si>
  <si>
    <t>E-13</t>
  </si>
  <si>
    <t>T-4311</t>
  </si>
  <si>
    <t>E-14</t>
  </si>
  <si>
    <t>T-4312</t>
  </si>
  <si>
    <t>FELIPE ALBERTO RAMIREZ</t>
  </si>
  <si>
    <t>E-113</t>
  </si>
  <si>
    <t>SLEMUS</t>
  </si>
  <si>
    <t>ALVARADO VAZQUEZ JOSE HUMBERTO</t>
  </si>
  <si>
    <t>LOPEZ LEON BERTHA YOLANDA</t>
  </si>
  <si>
    <t>I     42</t>
  </si>
  <si>
    <t>RODRIGUEZ LEON MA. REFUGIO</t>
  </si>
  <si>
    <t>BAJA: RODRIGUEZ LEON MA. REFUGIO</t>
  </si>
  <si>
    <t>I     55</t>
  </si>
  <si>
    <t>CHAVEZ OROZCO GIOVANA LILIANA</t>
  </si>
  <si>
    <t>I     56</t>
  </si>
  <si>
    <t>E     16</t>
  </si>
  <si>
    <t>T-4515</t>
  </si>
  <si>
    <t>ROBERTO CORONA CEPEDA</t>
  </si>
  <si>
    <t>I     71</t>
  </si>
  <si>
    <t>ROSAS BARAJAS GABRIELA</t>
  </si>
  <si>
    <t>T-4538</t>
  </si>
  <si>
    <t>ENRIQUE MARTINEZ CORTES</t>
  </si>
  <si>
    <t>T-4539</t>
  </si>
  <si>
    <t>LEOPOLDO ALMANZA VERA</t>
  </si>
  <si>
    <t>E     44</t>
  </si>
  <si>
    <t>T-4540</t>
  </si>
  <si>
    <t>JUAN PEDRO OLVERA ALONSO</t>
  </si>
  <si>
    <t>PUENTE CENDEJA VALERIA</t>
  </si>
  <si>
    <t>E     35</t>
  </si>
  <si>
    <t>CH-18602</t>
  </si>
  <si>
    <t>XD25001-</t>
  </si>
  <si>
    <t>BANCOMER</t>
  </si>
  <si>
    <t>JAIME GONZALEZ ORTIZ</t>
  </si>
  <si>
    <t>BAJA: ENRIQUE MARTINEZ CORTES</t>
  </si>
  <si>
    <t>I    223</t>
  </si>
  <si>
    <t>DE SANTIAGO CARDENAS ROCIO</t>
  </si>
  <si>
    <t>I    248</t>
  </si>
  <si>
    <t>TOVAR BUTANDA ANA LILIA</t>
  </si>
  <si>
    <t>I    249</t>
  </si>
  <si>
    <t>JIMENEZ PAREDES ANTONIO DE JESUS</t>
  </si>
  <si>
    <t>I    299</t>
  </si>
  <si>
    <t>PATIÑO ROSILLO LAURA</t>
  </si>
  <si>
    <t>I    340</t>
  </si>
  <si>
    <t>OPERADORA TURISTICA Y ARRENDADORES</t>
  </si>
  <si>
    <t>I    342</t>
  </si>
  <si>
    <t>T-4582</t>
  </si>
  <si>
    <t>ADRIANA RODRIGUEZ RUIZ</t>
  </si>
  <si>
    <t>I    357</t>
  </si>
  <si>
    <t>BAJA: PATIÑO ROSILLO LAURA</t>
  </si>
  <si>
    <t>I    405</t>
  </si>
  <si>
    <t>DI CIERO SAN MARTIN MARTHA ANGELA</t>
  </si>
  <si>
    <t>I    454</t>
  </si>
  <si>
    <t>ANAYA SILVA MARGARITA</t>
  </si>
  <si>
    <t>I    477</t>
  </si>
  <si>
    <t>TORRES REVILLA MARGARITA</t>
  </si>
  <si>
    <t>I    495</t>
  </si>
  <si>
    <t>BAJA: RODRIGUEZ RUIZ ADRIANA</t>
  </si>
  <si>
    <t>LOPEZ HERNANDEZ SANTIAGO</t>
  </si>
  <si>
    <t>I    530</t>
  </si>
  <si>
    <t>AUTOTRANSPORTES OBASA DEL CENTRO SA</t>
  </si>
  <si>
    <t>E    108</t>
  </si>
  <si>
    <t>BAJA: JAIME GONZALEZ ORTIZ</t>
  </si>
  <si>
    <t>I    615</t>
  </si>
  <si>
    <t>MORENO GUTIERREZ ZHELFA PATRICIA</t>
  </si>
  <si>
    <t>I    616</t>
  </si>
  <si>
    <t>E    123</t>
  </si>
  <si>
    <t>CH-18610</t>
  </si>
  <si>
    <t>E    129</t>
  </si>
  <si>
    <t>T-4611</t>
  </si>
  <si>
    <t>MARTIN DEL CAMPO FERNANDEZ MA DIANA</t>
  </si>
  <si>
    <t>I    657</t>
  </si>
  <si>
    <t>I    669</t>
  </si>
  <si>
    <t>REFACCIONARIA GARNICA SA DE CV</t>
  </si>
  <si>
    <t>E    153</t>
  </si>
  <si>
    <t>T-4635</t>
  </si>
  <si>
    <t>E    154</t>
  </si>
  <si>
    <t>T-4636</t>
  </si>
  <si>
    <t>SANTIAGO LOPEZ HERNANDEZ</t>
  </si>
  <si>
    <t>I    693</t>
  </si>
  <si>
    <t>VELAZQUEZ LAZCANO ROSA MARIA</t>
  </si>
  <si>
    <t>I    748</t>
  </si>
  <si>
    <t>REYNOSO FIGUEROA ADAN</t>
  </si>
  <si>
    <t>I    865</t>
  </si>
  <si>
    <t>PEREZ GUERRERO ANA HILDA</t>
  </si>
  <si>
    <t>I    868</t>
  </si>
  <si>
    <t>LOPEZ MENDOZA JOSE MANUEL</t>
  </si>
  <si>
    <t>I    869</t>
  </si>
  <si>
    <t>BAJA: LOPEZ MENDOZA JOSE MANUEL</t>
  </si>
  <si>
    <t>I    871</t>
  </si>
  <si>
    <t>VARELA RAMIREZ JOSE ALFREDO</t>
  </si>
  <si>
    <t>I    872</t>
  </si>
  <si>
    <t>HATFIELD STEPHANIE JAY</t>
  </si>
  <si>
    <t>JANG GAPSIK</t>
  </si>
  <si>
    <t>I  1,007</t>
  </si>
  <si>
    <t>MONTOYA GUERRERO EVA ADRIANA</t>
  </si>
  <si>
    <t>I  1,020</t>
  </si>
  <si>
    <t>BAJA: HATFIELD STEPHANIE JAY</t>
  </si>
  <si>
    <t>I  1,026</t>
  </si>
  <si>
    <t>BAJA: VARELA RAMIREZ JOSE ALFREDO</t>
  </si>
  <si>
    <t>D  2,501</t>
  </si>
  <si>
    <t>RF-39395</t>
  </si>
  <si>
    <t>RECLASIFICACION RF 39395</t>
  </si>
  <si>
    <t>I  1,078</t>
  </si>
  <si>
    <t>DURAN AGUACALIENTE JOSE LUIS</t>
  </si>
  <si>
    <t>I  1,079</t>
  </si>
  <si>
    <t>I  1,107</t>
  </si>
  <si>
    <t>MARTINEZ PANIAGUA ALEXIS</t>
  </si>
  <si>
    <t>I  1,125</t>
  </si>
  <si>
    <t>PRODUCTOS METALICOS SUAREZ S A DE C</t>
  </si>
  <si>
    <t>D  2,758</t>
  </si>
  <si>
    <t>PENDIENTE / RAMOS SAAVEDRA JENNIFE</t>
  </si>
  <si>
    <t>I  1,163</t>
  </si>
  <si>
    <t>RAMIREZ VAEZQUEZ LUIS ANTONIO</t>
  </si>
  <si>
    <t>MAQUINADOS INDUSTRIALES EL PEDREGAL</t>
  </si>
  <si>
    <t>D  2,965</t>
  </si>
  <si>
    <t>PENDIENTE / PERFORACIONES BONANZA</t>
  </si>
  <si>
    <t>D  3,113</t>
  </si>
  <si>
    <t>BAJA: LJIMENEZ  PENDIENTE / PERFORA</t>
  </si>
  <si>
    <t>I  1,291</t>
  </si>
  <si>
    <t>ESTRELLA MENDOZA MONICA CECILIA</t>
  </si>
  <si>
    <t>I  1,302</t>
  </si>
  <si>
    <t>ORTIZ CASTILLO CARLOS ALBERTO</t>
  </si>
  <si>
    <t>I  1,321</t>
  </si>
  <si>
    <t>GUTIERREZ MORALES FERNANDO</t>
  </si>
  <si>
    <t>I  1,330</t>
  </si>
  <si>
    <t>MEDINA ROJAS NAYELI</t>
  </si>
  <si>
    <t>I  1,331</t>
  </si>
  <si>
    <t>BAJA: MEDINA ROJAS NAYELI</t>
  </si>
  <si>
    <t>I  1,364</t>
  </si>
  <si>
    <t>E    282</t>
  </si>
  <si>
    <t>T-4740</t>
  </si>
  <si>
    <t>E    283</t>
  </si>
  <si>
    <t>T-4741</t>
  </si>
  <si>
    <t>E    285</t>
  </si>
  <si>
    <t>T-4743</t>
  </si>
  <si>
    <t>PEDRO MAGUEYAL MARTINEZ</t>
  </si>
  <si>
    <t>I  1,366</t>
  </si>
  <si>
    <t>I  1,374</t>
  </si>
  <si>
    <t>DIAZ ROJAS ROCIO JANET</t>
  </si>
  <si>
    <t>I  1,401</t>
  </si>
  <si>
    <t>BAÑUELOS DOMINGUEZ LESLY HAIDE</t>
  </si>
  <si>
    <t>I  1,418</t>
  </si>
  <si>
    <t>AUTOBUSES DE OCCIDENTE, S.A. DE C.V</t>
  </si>
  <si>
    <t>AGOSTO</t>
  </si>
  <si>
    <t>I 1419</t>
  </si>
  <si>
    <t>RF-42100</t>
  </si>
  <si>
    <t>ALDEN SATELITE</t>
  </si>
  <si>
    <t>SAUCEDO MEDINA MIRIAM DEL ROSARIO</t>
  </si>
  <si>
    <t>LJIMENEZ:SOLIS VALLE JORHUS HUGO</t>
  </si>
  <si>
    <t>I     83</t>
  </si>
  <si>
    <t>QUINTO LOPEZ JOSE</t>
  </si>
  <si>
    <t>I     84</t>
  </si>
  <si>
    <t>BAJA: QUINTO LOPEZ JOSE</t>
  </si>
  <si>
    <t>I    189</t>
  </si>
  <si>
    <t>JIMENEZ ARREOLA ELMA</t>
  </si>
  <si>
    <t>I    226</t>
  </si>
  <si>
    <t>URIBE OSORIO JANETT</t>
  </si>
  <si>
    <t>I    227</t>
  </si>
  <si>
    <t>BAJA: URIBE OSORIO JANETT</t>
  </si>
  <si>
    <t>BAJA: JANG GAPSIK</t>
  </si>
  <si>
    <t>I    347</t>
  </si>
  <si>
    <t>SALINAS VERA SANDRA</t>
  </si>
  <si>
    <t>I    373</t>
  </si>
  <si>
    <t>I    382</t>
  </si>
  <si>
    <t>CRUZ HERNANDEZ LILIANA</t>
  </si>
  <si>
    <t>I    392</t>
  </si>
  <si>
    <t>PEÑAFLOR ARELLANO EDGAR RENE</t>
  </si>
  <si>
    <t>I    401</t>
  </si>
  <si>
    <t>HAN BOYEON</t>
  </si>
  <si>
    <t>I    402</t>
  </si>
  <si>
    <t>BAJA: HAN BOYEON</t>
  </si>
  <si>
    <t>I    403</t>
  </si>
  <si>
    <t>CH-18629</t>
  </si>
  <si>
    <t>ANA LILIA TOVAR BUTANDA</t>
  </si>
  <si>
    <t>T-4812</t>
  </si>
  <si>
    <t>PEREZ MARTINEZ RICARDO</t>
  </si>
  <si>
    <t>I    522</t>
  </si>
  <si>
    <t>PEREZ HUERTA GABRIEL</t>
  </si>
  <si>
    <t>I    538</t>
  </si>
  <si>
    <t>LOPEZ PUGA CRISTINA</t>
  </si>
  <si>
    <t>I    564</t>
  </si>
  <si>
    <t>MENDEZ RUBIO IVAN AUGUSTO</t>
  </si>
  <si>
    <t>I    565</t>
  </si>
  <si>
    <t>BAJA: MENDEZ RUBIO IVAN AUGUSTO</t>
  </si>
  <si>
    <t>D  1,392</t>
  </si>
  <si>
    <t>PENDIENTE / SILVA SERRANO MARIA DE</t>
  </si>
  <si>
    <t>D  1,393</t>
  </si>
  <si>
    <t>PENDIENTE / VARGAS GOMEZ LIBIA</t>
  </si>
  <si>
    <t>D  1,477</t>
  </si>
  <si>
    <t>PENDIENTE / VERGAS GOMEZ LIBIA</t>
  </si>
  <si>
    <t>D  1,657</t>
  </si>
  <si>
    <t>PENDIENTE / OLVERA AGUILAR JOSE MA</t>
  </si>
  <si>
    <t>GUTIERREZ DELGADO JOSE ARIEL</t>
  </si>
  <si>
    <t>BAJA: GUTIERREZ DELGADO JOSE ARIEL</t>
  </si>
  <si>
    <t>I    704</t>
  </si>
  <si>
    <t>VILLAREAL TORRES ANGEL NICOLAS</t>
  </si>
  <si>
    <t>I    783</t>
  </si>
  <si>
    <t>GUTIERREZ MEJIA EFREN</t>
  </si>
  <si>
    <t>I    784</t>
  </si>
  <si>
    <t>I    819</t>
  </si>
  <si>
    <t>NAVARRETE FLORES RUBEN</t>
  </si>
  <si>
    <t>I    939</t>
  </si>
  <si>
    <t>VILLALOBOS ANA MARIA</t>
  </si>
  <si>
    <t>AZUARA MARTINEZ MARIANO</t>
  </si>
  <si>
    <t>T-4896</t>
  </si>
  <si>
    <t>E    207</t>
  </si>
  <si>
    <t>T-4897</t>
  </si>
  <si>
    <t>DANIEL HERNANDEZ ARTEAGA</t>
  </si>
  <si>
    <t>SILVA PEREZ ELIZABETH</t>
  </si>
  <si>
    <t>VELAZQUEZ AGUILAR ALFONSO</t>
  </si>
  <si>
    <t>E    211</t>
  </si>
  <si>
    <t>T-4900</t>
  </si>
  <si>
    <t>ELIZABETH SILVA PEREZ</t>
  </si>
  <si>
    <t>I  1,179</t>
  </si>
  <si>
    <t>ROJAS VALENCIA JOSE</t>
  </si>
  <si>
    <t>I  1,180</t>
  </si>
  <si>
    <t>PRODUCTORA AGRICOLA RESENDIZ SPR DE</t>
  </si>
  <si>
    <t>I  1,223</t>
  </si>
  <si>
    <t>GOMEZ TREJO JUAN ARMANDO</t>
  </si>
  <si>
    <t>MALDONADO TORRES SALVADOR</t>
  </si>
  <si>
    <t>D  3,236</t>
  </si>
  <si>
    <t>PENDIENTE / DOMINGUEZ GOMEZ NOBEL</t>
  </si>
  <si>
    <t>D  3,237</t>
  </si>
  <si>
    <t>SEPTIEMBRE</t>
  </si>
  <si>
    <t>227-001</t>
  </si>
  <si>
    <t>225-0910N/17</t>
  </si>
  <si>
    <t>I-938</t>
  </si>
  <si>
    <t>RAMIREZ VAZQUEZ LUIS ANTONIO</t>
  </si>
  <si>
    <t>HERRERA RAMIREZ REYNALDO</t>
  </si>
  <si>
    <t>BAJA: HERRERA RAMIREZ REYNALDO</t>
  </si>
  <si>
    <t>GARCIA CORONA MARTHA ELISABET</t>
  </si>
  <si>
    <t>I     11</t>
  </si>
  <si>
    <t>BAJA: GARCIA CORONA MARTHA ELISABET</t>
  </si>
  <si>
    <t>GALLARDO SALAZAR LUIS</t>
  </si>
  <si>
    <t>I     51</t>
  </si>
  <si>
    <t>CARRANZA LOZANO ARMIRO EMILIO</t>
  </si>
  <si>
    <t>BAJA: CARRANZA LOZANO ARMIRO EMILIO</t>
  </si>
  <si>
    <t>JAMAICA AMEZCUA JAVIER</t>
  </si>
  <si>
    <t>I     95</t>
  </si>
  <si>
    <t>BAJA: GALLARDO SALAZAR LUIS</t>
  </si>
  <si>
    <t>ORDUÑO MELENDEZ ALEJANDRA</t>
  </si>
  <si>
    <t>I    178</t>
  </si>
  <si>
    <t>I    244</t>
  </si>
  <si>
    <t>VILLASEÑOR PAREDES JOSEFINA</t>
  </si>
  <si>
    <t>I    255</t>
  </si>
  <si>
    <t>GUERRERO SAAVEDRA JOSE ARNULFO</t>
  </si>
  <si>
    <t>I    296</t>
  </si>
  <si>
    <t>PEREZ HERNANDEZ GRACIELA</t>
  </si>
  <si>
    <t>BAJA: PEREZ HERNANDEZ GRACIELA</t>
  </si>
  <si>
    <t>I    305</t>
  </si>
  <si>
    <t>MARTINEZ PEREZ SALVADOR</t>
  </si>
  <si>
    <t>I    365</t>
  </si>
  <si>
    <t>HERNANDEZ ROJAS JOSE LUZ</t>
  </si>
  <si>
    <t>I    367</t>
  </si>
  <si>
    <t>BAJA: MARTINEZ PEREZ SALVADOR</t>
  </si>
  <si>
    <t>I    371</t>
  </si>
  <si>
    <t>JIMENEZ OLIVEROS MA. DOLORES</t>
  </si>
  <si>
    <t>T-4956</t>
  </si>
  <si>
    <t>PAULINA HERNANDEZ VELAZQUEZ</t>
  </si>
  <si>
    <t>I    501</t>
  </si>
  <si>
    <t>PRODUCTOS DE MAIZ DEL CAMPO, S.A DE</t>
  </si>
  <si>
    <t>E    131</t>
  </si>
  <si>
    <t>T-5023</t>
  </si>
  <si>
    <t>MARTE AUTORENTAS SA DE CV</t>
  </si>
  <si>
    <t>E    132</t>
  </si>
  <si>
    <t>T-5024</t>
  </si>
  <si>
    <t>SIETE REALES SPR DE RL DE CV</t>
  </si>
  <si>
    <t>GONZALEZ LOPEZ ANA LAURA</t>
  </si>
  <si>
    <t>I    542</t>
  </si>
  <si>
    <t>BAJA: GONZALEZ LOPEZ ANA LAURA</t>
  </si>
  <si>
    <t>I    592</t>
  </si>
  <si>
    <t>IFIBA SA DE CV</t>
  </si>
  <si>
    <t>I    596</t>
  </si>
  <si>
    <t>OJEDA VILLAGOMEZ MIGUEL</t>
  </si>
  <si>
    <t>RETES MANJARREZ VICTOR HUGO</t>
  </si>
  <si>
    <t>HERNANDEZ VILLANUEVA ALICIA</t>
  </si>
  <si>
    <t>I    640</t>
  </si>
  <si>
    <t>I    645</t>
  </si>
  <si>
    <t>LJIMENEZ:MARTINEZ PEREZ SALVADOR</t>
  </si>
  <si>
    <t>I    651</t>
  </si>
  <si>
    <t>DAMIAN GONZALEZ CLAUDIA PATRICIA</t>
  </si>
  <si>
    <t>ROMERO HERNANDEZ MA DEL CARMEN</t>
  </si>
  <si>
    <t>I    691</t>
  </si>
  <si>
    <t>TOYOTETSU DE MEXICO SA DE CV</t>
  </si>
  <si>
    <t>BAJA: TOYOTETSU DE MEXICO SA DE CV</t>
  </si>
  <si>
    <t>I    710</t>
  </si>
  <si>
    <t>I    760</t>
  </si>
  <si>
    <t>GODINEZ RENTERIA ROBERTO</t>
  </si>
  <si>
    <t>E    130</t>
  </si>
  <si>
    <t>T-5022</t>
  </si>
  <si>
    <t>LUIS ANTONIO RAMIREZ VAZQUEZ</t>
  </si>
  <si>
    <t>I    842</t>
  </si>
  <si>
    <t>I    843</t>
  </si>
  <si>
    <t>GOMEZ DE LA CORTINA NAVARRETE JOSEF</t>
  </si>
  <si>
    <t>I    864</t>
  </si>
  <si>
    <t>1918-TCN17</t>
  </si>
  <si>
    <t>LJIMENEZ:IMPAGTA S DE RL DE CV</t>
  </si>
  <si>
    <t>I    881</t>
  </si>
  <si>
    <t>RIOS GONZALEZ JOSE ALFREDO</t>
  </si>
  <si>
    <t>I    883</t>
  </si>
  <si>
    <t>I    884</t>
  </si>
  <si>
    <t>I    885</t>
  </si>
  <si>
    <t>BAJA: RIOS GONZALEZ JOSE ALFREDO</t>
  </si>
  <si>
    <t>I    887</t>
  </si>
  <si>
    <t>BAJA: LJIMENEZ:IMPAGTA S DE RL DE C</t>
  </si>
  <si>
    <t>HERNANDEZ GUILLEN GISELA</t>
  </si>
  <si>
    <t>TREJO HEREIDA CARLOS</t>
  </si>
  <si>
    <t>E    179</t>
  </si>
  <si>
    <t>T-5069</t>
  </si>
  <si>
    <t>E    180</t>
  </si>
  <si>
    <t>T-5070</t>
  </si>
  <si>
    <t>ROCIO DE SANTIAGO CARDENAS</t>
  </si>
  <si>
    <t>E    209</t>
  </si>
  <si>
    <t>T-5084</t>
  </si>
  <si>
    <t>SALVADOR MARTINEZ PEREZ</t>
  </si>
  <si>
    <t>CH-18660</t>
  </si>
  <si>
    <t>I  1,032</t>
  </si>
  <si>
    <t>PANIFICADORA TIO SAM S.A. DE C.V.</t>
  </si>
  <si>
    <t>I  1,046</t>
  </si>
  <si>
    <t>BAJA: PANIFICADORA TIO SAM S.A. DE</t>
  </si>
  <si>
    <t>E    210</t>
  </si>
  <si>
    <t>BAJA: SALVADOR MARTINEZ PEREZ</t>
  </si>
  <si>
    <t>I  1,052</t>
  </si>
  <si>
    <t>CALDERON RUIZ MA ANTONIETA EDITH</t>
  </si>
  <si>
    <t>BAJA: ORTIZ CASTILLO CARLOS ALBERTO</t>
  </si>
  <si>
    <t>E    245</t>
  </si>
  <si>
    <t>T-5116</t>
  </si>
  <si>
    <t>ALFONSO VELAZQUEZ AGUILAR</t>
  </si>
  <si>
    <t>E    246</t>
  </si>
  <si>
    <t>T-5117</t>
  </si>
  <si>
    <t>CRISTINA LOPEZ PUGA</t>
  </si>
  <si>
    <t>E    247</t>
  </si>
  <si>
    <t>T-5118</t>
  </si>
  <si>
    <t>LOPEZ LEONA BERTHA YOLANDA</t>
  </si>
  <si>
    <t>E    248</t>
  </si>
  <si>
    <t>T-5119</t>
  </si>
  <si>
    <t>T-5120</t>
  </si>
  <si>
    <t>JOSEFINA EMELIA GOMEZ DE LA CORINA</t>
  </si>
  <si>
    <t>ZAVALA HERNANDEZ JOSE RAFAEL</t>
  </si>
  <si>
    <t>I  1,100</t>
  </si>
  <si>
    <t>AVILA RANGEL MONICA</t>
  </si>
  <si>
    <t>I  1,208</t>
  </si>
  <si>
    <t>TOYOTA FINANCIAL SERVICES DE MEXICO</t>
  </si>
  <si>
    <t>I  1,243</t>
  </si>
  <si>
    <t>ALMAGUER TOLEDO MARIO ADRIAN</t>
  </si>
  <si>
    <t>I  1,290</t>
  </si>
  <si>
    <t>I  1,308</t>
  </si>
  <si>
    <t>BAJA: CALDERON RUIZ MA ANTONIETA ED</t>
  </si>
  <si>
    <t>I  1,335</t>
  </si>
  <si>
    <t>VAZQUEZ PEREZ J SALVADOR</t>
  </si>
  <si>
    <t>SOLUCIONES INTEGRALES TARCO SA DE C</t>
  </si>
  <si>
    <t>I  1,378</t>
  </si>
  <si>
    <t>DIAZ DE LEON RAMIREZ ALEJANDRA LORE</t>
  </si>
  <si>
    <t>I  1,381</t>
  </si>
  <si>
    <t>TOYOTETSU SERVICIOS S A DE C V</t>
  </si>
  <si>
    <t>I  1,382</t>
  </si>
  <si>
    <t>I  1,383</t>
  </si>
  <si>
    <t>OCTUBRE</t>
  </si>
  <si>
    <t>227/001</t>
  </si>
  <si>
    <t>UD80001-0043292</t>
  </si>
  <si>
    <t>BAJA: TOYOTETSU SERVICIOS S A DE C</t>
  </si>
  <si>
    <t>I     58</t>
  </si>
  <si>
    <t>UD80001-0043240</t>
  </si>
  <si>
    <t>UD80001-0043306</t>
  </si>
  <si>
    <t>SERVICIOS ESPECIALIZADOS AGRO PECUA</t>
  </si>
  <si>
    <t>UD83001-0043313</t>
  </si>
  <si>
    <t>SERRANO MANDUJANO FROYLAN</t>
  </si>
  <si>
    <t>I    159</t>
  </si>
  <si>
    <t>UD80001-0043326</t>
  </si>
  <si>
    <t>PEREZ HUERTA CESAR EDUARDO</t>
  </si>
  <si>
    <t>I    174</t>
  </si>
  <si>
    <t>UD80001-0043328</t>
  </si>
  <si>
    <t>PINTURAS Y COMPLEMENTOS LOPEZ LEON</t>
  </si>
  <si>
    <t>E     47</t>
  </si>
  <si>
    <t>T-5181</t>
  </si>
  <si>
    <t>XD25026-0005181</t>
  </si>
  <si>
    <t>JOSEFINA VILLASEÑOR PAREDES</t>
  </si>
  <si>
    <t>I    213</t>
  </si>
  <si>
    <t>UD80001-0043341</t>
  </si>
  <si>
    <t>UD80001-0043353</t>
  </si>
  <si>
    <t>I    258</t>
  </si>
  <si>
    <t>BAJA: SAUCEDO MEDINA MIRIAM DEL ROS</t>
  </si>
  <si>
    <t>I    266</t>
  </si>
  <si>
    <t>BAJA: SERRANO MANDUJANO FROYLAN</t>
  </si>
  <si>
    <t>T-5229</t>
  </si>
  <si>
    <t>XD25026-0005229</t>
  </si>
  <si>
    <t>I    302</t>
  </si>
  <si>
    <t>UD80001-0043378</t>
  </si>
  <si>
    <t>EXTINTORES DE CELAYA SA DE CV</t>
  </si>
  <si>
    <t>UD80001-0043382</t>
  </si>
  <si>
    <t>LJIMENEZ:CARRANCO MANCERA SERGIO</t>
  </si>
  <si>
    <t>I    346</t>
  </si>
  <si>
    <t>UD80001-0043391</t>
  </si>
  <si>
    <t>RODRIGUEZ CORONA ROBERTO</t>
  </si>
  <si>
    <t>I    441</t>
  </si>
  <si>
    <t>UD80001-0043427</t>
  </si>
  <si>
    <t>LJIMENEZ:GRUPO GASOLINERO BUGATTI S</t>
  </si>
  <si>
    <t>I    462</t>
  </si>
  <si>
    <t>UD80001-0043433</t>
  </si>
  <si>
    <t>UD80001-0043434</t>
  </si>
  <si>
    <t>LJIMENEZ: GRUPO GASOLINERO BUGATTI</t>
  </si>
  <si>
    <t>I    471</t>
  </si>
  <si>
    <t>I    506</t>
  </si>
  <si>
    <t>UD80001-0043442</t>
  </si>
  <si>
    <t>DURAN CASILLAS JULIETA</t>
  </si>
  <si>
    <t>I    508</t>
  </si>
  <si>
    <t>BAJA: LJIMENEZ:GRUPO GASOLINERO BUG</t>
  </si>
  <si>
    <t>UD80001-0043444</t>
  </si>
  <si>
    <t>MORENO ARIAS JORGE ADRIAN</t>
  </si>
  <si>
    <t>UD80001-0043245</t>
  </si>
  <si>
    <t>BAJA: ZAVALA HERNANDEZ JOSE RAFAEL</t>
  </si>
  <si>
    <t>I    519</t>
  </si>
  <si>
    <t>UD80001-0043458</t>
  </si>
  <si>
    <t>GUERRERO GARCIA MA TERESA</t>
  </si>
  <si>
    <t>UD83001-0043476</t>
  </si>
  <si>
    <t>GONZALEZ VEGA GUSTAVO</t>
  </si>
  <si>
    <t>UD80001-0043490</t>
  </si>
  <si>
    <t>GALINDO GARCIA RICARDO</t>
  </si>
  <si>
    <t>BAJA: GALINDO GARCIA RICARDO</t>
  </si>
  <si>
    <t>T-5282</t>
  </si>
  <si>
    <t>XD25026-0005282</t>
  </si>
  <si>
    <t>E    183</t>
  </si>
  <si>
    <t>T-5283</t>
  </si>
  <si>
    <t>XD25026-0005283</t>
  </si>
  <si>
    <t>E    231</t>
  </si>
  <si>
    <t>T-5321</t>
  </si>
  <si>
    <t>XD25026-0005321</t>
  </si>
  <si>
    <t>LJIMENEZ:AUTOBUSES CELAYENSES SA DE</t>
  </si>
  <si>
    <t>I    735</t>
  </si>
  <si>
    <t>UD80001-0043560</t>
  </si>
  <si>
    <t>ABREGO OSORNIO RAFAEL</t>
  </si>
  <si>
    <t>UD80001-0043566</t>
  </si>
  <si>
    <t>I    737</t>
  </si>
  <si>
    <t>UD80001-0043567</t>
  </si>
  <si>
    <t>I    757</t>
  </si>
  <si>
    <t>UD80001-0043572</t>
  </si>
  <si>
    <t>VALDIVIA ANAYA JORGE ARTURO</t>
  </si>
  <si>
    <t>I    761</t>
  </si>
  <si>
    <t>BAJA: ABREGO OSORNIO RAFAEL</t>
  </si>
  <si>
    <t>I    771</t>
  </si>
  <si>
    <t>I    772</t>
  </si>
  <si>
    <t>I    800</t>
  </si>
  <si>
    <t>UD80001-0043583</t>
  </si>
  <si>
    <t>PITAYO PEñA THELMA LIZBETH</t>
  </si>
  <si>
    <t>I    804</t>
  </si>
  <si>
    <t>UD80001-0043587</t>
  </si>
  <si>
    <t>ENRIQUEZ RAZO MARIA DOLORES</t>
  </si>
  <si>
    <t>UD80001-0043588</t>
  </si>
  <si>
    <t>DE SANTIAGO CARDENAS RODOLFO</t>
  </si>
  <si>
    <t>I    807</t>
  </si>
  <si>
    <t>UD80001-0043590</t>
  </si>
  <si>
    <t>RICO MARTINEZ JOSE MARIA</t>
  </si>
  <si>
    <t>MALAGON CANO MARIA GUADALUPE</t>
  </si>
  <si>
    <t>UD83001-0043635</t>
  </si>
  <si>
    <t>GARCIA RODRIGUEZ AIDA MARIA</t>
  </si>
  <si>
    <t>I    879</t>
  </si>
  <si>
    <t>BAJA: GARCIA RODRIGUEZ AIDA MARIA</t>
  </si>
  <si>
    <t>I    933</t>
  </si>
  <si>
    <t>UD80001-0043662</t>
  </si>
  <si>
    <t>ESPAÑA PEREZ MOISES</t>
  </si>
  <si>
    <t>I    952</t>
  </si>
  <si>
    <t>UD80001-0043669</t>
  </si>
  <si>
    <t>UD83001-0043681</t>
  </si>
  <si>
    <t>JIMENEZ LIMON JOSE LUIS</t>
  </si>
  <si>
    <t>I  1,042</t>
  </si>
  <si>
    <t>BAJA: ESPAÑA PEREZ MOISES</t>
  </si>
  <si>
    <t>I  1,065</t>
  </si>
  <si>
    <t>UD80001-0043710</t>
  </si>
  <si>
    <t>OVIEDO VARGAS FRANCSICO</t>
  </si>
  <si>
    <t>E    232</t>
  </si>
  <si>
    <t>T-5322</t>
  </si>
  <si>
    <t>XD25026-0005322</t>
  </si>
  <si>
    <t>T-5323</t>
  </si>
  <si>
    <t>XD25026-0005323</t>
  </si>
  <si>
    <t>E    234</t>
  </si>
  <si>
    <t>T-5324</t>
  </si>
  <si>
    <t>XD25026-0005324</t>
  </si>
  <si>
    <t>I  1,089</t>
  </si>
  <si>
    <t>UD80001-0043719</t>
  </si>
  <si>
    <t>HERNANDEZ MEJIA IVAN</t>
  </si>
  <si>
    <t>I  1,091</t>
  </si>
  <si>
    <t>UD80001-0043720</t>
  </si>
  <si>
    <t>BUS DE VELAZQUEZ SA DE CV</t>
  </si>
  <si>
    <t>UD80001-0043730</t>
  </si>
  <si>
    <t>SERRANO RODRIGUEZ JESUS</t>
  </si>
  <si>
    <t>I  1,116</t>
  </si>
  <si>
    <t>BAJA: SERRANO RODRIGUEZ JESUS</t>
  </si>
  <si>
    <t>I  1,119</t>
  </si>
  <si>
    <t>UD80001-0043734</t>
  </si>
  <si>
    <t>WATER WELL DRILLING SA DE CV</t>
  </si>
  <si>
    <t>I  1,123</t>
  </si>
  <si>
    <t>UD80001-0043737</t>
  </si>
  <si>
    <t>RODRIGUEZ RODRIGUEZ ISIDRO</t>
  </si>
  <si>
    <t>I  1,152</t>
  </si>
  <si>
    <t>UD83001-0043744</t>
  </si>
  <si>
    <t>ORTIS JAMAICA MARIA CONCEPCION</t>
  </si>
  <si>
    <t>I  1,153</t>
  </si>
  <si>
    <t>BAJA: ORTIS JAMAICA MARIA CONCEPCIO</t>
  </si>
  <si>
    <t>I  1,156</t>
  </si>
  <si>
    <t>UD80001-0043747</t>
  </si>
  <si>
    <t>DE CASO AGUIRRE MARIA</t>
  </si>
  <si>
    <t>UD80001-0043758</t>
  </si>
  <si>
    <t>ARELLANO RODRIGUEZ MARIA GUADALUPE</t>
  </si>
  <si>
    <t>I  1,195</t>
  </si>
  <si>
    <t>UD80001-0043768</t>
  </si>
  <si>
    <t>ARROYO ARRIOLA ALVARO</t>
  </si>
  <si>
    <t>UD80001-0043795</t>
  </si>
  <si>
    <t>LUCIO CENTENO RICARDO</t>
  </si>
  <si>
    <t>I  1,273</t>
  </si>
  <si>
    <t>UD80001-0043824</t>
  </si>
  <si>
    <t>OPERADORA TURISTICA ALLENDE SA DE C</t>
  </si>
  <si>
    <t>BAJA: OPERADORA TURISTICA ALLENDE S</t>
  </si>
  <si>
    <t>UD80001-0043825</t>
  </si>
  <si>
    <t>BAJA: GONZALEZ MORALES JUAN CARLOS</t>
  </si>
  <si>
    <t>I  1,297</t>
  </si>
  <si>
    <t>BAJA: WATER WELL DRILLING SA DE CV</t>
  </si>
  <si>
    <t>I  1,312</t>
  </si>
  <si>
    <t>UD80001-0043838</t>
  </si>
  <si>
    <t>I  1,318</t>
  </si>
  <si>
    <t>UD80001-0043842</t>
  </si>
  <si>
    <t>LUGO MARTINEZ MANUEL</t>
  </si>
  <si>
    <t>I  1,327</t>
  </si>
  <si>
    <t>UD80001-0043847</t>
  </si>
  <si>
    <t>KARLSON CONTRA INCENDIOS SA DE CV</t>
  </si>
  <si>
    <t>NOVIEMBRE</t>
  </si>
  <si>
    <t>TRAPOTEX</t>
  </si>
  <si>
    <t>D-1219</t>
  </si>
  <si>
    <t>ACEBEDO SANCHES GILBERTO</t>
  </si>
  <si>
    <t>UD80001-0043612</t>
  </si>
  <si>
    <t>I    838</t>
  </si>
  <si>
    <t>I-373</t>
  </si>
  <si>
    <t xml:space="preserve">OCHOA CASTILLO MARIA GUADALUPE </t>
  </si>
  <si>
    <t>ALVAREZ HERNANDEZ J JESUS</t>
  </si>
  <si>
    <t>HERNANDEZ VAZQUEZ DIEGO</t>
  </si>
  <si>
    <t>I     78</t>
  </si>
  <si>
    <t>LJIMENEZ:MAGUEYAL MARTINEZ PEDRO</t>
  </si>
  <si>
    <t>I    110</t>
  </si>
  <si>
    <t>GRUPO NACIONAL PROVINCIAL S.A.B.</t>
  </si>
  <si>
    <t>I    131</t>
  </si>
  <si>
    <t>GOOD WHEELS SA DE CV</t>
  </si>
  <si>
    <t>0258-TCN18</t>
  </si>
  <si>
    <t>LJIMENEZ:MARRACINO LUDOVICO G</t>
  </si>
  <si>
    <t>I    188</t>
  </si>
  <si>
    <t>ROJAS MELGOZA MARIA ADRIANA</t>
  </si>
  <si>
    <t>BAJA: LJIMENEZ:MARRACINO LUDOVICO G</t>
  </si>
  <si>
    <t>I    212</t>
  </si>
  <si>
    <t>BAJA: LUGO MARTINEZ MANUEL</t>
  </si>
  <si>
    <t>I    225</t>
  </si>
  <si>
    <t>DEANDA AGUADO ALEJANDRA</t>
  </si>
  <si>
    <t>BALLESTEROS ARREGUIN JOSE</t>
  </si>
  <si>
    <t>T-5424</t>
  </si>
  <si>
    <t>T-5425</t>
  </si>
  <si>
    <t>ALVAREZ HERNANDEZ J. JESUS</t>
  </si>
  <si>
    <t>T-5426</t>
  </si>
  <si>
    <t>T-5427</t>
  </si>
  <si>
    <t>E     79</t>
  </si>
  <si>
    <t>T-5433</t>
  </si>
  <si>
    <t>JORHUS HUGO SOLIS VALLE</t>
  </si>
  <si>
    <t>E     80</t>
  </si>
  <si>
    <t>T-5434</t>
  </si>
  <si>
    <t>TRAPOTEX SA DE CV</t>
  </si>
  <si>
    <t>I    333</t>
  </si>
  <si>
    <t>JAUREGUI RAMIREZ ALBERTO JORGE</t>
  </si>
  <si>
    <t>I    407</t>
  </si>
  <si>
    <t>RAMIREZ FABIAN MARIO</t>
  </si>
  <si>
    <t>I    409</t>
  </si>
  <si>
    <t>LJIMENEZ:MONRAGON RIVERO VICTOR</t>
  </si>
  <si>
    <t>I    458</t>
  </si>
  <si>
    <t>HERNANDEZ SOTO GONZALO</t>
  </si>
  <si>
    <t>AGUADO ESPINOZA AMADEO</t>
  </si>
  <si>
    <t>GUZMAN GUERRERO AMADO CARLOS</t>
  </si>
  <si>
    <t>I    553</t>
  </si>
  <si>
    <t>XOCHIHUA GOMEZ MOISES</t>
  </si>
  <si>
    <t>T-5490</t>
  </si>
  <si>
    <t>RIVEREÑA METAL MECANICA SA DE CV</t>
  </si>
  <si>
    <t>E    166</t>
  </si>
  <si>
    <t>T-5491</t>
  </si>
  <si>
    <t>MARIANO AZUARA MARTINEZ</t>
  </si>
  <si>
    <t>E    167</t>
  </si>
  <si>
    <t>T-5492</t>
  </si>
  <si>
    <t>E    168</t>
  </si>
  <si>
    <t>T-5493</t>
  </si>
  <si>
    <t>CASTRO GASCA Y ASOCIADOS SC</t>
  </si>
  <si>
    <t>COLORADO CERVANTES MA GUADALUPE ISA</t>
  </si>
  <si>
    <t>NAVARRO DIAZ ROBERTO ARTURO</t>
  </si>
  <si>
    <t>E    169</t>
  </si>
  <si>
    <t>T-5494</t>
  </si>
  <si>
    <t>GILBERTO ACEVEDO SANCHEZ</t>
  </si>
  <si>
    <t>I    678</t>
  </si>
  <si>
    <t>CARMONA BERNAL CRISTIAN JESUS</t>
  </si>
  <si>
    <t>ROJO GUZMAN SERGIO</t>
  </si>
  <si>
    <t>GAMEZ BUENAVISTA RAMIRO</t>
  </si>
  <si>
    <t>HERNANDEZ ROJAS MIGUEL</t>
  </si>
  <si>
    <t>I    724</t>
  </si>
  <si>
    <t>BAJA: HERNANDEZ SOTO GONZALO</t>
  </si>
  <si>
    <t>I    753</t>
  </si>
  <si>
    <t>PEREZ LOPEZ MARIO</t>
  </si>
  <si>
    <t>CONTRERAS TOVAR ALEJANDRA ELIZABETH</t>
  </si>
  <si>
    <t>I    759</t>
  </si>
  <si>
    <t>LOPEZ CORNEJO FAUSTINO</t>
  </si>
  <si>
    <t>I    774</t>
  </si>
  <si>
    <t>BAJA: ROJO GUZMAN SERGIO</t>
  </si>
  <si>
    <t>I    775</t>
  </si>
  <si>
    <t>I    780</t>
  </si>
  <si>
    <t>PONCE GARCIA MARLEN AIDETH</t>
  </si>
  <si>
    <t>I    791</t>
  </si>
  <si>
    <t>RICO  MEDINA TONATIUH</t>
  </si>
  <si>
    <t>I    809</t>
  </si>
  <si>
    <t>AGRICOLA  SAN JULIAN TIERRA BLANCA</t>
  </si>
  <si>
    <t>I    810</t>
  </si>
  <si>
    <t>BAJA: AGRICOLA  SAN JULIAN TIERRA B</t>
  </si>
  <si>
    <t>E    177</t>
  </si>
  <si>
    <t>CH-18702</t>
  </si>
  <si>
    <t>RAMIRO GAMEZ BUENAVISTA</t>
  </si>
  <si>
    <t>I    820</t>
  </si>
  <si>
    <t>ANDRADE MUñIZ JUAN FRANCISCO</t>
  </si>
  <si>
    <t>VELAZQUEZ CAMPOS LUCIO</t>
  </si>
  <si>
    <t>I    861</t>
  </si>
  <si>
    <t>I    862</t>
  </si>
  <si>
    <t>TORRES SILVA PABLO NAZARIO</t>
  </si>
  <si>
    <t>I    902</t>
  </si>
  <si>
    <t>BAJA: CASTRO GASCA Y ASOCIADOS SC</t>
  </si>
  <si>
    <t>BAJA: CONTRERAS TOVAR ALEJANDRA ELI</t>
  </si>
  <si>
    <t>DEL RIO YAÑEZ JUAN JESUS</t>
  </si>
  <si>
    <t>AVILA MEJIA JOSE JUAN</t>
  </si>
  <si>
    <t>CONTRERAS BENITEZ ERIKA IVETT</t>
  </si>
  <si>
    <t>GUIDO LOPEZ PEDRO RODOLFO</t>
  </si>
  <si>
    <t>I  1,004</t>
  </si>
  <si>
    <t>SANCHEZ PALAFOX LUZ MARIA</t>
  </si>
  <si>
    <t>I  1,023</t>
  </si>
  <si>
    <t>SILVA FLORES JUAN MANUEL</t>
  </si>
  <si>
    <t>I  1,028</t>
  </si>
  <si>
    <t>I  1,029</t>
  </si>
  <si>
    <t>HERNANDEZ VITAL JESUS</t>
  </si>
  <si>
    <t>I  1,045</t>
  </si>
  <si>
    <t>I  1,066</t>
  </si>
  <si>
    <t>BTM CELAYA SC</t>
  </si>
  <si>
    <t>I  1,067</t>
  </si>
  <si>
    <t>DICIEMBRE</t>
  </si>
  <si>
    <t>G</t>
  </si>
  <si>
    <t>H</t>
  </si>
  <si>
    <t>I-1098</t>
  </si>
  <si>
    <t>I-1118</t>
  </si>
  <si>
    <t xml:space="preserve">ROJAS NIETO JUAN JOSE </t>
  </si>
  <si>
    <t>ZAMUDIO RIVERA DAVID</t>
  </si>
  <si>
    <t>I  1,149</t>
  </si>
  <si>
    <t>COSECI AGRO S.C.</t>
  </si>
  <si>
    <t>I  1,161</t>
  </si>
  <si>
    <t>I  1,162</t>
  </si>
  <si>
    <t>BAJA: BTM CELAYA SC</t>
  </si>
  <si>
    <t>I  1,173</t>
  </si>
  <si>
    <t>MEJIA DE LA TORRE SABINO</t>
  </si>
  <si>
    <t>PATIÑO PATIÑO ARTEMIO</t>
  </si>
  <si>
    <t>I  1,196</t>
  </si>
  <si>
    <t>LARA GONZALEZ JOSE MARTIN</t>
  </si>
  <si>
    <t>PRADO SANCHEZ JOSE MOISES</t>
  </si>
  <si>
    <t>I  1,225</t>
  </si>
  <si>
    <t>VELAZQUEZ VITAL MARIA DEL CARMEN</t>
  </si>
  <si>
    <t>E    251</t>
  </si>
  <si>
    <t>T-5560</t>
  </si>
  <si>
    <t>ALEJANDRA ORDUÑO MELENDEZ</t>
  </si>
  <si>
    <t>E    254</t>
  </si>
  <si>
    <t>T-5563</t>
  </si>
  <si>
    <t>IVAN HERNANDEZ MEJIA</t>
  </si>
  <si>
    <t>E    255</t>
  </si>
  <si>
    <t>T-5564</t>
  </si>
  <si>
    <t>E    256</t>
  </si>
  <si>
    <t>T-5565</t>
  </si>
  <si>
    <t>VICTOR MONDRAGON RIVERO</t>
  </si>
  <si>
    <t>Anticipo</t>
  </si>
  <si>
    <t>CERVERA CHAIRES JUAN MACARIO</t>
  </si>
  <si>
    <t>I  1,256</t>
  </si>
  <si>
    <t>I  1,261</t>
  </si>
  <si>
    <t>RADIADORES PREN DE CELAYA S.A. DE C</t>
  </si>
  <si>
    <t>I  1,272</t>
  </si>
  <si>
    <t>RICO GOMEZ ALEJANDRO</t>
  </si>
  <si>
    <t>i</t>
  </si>
  <si>
    <t>E-168</t>
  </si>
  <si>
    <t>E-311</t>
  </si>
  <si>
    <t>T-5601</t>
  </si>
  <si>
    <t>E-313</t>
  </si>
  <si>
    <t>T-5603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</si>
</sst>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center"/>
    </xf>
    <xf numFmtId="4" fontId="0" fillId="0" borderId="0" xfId="0" applyNumberFormat="1" applyFill="1"/>
    <xf numFmtId="1" fontId="1" fillId="0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" fontId="0" fillId="0" borderId="0" xfId="0" applyNumberFormat="1"/>
    <xf numFmtId="0" fontId="0" fillId="0" borderId="0" xfId="0" applyFill="1"/>
    <xf numFmtId="4" fontId="0" fillId="2" borderId="0" xfId="0" applyNumberFormat="1" applyFill="1"/>
    <xf numFmtId="0" fontId="4" fillId="0" borderId="0" xfId="0" applyFont="1"/>
    <xf numFmtId="4" fontId="0" fillId="3" borderId="0" xfId="0" applyNumberFormat="1" applyFill="1"/>
    <xf numFmtId="0" fontId="3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4" fontId="0" fillId="0" borderId="0" xfId="0" applyNumberFormat="1" applyFill="1"/>
    <xf numFmtId="0" fontId="0" fillId="0" borderId="0" xfId="0" applyFont="1"/>
    <xf numFmtId="14" fontId="0" fillId="0" borderId="0" xfId="0" applyNumberFormat="1" applyFont="1"/>
    <xf numFmtId="4" fontId="0" fillId="0" borderId="0" xfId="0" applyNumberFormat="1" applyFont="1"/>
    <xf numFmtId="0" fontId="5" fillId="0" borderId="0" xfId="0" applyFont="1"/>
    <xf numFmtId="1" fontId="0" fillId="0" borderId="0" xfId="0" applyNumberFormat="1" applyFill="1"/>
    <xf numFmtId="1" fontId="0" fillId="0" borderId="0" xfId="0" applyNumberFormat="1"/>
    <xf numFmtId="1" fontId="1" fillId="4" borderId="0" xfId="0" applyNumberFormat="1" applyFont="1" applyFill="1" applyAlignment="1">
      <alignment horizontal="center"/>
    </xf>
    <xf numFmtId="4" fontId="6" fillId="0" borderId="0" xfId="0" applyNumberFormat="1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1" fontId="1" fillId="2" borderId="0" xfId="0" applyNumberFormat="1" applyFont="1" applyFill="1" applyAlignment="1"/>
    <xf numFmtId="1" fontId="3" fillId="2" borderId="0" xfId="0" applyNumberFormat="1" applyFont="1" applyFill="1" applyAlignment="1"/>
    <xf numFmtId="1" fontId="3" fillId="0" borderId="0" xfId="0" applyNumberFormat="1" applyFont="1" applyFill="1" applyAlignment="1"/>
    <xf numFmtId="1" fontId="1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/>
    </xf>
    <xf numFmtId="1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5</xdr:col>
      <xdr:colOff>1133475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8950" y="142875"/>
          <a:ext cx="1628775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7</xdr:col>
      <xdr:colOff>438150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6575" y="142875"/>
          <a:ext cx="1924050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0</xdr:row>
      <xdr:rowOff>142875</xdr:rowOff>
    </xdr:from>
    <xdr:to>
      <xdr:col>7</xdr:col>
      <xdr:colOff>438150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8950" y="142875"/>
          <a:ext cx="1924050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142875</xdr:rowOff>
    </xdr:from>
    <xdr:to>
      <xdr:col>6</xdr:col>
      <xdr:colOff>276225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42875"/>
          <a:ext cx="2114550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142875</xdr:rowOff>
    </xdr:from>
    <xdr:to>
      <xdr:col>6</xdr:col>
      <xdr:colOff>276225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" y="142875"/>
          <a:ext cx="211455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6</xdr:col>
      <xdr:colOff>133350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8950" y="142875"/>
          <a:ext cx="1628775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6</xdr:col>
      <xdr:colOff>133350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7525" y="142875"/>
          <a:ext cx="914400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6</xdr:col>
      <xdr:colOff>133350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09875" y="142875"/>
          <a:ext cx="685800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6</xdr:col>
      <xdr:colOff>438150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19425" y="142875"/>
          <a:ext cx="923925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7</xdr:col>
      <xdr:colOff>38100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0" y="142875"/>
          <a:ext cx="1047750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7</xdr:col>
      <xdr:colOff>247650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7600" y="142875"/>
          <a:ext cx="1714500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7</xdr:col>
      <xdr:colOff>247650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142875"/>
          <a:ext cx="1714500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142875</xdr:rowOff>
    </xdr:from>
    <xdr:to>
      <xdr:col>7</xdr:col>
      <xdr:colOff>438150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2775" y="142875"/>
          <a:ext cx="1924050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5-PENDIENTE%20CONCILIACION%20CYA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7">
          <cell r="E157">
            <v>20000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opLeftCell="A158" workbookViewId="0">
      <selection activeCell="H177" sqref="H177"/>
    </sheetView>
  </sheetViews>
  <sheetFormatPr baseColWidth="10" defaultRowHeight="15" x14ac:dyDescent="0.25"/>
  <cols>
    <col min="4" max="4" width="2" bestFit="1" customWidth="1"/>
    <col min="5" max="5" width="16.5703125" bestFit="1" customWidth="1"/>
    <col min="6" max="6" width="20.85546875" bestFit="1" customWidth="1"/>
    <col min="8" max="8" width="40" bestFit="1" customWidth="1"/>
    <col min="9" max="9" width="11.7109375" bestFit="1" customWidth="1"/>
    <col min="10" max="10" width="3.42578125" style="4" customWidth="1"/>
    <col min="12" max="12" width="3.42578125" style="4" customWidth="1"/>
    <col min="13" max="13" width="12.4257812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9"/>
      <c r="K1" s="6"/>
      <c r="L1" s="10"/>
      <c r="M1" s="6"/>
    </row>
    <row r="2" spans="1:13" x14ac:dyDescent="0.25">
      <c r="A2" s="1"/>
      <c r="B2" s="1"/>
      <c r="C2" s="1"/>
      <c r="D2" s="1"/>
      <c r="E2" s="1"/>
      <c r="F2" s="40" t="s">
        <v>0</v>
      </c>
      <c r="G2" s="40"/>
      <c r="H2" s="40"/>
      <c r="I2" s="40"/>
      <c r="J2" s="9"/>
      <c r="K2" s="6"/>
      <c r="L2" s="10"/>
      <c r="M2" s="6"/>
    </row>
    <row r="3" spans="1:13" x14ac:dyDescent="0.25">
      <c r="A3" s="1"/>
      <c r="B3" s="1"/>
      <c r="C3" s="1"/>
      <c r="D3" s="1"/>
      <c r="E3" s="1"/>
      <c r="F3" s="40" t="s">
        <v>1</v>
      </c>
      <c r="G3" s="40"/>
      <c r="H3" s="40"/>
      <c r="I3" s="40"/>
      <c r="J3" s="9"/>
      <c r="K3" s="6"/>
      <c r="L3" s="10"/>
      <c r="M3" s="6"/>
    </row>
    <row r="4" spans="1:13" x14ac:dyDescent="0.25">
      <c r="A4" s="1"/>
      <c r="B4" s="1"/>
      <c r="C4" s="1"/>
      <c r="D4" s="1"/>
      <c r="E4" s="1"/>
      <c r="F4" s="40" t="s">
        <v>453</v>
      </c>
      <c r="G4" s="40"/>
      <c r="H4" s="40"/>
      <c r="I4" s="40"/>
      <c r="J4" s="9"/>
      <c r="K4" s="6"/>
      <c r="L4" s="10"/>
      <c r="M4" s="6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9"/>
      <c r="K5" s="6"/>
      <c r="L5" s="10"/>
      <c r="M5" s="6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9"/>
      <c r="K6" s="6"/>
      <c r="L6" s="10"/>
      <c r="M6" s="6"/>
    </row>
    <row r="7" spans="1:13" x14ac:dyDescent="0.25">
      <c r="A7" s="4" t="s">
        <v>2</v>
      </c>
      <c r="B7" s="4" t="s">
        <v>3</v>
      </c>
      <c r="C7" s="4" t="s">
        <v>4</v>
      </c>
      <c r="D7" s="4"/>
      <c r="E7" s="4"/>
      <c r="F7" s="4" t="s">
        <v>5</v>
      </c>
      <c r="G7" s="4" t="s">
        <v>6</v>
      </c>
      <c r="H7" s="4" t="s">
        <v>7</v>
      </c>
      <c r="I7" s="4" t="s">
        <v>8</v>
      </c>
      <c r="J7" s="7"/>
      <c r="K7" s="4" t="s">
        <v>9</v>
      </c>
      <c r="L7" s="7"/>
      <c r="M7" s="4" t="s">
        <v>10</v>
      </c>
    </row>
    <row r="8" spans="1:13" x14ac:dyDescent="0.25">
      <c r="M8">
        <v>-21421.66</v>
      </c>
    </row>
    <row r="9" spans="1:13" s="1" customFormat="1" x14ac:dyDescent="0.25">
      <c r="A9" s="1" t="s">
        <v>697</v>
      </c>
      <c r="B9" s="14">
        <v>42737</v>
      </c>
      <c r="C9" s="1" t="s">
        <v>696</v>
      </c>
      <c r="E9" s="1">
        <v>32444</v>
      </c>
      <c r="F9" s="1" t="s">
        <v>132</v>
      </c>
      <c r="G9" s="1" t="s">
        <v>33</v>
      </c>
      <c r="H9" s="1" t="s">
        <v>695</v>
      </c>
      <c r="I9" s="1">
        <v>20000</v>
      </c>
      <c r="J9" s="4">
        <v>55</v>
      </c>
      <c r="L9" s="4"/>
      <c r="M9" s="1">
        <f>+M8+I9-K9</f>
        <v>-1421.6599999999999</v>
      </c>
    </row>
    <row r="10" spans="1:13" s="1" customFormat="1" x14ac:dyDescent="0.25">
      <c r="A10" s="1" t="s">
        <v>699</v>
      </c>
      <c r="B10" s="14">
        <v>42737</v>
      </c>
      <c r="C10" s="1" t="s">
        <v>700</v>
      </c>
      <c r="G10" s="1" t="s">
        <v>33</v>
      </c>
      <c r="H10" s="1" t="s">
        <v>698</v>
      </c>
      <c r="J10" s="4"/>
      <c r="K10" s="1">
        <v>4560157.4800000004</v>
      </c>
      <c r="L10" s="4"/>
      <c r="M10" s="1">
        <f t="shared" ref="M10:M73" si="0">+M9+I10-K10</f>
        <v>-4561579.1400000006</v>
      </c>
    </row>
    <row r="11" spans="1:13" x14ac:dyDescent="0.25">
      <c r="A11" s="1" t="s">
        <v>11</v>
      </c>
      <c r="B11" s="2">
        <v>42737</v>
      </c>
      <c r="C11" s="1" t="s">
        <v>12</v>
      </c>
      <c r="D11" s="1">
        <v>1</v>
      </c>
      <c r="E11" s="1" t="s">
        <v>13</v>
      </c>
      <c r="F11" s="1" t="s">
        <v>14</v>
      </c>
      <c r="G11" s="1" t="s">
        <v>15</v>
      </c>
      <c r="H11" s="1" t="s">
        <v>16</v>
      </c>
      <c r="I11" s="3">
        <v>12000</v>
      </c>
      <c r="J11" s="4">
        <v>1</v>
      </c>
      <c r="K11" s="1"/>
      <c r="M11" s="1">
        <f t="shared" si="0"/>
        <v>-4549579.1400000006</v>
      </c>
    </row>
    <row r="12" spans="1:13" x14ac:dyDescent="0.25">
      <c r="A12" s="1" t="s">
        <v>17</v>
      </c>
      <c r="B12" s="2">
        <v>42737</v>
      </c>
      <c r="C12" s="1" t="s">
        <v>18</v>
      </c>
      <c r="D12" s="1">
        <v>1</v>
      </c>
      <c r="E12" s="1" t="s">
        <v>19</v>
      </c>
      <c r="F12" s="1" t="s">
        <v>14</v>
      </c>
      <c r="G12" s="1" t="s">
        <v>15</v>
      </c>
      <c r="H12" s="1" t="s">
        <v>20</v>
      </c>
      <c r="I12" s="3">
        <v>5000</v>
      </c>
      <c r="J12" s="4">
        <v>2</v>
      </c>
      <c r="K12" s="1"/>
      <c r="M12" s="1">
        <f t="shared" si="0"/>
        <v>-4544579.1400000006</v>
      </c>
    </row>
    <row r="13" spans="1:13" x14ac:dyDescent="0.25">
      <c r="A13" s="1" t="s">
        <v>21</v>
      </c>
      <c r="B13" s="2">
        <v>42737</v>
      </c>
      <c r="C13" s="1" t="s">
        <v>22</v>
      </c>
      <c r="D13" s="1">
        <v>1</v>
      </c>
      <c r="E13" s="1" t="s">
        <v>23</v>
      </c>
      <c r="F13" s="1" t="s">
        <v>24</v>
      </c>
      <c r="G13" s="1" t="s">
        <v>25</v>
      </c>
      <c r="H13" s="1" t="s">
        <v>26</v>
      </c>
      <c r="I13" s="1"/>
      <c r="J13" s="8"/>
      <c r="K13" s="3">
        <v>10000</v>
      </c>
      <c r="M13" s="1">
        <f t="shared" si="0"/>
        <v>-4554579.1400000006</v>
      </c>
    </row>
    <row r="14" spans="1:13" x14ac:dyDescent="0.25">
      <c r="A14" s="1" t="s">
        <v>27</v>
      </c>
      <c r="B14" s="2">
        <v>42737</v>
      </c>
      <c r="C14" s="1" t="s">
        <v>22</v>
      </c>
      <c r="D14" s="1">
        <v>1</v>
      </c>
      <c r="E14" s="1" t="s">
        <v>28</v>
      </c>
      <c r="F14" s="1" t="s">
        <v>24</v>
      </c>
      <c r="G14" s="1" t="s">
        <v>25</v>
      </c>
      <c r="H14" s="1" t="s">
        <v>29</v>
      </c>
      <c r="I14" s="1"/>
      <c r="J14" s="8"/>
      <c r="K14" s="3">
        <v>9925.43</v>
      </c>
      <c r="L14" s="4" t="s">
        <v>455</v>
      </c>
      <c r="M14" s="1">
        <f t="shared" si="0"/>
        <v>-4564504.57</v>
      </c>
    </row>
    <row r="15" spans="1:13" x14ac:dyDescent="0.25">
      <c r="A15" s="1" t="s">
        <v>30</v>
      </c>
      <c r="B15" s="2">
        <v>42738</v>
      </c>
      <c r="C15" s="1" t="s">
        <v>22</v>
      </c>
      <c r="D15" s="1">
        <v>1</v>
      </c>
      <c r="E15" s="1" t="s">
        <v>31</v>
      </c>
      <c r="F15" s="1" t="s">
        <v>32</v>
      </c>
      <c r="G15" s="1" t="s">
        <v>33</v>
      </c>
      <c r="H15" s="1" t="s">
        <v>34</v>
      </c>
      <c r="I15" s="3">
        <v>50000</v>
      </c>
      <c r="J15" s="4">
        <v>3</v>
      </c>
      <c r="K15" s="1"/>
      <c r="M15" s="1">
        <f t="shared" si="0"/>
        <v>-4514504.57</v>
      </c>
    </row>
    <row r="16" spans="1:13" x14ac:dyDescent="0.25">
      <c r="A16" s="1" t="s">
        <v>35</v>
      </c>
      <c r="B16" s="2">
        <v>42738</v>
      </c>
      <c r="C16" s="1" t="s">
        <v>22</v>
      </c>
      <c r="D16" s="1">
        <v>1</v>
      </c>
      <c r="E16" s="1" t="s">
        <v>36</v>
      </c>
      <c r="F16" s="1" t="s">
        <v>32</v>
      </c>
      <c r="G16" s="1" t="s">
        <v>33</v>
      </c>
      <c r="H16" s="1" t="s">
        <v>37</v>
      </c>
      <c r="I16" s="3">
        <v>289300</v>
      </c>
      <c r="J16" s="4">
        <v>4</v>
      </c>
      <c r="K16" s="1"/>
      <c r="M16" s="1">
        <f t="shared" si="0"/>
        <v>-4225204.57</v>
      </c>
    </row>
    <row r="17" spans="1:14" x14ac:dyDescent="0.25">
      <c r="A17" s="1" t="s">
        <v>38</v>
      </c>
      <c r="B17" s="2">
        <v>42738</v>
      </c>
      <c r="C17" s="1" t="s">
        <v>22</v>
      </c>
      <c r="D17" s="1">
        <v>1</v>
      </c>
      <c r="E17" s="1" t="s">
        <v>39</v>
      </c>
      <c r="F17" s="1" t="s">
        <v>32</v>
      </c>
      <c r="G17" s="1" t="s">
        <v>33</v>
      </c>
      <c r="H17" s="1" t="s">
        <v>40</v>
      </c>
      <c r="I17" s="3">
        <v>52860</v>
      </c>
      <c r="J17" s="4">
        <v>5</v>
      </c>
      <c r="K17" s="1"/>
      <c r="M17" s="1">
        <f t="shared" si="0"/>
        <v>-4172344.5700000003</v>
      </c>
    </row>
    <row r="18" spans="1:14" x14ac:dyDescent="0.25">
      <c r="A18" s="1" t="s">
        <v>41</v>
      </c>
      <c r="B18" s="2">
        <v>42738</v>
      </c>
      <c r="C18" s="1" t="s">
        <v>22</v>
      </c>
      <c r="D18" s="1">
        <v>1</v>
      </c>
      <c r="E18" s="1" t="s">
        <v>42</v>
      </c>
      <c r="F18" s="1" t="s">
        <v>32</v>
      </c>
      <c r="G18" s="1" t="s">
        <v>33</v>
      </c>
      <c r="H18" s="1" t="s">
        <v>43</v>
      </c>
      <c r="I18" s="3">
        <v>20010</v>
      </c>
      <c r="J18" s="4">
        <v>6</v>
      </c>
      <c r="K18" s="1"/>
      <c r="M18" s="1">
        <f t="shared" si="0"/>
        <v>-4152334.5700000003</v>
      </c>
    </row>
    <row r="19" spans="1:14" x14ac:dyDescent="0.25">
      <c r="A19" s="1" t="s">
        <v>44</v>
      </c>
      <c r="B19" s="2">
        <v>42738</v>
      </c>
      <c r="C19" s="1" t="s">
        <v>22</v>
      </c>
      <c r="D19" s="1">
        <v>1</v>
      </c>
      <c r="E19" s="1" t="s">
        <v>45</v>
      </c>
      <c r="F19" s="1" t="s">
        <v>32</v>
      </c>
      <c r="G19" s="1" t="s">
        <v>33</v>
      </c>
      <c r="H19" s="1" t="s">
        <v>46</v>
      </c>
      <c r="I19" s="3">
        <v>20000</v>
      </c>
      <c r="J19" s="4">
        <v>7</v>
      </c>
      <c r="K19" s="1"/>
      <c r="M19" s="1">
        <f t="shared" si="0"/>
        <v>-4132334.5700000003</v>
      </c>
    </row>
    <row r="20" spans="1:14" x14ac:dyDescent="0.25">
      <c r="A20" s="1" t="s">
        <v>47</v>
      </c>
      <c r="B20" s="2">
        <v>42738</v>
      </c>
      <c r="C20" s="1" t="s">
        <v>22</v>
      </c>
      <c r="D20" s="1">
        <v>1</v>
      </c>
      <c r="E20" s="1" t="s">
        <v>48</v>
      </c>
      <c r="F20" s="1" t="s">
        <v>32</v>
      </c>
      <c r="G20" s="1" t="s">
        <v>33</v>
      </c>
      <c r="H20" s="1" t="s">
        <v>49</v>
      </c>
      <c r="I20" s="3">
        <v>17987.28</v>
      </c>
      <c r="J20" s="4">
        <v>8</v>
      </c>
      <c r="K20" s="1"/>
      <c r="M20" s="1">
        <f t="shared" si="0"/>
        <v>-4114347.2900000005</v>
      </c>
    </row>
    <row r="21" spans="1:14" x14ac:dyDescent="0.25">
      <c r="A21" s="1" t="s">
        <v>50</v>
      </c>
      <c r="B21" s="2">
        <v>42738</v>
      </c>
      <c r="C21" s="1" t="s">
        <v>51</v>
      </c>
      <c r="D21" s="1">
        <v>1</v>
      </c>
      <c r="E21" s="1" t="s">
        <v>52</v>
      </c>
      <c r="F21" s="1" t="s">
        <v>14</v>
      </c>
      <c r="G21" s="1" t="s">
        <v>15</v>
      </c>
      <c r="H21" s="1" t="s">
        <v>53</v>
      </c>
      <c r="I21" s="3">
        <v>14363.91</v>
      </c>
      <c r="J21" s="4">
        <v>9</v>
      </c>
      <c r="K21" s="1"/>
      <c r="M21" s="1">
        <f t="shared" si="0"/>
        <v>-4099983.3800000004</v>
      </c>
    </row>
    <row r="22" spans="1:14" x14ac:dyDescent="0.25">
      <c r="A22" s="1" t="s">
        <v>54</v>
      </c>
      <c r="B22" s="2">
        <v>42738</v>
      </c>
      <c r="C22" s="1" t="s">
        <v>55</v>
      </c>
      <c r="D22" s="1">
        <v>1</v>
      </c>
      <c r="E22" s="1" t="s">
        <v>56</v>
      </c>
      <c r="F22" s="1" t="s">
        <v>14</v>
      </c>
      <c r="G22" s="1" t="s">
        <v>15</v>
      </c>
      <c r="H22" s="1" t="s">
        <v>57</v>
      </c>
      <c r="I22" s="1">
        <v>500</v>
      </c>
      <c r="J22" s="4">
        <v>10</v>
      </c>
      <c r="K22" s="1"/>
      <c r="M22" s="1">
        <f t="shared" si="0"/>
        <v>-4099483.3800000004</v>
      </c>
    </row>
    <row r="23" spans="1:14" x14ac:dyDescent="0.25">
      <c r="A23" s="1" t="s">
        <v>58</v>
      </c>
      <c r="B23" s="2">
        <v>42738</v>
      </c>
      <c r="C23" s="1" t="s">
        <v>22</v>
      </c>
      <c r="D23" s="1">
        <v>1</v>
      </c>
      <c r="E23" s="1" t="s">
        <v>59</v>
      </c>
      <c r="F23" s="1" t="s">
        <v>24</v>
      </c>
      <c r="G23" s="1" t="s">
        <v>25</v>
      </c>
      <c r="H23" s="1" t="s">
        <v>60</v>
      </c>
      <c r="I23" s="1"/>
      <c r="J23" s="8"/>
      <c r="K23" s="3">
        <v>117980.27</v>
      </c>
      <c r="L23" s="4" t="s">
        <v>454</v>
      </c>
      <c r="M23" s="1">
        <f t="shared" si="0"/>
        <v>-4217463.6500000004</v>
      </c>
    </row>
    <row r="24" spans="1:14" x14ac:dyDescent="0.25">
      <c r="A24" s="1" t="s">
        <v>61</v>
      </c>
      <c r="B24" s="2">
        <v>42738</v>
      </c>
      <c r="C24" s="1" t="s">
        <v>22</v>
      </c>
      <c r="D24" s="1">
        <v>1</v>
      </c>
      <c r="E24" s="1" t="s">
        <v>62</v>
      </c>
      <c r="F24" s="1" t="s">
        <v>24</v>
      </c>
      <c r="G24" s="1" t="s">
        <v>25</v>
      </c>
      <c r="H24" s="1" t="s">
        <v>63</v>
      </c>
      <c r="I24" s="1"/>
      <c r="J24" s="8"/>
      <c r="K24" s="3">
        <v>58000</v>
      </c>
      <c r="L24" s="4" t="s">
        <v>455</v>
      </c>
      <c r="M24" s="1">
        <f t="shared" si="0"/>
        <v>-4275463.6500000004</v>
      </c>
    </row>
    <row r="25" spans="1:14" x14ac:dyDescent="0.25">
      <c r="A25" s="1" t="s">
        <v>64</v>
      </c>
      <c r="B25" s="2">
        <v>42739</v>
      </c>
      <c r="C25" s="1" t="s">
        <v>22</v>
      </c>
      <c r="D25" s="1">
        <v>1</v>
      </c>
      <c r="E25" s="1" t="s">
        <v>65</v>
      </c>
      <c r="F25" s="1" t="s">
        <v>32</v>
      </c>
      <c r="G25" s="1" t="s">
        <v>33</v>
      </c>
      <c r="H25" s="1" t="s">
        <v>66</v>
      </c>
      <c r="I25" s="3">
        <v>117980.27</v>
      </c>
      <c r="J25" s="4" t="s">
        <v>454</v>
      </c>
      <c r="K25" s="1"/>
      <c r="M25" s="1">
        <f t="shared" si="0"/>
        <v>-4157483.3800000004</v>
      </c>
    </row>
    <row r="26" spans="1:14" x14ac:dyDescent="0.25">
      <c r="A26" s="1" t="s">
        <v>67</v>
      </c>
      <c r="B26" s="2">
        <v>42739</v>
      </c>
      <c r="C26" s="1" t="s">
        <v>22</v>
      </c>
      <c r="D26" s="1">
        <v>1</v>
      </c>
      <c r="E26" s="1" t="s">
        <v>68</v>
      </c>
      <c r="F26" s="1" t="s">
        <v>32</v>
      </c>
      <c r="G26" s="1" t="s">
        <v>33</v>
      </c>
      <c r="H26" s="1" t="s">
        <v>66</v>
      </c>
      <c r="I26" s="3">
        <v>2000</v>
      </c>
      <c r="J26" s="4">
        <v>11</v>
      </c>
      <c r="K26" s="1"/>
      <c r="M26" s="1">
        <f t="shared" si="0"/>
        <v>-4155483.3800000004</v>
      </c>
    </row>
    <row r="27" spans="1:14" x14ac:dyDescent="0.25">
      <c r="A27" s="1" t="s">
        <v>69</v>
      </c>
      <c r="B27" s="2">
        <v>42739</v>
      </c>
      <c r="C27" s="1" t="s">
        <v>22</v>
      </c>
      <c r="D27" s="1">
        <v>1</v>
      </c>
      <c r="E27" s="1" t="s">
        <v>70</v>
      </c>
      <c r="F27" s="1" t="s">
        <v>32</v>
      </c>
      <c r="G27" s="1" t="s">
        <v>33</v>
      </c>
      <c r="H27" s="1" t="s">
        <v>71</v>
      </c>
      <c r="I27" s="3">
        <v>20000</v>
      </c>
      <c r="J27" s="4">
        <v>12</v>
      </c>
      <c r="K27" s="1"/>
      <c r="M27" s="1">
        <f t="shared" si="0"/>
        <v>-4135483.3800000004</v>
      </c>
    </row>
    <row r="28" spans="1:14" x14ac:dyDescent="0.25">
      <c r="A28" s="1" t="s">
        <v>72</v>
      </c>
      <c r="B28" s="2">
        <v>42739</v>
      </c>
      <c r="C28" s="1" t="s">
        <v>22</v>
      </c>
      <c r="D28" s="1">
        <v>1</v>
      </c>
      <c r="E28" s="1" t="s">
        <v>73</v>
      </c>
      <c r="F28" s="1" t="s">
        <v>32</v>
      </c>
      <c r="G28" s="1" t="s">
        <v>33</v>
      </c>
      <c r="H28" s="1" t="s">
        <v>74</v>
      </c>
      <c r="I28" s="3">
        <v>250000</v>
      </c>
      <c r="J28" s="4">
        <v>13</v>
      </c>
      <c r="K28" s="1"/>
      <c r="M28" s="1">
        <f t="shared" si="0"/>
        <v>-3885483.3800000004</v>
      </c>
    </row>
    <row r="29" spans="1:14" x14ac:dyDescent="0.25">
      <c r="A29" s="1" t="s">
        <v>75</v>
      </c>
      <c r="B29" s="2">
        <v>42739</v>
      </c>
      <c r="C29" s="1" t="s">
        <v>22</v>
      </c>
      <c r="D29" s="1">
        <v>1</v>
      </c>
      <c r="E29" s="1" t="s">
        <v>76</v>
      </c>
      <c r="F29" s="1" t="s">
        <v>32</v>
      </c>
      <c r="G29" s="1" t="s">
        <v>33</v>
      </c>
      <c r="H29" s="1" t="s">
        <v>77</v>
      </c>
      <c r="I29" s="3">
        <v>20000</v>
      </c>
      <c r="J29" s="4">
        <v>14</v>
      </c>
      <c r="K29" s="1"/>
      <c r="M29" s="1">
        <f t="shared" si="0"/>
        <v>-3865483.3800000004</v>
      </c>
    </row>
    <row r="30" spans="1:14" x14ac:dyDescent="0.25">
      <c r="A30" s="1" t="s">
        <v>78</v>
      </c>
      <c r="B30" s="2">
        <v>42739</v>
      </c>
      <c r="C30" s="1" t="s">
        <v>22</v>
      </c>
      <c r="D30" s="1">
        <v>1</v>
      </c>
      <c r="E30" s="1" t="s">
        <v>79</v>
      </c>
      <c r="F30" s="1" t="s">
        <v>32</v>
      </c>
      <c r="G30" s="1" t="s">
        <v>33</v>
      </c>
      <c r="H30" s="1" t="s">
        <v>77</v>
      </c>
      <c r="I30" s="3">
        <v>80000</v>
      </c>
      <c r="J30" s="4">
        <v>15</v>
      </c>
      <c r="K30" s="1"/>
      <c r="M30" s="1">
        <f t="shared" si="0"/>
        <v>-3785483.3800000004</v>
      </c>
    </row>
    <row r="31" spans="1:14" x14ac:dyDescent="0.25">
      <c r="A31" s="1" t="s">
        <v>80</v>
      </c>
      <c r="B31" s="2">
        <v>42739</v>
      </c>
      <c r="C31" s="1" t="s">
        <v>22</v>
      </c>
      <c r="D31" s="1">
        <v>1</v>
      </c>
      <c r="E31" s="1" t="s">
        <v>81</v>
      </c>
      <c r="F31" s="1" t="s">
        <v>32</v>
      </c>
      <c r="G31" s="1" t="s">
        <v>33</v>
      </c>
      <c r="H31" s="1" t="s">
        <v>82</v>
      </c>
      <c r="I31" s="5">
        <v>32066.75</v>
      </c>
      <c r="J31" s="4">
        <v>53</v>
      </c>
      <c r="K31" s="1"/>
      <c r="M31" s="1">
        <f t="shared" si="0"/>
        <v>-3753416.6300000004</v>
      </c>
      <c r="N31" s="1"/>
    </row>
    <row r="32" spans="1:14" x14ac:dyDescent="0.25">
      <c r="A32" s="1" t="s">
        <v>83</v>
      </c>
      <c r="B32" s="2">
        <v>42739</v>
      </c>
      <c r="C32" s="1" t="s">
        <v>22</v>
      </c>
      <c r="D32" s="1">
        <v>1</v>
      </c>
      <c r="E32" s="1" t="s">
        <v>84</v>
      </c>
      <c r="F32" s="1" t="s">
        <v>32</v>
      </c>
      <c r="G32" s="1" t="s">
        <v>33</v>
      </c>
      <c r="H32" s="1" t="s">
        <v>85</v>
      </c>
      <c r="I32" s="3">
        <v>20000</v>
      </c>
      <c r="J32" s="4">
        <v>16</v>
      </c>
      <c r="K32" s="1"/>
      <c r="M32" s="1">
        <f t="shared" si="0"/>
        <v>-3733416.6300000004</v>
      </c>
    </row>
    <row r="33" spans="1:14" x14ac:dyDescent="0.25">
      <c r="A33" s="1" t="s">
        <v>86</v>
      </c>
      <c r="B33" s="2">
        <v>42739</v>
      </c>
      <c r="C33" s="1" t="s">
        <v>22</v>
      </c>
      <c r="D33" s="1">
        <v>1</v>
      </c>
      <c r="E33" s="1" t="s">
        <v>87</v>
      </c>
      <c r="F33" s="1" t="s">
        <v>32</v>
      </c>
      <c r="G33" s="1" t="s">
        <v>33</v>
      </c>
      <c r="H33" s="1" t="s">
        <v>88</v>
      </c>
      <c r="I33" s="3">
        <v>76132.009999999995</v>
      </c>
      <c r="J33" s="4">
        <v>17</v>
      </c>
      <c r="K33" s="1"/>
      <c r="M33" s="1">
        <f t="shared" si="0"/>
        <v>-3657284.6200000006</v>
      </c>
    </row>
    <row r="34" spans="1:14" x14ac:dyDescent="0.25">
      <c r="A34" s="1" t="s">
        <v>89</v>
      </c>
      <c r="B34" s="2">
        <v>42739</v>
      </c>
      <c r="C34" s="1" t="s">
        <v>22</v>
      </c>
      <c r="D34" s="1">
        <v>1</v>
      </c>
      <c r="E34" s="1" t="s">
        <v>90</v>
      </c>
      <c r="F34" s="1" t="s">
        <v>32</v>
      </c>
      <c r="G34" s="1" t="s">
        <v>33</v>
      </c>
      <c r="H34" s="1" t="s">
        <v>88</v>
      </c>
      <c r="I34" s="3">
        <v>5000</v>
      </c>
      <c r="J34" s="4">
        <v>18</v>
      </c>
      <c r="K34" s="1"/>
      <c r="M34" s="1">
        <f t="shared" si="0"/>
        <v>-3652284.6200000006</v>
      </c>
    </row>
    <row r="35" spans="1:14" x14ac:dyDescent="0.25">
      <c r="A35" s="1" t="s">
        <v>91</v>
      </c>
      <c r="B35" s="2">
        <v>42739</v>
      </c>
      <c r="C35" s="1" t="s">
        <v>22</v>
      </c>
      <c r="D35" s="1">
        <v>1</v>
      </c>
      <c r="E35" s="1" t="s">
        <v>92</v>
      </c>
      <c r="F35" s="1" t="s">
        <v>32</v>
      </c>
      <c r="G35" s="1" t="s">
        <v>33</v>
      </c>
      <c r="H35" s="1" t="s">
        <v>93</v>
      </c>
      <c r="I35" s="3">
        <v>60000</v>
      </c>
      <c r="J35" s="4">
        <v>19</v>
      </c>
      <c r="K35" s="1"/>
      <c r="M35" s="1">
        <f t="shared" si="0"/>
        <v>-3592284.6200000006</v>
      </c>
    </row>
    <row r="36" spans="1:14" x14ac:dyDescent="0.25">
      <c r="A36" s="1" t="s">
        <v>94</v>
      </c>
      <c r="B36" s="2">
        <v>42739</v>
      </c>
      <c r="C36" s="1" t="s">
        <v>22</v>
      </c>
      <c r="D36" s="1">
        <v>1</v>
      </c>
      <c r="E36" s="1" t="s">
        <v>62</v>
      </c>
      <c r="F36" s="1" t="s">
        <v>24</v>
      </c>
      <c r="G36" s="1" t="s">
        <v>25</v>
      </c>
      <c r="H36" s="1" t="s">
        <v>95</v>
      </c>
      <c r="I36" s="3">
        <v>58000</v>
      </c>
      <c r="J36" s="4" t="s">
        <v>455</v>
      </c>
      <c r="K36" s="1"/>
      <c r="M36" s="1">
        <f t="shared" si="0"/>
        <v>-3534284.6200000006</v>
      </c>
    </row>
    <row r="37" spans="1:14" x14ac:dyDescent="0.25">
      <c r="A37" s="1" t="s">
        <v>96</v>
      </c>
      <c r="B37" s="2">
        <v>42739</v>
      </c>
      <c r="C37" s="1" t="s">
        <v>22</v>
      </c>
      <c r="D37" s="1">
        <v>1</v>
      </c>
      <c r="E37" s="1" t="s">
        <v>97</v>
      </c>
      <c r="F37" s="1" t="s">
        <v>24</v>
      </c>
      <c r="G37" s="1" t="s">
        <v>25</v>
      </c>
      <c r="H37" s="1" t="s">
        <v>63</v>
      </c>
      <c r="I37" s="1"/>
      <c r="J37" s="8"/>
      <c r="K37" s="3">
        <v>1000</v>
      </c>
      <c r="L37" s="4" t="s">
        <v>455</v>
      </c>
      <c r="M37" s="1">
        <f t="shared" si="0"/>
        <v>-3535284.6200000006</v>
      </c>
    </row>
    <row r="38" spans="1:14" x14ac:dyDescent="0.25">
      <c r="A38" s="1" t="s">
        <v>98</v>
      </c>
      <c r="B38" s="2">
        <v>42739</v>
      </c>
      <c r="C38" s="1" t="s">
        <v>22</v>
      </c>
      <c r="D38" s="1">
        <v>1</v>
      </c>
      <c r="E38" s="1" t="s">
        <v>97</v>
      </c>
      <c r="F38" s="1" t="s">
        <v>24</v>
      </c>
      <c r="G38" s="1" t="s">
        <v>25</v>
      </c>
      <c r="H38" s="1" t="s">
        <v>95</v>
      </c>
      <c r="I38" s="3">
        <v>1000</v>
      </c>
      <c r="J38" s="4" t="s">
        <v>455</v>
      </c>
      <c r="K38" s="1"/>
      <c r="M38" s="1">
        <f t="shared" si="0"/>
        <v>-3534284.6200000006</v>
      </c>
    </row>
    <row r="39" spans="1:14" x14ac:dyDescent="0.25">
      <c r="A39" s="1" t="s">
        <v>99</v>
      </c>
      <c r="B39" s="2">
        <v>42739</v>
      </c>
      <c r="C39" s="1" t="s">
        <v>22</v>
      </c>
      <c r="D39" s="1">
        <v>1</v>
      </c>
      <c r="E39" s="1" t="s">
        <v>100</v>
      </c>
      <c r="F39" s="1" t="s">
        <v>24</v>
      </c>
      <c r="G39" s="1" t="s">
        <v>25</v>
      </c>
      <c r="H39" s="1" t="s">
        <v>101</v>
      </c>
      <c r="I39" s="1"/>
      <c r="J39" s="8"/>
      <c r="K39" s="3">
        <v>283750</v>
      </c>
      <c r="L39" s="4" t="s">
        <v>455</v>
      </c>
      <c r="M39" s="1">
        <f t="shared" si="0"/>
        <v>-3818034.6200000006</v>
      </c>
    </row>
    <row r="40" spans="1:14" x14ac:dyDescent="0.25">
      <c r="A40" s="1" t="s">
        <v>102</v>
      </c>
      <c r="B40" s="2">
        <v>42739</v>
      </c>
      <c r="C40" s="1" t="s">
        <v>22</v>
      </c>
      <c r="D40" s="1">
        <v>1</v>
      </c>
      <c r="E40" s="1" t="s">
        <v>100</v>
      </c>
      <c r="F40" s="1" t="s">
        <v>24</v>
      </c>
      <c r="G40" s="1" t="s">
        <v>25</v>
      </c>
      <c r="H40" s="1" t="s">
        <v>103</v>
      </c>
      <c r="I40" s="3">
        <v>283750</v>
      </c>
      <c r="J40" s="4" t="s">
        <v>455</v>
      </c>
      <c r="K40" s="1"/>
      <c r="M40" s="1">
        <f t="shared" si="0"/>
        <v>-3534284.6200000006</v>
      </c>
    </row>
    <row r="41" spans="1:14" x14ac:dyDescent="0.25">
      <c r="A41" s="1" t="s">
        <v>104</v>
      </c>
      <c r="B41" s="2">
        <v>42740</v>
      </c>
      <c r="C41" s="1" t="s">
        <v>105</v>
      </c>
      <c r="D41" s="1">
        <v>1</v>
      </c>
      <c r="E41" s="1" t="s">
        <v>106</v>
      </c>
      <c r="F41" s="1" t="s">
        <v>14</v>
      </c>
      <c r="G41" s="1" t="s">
        <v>33</v>
      </c>
      <c r="H41" s="1" t="s">
        <v>107</v>
      </c>
      <c r="I41" s="3">
        <v>5000</v>
      </c>
      <c r="J41" s="4">
        <v>20</v>
      </c>
      <c r="K41" s="1"/>
      <c r="M41" s="1">
        <f t="shared" si="0"/>
        <v>-3529284.6200000006</v>
      </c>
    </row>
    <row r="42" spans="1:14" x14ac:dyDescent="0.25">
      <c r="A42" s="1" t="s">
        <v>108</v>
      </c>
      <c r="B42" s="2">
        <v>42741</v>
      </c>
      <c r="C42" s="1" t="s">
        <v>22</v>
      </c>
      <c r="D42" s="1">
        <v>1</v>
      </c>
      <c r="E42" s="1" t="s">
        <v>109</v>
      </c>
      <c r="F42" s="1" t="s">
        <v>32</v>
      </c>
      <c r="G42" s="1" t="s">
        <v>110</v>
      </c>
      <c r="H42" s="1" t="s">
        <v>111</v>
      </c>
      <c r="I42" s="3">
        <v>20000</v>
      </c>
      <c r="J42" s="4">
        <v>21</v>
      </c>
      <c r="K42" s="1"/>
      <c r="M42" s="1">
        <f t="shared" si="0"/>
        <v>-3509284.6200000006</v>
      </c>
    </row>
    <row r="43" spans="1:14" s="1" customFormat="1" x14ac:dyDescent="0.25">
      <c r="A43" s="1" t="s">
        <v>694</v>
      </c>
      <c r="B43" s="2">
        <v>42741</v>
      </c>
      <c r="C43" s="1" t="s">
        <v>22</v>
      </c>
      <c r="H43" s="1" t="s">
        <v>457</v>
      </c>
      <c r="I43" s="3"/>
      <c r="J43" s="4"/>
      <c r="K43" s="15">
        <v>10000</v>
      </c>
      <c r="L43" s="4" t="s">
        <v>458</v>
      </c>
      <c r="M43" s="1">
        <f t="shared" si="0"/>
        <v>-3519284.6200000006</v>
      </c>
    </row>
    <row r="44" spans="1:14" x14ac:dyDescent="0.25">
      <c r="A44" s="1" t="s">
        <v>112</v>
      </c>
      <c r="B44" s="2">
        <v>42741</v>
      </c>
      <c r="C44" s="1" t="s">
        <v>22</v>
      </c>
      <c r="D44" s="1">
        <v>1</v>
      </c>
      <c r="E44" s="1" t="s">
        <v>113</v>
      </c>
      <c r="F44" s="1" t="s">
        <v>24</v>
      </c>
      <c r="G44" s="1" t="s">
        <v>25</v>
      </c>
      <c r="H44" s="1" t="s">
        <v>114</v>
      </c>
      <c r="I44" s="1"/>
      <c r="J44" s="8"/>
      <c r="K44" s="3">
        <v>121700</v>
      </c>
      <c r="L44" s="4" t="s">
        <v>459</v>
      </c>
      <c r="M44" s="1">
        <f t="shared" si="0"/>
        <v>-3640984.6200000006</v>
      </c>
    </row>
    <row r="45" spans="1:14" x14ac:dyDescent="0.25">
      <c r="A45" s="1" t="s">
        <v>115</v>
      </c>
      <c r="B45" s="2">
        <v>42741</v>
      </c>
      <c r="C45" s="1" t="s">
        <v>22</v>
      </c>
      <c r="D45" s="1">
        <v>1</v>
      </c>
      <c r="E45" s="1" t="s">
        <v>116</v>
      </c>
      <c r="F45" s="1" t="s">
        <v>24</v>
      </c>
      <c r="G45" s="1" t="s">
        <v>25</v>
      </c>
      <c r="H45" s="1" t="s">
        <v>114</v>
      </c>
      <c r="I45" s="1"/>
      <c r="J45" s="8"/>
      <c r="K45" s="3">
        <v>35000</v>
      </c>
      <c r="L45" s="4" t="s">
        <v>459</v>
      </c>
      <c r="M45" s="1">
        <f t="shared" si="0"/>
        <v>-3675984.6200000006</v>
      </c>
    </row>
    <row r="46" spans="1:14" x14ac:dyDescent="0.25">
      <c r="A46" s="1" t="s">
        <v>117</v>
      </c>
      <c r="B46" s="2">
        <v>42741</v>
      </c>
      <c r="C46" s="1" t="s">
        <v>22</v>
      </c>
      <c r="D46" s="1">
        <v>1</v>
      </c>
      <c r="E46" s="1" t="s">
        <v>118</v>
      </c>
      <c r="F46" s="1" t="s">
        <v>24</v>
      </c>
      <c r="G46" s="1" t="s">
        <v>25</v>
      </c>
      <c r="H46" s="1" t="s">
        <v>119</v>
      </c>
      <c r="I46" s="1"/>
      <c r="J46" s="8"/>
      <c r="K46" s="3">
        <v>20000</v>
      </c>
      <c r="L46" s="4" t="s">
        <v>455</v>
      </c>
      <c r="M46" s="1">
        <f t="shared" si="0"/>
        <v>-3695984.6200000006</v>
      </c>
    </row>
    <row r="47" spans="1:14" x14ac:dyDescent="0.25">
      <c r="A47" s="1" t="s">
        <v>120</v>
      </c>
      <c r="B47" s="2">
        <v>42741</v>
      </c>
      <c r="C47" s="1" t="s">
        <v>22</v>
      </c>
      <c r="D47" s="1">
        <v>1</v>
      </c>
      <c r="E47" s="1" t="s">
        <v>121</v>
      </c>
      <c r="F47" s="1" t="s">
        <v>24</v>
      </c>
      <c r="G47" s="1" t="s">
        <v>25</v>
      </c>
      <c r="H47" s="1" t="s">
        <v>122</v>
      </c>
      <c r="I47" s="1"/>
      <c r="J47" s="8"/>
      <c r="K47" s="3">
        <v>8541.64</v>
      </c>
      <c r="L47" s="4" t="s">
        <v>455</v>
      </c>
      <c r="M47" s="1">
        <f t="shared" si="0"/>
        <v>-3704526.2600000007</v>
      </c>
    </row>
    <row r="48" spans="1:14" x14ac:dyDescent="0.25">
      <c r="A48" s="1" t="s">
        <v>123</v>
      </c>
      <c r="B48" s="2">
        <v>42741</v>
      </c>
      <c r="C48" s="1" t="s">
        <v>22</v>
      </c>
      <c r="D48" s="1">
        <v>1</v>
      </c>
      <c r="E48" s="1" t="s">
        <v>124</v>
      </c>
      <c r="F48" s="1" t="s">
        <v>24</v>
      </c>
      <c r="G48" s="1" t="s">
        <v>25</v>
      </c>
      <c r="H48" s="1" t="s">
        <v>125</v>
      </c>
      <c r="I48" s="5">
        <v>10000</v>
      </c>
      <c r="J48" s="4" t="s">
        <v>458</v>
      </c>
      <c r="K48" s="1"/>
      <c r="M48" s="1">
        <f t="shared" si="0"/>
        <v>-3694526.2600000007</v>
      </c>
      <c r="N48" s="1"/>
    </row>
    <row r="49" spans="1:13" x14ac:dyDescent="0.25">
      <c r="A49" s="1" t="s">
        <v>126</v>
      </c>
      <c r="B49" s="2">
        <v>42742</v>
      </c>
      <c r="C49" s="1" t="s">
        <v>22</v>
      </c>
      <c r="D49" s="1">
        <v>1</v>
      </c>
      <c r="E49" s="1" t="s">
        <v>127</v>
      </c>
      <c r="F49" s="1" t="s">
        <v>32</v>
      </c>
      <c r="G49" s="1" t="s">
        <v>33</v>
      </c>
      <c r="H49" s="1" t="s">
        <v>128</v>
      </c>
      <c r="I49" s="3">
        <v>140000</v>
      </c>
      <c r="J49" s="4">
        <v>23</v>
      </c>
      <c r="K49" s="1"/>
      <c r="M49" s="1">
        <f t="shared" si="0"/>
        <v>-3554526.2600000007</v>
      </c>
    </row>
    <row r="50" spans="1:13" x14ac:dyDescent="0.25">
      <c r="A50" s="1" t="s">
        <v>129</v>
      </c>
      <c r="B50" s="2">
        <v>42742</v>
      </c>
      <c r="C50" s="1" t="s">
        <v>130</v>
      </c>
      <c r="D50" s="1">
        <v>1</v>
      </c>
      <c r="E50" s="1" t="s">
        <v>131</v>
      </c>
      <c r="F50" s="1" t="s">
        <v>132</v>
      </c>
      <c r="G50" s="1" t="s">
        <v>33</v>
      </c>
      <c r="H50" s="1" t="s">
        <v>133</v>
      </c>
      <c r="I50" s="1"/>
      <c r="J50" s="8"/>
      <c r="K50" s="3">
        <v>10000</v>
      </c>
      <c r="L50" s="4" t="s">
        <v>455</v>
      </c>
      <c r="M50" s="1">
        <f t="shared" si="0"/>
        <v>-3564526.2600000007</v>
      </c>
    </row>
    <row r="51" spans="1:13" x14ac:dyDescent="0.25">
      <c r="A51" s="1" t="s">
        <v>134</v>
      </c>
      <c r="B51" s="2">
        <v>42742</v>
      </c>
      <c r="C51" s="1" t="s">
        <v>22</v>
      </c>
      <c r="D51" s="1">
        <v>1</v>
      </c>
      <c r="E51" s="1" t="s">
        <v>135</v>
      </c>
      <c r="F51" s="1" t="s">
        <v>24</v>
      </c>
      <c r="G51" s="1" t="s">
        <v>25</v>
      </c>
      <c r="H51" s="1" t="s">
        <v>136</v>
      </c>
      <c r="I51" s="1"/>
      <c r="J51" s="8"/>
      <c r="K51" s="3">
        <v>1361.43</v>
      </c>
      <c r="L51" s="4" t="s">
        <v>455</v>
      </c>
      <c r="M51" s="1">
        <f t="shared" si="0"/>
        <v>-3565887.6900000009</v>
      </c>
    </row>
    <row r="52" spans="1:13" x14ac:dyDescent="0.25">
      <c r="A52" s="1" t="s">
        <v>137</v>
      </c>
      <c r="B52" s="2">
        <v>42742</v>
      </c>
      <c r="C52" s="1" t="s">
        <v>22</v>
      </c>
      <c r="D52" s="1">
        <v>1</v>
      </c>
      <c r="E52" s="1" t="s">
        <v>135</v>
      </c>
      <c r="F52" s="1" t="s">
        <v>24</v>
      </c>
      <c r="G52" s="1" t="s">
        <v>25</v>
      </c>
      <c r="H52" s="1" t="s">
        <v>138</v>
      </c>
      <c r="I52" s="3">
        <v>1361.43</v>
      </c>
      <c r="J52" s="4" t="s">
        <v>455</v>
      </c>
      <c r="K52" s="1"/>
      <c r="M52" s="1">
        <f t="shared" si="0"/>
        <v>-3564526.2600000007</v>
      </c>
    </row>
    <row r="53" spans="1:13" x14ac:dyDescent="0.25">
      <c r="A53" s="1" t="s">
        <v>139</v>
      </c>
      <c r="B53" s="2">
        <v>42742</v>
      </c>
      <c r="C53" s="1">
        <v>37221</v>
      </c>
      <c r="D53" s="1">
        <v>1</v>
      </c>
      <c r="E53" s="1" t="s">
        <v>140</v>
      </c>
      <c r="F53" s="1" t="s">
        <v>24</v>
      </c>
      <c r="G53" s="1" t="s">
        <v>33</v>
      </c>
      <c r="H53" s="1" t="s">
        <v>125</v>
      </c>
      <c r="I53" s="5">
        <v>10000</v>
      </c>
      <c r="J53" s="4" t="s">
        <v>455</v>
      </c>
      <c r="K53" s="1"/>
      <c r="M53" s="1">
        <f t="shared" si="0"/>
        <v>-3554526.2600000007</v>
      </c>
    </row>
    <row r="54" spans="1:13" x14ac:dyDescent="0.25">
      <c r="A54" s="1" t="s">
        <v>141</v>
      </c>
      <c r="B54" s="2">
        <v>42742</v>
      </c>
      <c r="C54" s="1" t="s">
        <v>22</v>
      </c>
      <c r="D54" s="1">
        <v>1</v>
      </c>
      <c r="E54" s="1" t="s">
        <v>142</v>
      </c>
      <c r="F54" s="1" t="s">
        <v>24</v>
      </c>
      <c r="G54" s="1" t="s">
        <v>25</v>
      </c>
      <c r="H54" s="1" t="s">
        <v>143</v>
      </c>
      <c r="I54" s="1"/>
      <c r="J54" s="8"/>
      <c r="K54" s="3">
        <v>1000</v>
      </c>
      <c r="M54" s="1">
        <f t="shared" si="0"/>
        <v>-3555526.2600000007</v>
      </c>
    </row>
    <row r="55" spans="1:13" x14ac:dyDescent="0.25">
      <c r="A55" s="1" t="s">
        <v>144</v>
      </c>
      <c r="B55" s="2">
        <v>42744</v>
      </c>
      <c r="C55" s="1" t="s">
        <v>145</v>
      </c>
      <c r="D55" s="1">
        <v>1</v>
      </c>
      <c r="E55" s="1" t="s">
        <v>146</v>
      </c>
      <c r="F55" s="1" t="s">
        <v>147</v>
      </c>
      <c r="G55" s="1" t="s">
        <v>15</v>
      </c>
      <c r="H55" s="1" t="s">
        <v>148</v>
      </c>
      <c r="I55" s="3">
        <v>156700</v>
      </c>
      <c r="J55" s="4" t="s">
        <v>455</v>
      </c>
      <c r="K55" s="1"/>
      <c r="M55" s="1">
        <f t="shared" si="0"/>
        <v>-3398826.2600000007</v>
      </c>
    </row>
    <row r="56" spans="1:13" x14ac:dyDescent="0.25">
      <c r="A56" s="1" t="s">
        <v>149</v>
      </c>
      <c r="B56" s="2">
        <v>42744</v>
      </c>
      <c r="C56" s="1" t="s">
        <v>150</v>
      </c>
      <c r="D56" s="1">
        <v>1</v>
      </c>
      <c r="E56" s="1" t="s">
        <v>151</v>
      </c>
      <c r="F56" s="1" t="s">
        <v>14</v>
      </c>
      <c r="G56" s="1" t="s">
        <v>15</v>
      </c>
      <c r="H56" s="1" t="s">
        <v>152</v>
      </c>
      <c r="I56" s="3">
        <v>1000</v>
      </c>
      <c r="J56" s="4">
        <v>24</v>
      </c>
      <c r="K56" s="1"/>
      <c r="M56" s="1">
        <f t="shared" si="0"/>
        <v>-3397826.2600000007</v>
      </c>
    </row>
    <row r="57" spans="1:13" x14ac:dyDescent="0.25">
      <c r="A57" s="1" t="s">
        <v>153</v>
      </c>
      <c r="B57" s="2">
        <v>42744</v>
      </c>
      <c r="C57" s="1" t="s">
        <v>154</v>
      </c>
      <c r="D57" s="1">
        <v>1</v>
      </c>
      <c r="E57" s="1" t="s">
        <v>155</v>
      </c>
      <c r="F57" s="1" t="s">
        <v>14</v>
      </c>
      <c r="G57" s="1" t="s">
        <v>15</v>
      </c>
      <c r="H57" s="1" t="s">
        <v>156</v>
      </c>
      <c r="I57" s="3">
        <v>4500</v>
      </c>
      <c r="J57" s="4">
        <v>25</v>
      </c>
      <c r="K57" s="1"/>
      <c r="M57" s="1">
        <f t="shared" si="0"/>
        <v>-3393326.2600000007</v>
      </c>
    </row>
    <row r="58" spans="1:13" x14ac:dyDescent="0.25">
      <c r="A58" s="1" t="s">
        <v>157</v>
      </c>
      <c r="B58" s="2">
        <v>42744</v>
      </c>
      <c r="C58" s="1" t="s">
        <v>158</v>
      </c>
      <c r="D58" s="1">
        <v>1</v>
      </c>
      <c r="E58" s="1" t="s">
        <v>159</v>
      </c>
      <c r="F58" s="1" t="s">
        <v>14</v>
      </c>
      <c r="G58" s="1" t="s">
        <v>15</v>
      </c>
      <c r="H58" s="1" t="s">
        <v>160</v>
      </c>
      <c r="I58" s="3">
        <v>9925.43</v>
      </c>
      <c r="J58" s="4" t="s">
        <v>455</v>
      </c>
      <c r="K58" s="1"/>
      <c r="M58" s="1">
        <f t="shared" si="0"/>
        <v>-3383400.8300000005</v>
      </c>
    </row>
    <row r="59" spans="1:13" x14ac:dyDescent="0.25">
      <c r="A59" s="1" t="s">
        <v>161</v>
      </c>
      <c r="B59" s="2">
        <v>42745</v>
      </c>
      <c r="C59" s="1" t="s">
        <v>22</v>
      </c>
      <c r="D59" s="1">
        <v>1</v>
      </c>
      <c r="E59" s="1" t="s">
        <v>162</v>
      </c>
      <c r="F59" s="1" t="s">
        <v>32</v>
      </c>
      <c r="G59" s="1" t="s">
        <v>33</v>
      </c>
      <c r="H59" s="1" t="s">
        <v>163</v>
      </c>
      <c r="I59" s="3">
        <v>25000</v>
      </c>
      <c r="J59" s="4">
        <v>26</v>
      </c>
      <c r="K59" s="1"/>
      <c r="M59" s="1">
        <f t="shared" si="0"/>
        <v>-3358400.8300000005</v>
      </c>
    </row>
    <row r="60" spans="1:13" x14ac:dyDescent="0.25">
      <c r="A60" s="1" t="s">
        <v>164</v>
      </c>
      <c r="B60" s="2">
        <v>42745</v>
      </c>
      <c r="C60" s="1" t="s">
        <v>22</v>
      </c>
      <c r="D60" s="1">
        <v>1</v>
      </c>
      <c r="E60" s="1" t="s">
        <v>165</v>
      </c>
      <c r="F60" s="1" t="s">
        <v>24</v>
      </c>
      <c r="G60" s="1" t="s">
        <v>25</v>
      </c>
      <c r="H60" s="1" t="s">
        <v>166</v>
      </c>
      <c r="I60" s="1"/>
      <c r="J60" s="8"/>
      <c r="K60" s="3">
        <v>1000</v>
      </c>
      <c r="M60" s="1">
        <f t="shared" si="0"/>
        <v>-3359400.8300000005</v>
      </c>
    </row>
    <row r="61" spans="1:13" x14ac:dyDescent="0.25">
      <c r="A61" s="1" t="s">
        <v>167</v>
      </c>
      <c r="B61" s="2">
        <v>42745</v>
      </c>
      <c r="C61" s="1" t="s">
        <v>22</v>
      </c>
      <c r="D61" s="1">
        <v>1</v>
      </c>
      <c r="E61" s="1" t="s">
        <v>168</v>
      </c>
      <c r="F61" s="1" t="s">
        <v>24</v>
      </c>
      <c r="G61" s="1" t="s">
        <v>25</v>
      </c>
      <c r="H61" s="1" t="s">
        <v>169</v>
      </c>
      <c r="I61" s="1"/>
      <c r="J61" s="8"/>
      <c r="K61" s="3">
        <v>20000</v>
      </c>
      <c r="L61" s="4" t="s">
        <v>455</v>
      </c>
      <c r="M61" s="1">
        <f t="shared" si="0"/>
        <v>-3379400.8300000005</v>
      </c>
    </row>
    <row r="62" spans="1:13" x14ac:dyDescent="0.25">
      <c r="A62" s="1" t="s">
        <v>170</v>
      </c>
      <c r="B62" s="2">
        <v>42745</v>
      </c>
      <c r="C62" s="1" t="s">
        <v>22</v>
      </c>
      <c r="D62" s="1">
        <v>1</v>
      </c>
      <c r="E62" s="1" t="s">
        <v>171</v>
      </c>
      <c r="F62" s="1" t="s">
        <v>24</v>
      </c>
      <c r="G62" s="1" t="s">
        <v>25</v>
      </c>
      <c r="H62" s="1" t="s">
        <v>172</v>
      </c>
      <c r="I62" s="1"/>
      <c r="K62" s="1">
        <v>813.26</v>
      </c>
      <c r="M62" s="1">
        <f t="shared" si="0"/>
        <v>-3380214.0900000003</v>
      </c>
    </row>
    <row r="63" spans="1:13" x14ac:dyDescent="0.25">
      <c r="A63" s="1" t="s">
        <v>173</v>
      </c>
      <c r="B63" s="2">
        <v>42746</v>
      </c>
      <c r="C63" s="1" t="s">
        <v>22</v>
      </c>
      <c r="D63" s="1">
        <v>1</v>
      </c>
      <c r="E63" s="1" t="s">
        <v>174</v>
      </c>
      <c r="F63" s="1" t="s">
        <v>32</v>
      </c>
      <c r="G63" s="1" t="s">
        <v>33</v>
      </c>
      <c r="H63" s="1" t="s">
        <v>175</v>
      </c>
      <c r="I63" s="3">
        <v>22256</v>
      </c>
      <c r="J63" s="4">
        <v>27</v>
      </c>
      <c r="K63" s="1"/>
      <c r="M63" s="1">
        <f t="shared" si="0"/>
        <v>-3357958.0900000003</v>
      </c>
    </row>
    <row r="64" spans="1:13" x14ac:dyDescent="0.25">
      <c r="A64" s="1" t="s">
        <v>176</v>
      </c>
      <c r="B64" s="2">
        <v>42746</v>
      </c>
      <c r="C64" s="1" t="s">
        <v>22</v>
      </c>
      <c r="D64" s="1">
        <v>1</v>
      </c>
      <c r="E64" s="1" t="s">
        <v>177</v>
      </c>
      <c r="F64" s="1" t="s">
        <v>32</v>
      </c>
      <c r="G64" s="1" t="s">
        <v>33</v>
      </c>
      <c r="H64" s="1" t="s">
        <v>178</v>
      </c>
      <c r="I64" s="5">
        <v>20000</v>
      </c>
      <c r="J64" s="4">
        <v>51</v>
      </c>
      <c r="K64" s="1"/>
      <c r="M64" s="1">
        <f t="shared" si="0"/>
        <v>-3337958.0900000003</v>
      </c>
    </row>
    <row r="65" spans="1:13" x14ac:dyDescent="0.25">
      <c r="A65" s="1" t="s">
        <v>179</v>
      </c>
      <c r="B65" s="2">
        <v>42746</v>
      </c>
      <c r="C65" s="1" t="s">
        <v>22</v>
      </c>
      <c r="D65" s="1">
        <v>1</v>
      </c>
      <c r="E65" s="1" t="s">
        <v>180</v>
      </c>
      <c r="F65" s="1" t="s">
        <v>32</v>
      </c>
      <c r="G65" s="1" t="s">
        <v>33</v>
      </c>
      <c r="H65" s="1" t="s">
        <v>181</v>
      </c>
      <c r="I65" s="3">
        <v>10000</v>
      </c>
      <c r="J65" s="4">
        <v>28</v>
      </c>
      <c r="K65" s="1"/>
      <c r="M65" s="1">
        <f t="shared" si="0"/>
        <v>-3327958.0900000003</v>
      </c>
    </row>
    <row r="66" spans="1:13" x14ac:dyDescent="0.25">
      <c r="A66" s="1" t="s">
        <v>182</v>
      </c>
      <c r="B66" s="2">
        <v>42746</v>
      </c>
      <c r="C66" s="1" t="s">
        <v>22</v>
      </c>
      <c r="D66" s="1">
        <v>1</v>
      </c>
      <c r="E66" s="1" t="s">
        <v>183</v>
      </c>
      <c r="F66" s="1" t="s">
        <v>32</v>
      </c>
      <c r="G66" s="1" t="s">
        <v>33</v>
      </c>
      <c r="H66" s="1" t="s">
        <v>181</v>
      </c>
      <c r="I66" s="3">
        <v>20000</v>
      </c>
      <c r="J66" s="4">
        <v>28</v>
      </c>
      <c r="K66" s="1"/>
      <c r="M66" s="1">
        <f t="shared" si="0"/>
        <v>-3307958.0900000003</v>
      </c>
    </row>
    <row r="67" spans="1:13" x14ac:dyDescent="0.25">
      <c r="A67" s="1" t="s">
        <v>184</v>
      </c>
      <c r="B67" s="2">
        <v>42746</v>
      </c>
      <c r="C67" s="1" t="s">
        <v>22</v>
      </c>
      <c r="D67" s="1">
        <v>1</v>
      </c>
      <c r="E67" s="1" t="s">
        <v>185</v>
      </c>
      <c r="F67" s="1" t="s">
        <v>32</v>
      </c>
      <c r="G67" s="1" t="s">
        <v>33</v>
      </c>
      <c r="H67" s="1" t="s">
        <v>181</v>
      </c>
      <c r="I67" s="3">
        <v>10000</v>
      </c>
      <c r="J67" s="4">
        <v>28</v>
      </c>
      <c r="K67" s="1"/>
      <c r="M67" s="1">
        <f t="shared" si="0"/>
        <v>-3297958.0900000003</v>
      </c>
    </row>
    <row r="68" spans="1:13" x14ac:dyDescent="0.25">
      <c r="A68" s="1" t="s">
        <v>186</v>
      </c>
      <c r="B68" s="2">
        <v>42746</v>
      </c>
      <c r="C68" s="1" t="s">
        <v>22</v>
      </c>
      <c r="D68" s="1">
        <v>1</v>
      </c>
      <c r="E68" s="1" t="s">
        <v>187</v>
      </c>
      <c r="F68" s="1" t="s">
        <v>32</v>
      </c>
      <c r="G68" s="1" t="s">
        <v>33</v>
      </c>
      <c r="H68" s="1" t="s">
        <v>181</v>
      </c>
      <c r="I68" s="3">
        <v>10000</v>
      </c>
      <c r="J68" s="4">
        <v>28</v>
      </c>
      <c r="K68" s="1"/>
      <c r="M68" s="1">
        <f t="shared" si="0"/>
        <v>-3287958.0900000003</v>
      </c>
    </row>
    <row r="69" spans="1:13" x14ac:dyDescent="0.25">
      <c r="A69" s="1" t="s">
        <v>188</v>
      </c>
      <c r="B69" s="2">
        <v>42746</v>
      </c>
      <c r="C69" s="1" t="s">
        <v>22</v>
      </c>
      <c r="D69" s="1">
        <v>1</v>
      </c>
      <c r="E69" s="1" t="s">
        <v>189</v>
      </c>
      <c r="F69" s="1" t="s">
        <v>32</v>
      </c>
      <c r="G69" s="1" t="s">
        <v>33</v>
      </c>
      <c r="H69" s="1" t="s">
        <v>181</v>
      </c>
      <c r="I69" s="3">
        <v>10000</v>
      </c>
      <c r="J69" s="4">
        <v>28</v>
      </c>
      <c r="K69" s="1"/>
      <c r="M69" s="1">
        <f t="shared" si="0"/>
        <v>-3277958.0900000003</v>
      </c>
    </row>
    <row r="70" spans="1:13" x14ac:dyDescent="0.25">
      <c r="A70" s="1" t="s">
        <v>190</v>
      </c>
      <c r="B70" s="2">
        <v>42746</v>
      </c>
      <c r="C70" s="1" t="s">
        <v>22</v>
      </c>
      <c r="D70" s="1">
        <v>1</v>
      </c>
      <c r="E70" s="1" t="s">
        <v>191</v>
      </c>
      <c r="F70" s="1" t="s">
        <v>32</v>
      </c>
      <c r="G70" s="1" t="s">
        <v>33</v>
      </c>
      <c r="H70" s="1" t="s">
        <v>192</v>
      </c>
      <c r="I70" s="3">
        <v>20000</v>
      </c>
      <c r="J70" s="4">
        <v>29</v>
      </c>
      <c r="K70" s="1"/>
      <c r="M70" s="1">
        <f t="shared" si="0"/>
        <v>-3257958.0900000003</v>
      </c>
    </row>
    <row r="71" spans="1:13" x14ac:dyDescent="0.25">
      <c r="A71" s="1" t="s">
        <v>193</v>
      </c>
      <c r="B71" s="2">
        <v>42746</v>
      </c>
      <c r="C71" s="1" t="s">
        <v>145</v>
      </c>
      <c r="D71" s="1">
        <v>1</v>
      </c>
      <c r="E71" s="1" t="s">
        <v>146</v>
      </c>
      <c r="F71" s="1" t="s">
        <v>147</v>
      </c>
      <c r="G71" s="1" t="s">
        <v>15</v>
      </c>
      <c r="H71" s="1" t="s">
        <v>194</v>
      </c>
      <c r="I71" s="1"/>
      <c r="J71" s="8"/>
      <c r="K71" s="3">
        <v>156700</v>
      </c>
      <c r="L71" s="4" t="s">
        <v>455</v>
      </c>
      <c r="M71" s="1">
        <f t="shared" si="0"/>
        <v>-3414658.0900000003</v>
      </c>
    </row>
    <row r="72" spans="1:13" x14ac:dyDescent="0.25">
      <c r="A72" s="1" t="s">
        <v>195</v>
      </c>
      <c r="B72" s="2">
        <v>42746</v>
      </c>
      <c r="C72" s="1" t="s">
        <v>196</v>
      </c>
      <c r="D72" s="1">
        <v>1</v>
      </c>
      <c r="E72" s="1" t="s">
        <v>197</v>
      </c>
      <c r="F72" s="1" t="s">
        <v>147</v>
      </c>
      <c r="G72" s="1" t="s">
        <v>15</v>
      </c>
      <c r="H72" s="1" t="s">
        <v>198</v>
      </c>
      <c r="I72" s="3">
        <v>8541.64</v>
      </c>
      <c r="J72" s="4" t="s">
        <v>455</v>
      </c>
      <c r="K72" s="1"/>
      <c r="M72" s="1">
        <f t="shared" si="0"/>
        <v>-3406116.45</v>
      </c>
    </row>
    <row r="73" spans="1:13" x14ac:dyDescent="0.25">
      <c r="A73" s="1" t="s">
        <v>199</v>
      </c>
      <c r="B73" s="2">
        <v>42746</v>
      </c>
      <c r="C73" s="1" t="s">
        <v>200</v>
      </c>
      <c r="D73" s="1">
        <v>1</v>
      </c>
      <c r="E73" s="1" t="s">
        <v>201</v>
      </c>
      <c r="F73" s="1" t="s">
        <v>147</v>
      </c>
      <c r="G73" s="1" t="s">
        <v>15</v>
      </c>
      <c r="H73" s="1" t="s">
        <v>202</v>
      </c>
      <c r="I73" s="3">
        <v>156700</v>
      </c>
      <c r="J73" s="4" t="s">
        <v>459</v>
      </c>
      <c r="K73" s="1"/>
      <c r="M73" s="1">
        <f t="shared" si="0"/>
        <v>-3249416.45</v>
      </c>
    </row>
    <row r="74" spans="1:13" x14ac:dyDescent="0.25">
      <c r="A74" s="1" t="s">
        <v>203</v>
      </c>
      <c r="B74" s="2">
        <v>42746</v>
      </c>
      <c r="C74" s="1" t="s">
        <v>204</v>
      </c>
      <c r="D74" s="1">
        <v>1</v>
      </c>
      <c r="E74" s="1" t="s">
        <v>205</v>
      </c>
      <c r="F74" s="1" t="s">
        <v>147</v>
      </c>
      <c r="G74" s="1" t="s">
        <v>15</v>
      </c>
      <c r="H74" s="1" t="s">
        <v>198</v>
      </c>
      <c r="I74" s="3">
        <v>8541.64</v>
      </c>
      <c r="J74" s="4" t="s">
        <v>455</v>
      </c>
      <c r="K74" s="1"/>
      <c r="M74" s="1">
        <f t="shared" ref="M74:M137" si="1">+M73+I74-K74</f>
        <v>-3240874.81</v>
      </c>
    </row>
    <row r="75" spans="1:13" x14ac:dyDescent="0.25">
      <c r="A75" s="1" t="s">
        <v>206</v>
      </c>
      <c r="B75" s="2">
        <v>42746</v>
      </c>
      <c r="C75" s="1" t="s">
        <v>22</v>
      </c>
      <c r="D75" s="1">
        <v>1</v>
      </c>
      <c r="E75" s="1" t="s">
        <v>207</v>
      </c>
      <c r="F75" s="1" t="s">
        <v>24</v>
      </c>
      <c r="G75" s="1" t="s">
        <v>25</v>
      </c>
      <c r="H75" s="1" t="s">
        <v>208</v>
      </c>
      <c r="I75" s="1"/>
      <c r="J75" s="8"/>
      <c r="K75" s="3">
        <v>20000</v>
      </c>
      <c r="M75" s="1">
        <f t="shared" si="1"/>
        <v>-3260874.81</v>
      </c>
    </row>
    <row r="76" spans="1:13" x14ac:dyDescent="0.25">
      <c r="A76" s="1" t="s">
        <v>209</v>
      </c>
      <c r="B76" s="2">
        <v>42746</v>
      </c>
      <c r="C76" s="1" t="s">
        <v>22</v>
      </c>
      <c r="D76" s="1">
        <v>1</v>
      </c>
      <c r="E76" s="1" t="s">
        <v>210</v>
      </c>
      <c r="F76" s="1" t="s">
        <v>211</v>
      </c>
      <c r="G76" s="1" t="s">
        <v>25</v>
      </c>
      <c r="H76" s="1" t="s">
        <v>212</v>
      </c>
      <c r="I76" s="3">
        <v>14900</v>
      </c>
      <c r="J76" s="4" t="s">
        <v>455</v>
      </c>
      <c r="K76" s="1"/>
      <c r="M76" s="1">
        <f t="shared" si="1"/>
        <v>-3245974.81</v>
      </c>
    </row>
    <row r="77" spans="1:13" x14ac:dyDescent="0.25">
      <c r="A77" s="1" t="s">
        <v>213</v>
      </c>
      <c r="B77" s="2">
        <v>42746</v>
      </c>
      <c r="C77" s="1" t="s">
        <v>22</v>
      </c>
      <c r="D77" s="1">
        <v>1</v>
      </c>
      <c r="E77" s="1" t="s">
        <v>214</v>
      </c>
      <c r="F77" s="1" t="s">
        <v>24</v>
      </c>
      <c r="G77" s="1" t="s">
        <v>25</v>
      </c>
      <c r="H77" s="1" t="s">
        <v>215</v>
      </c>
      <c r="I77" s="1"/>
      <c r="J77" s="8"/>
      <c r="K77" s="3">
        <v>14900</v>
      </c>
      <c r="L77" s="4" t="s">
        <v>455</v>
      </c>
      <c r="M77" s="1">
        <f t="shared" si="1"/>
        <v>-3260874.81</v>
      </c>
    </row>
    <row r="78" spans="1:13" x14ac:dyDescent="0.25">
      <c r="A78" s="1" t="s">
        <v>216</v>
      </c>
      <c r="B78" s="2">
        <v>42747</v>
      </c>
      <c r="C78" s="1" t="s">
        <v>196</v>
      </c>
      <c r="D78" s="1">
        <v>1</v>
      </c>
      <c r="E78" s="1" t="s">
        <v>197</v>
      </c>
      <c r="F78" s="1" t="s">
        <v>147</v>
      </c>
      <c r="G78" s="1" t="s">
        <v>15</v>
      </c>
      <c r="H78" s="1" t="s">
        <v>217</v>
      </c>
      <c r="I78" s="1"/>
      <c r="J78" s="8"/>
      <c r="K78" s="3">
        <v>8541.64</v>
      </c>
      <c r="L78" s="4" t="s">
        <v>455</v>
      </c>
      <c r="M78" s="1">
        <f t="shared" si="1"/>
        <v>-3269416.45</v>
      </c>
    </row>
    <row r="79" spans="1:13" x14ac:dyDescent="0.25">
      <c r="A79" s="1" t="s">
        <v>218</v>
      </c>
      <c r="B79" s="2">
        <v>42747</v>
      </c>
      <c r="C79" s="1" t="s">
        <v>22</v>
      </c>
      <c r="D79" s="1">
        <v>1</v>
      </c>
      <c r="E79" s="1" t="s">
        <v>219</v>
      </c>
      <c r="F79" s="1" t="s">
        <v>24</v>
      </c>
      <c r="G79" s="1" t="s">
        <v>25</v>
      </c>
      <c r="H79" s="1" t="s">
        <v>220</v>
      </c>
      <c r="I79" s="1"/>
      <c r="J79" s="8"/>
      <c r="K79" s="3">
        <v>20000</v>
      </c>
      <c r="L79" s="4" t="s">
        <v>455</v>
      </c>
      <c r="M79" s="1">
        <f t="shared" si="1"/>
        <v>-3289416.45</v>
      </c>
    </row>
    <row r="80" spans="1:13" x14ac:dyDescent="0.25">
      <c r="A80" s="1" t="s">
        <v>221</v>
      </c>
      <c r="B80" s="2">
        <v>42747</v>
      </c>
      <c r="C80" s="1" t="s">
        <v>22</v>
      </c>
      <c r="D80" s="1">
        <v>1</v>
      </c>
      <c r="E80" s="1" t="s">
        <v>219</v>
      </c>
      <c r="F80" s="1" t="s">
        <v>24</v>
      </c>
      <c r="G80" s="1" t="s">
        <v>25</v>
      </c>
      <c r="H80" s="1" t="s">
        <v>222</v>
      </c>
      <c r="I80" s="3">
        <v>20000</v>
      </c>
      <c r="J80" s="4" t="s">
        <v>455</v>
      </c>
      <c r="K80" s="1"/>
      <c r="M80" s="1">
        <f t="shared" si="1"/>
        <v>-3269416.45</v>
      </c>
    </row>
    <row r="81" spans="1:13" x14ac:dyDescent="0.25">
      <c r="A81" s="1" t="s">
        <v>223</v>
      </c>
      <c r="B81" s="2">
        <v>42747</v>
      </c>
      <c r="C81" s="1" t="s">
        <v>22</v>
      </c>
      <c r="D81" s="1">
        <v>1</v>
      </c>
      <c r="E81" s="1" t="s">
        <v>224</v>
      </c>
      <c r="F81" s="1" t="s">
        <v>24</v>
      </c>
      <c r="G81" s="1" t="s">
        <v>25</v>
      </c>
      <c r="H81" s="1" t="s">
        <v>225</v>
      </c>
      <c r="I81" s="1"/>
      <c r="K81" s="1">
        <v>535.15</v>
      </c>
      <c r="L81" s="4" t="s">
        <v>455</v>
      </c>
      <c r="M81" s="1">
        <f t="shared" si="1"/>
        <v>-3269951.6</v>
      </c>
    </row>
    <row r="82" spans="1:13" x14ac:dyDescent="0.25">
      <c r="A82" s="1" t="s">
        <v>226</v>
      </c>
      <c r="B82" s="2">
        <v>42747</v>
      </c>
      <c r="C82" s="1" t="s">
        <v>22</v>
      </c>
      <c r="D82" s="1">
        <v>1</v>
      </c>
      <c r="E82" s="1" t="s">
        <v>224</v>
      </c>
      <c r="F82" s="1" t="s">
        <v>24</v>
      </c>
      <c r="G82" s="1" t="s">
        <v>25</v>
      </c>
      <c r="H82" s="1" t="s">
        <v>227</v>
      </c>
      <c r="I82" s="1">
        <v>535.15</v>
      </c>
      <c r="J82" s="4" t="s">
        <v>455</v>
      </c>
      <c r="K82" s="1"/>
      <c r="M82" s="1">
        <f t="shared" si="1"/>
        <v>-3269416.45</v>
      </c>
    </row>
    <row r="83" spans="1:13" x14ac:dyDescent="0.25">
      <c r="A83" s="1" t="s">
        <v>228</v>
      </c>
      <c r="B83" s="2">
        <v>42748</v>
      </c>
      <c r="C83" s="1" t="s">
        <v>22</v>
      </c>
      <c r="D83" s="1">
        <v>1</v>
      </c>
      <c r="E83" s="1" t="s">
        <v>229</v>
      </c>
      <c r="F83" s="1" t="s">
        <v>24</v>
      </c>
      <c r="G83" s="1" t="s">
        <v>25</v>
      </c>
      <c r="H83" s="1" t="s">
        <v>230</v>
      </c>
      <c r="I83" s="1"/>
      <c r="J83" s="8"/>
      <c r="K83" s="3">
        <v>140000</v>
      </c>
      <c r="L83" s="4" t="s">
        <v>455</v>
      </c>
      <c r="M83" s="1">
        <f t="shared" si="1"/>
        <v>-3409416.45</v>
      </c>
    </row>
    <row r="84" spans="1:13" x14ac:dyDescent="0.25">
      <c r="A84" s="1" t="s">
        <v>231</v>
      </c>
      <c r="B84" s="2">
        <v>42748</v>
      </c>
      <c r="C84" s="1" t="s">
        <v>22</v>
      </c>
      <c r="D84" s="1">
        <v>1</v>
      </c>
      <c r="E84" s="1" t="s">
        <v>229</v>
      </c>
      <c r="F84" s="1" t="s">
        <v>24</v>
      </c>
      <c r="G84" s="1" t="s">
        <v>25</v>
      </c>
      <c r="H84" s="1" t="s">
        <v>232</v>
      </c>
      <c r="I84" s="3">
        <v>140000</v>
      </c>
      <c r="J84" s="4" t="s">
        <v>455</v>
      </c>
      <c r="K84" s="1"/>
      <c r="M84" s="1">
        <f t="shared" si="1"/>
        <v>-3269416.45</v>
      </c>
    </row>
    <row r="85" spans="1:13" x14ac:dyDescent="0.25">
      <c r="A85" s="1" t="s">
        <v>233</v>
      </c>
      <c r="B85" s="2">
        <v>42749</v>
      </c>
      <c r="C85" s="1" t="s">
        <v>22</v>
      </c>
      <c r="D85" s="1">
        <v>1</v>
      </c>
      <c r="E85" s="1" t="s">
        <v>234</v>
      </c>
      <c r="F85" s="1" t="s">
        <v>211</v>
      </c>
      <c r="G85" s="1" t="s">
        <v>25</v>
      </c>
      <c r="H85" s="1" t="s">
        <v>235</v>
      </c>
      <c r="I85" s="1"/>
      <c r="J85" s="8"/>
      <c r="K85" s="3">
        <v>2000</v>
      </c>
      <c r="L85" s="4" t="s">
        <v>456</v>
      </c>
      <c r="M85" s="1">
        <f t="shared" si="1"/>
        <v>-3271416.45</v>
      </c>
    </row>
    <row r="86" spans="1:13" x14ac:dyDescent="0.25">
      <c r="A86" s="1" t="s">
        <v>236</v>
      </c>
      <c r="B86" s="2">
        <v>42751</v>
      </c>
      <c r="C86" s="1" t="s">
        <v>22</v>
      </c>
      <c r="D86" s="1">
        <v>1</v>
      </c>
      <c r="E86" s="1" t="s">
        <v>237</v>
      </c>
      <c r="F86" s="1" t="s">
        <v>32</v>
      </c>
      <c r="G86" s="1" t="s">
        <v>33</v>
      </c>
      <c r="H86" s="1" t="s">
        <v>238</v>
      </c>
      <c r="I86" s="3">
        <v>20000</v>
      </c>
      <c r="J86" s="4">
        <v>30</v>
      </c>
      <c r="K86" s="1"/>
      <c r="M86" s="1">
        <f t="shared" si="1"/>
        <v>-3251416.45</v>
      </c>
    </row>
    <row r="87" spans="1:13" x14ac:dyDescent="0.25">
      <c r="A87" s="1" t="s">
        <v>239</v>
      </c>
      <c r="B87" s="2">
        <v>42751</v>
      </c>
      <c r="C87" s="1" t="s">
        <v>22</v>
      </c>
      <c r="D87" s="1">
        <v>1</v>
      </c>
      <c r="E87" s="1" t="s">
        <v>168</v>
      </c>
      <c r="F87" s="1" t="s">
        <v>24</v>
      </c>
      <c r="G87" s="1" t="s">
        <v>25</v>
      </c>
      <c r="H87" s="1" t="s">
        <v>240</v>
      </c>
      <c r="I87" s="3">
        <v>20000</v>
      </c>
      <c r="J87" s="4" t="s">
        <v>455</v>
      </c>
      <c r="K87" s="1"/>
      <c r="M87" s="1">
        <f t="shared" si="1"/>
        <v>-3231416.45</v>
      </c>
    </row>
    <row r="88" spans="1:13" x14ac:dyDescent="0.25">
      <c r="A88" s="1" t="s">
        <v>241</v>
      </c>
      <c r="B88" s="2">
        <v>42751</v>
      </c>
      <c r="C88" s="1" t="s">
        <v>22</v>
      </c>
      <c r="D88" s="1">
        <v>1</v>
      </c>
      <c r="E88" s="1" t="s">
        <v>242</v>
      </c>
      <c r="F88" s="1" t="s">
        <v>211</v>
      </c>
      <c r="G88" s="1" t="s">
        <v>25</v>
      </c>
      <c r="H88" s="1" t="s">
        <v>243</v>
      </c>
      <c r="I88" s="1"/>
      <c r="J88" s="8"/>
      <c r="K88" s="3">
        <v>5000</v>
      </c>
      <c r="M88" s="1">
        <f t="shared" si="1"/>
        <v>-3236416.45</v>
      </c>
    </row>
    <row r="89" spans="1:13" x14ac:dyDescent="0.25">
      <c r="A89" s="1" t="s">
        <v>244</v>
      </c>
      <c r="B89" s="2">
        <v>42751</v>
      </c>
      <c r="C89" s="1" t="s">
        <v>22</v>
      </c>
      <c r="D89" s="1">
        <v>1</v>
      </c>
      <c r="E89" s="1" t="s">
        <v>118</v>
      </c>
      <c r="F89" s="1" t="s">
        <v>24</v>
      </c>
      <c r="G89" s="1" t="s">
        <v>25</v>
      </c>
      <c r="H89" s="1" t="s">
        <v>245</v>
      </c>
      <c r="I89" s="3">
        <v>20000</v>
      </c>
      <c r="J89" s="4" t="s">
        <v>455</v>
      </c>
      <c r="K89" s="1"/>
      <c r="M89" s="1">
        <f t="shared" si="1"/>
        <v>-3216416.45</v>
      </c>
    </row>
    <row r="90" spans="1:13" x14ac:dyDescent="0.25">
      <c r="A90" s="1" t="s">
        <v>246</v>
      </c>
      <c r="B90" s="2">
        <v>42752</v>
      </c>
      <c r="C90" s="1" t="s">
        <v>22</v>
      </c>
      <c r="D90" s="1">
        <v>1</v>
      </c>
      <c r="E90" s="1" t="s">
        <v>247</v>
      </c>
      <c r="F90" s="1" t="s">
        <v>32</v>
      </c>
      <c r="G90" s="1" t="s">
        <v>33</v>
      </c>
      <c r="H90" s="1" t="s">
        <v>248</v>
      </c>
      <c r="I90" s="5">
        <v>50000</v>
      </c>
      <c r="J90" s="4">
        <v>52</v>
      </c>
      <c r="K90" s="1"/>
      <c r="M90" s="1">
        <f t="shared" si="1"/>
        <v>-3166416.45</v>
      </c>
    </row>
    <row r="91" spans="1:13" x14ac:dyDescent="0.25">
      <c r="A91" s="1" t="s">
        <v>249</v>
      </c>
      <c r="B91" s="2">
        <v>42753</v>
      </c>
      <c r="C91" s="1" t="s">
        <v>250</v>
      </c>
      <c r="D91" s="1">
        <v>1</v>
      </c>
      <c r="E91" s="1" t="s">
        <v>251</v>
      </c>
      <c r="F91" s="1" t="s">
        <v>14</v>
      </c>
      <c r="G91" s="1" t="s">
        <v>15</v>
      </c>
      <c r="H91" s="1" t="s">
        <v>252</v>
      </c>
      <c r="I91" s="5">
        <v>20000</v>
      </c>
      <c r="J91" s="4">
        <v>45</v>
      </c>
      <c r="K91" s="1"/>
      <c r="M91" s="1">
        <f t="shared" si="1"/>
        <v>-3146416.45</v>
      </c>
    </row>
    <row r="92" spans="1:13" x14ac:dyDescent="0.25">
      <c r="A92" s="1" t="s">
        <v>253</v>
      </c>
      <c r="B92" s="2">
        <v>42753</v>
      </c>
      <c r="C92" s="1" t="s">
        <v>254</v>
      </c>
      <c r="D92" s="1">
        <v>1</v>
      </c>
      <c r="E92" s="1" t="s">
        <v>255</v>
      </c>
      <c r="F92" s="1" t="s">
        <v>14</v>
      </c>
      <c r="G92" s="1" t="s">
        <v>15</v>
      </c>
      <c r="H92" s="1" t="s">
        <v>256</v>
      </c>
      <c r="I92" s="5">
        <v>10000</v>
      </c>
      <c r="J92" s="4">
        <v>22</v>
      </c>
      <c r="K92" s="1"/>
      <c r="M92" s="1">
        <f t="shared" si="1"/>
        <v>-3136416.45</v>
      </c>
    </row>
    <row r="93" spans="1:13" x14ac:dyDescent="0.25">
      <c r="A93" s="1" t="s">
        <v>257</v>
      </c>
      <c r="B93" s="2">
        <v>42753</v>
      </c>
      <c r="C93" s="1" t="s">
        <v>258</v>
      </c>
      <c r="D93" s="1">
        <v>1</v>
      </c>
      <c r="E93" s="1" t="s">
        <v>259</v>
      </c>
      <c r="F93" s="1" t="s">
        <v>14</v>
      </c>
      <c r="G93" s="1" t="s">
        <v>15</v>
      </c>
      <c r="H93" s="1" t="s">
        <v>260</v>
      </c>
      <c r="I93" s="3">
        <v>1000</v>
      </c>
      <c r="J93" s="4">
        <v>31</v>
      </c>
      <c r="K93" s="1"/>
      <c r="M93" s="1">
        <f t="shared" si="1"/>
        <v>-3135416.45</v>
      </c>
    </row>
    <row r="94" spans="1:13" x14ac:dyDescent="0.25">
      <c r="A94" s="1" t="s">
        <v>261</v>
      </c>
      <c r="B94" s="2">
        <v>42753</v>
      </c>
      <c r="C94" s="1" t="s">
        <v>262</v>
      </c>
      <c r="D94" s="1">
        <v>1</v>
      </c>
      <c r="E94" s="1" t="s">
        <v>263</v>
      </c>
      <c r="F94" s="1" t="s">
        <v>14</v>
      </c>
      <c r="G94" s="1" t="s">
        <v>15</v>
      </c>
      <c r="H94" s="1" t="s">
        <v>264</v>
      </c>
      <c r="I94" s="3">
        <v>20000</v>
      </c>
      <c r="J94" s="4">
        <v>32</v>
      </c>
      <c r="K94" s="1"/>
      <c r="M94" s="1">
        <f t="shared" si="1"/>
        <v>-3115416.45</v>
      </c>
    </row>
    <row r="95" spans="1:13" x14ac:dyDescent="0.25">
      <c r="A95" s="1" t="s">
        <v>265</v>
      </c>
      <c r="B95" s="2">
        <v>42753</v>
      </c>
      <c r="C95" s="1" t="s">
        <v>266</v>
      </c>
      <c r="D95" s="1">
        <v>1</v>
      </c>
      <c r="E95" s="1" t="s">
        <v>267</v>
      </c>
      <c r="F95" s="1" t="s">
        <v>14</v>
      </c>
      <c r="G95" s="1" t="s">
        <v>15</v>
      </c>
      <c r="H95" s="1" t="s">
        <v>268</v>
      </c>
      <c r="I95" s="5">
        <v>110000</v>
      </c>
      <c r="J95" s="4">
        <v>50</v>
      </c>
      <c r="K95" s="1"/>
      <c r="M95" s="1">
        <f t="shared" si="1"/>
        <v>-3005416.45</v>
      </c>
    </row>
    <row r="96" spans="1:13" x14ac:dyDescent="0.25">
      <c r="A96" s="1" t="s">
        <v>269</v>
      </c>
      <c r="B96" s="2">
        <v>42753</v>
      </c>
      <c r="C96" s="1" t="s">
        <v>270</v>
      </c>
      <c r="D96" s="1">
        <v>1</v>
      </c>
      <c r="E96" s="1" t="s">
        <v>271</v>
      </c>
      <c r="F96" s="1" t="s">
        <v>14</v>
      </c>
      <c r="G96" s="1" t="s">
        <v>15</v>
      </c>
      <c r="H96" s="1" t="s">
        <v>272</v>
      </c>
      <c r="I96" s="3">
        <v>5000</v>
      </c>
      <c r="J96" s="4">
        <v>33</v>
      </c>
      <c r="K96" s="1"/>
      <c r="M96" s="1">
        <f t="shared" si="1"/>
        <v>-3000416.45</v>
      </c>
    </row>
    <row r="97" spans="1:13" x14ac:dyDescent="0.25">
      <c r="A97" s="1" t="s">
        <v>273</v>
      </c>
      <c r="B97" s="2">
        <v>42753</v>
      </c>
      <c r="C97" s="1" t="s">
        <v>22</v>
      </c>
      <c r="D97" s="1">
        <v>1</v>
      </c>
      <c r="E97" s="1" t="s">
        <v>274</v>
      </c>
      <c r="F97" s="1" t="s">
        <v>24</v>
      </c>
      <c r="G97" s="1" t="s">
        <v>25</v>
      </c>
      <c r="H97" s="1" t="s">
        <v>275</v>
      </c>
      <c r="I97" s="1"/>
      <c r="J97" s="8"/>
      <c r="K97" s="3">
        <v>0</v>
      </c>
      <c r="M97" s="1">
        <f t="shared" si="1"/>
        <v>-3000416.45</v>
      </c>
    </row>
    <row r="98" spans="1:13" x14ac:dyDescent="0.25">
      <c r="A98" s="1" t="s">
        <v>276</v>
      </c>
      <c r="B98" s="2">
        <v>42754</v>
      </c>
      <c r="C98" s="1" t="s">
        <v>22</v>
      </c>
      <c r="D98" s="1">
        <v>1</v>
      </c>
      <c r="E98" s="1" t="s">
        <v>277</v>
      </c>
      <c r="F98" s="1" t="s">
        <v>32</v>
      </c>
      <c r="G98" s="1" t="s">
        <v>33</v>
      </c>
      <c r="H98" s="1" t="s">
        <v>278</v>
      </c>
      <c r="I98" s="3">
        <v>5000</v>
      </c>
      <c r="J98" s="4">
        <v>34</v>
      </c>
      <c r="K98" s="1"/>
      <c r="M98" s="1">
        <f t="shared" si="1"/>
        <v>-2995416.45</v>
      </c>
    </row>
    <row r="99" spans="1:13" x14ac:dyDescent="0.25">
      <c r="A99" s="1" t="s">
        <v>279</v>
      </c>
      <c r="B99" s="2">
        <v>42754</v>
      </c>
      <c r="C99" s="1" t="s">
        <v>22</v>
      </c>
      <c r="D99" s="1">
        <v>1</v>
      </c>
      <c r="E99" s="1" t="s">
        <v>280</v>
      </c>
      <c r="F99" s="1" t="s">
        <v>24</v>
      </c>
      <c r="G99" s="1" t="s">
        <v>25</v>
      </c>
      <c r="H99" s="1" t="s">
        <v>281</v>
      </c>
      <c r="I99" s="1"/>
      <c r="J99" s="8"/>
      <c r="K99" s="3">
        <v>15000</v>
      </c>
      <c r="L99" s="4" t="s">
        <v>455</v>
      </c>
      <c r="M99" s="1">
        <f t="shared" si="1"/>
        <v>-3010416.45</v>
      </c>
    </row>
    <row r="100" spans="1:13" x14ac:dyDescent="0.25">
      <c r="A100" s="1" t="s">
        <v>282</v>
      </c>
      <c r="B100" s="2">
        <v>42754</v>
      </c>
      <c r="C100" s="1" t="s">
        <v>22</v>
      </c>
      <c r="D100" s="1">
        <v>1</v>
      </c>
      <c r="E100" s="1" t="s">
        <v>280</v>
      </c>
      <c r="F100" s="1" t="s">
        <v>24</v>
      </c>
      <c r="G100" s="1" t="s">
        <v>25</v>
      </c>
      <c r="H100" s="1" t="s">
        <v>283</v>
      </c>
      <c r="I100" s="3">
        <v>15000</v>
      </c>
      <c r="J100" s="4" t="s">
        <v>455</v>
      </c>
      <c r="K100" s="1"/>
      <c r="M100" s="1">
        <f t="shared" si="1"/>
        <v>-2995416.45</v>
      </c>
    </row>
    <row r="101" spans="1:13" x14ac:dyDescent="0.25">
      <c r="A101" s="1" t="s">
        <v>284</v>
      </c>
      <c r="B101" s="2">
        <v>42754</v>
      </c>
      <c r="C101" s="1" t="s">
        <v>22</v>
      </c>
      <c r="D101" s="1">
        <v>1</v>
      </c>
      <c r="E101" s="1" t="s">
        <v>285</v>
      </c>
      <c r="F101" s="1" t="s">
        <v>211</v>
      </c>
      <c r="G101" s="1" t="s">
        <v>25</v>
      </c>
      <c r="H101" s="1" t="s">
        <v>286</v>
      </c>
      <c r="I101" s="1"/>
      <c r="J101" s="8"/>
      <c r="K101" s="3">
        <v>19500</v>
      </c>
      <c r="L101" s="4" t="s">
        <v>455</v>
      </c>
      <c r="M101" s="1">
        <f t="shared" si="1"/>
        <v>-3014916.45</v>
      </c>
    </row>
    <row r="102" spans="1:13" x14ac:dyDescent="0.25">
      <c r="A102" s="1" t="s">
        <v>287</v>
      </c>
      <c r="B102" s="2">
        <v>42754</v>
      </c>
      <c r="C102" s="1" t="s">
        <v>22</v>
      </c>
      <c r="D102" s="1">
        <v>1</v>
      </c>
      <c r="E102" s="1" t="s">
        <v>288</v>
      </c>
      <c r="F102" s="1" t="s">
        <v>24</v>
      </c>
      <c r="G102" s="1" t="s">
        <v>25</v>
      </c>
      <c r="H102" s="1" t="s">
        <v>286</v>
      </c>
      <c r="I102" s="1"/>
      <c r="J102" s="8"/>
      <c r="K102" s="3">
        <v>19500</v>
      </c>
      <c r="L102" s="4" t="s">
        <v>455</v>
      </c>
      <c r="M102" s="1">
        <f t="shared" si="1"/>
        <v>-3034416.45</v>
      </c>
    </row>
    <row r="103" spans="1:13" x14ac:dyDescent="0.25">
      <c r="A103" s="1" t="s">
        <v>289</v>
      </c>
      <c r="B103" s="2">
        <v>42754</v>
      </c>
      <c r="C103" s="1" t="s">
        <v>22</v>
      </c>
      <c r="D103" s="1">
        <v>1</v>
      </c>
      <c r="E103" s="1" t="s">
        <v>285</v>
      </c>
      <c r="F103" s="1" t="s">
        <v>211</v>
      </c>
      <c r="G103" s="1" t="s">
        <v>25</v>
      </c>
      <c r="H103" s="1" t="s">
        <v>290</v>
      </c>
      <c r="I103" s="3">
        <v>19500</v>
      </c>
      <c r="J103" s="4" t="s">
        <v>455</v>
      </c>
      <c r="K103" s="1"/>
      <c r="M103" s="1">
        <f t="shared" si="1"/>
        <v>-3014916.45</v>
      </c>
    </row>
    <row r="104" spans="1:13" x14ac:dyDescent="0.25">
      <c r="A104" s="1" t="s">
        <v>291</v>
      </c>
      <c r="B104" s="2">
        <v>42754</v>
      </c>
      <c r="C104" s="1" t="s">
        <v>22</v>
      </c>
      <c r="D104" s="1">
        <v>1</v>
      </c>
      <c r="E104" s="1" t="s">
        <v>292</v>
      </c>
      <c r="F104" s="1" t="s">
        <v>24</v>
      </c>
      <c r="G104" s="1" t="s">
        <v>25</v>
      </c>
      <c r="H104" s="1" t="s">
        <v>293</v>
      </c>
      <c r="I104" s="1"/>
      <c r="J104" s="8"/>
      <c r="K104" s="3">
        <v>5000</v>
      </c>
      <c r="M104" s="1">
        <f t="shared" si="1"/>
        <v>-3019916.45</v>
      </c>
    </row>
    <row r="105" spans="1:13" x14ac:dyDescent="0.25">
      <c r="A105" s="1" t="s">
        <v>294</v>
      </c>
      <c r="B105" s="2">
        <v>42755</v>
      </c>
      <c r="C105" s="1" t="s">
        <v>22</v>
      </c>
      <c r="D105" s="1">
        <v>1</v>
      </c>
      <c r="E105" s="1" t="s">
        <v>295</v>
      </c>
      <c r="F105" s="1" t="s">
        <v>32</v>
      </c>
      <c r="G105" s="1" t="s">
        <v>33</v>
      </c>
      <c r="H105" s="1" t="s">
        <v>296</v>
      </c>
      <c r="I105" s="3">
        <v>10000</v>
      </c>
      <c r="J105" s="4">
        <v>35</v>
      </c>
      <c r="K105" s="1"/>
      <c r="M105" s="1">
        <f t="shared" si="1"/>
        <v>-3009916.45</v>
      </c>
    </row>
    <row r="106" spans="1:13" x14ac:dyDescent="0.25">
      <c r="A106" s="1" t="s">
        <v>297</v>
      </c>
      <c r="B106" s="2">
        <v>42755</v>
      </c>
      <c r="C106" s="1" t="s">
        <v>22</v>
      </c>
      <c r="D106" s="1">
        <v>1</v>
      </c>
      <c r="E106" s="1" t="s">
        <v>298</v>
      </c>
      <c r="F106" s="1" t="s">
        <v>24</v>
      </c>
      <c r="G106" s="1" t="s">
        <v>25</v>
      </c>
      <c r="H106" s="1" t="s">
        <v>299</v>
      </c>
      <c r="I106" s="1"/>
      <c r="J106" s="8"/>
      <c r="K106" s="3">
        <v>1000</v>
      </c>
      <c r="M106" s="1">
        <f t="shared" si="1"/>
        <v>-3010916.45</v>
      </c>
    </row>
    <row r="107" spans="1:13" x14ac:dyDescent="0.25">
      <c r="A107" s="1" t="s">
        <v>300</v>
      </c>
      <c r="B107" s="2">
        <v>42756</v>
      </c>
      <c r="C107" s="1" t="s">
        <v>22</v>
      </c>
      <c r="D107" s="1">
        <v>1</v>
      </c>
      <c r="E107" s="1" t="s">
        <v>301</v>
      </c>
      <c r="F107" s="1" t="s">
        <v>24</v>
      </c>
      <c r="G107" s="1" t="s">
        <v>25</v>
      </c>
      <c r="H107" s="1" t="s">
        <v>302</v>
      </c>
      <c r="I107" s="1"/>
      <c r="K107" s="1">
        <v>131.46</v>
      </c>
      <c r="L107" s="4" t="s">
        <v>455</v>
      </c>
      <c r="M107" s="1">
        <f t="shared" si="1"/>
        <v>-3011047.91</v>
      </c>
    </row>
    <row r="108" spans="1:13" x14ac:dyDescent="0.25">
      <c r="A108" s="1" t="s">
        <v>300</v>
      </c>
      <c r="B108" s="2">
        <v>42756</v>
      </c>
      <c r="C108" s="1" t="s">
        <v>22</v>
      </c>
      <c r="D108" s="1">
        <v>1</v>
      </c>
      <c r="E108" s="1" t="s">
        <v>301</v>
      </c>
      <c r="F108" s="1" t="s">
        <v>24</v>
      </c>
      <c r="G108" s="1" t="s">
        <v>25</v>
      </c>
      <c r="H108" s="1" t="s">
        <v>302</v>
      </c>
      <c r="I108" s="1">
        <v>131.46</v>
      </c>
      <c r="J108" s="4" t="s">
        <v>455</v>
      </c>
      <c r="K108" s="1"/>
      <c r="M108" s="1">
        <f t="shared" si="1"/>
        <v>-3010916.45</v>
      </c>
    </row>
    <row r="109" spans="1:13" x14ac:dyDescent="0.25">
      <c r="A109" s="1" t="s">
        <v>303</v>
      </c>
      <c r="B109" s="2">
        <v>42756</v>
      </c>
      <c r="C109" s="1" t="s">
        <v>22</v>
      </c>
      <c r="D109" s="1">
        <v>1</v>
      </c>
      <c r="E109" s="1" t="s">
        <v>304</v>
      </c>
      <c r="F109" s="1" t="s">
        <v>24</v>
      </c>
      <c r="G109" s="1" t="s">
        <v>305</v>
      </c>
      <c r="H109" s="1" t="s">
        <v>306</v>
      </c>
      <c r="I109" s="3">
        <v>5000</v>
      </c>
      <c r="J109" s="4">
        <v>36</v>
      </c>
      <c r="K109" s="1"/>
      <c r="M109" s="1">
        <f t="shared" si="1"/>
        <v>-3005916.45</v>
      </c>
    </row>
    <row r="110" spans="1:13" x14ac:dyDescent="0.25">
      <c r="A110" s="1" t="s">
        <v>307</v>
      </c>
      <c r="B110" s="2">
        <v>42756</v>
      </c>
      <c r="C110" s="1" t="s">
        <v>22</v>
      </c>
      <c r="D110" s="1">
        <v>1</v>
      </c>
      <c r="E110" s="1" t="s">
        <v>308</v>
      </c>
      <c r="F110" s="1" t="s">
        <v>24</v>
      </c>
      <c r="G110" s="1" t="s">
        <v>25</v>
      </c>
      <c r="H110" s="1" t="s">
        <v>309</v>
      </c>
      <c r="I110" s="1"/>
      <c r="J110" s="8"/>
      <c r="K110" s="3">
        <v>0</v>
      </c>
      <c r="M110" s="1">
        <f t="shared" si="1"/>
        <v>-3005916.45</v>
      </c>
    </row>
    <row r="111" spans="1:13" x14ac:dyDescent="0.25">
      <c r="A111" s="1" t="s">
        <v>310</v>
      </c>
      <c r="B111" s="2">
        <v>42756</v>
      </c>
      <c r="C111" s="1" t="s">
        <v>22</v>
      </c>
      <c r="D111" s="1">
        <v>1</v>
      </c>
      <c r="E111" s="1" t="s">
        <v>311</v>
      </c>
      <c r="F111" s="1" t="s">
        <v>24</v>
      </c>
      <c r="G111" s="1" t="s">
        <v>25</v>
      </c>
      <c r="H111" s="1" t="s">
        <v>309</v>
      </c>
      <c r="I111" s="1"/>
      <c r="J111" s="8"/>
      <c r="K111" s="3">
        <v>0</v>
      </c>
      <c r="M111" s="1">
        <f t="shared" si="1"/>
        <v>-3005916.45</v>
      </c>
    </row>
    <row r="112" spans="1:13" x14ac:dyDescent="0.25">
      <c r="A112" s="1" t="s">
        <v>312</v>
      </c>
      <c r="B112" s="2">
        <v>42756</v>
      </c>
      <c r="C112" s="1" t="s">
        <v>22</v>
      </c>
      <c r="D112" s="1">
        <v>1</v>
      </c>
      <c r="E112" s="1" t="s">
        <v>313</v>
      </c>
      <c r="F112" s="1" t="s">
        <v>24</v>
      </c>
      <c r="G112" s="1" t="s">
        <v>25</v>
      </c>
      <c r="H112" s="1" t="s">
        <v>309</v>
      </c>
      <c r="I112" s="1"/>
      <c r="J112" s="8"/>
      <c r="K112" s="3">
        <v>0</v>
      </c>
      <c r="M112" s="1">
        <f t="shared" si="1"/>
        <v>-3005916.45</v>
      </c>
    </row>
    <row r="113" spans="1:13" x14ac:dyDescent="0.25">
      <c r="A113" s="1" t="s">
        <v>314</v>
      </c>
      <c r="B113" s="2">
        <v>42756</v>
      </c>
      <c r="C113" s="1" t="s">
        <v>22</v>
      </c>
      <c r="D113" s="1">
        <v>1</v>
      </c>
      <c r="E113" s="1" t="s">
        <v>315</v>
      </c>
      <c r="F113" s="1" t="s">
        <v>24</v>
      </c>
      <c r="G113" s="1" t="s">
        <v>25</v>
      </c>
      <c r="H113" s="1" t="s">
        <v>309</v>
      </c>
      <c r="I113" s="1"/>
      <c r="J113" s="8"/>
      <c r="K113" s="3">
        <v>0</v>
      </c>
      <c r="M113" s="1">
        <f t="shared" si="1"/>
        <v>-3005916.45</v>
      </c>
    </row>
    <row r="114" spans="1:13" x14ac:dyDescent="0.25">
      <c r="A114" s="1" t="s">
        <v>316</v>
      </c>
      <c r="B114" s="2">
        <v>42756</v>
      </c>
      <c r="C114" s="1" t="s">
        <v>22</v>
      </c>
      <c r="D114" s="1">
        <v>1</v>
      </c>
      <c r="E114" s="1" t="s">
        <v>317</v>
      </c>
      <c r="F114" s="1" t="s">
        <v>24</v>
      </c>
      <c r="G114" s="1" t="s">
        <v>25</v>
      </c>
      <c r="H114" s="1" t="s">
        <v>309</v>
      </c>
      <c r="I114" s="1"/>
      <c r="J114" s="8"/>
      <c r="K114" s="3">
        <v>0</v>
      </c>
      <c r="M114" s="1">
        <f t="shared" si="1"/>
        <v>-3005916.45</v>
      </c>
    </row>
    <row r="115" spans="1:13" x14ac:dyDescent="0.25">
      <c r="A115" s="1" t="s">
        <v>318</v>
      </c>
      <c r="B115" s="2">
        <v>42756</v>
      </c>
      <c r="C115" s="1" t="s">
        <v>22</v>
      </c>
      <c r="D115" s="1">
        <v>1</v>
      </c>
      <c r="E115" s="1" t="s">
        <v>319</v>
      </c>
      <c r="F115" s="1" t="s">
        <v>211</v>
      </c>
      <c r="G115" s="1" t="s">
        <v>25</v>
      </c>
      <c r="H115" s="1" t="s">
        <v>309</v>
      </c>
      <c r="I115" s="1"/>
      <c r="J115" s="8"/>
      <c r="K115" s="3">
        <v>50000</v>
      </c>
      <c r="L115" s="4" t="s">
        <v>455</v>
      </c>
      <c r="M115" s="1">
        <f t="shared" si="1"/>
        <v>-3055916.45</v>
      </c>
    </row>
    <row r="116" spans="1:13" x14ac:dyDescent="0.25">
      <c r="A116" s="1" t="s">
        <v>320</v>
      </c>
      <c r="B116" s="2">
        <v>42756</v>
      </c>
      <c r="C116" s="1" t="s">
        <v>22</v>
      </c>
      <c r="D116" s="1">
        <v>1</v>
      </c>
      <c r="E116" s="1" t="s">
        <v>319</v>
      </c>
      <c r="F116" s="1" t="s">
        <v>211</v>
      </c>
      <c r="G116" s="1" t="s">
        <v>25</v>
      </c>
      <c r="H116" s="1" t="s">
        <v>321</v>
      </c>
      <c r="I116" s="3">
        <v>50000</v>
      </c>
      <c r="J116" s="4" t="s">
        <v>455</v>
      </c>
      <c r="K116" s="1"/>
      <c r="M116" s="1">
        <f t="shared" si="1"/>
        <v>-3005916.45</v>
      </c>
    </row>
    <row r="117" spans="1:13" x14ac:dyDescent="0.25">
      <c r="A117" s="1" t="s">
        <v>322</v>
      </c>
      <c r="B117" s="2">
        <v>42756</v>
      </c>
      <c r="C117" s="1" t="s">
        <v>22</v>
      </c>
      <c r="D117" s="1">
        <v>1</v>
      </c>
      <c r="E117" s="1" t="s">
        <v>323</v>
      </c>
      <c r="F117" s="1" t="s">
        <v>24</v>
      </c>
      <c r="G117" s="1" t="s">
        <v>25</v>
      </c>
      <c r="H117" s="1" t="s">
        <v>309</v>
      </c>
      <c r="I117" s="1"/>
      <c r="J117" s="8"/>
      <c r="K117" s="3">
        <v>0</v>
      </c>
      <c r="M117" s="1">
        <f t="shared" si="1"/>
        <v>-3005916.45</v>
      </c>
    </row>
    <row r="118" spans="1:13" x14ac:dyDescent="0.25">
      <c r="A118" s="1" t="s">
        <v>324</v>
      </c>
      <c r="B118" s="2">
        <v>42756</v>
      </c>
      <c r="C118" s="1" t="s">
        <v>22</v>
      </c>
      <c r="D118" s="1">
        <v>1</v>
      </c>
      <c r="E118" s="1" t="s">
        <v>325</v>
      </c>
      <c r="F118" s="1" t="s">
        <v>24</v>
      </c>
      <c r="G118" s="1" t="s">
        <v>25</v>
      </c>
      <c r="H118" s="1" t="s">
        <v>326</v>
      </c>
      <c r="I118" s="1"/>
      <c r="J118" s="8"/>
      <c r="K118" s="3">
        <v>5000</v>
      </c>
      <c r="M118" s="1">
        <f t="shared" si="1"/>
        <v>-3010916.45</v>
      </c>
    </row>
    <row r="119" spans="1:13" x14ac:dyDescent="0.25">
      <c r="A119" s="1" t="s">
        <v>327</v>
      </c>
      <c r="B119" s="2">
        <v>42756</v>
      </c>
      <c r="C119" s="1" t="s">
        <v>22</v>
      </c>
      <c r="D119" s="1">
        <v>1</v>
      </c>
      <c r="E119" s="1" t="s">
        <v>328</v>
      </c>
      <c r="F119" s="1" t="s">
        <v>24</v>
      </c>
      <c r="G119" s="1" t="s">
        <v>25</v>
      </c>
      <c r="H119" s="1" t="s">
        <v>329</v>
      </c>
      <c r="I119" s="1"/>
      <c r="J119" s="8"/>
      <c r="K119" s="3">
        <v>0</v>
      </c>
      <c r="M119" s="1">
        <f t="shared" si="1"/>
        <v>-3010916.45</v>
      </c>
    </row>
    <row r="120" spans="1:13" x14ac:dyDescent="0.25">
      <c r="A120" s="1" t="s">
        <v>330</v>
      </c>
      <c r="B120" s="2">
        <v>42758</v>
      </c>
      <c r="C120" s="1" t="s">
        <v>331</v>
      </c>
      <c r="D120" s="1">
        <v>1</v>
      </c>
      <c r="E120" s="1" t="s">
        <v>332</v>
      </c>
      <c r="F120" s="1" t="s">
        <v>14</v>
      </c>
      <c r="G120" s="1" t="s">
        <v>15</v>
      </c>
      <c r="H120" s="1" t="s">
        <v>333</v>
      </c>
      <c r="I120" s="3">
        <v>19500</v>
      </c>
      <c r="J120" s="4" t="s">
        <v>455</v>
      </c>
      <c r="K120" s="1"/>
      <c r="M120" s="1">
        <f t="shared" si="1"/>
        <v>-2991416.45</v>
      </c>
    </row>
    <row r="121" spans="1:13" x14ac:dyDescent="0.25">
      <c r="A121" s="1" t="s">
        <v>334</v>
      </c>
      <c r="B121" s="2">
        <v>42758</v>
      </c>
      <c r="C121" s="1" t="s">
        <v>22</v>
      </c>
      <c r="D121" s="1">
        <v>1</v>
      </c>
      <c r="E121" s="1" t="s">
        <v>335</v>
      </c>
      <c r="F121" s="1" t="s">
        <v>211</v>
      </c>
      <c r="G121" s="1" t="s">
        <v>25</v>
      </c>
      <c r="H121" s="1" t="s">
        <v>336</v>
      </c>
      <c r="I121" s="1"/>
      <c r="J121" s="8"/>
      <c r="K121" s="3">
        <v>5000</v>
      </c>
      <c r="L121" s="4" t="s">
        <v>455</v>
      </c>
      <c r="M121" s="1">
        <f t="shared" si="1"/>
        <v>-2996416.45</v>
      </c>
    </row>
    <row r="122" spans="1:13" x14ac:dyDescent="0.25">
      <c r="A122" s="1" t="s">
        <v>337</v>
      </c>
      <c r="B122" s="2">
        <v>42758</v>
      </c>
      <c r="C122" s="1" t="s">
        <v>22</v>
      </c>
      <c r="D122" s="1">
        <v>1</v>
      </c>
      <c r="E122" s="1" t="s">
        <v>338</v>
      </c>
      <c r="F122" s="1" t="s">
        <v>24</v>
      </c>
      <c r="G122" s="1" t="s">
        <v>25</v>
      </c>
      <c r="H122" s="1" t="s">
        <v>339</v>
      </c>
      <c r="I122" s="1"/>
      <c r="J122" s="8"/>
      <c r="K122" s="3">
        <v>185000</v>
      </c>
      <c r="L122" s="4" t="s">
        <v>455</v>
      </c>
      <c r="M122" s="1">
        <f t="shared" si="1"/>
        <v>-3181416.45</v>
      </c>
    </row>
    <row r="123" spans="1:13" x14ac:dyDescent="0.25">
      <c r="A123" s="1" t="s">
        <v>340</v>
      </c>
      <c r="B123" s="2">
        <v>42758</v>
      </c>
      <c r="C123" s="1" t="s">
        <v>22</v>
      </c>
      <c r="D123" s="1">
        <v>1</v>
      </c>
      <c r="E123" s="1" t="s">
        <v>341</v>
      </c>
      <c r="F123" s="1" t="s">
        <v>24</v>
      </c>
      <c r="G123" s="1" t="s">
        <v>25</v>
      </c>
      <c r="H123" s="1" t="s">
        <v>342</v>
      </c>
      <c r="I123" s="1"/>
      <c r="K123" s="1">
        <v>372.84</v>
      </c>
      <c r="L123" s="4" t="s">
        <v>455</v>
      </c>
      <c r="M123" s="1">
        <f t="shared" si="1"/>
        <v>-3181789.29</v>
      </c>
    </row>
    <row r="124" spans="1:13" x14ac:dyDescent="0.25">
      <c r="A124" s="1" t="s">
        <v>343</v>
      </c>
      <c r="B124" s="2">
        <v>42758</v>
      </c>
      <c r="C124" s="1" t="s">
        <v>22</v>
      </c>
      <c r="D124" s="1">
        <v>1</v>
      </c>
      <c r="E124" s="1" t="s">
        <v>341</v>
      </c>
      <c r="F124" s="1" t="s">
        <v>24</v>
      </c>
      <c r="G124" s="1" t="s">
        <v>25</v>
      </c>
      <c r="H124" s="1" t="s">
        <v>344</v>
      </c>
      <c r="I124" s="1">
        <v>372.84</v>
      </c>
      <c r="J124" s="4" t="s">
        <v>455</v>
      </c>
      <c r="K124" s="1"/>
      <c r="M124" s="1">
        <f t="shared" si="1"/>
        <v>-3181416.45</v>
      </c>
    </row>
    <row r="125" spans="1:13" x14ac:dyDescent="0.25">
      <c r="A125" s="1" t="s">
        <v>345</v>
      </c>
      <c r="B125" s="2">
        <v>42758</v>
      </c>
      <c r="C125" s="1" t="s">
        <v>22</v>
      </c>
      <c r="D125" s="1">
        <v>1</v>
      </c>
      <c r="E125" s="1" t="s">
        <v>338</v>
      </c>
      <c r="F125" s="1" t="s">
        <v>24</v>
      </c>
      <c r="G125" s="1" t="s">
        <v>25</v>
      </c>
      <c r="H125" s="1" t="s">
        <v>346</v>
      </c>
      <c r="I125" s="3">
        <v>185000</v>
      </c>
      <c r="J125" s="4" t="s">
        <v>455</v>
      </c>
      <c r="K125" s="1"/>
      <c r="M125" s="1">
        <f t="shared" si="1"/>
        <v>-2996416.45</v>
      </c>
    </row>
    <row r="126" spans="1:13" x14ac:dyDescent="0.25">
      <c r="A126" s="1" t="s">
        <v>347</v>
      </c>
      <c r="B126" s="2">
        <v>42759</v>
      </c>
      <c r="C126" s="1" t="s">
        <v>22</v>
      </c>
      <c r="D126" s="1">
        <v>1</v>
      </c>
      <c r="E126" s="1" t="s">
        <v>348</v>
      </c>
      <c r="F126" s="1" t="s">
        <v>24</v>
      </c>
      <c r="G126" s="1" t="s">
        <v>25</v>
      </c>
      <c r="H126" s="1" t="s">
        <v>349</v>
      </c>
      <c r="I126" s="1"/>
      <c r="J126" s="8"/>
      <c r="K126" s="3">
        <v>5000</v>
      </c>
      <c r="L126" s="4" t="s">
        <v>455</v>
      </c>
      <c r="M126" s="1">
        <f t="shared" si="1"/>
        <v>-3001416.45</v>
      </c>
    </row>
    <row r="127" spans="1:13" x14ac:dyDescent="0.25">
      <c r="A127" s="1" t="s">
        <v>350</v>
      </c>
      <c r="B127" s="2">
        <v>42759</v>
      </c>
      <c r="C127" s="1" t="s">
        <v>22</v>
      </c>
      <c r="D127" s="1">
        <v>1</v>
      </c>
      <c r="E127" s="1" t="s">
        <v>351</v>
      </c>
      <c r="F127" s="1" t="s">
        <v>24</v>
      </c>
      <c r="G127" s="1" t="s">
        <v>25</v>
      </c>
      <c r="H127" s="1" t="s">
        <v>349</v>
      </c>
      <c r="I127" s="1"/>
      <c r="J127" s="8"/>
      <c r="K127" s="3">
        <v>5000</v>
      </c>
      <c r="M127" s="1">
        <f t="shared" si="1"/>
        <v>-3006416.45</v>
      </c>
    </row>
    <row r="128" spans="1:13" x14ac:dyDescent="0.25">
      <c r="A128" s="1" t="s">
        <v>352</v>
      </c>
      <c r="B128" s="2">
        <v>42759</v>
      </c>
      <c r="C128" s="1" t="s">
        <v>22</v>
      </c>
      <c r="D128" s="1">
        <v>1</v>
      </c>
      <c r="E128" s="1" t="s">
        <v>348</v>
      </c>
      <c r="F128" s="1" t="s">
        <v>24</v>
      </c>
      <c r="G128" s="1" t="s">
        <v>25</v>
      </c>
      <c r="H128" s="1" t="s">
        <v>353</v>
      </c>
      <c r="I128" s="3">
        <v>5000</v>
      </c>
      <c r="J128" s="4" t="s">
        <v>455</v>
      </c>
      <c r="K128" s="1"/>
      <c r="M128" s="1">
        <f t="shared" si="1"/>
        <v>-3001416.45</v>
      </c>
    </row>
    <row r="129" spans="1:13" x14ac:dyDescent="0.25">
      <c r="A129" s="1" t="s">
        <v>354</v>
      </c>
      <c r="B129" s="2">
        <v>42759</v>
      </c>
      <c r="C129" s="1" t="s">
        <v>355</v>
      </c>
      <c r="D129" s="1">
        <v>1</v>
      </c>
      <c r="E129" s="1" t="s">
        <v>335</v>
      </c>
      <c r="F129" s="1" t="s">
        <v>211</v>
      </c>
      <c r="G129" s="1" t="s">
        <v>25</v>
      </c>
      <c r="H129" s="1" t="s">
        <v>356</v>
      </c>
      <c r="I129" s="3">
        <v>5000</v>
      </c>
      <c r="J129" s="4" t="s">
        <v>455</v>
      </c>
      <c r="K129" s="1"/>
      <c r="M129" s="1">
        <f t="shared" si="1"/>
        <v>-2996416.45</v>
      </c>
    </row>
    <row r="130" spans="1:13" x14ac:dyDescent="0.25">
      <c r="A130" s="1" t="s">
        <v>357</v>
      </c>
      <c r="B130" s="2">
        <v>42760</v>
      </c>
      <c r="C130" s="1" t="s">
        <v>22</v>
      </c>
      <c r="D130" s="1">
        <v>1</v>
      </c>
      <c r="E130" s="1" t="s">
        <v>358</v>
      </c>
      <c r="F130" s="1" t="s">
        <v>32</v>
      </c>
      <c r="G130" s="1" t="s">
        <v>110</v>
      </c>
      <c r="H130" s="1" t="s">
        <v>359</v>
      </c>
      <c r="I130" s="5">
        <v>40000</v>
      </c>
      <c r="J130" s="4">
        <v>44</v>
      </c>
      <c r="K130" s="1"/>
      <c r="M130" s="1">
        <f t="shared" si="1"/>
        <v>-2956416.45</v>
      </c>
    </row>
    <row r="131" spans="1:13" x14ac:dyDescent="0.25">
      <c r="A131" s="1" t="s">
        <v>360</v>
      </c>
      <c r="B131" s="2">
        <v>42760</v>
      </c>
      <c r="C131" s="1" t="s">
        <v>361</v>
      </c>
      <c r="D131" s="1">
        <v>1</v>
      </c>
      <c r="E131" s="1" t="s">
        <v>362</v>
      </c>
      <c r="F131" s="1" t="s">
        <v>14</v>
      </c>
      <c r="G131" s="1" t="s">
        <v>15</v>
      </c>
      <c r="H131" s="1" t="s">
        <v>363</v>
      </c>
      <c r="I131" s="3">
        <v>460000</v>
      </c>
      <c r="J131" s="4">
        <v>37</v>
      </c>
      <c r="K131" s="1"/>
      <c r="M131" s="1">
        <f t="shared" si="1"/>
        <v>-2496416.4500000002</v>
      </c>
    </row>
    <row r="132" spans="1:13" x14ac:dyDescent="0.25">
      <c r="A132" s="1" t="s">
        <v>364</v>
      </c>
      <c r="B132" s="2">
        <v>42760</v>
      </c>
      <c r="C132" s="1" t="s">
        <v>365</v>
      </c>
      <c r="D132" s="1">
        <v>1</v>
      </c>
      <c r="E132" s="1" t="s">
        <v>366</v>
      </c>
      <c r="F132" s="1" t="s">
        <v>14</v>
      </c>
      <c r="G132" s="1" t="s">
        <v>15</v>
      </c>
      <c r="H132" s="1" t="s">
        <v>367</v>
      </c>
      <c r="I132" s="3">
        <v>1000</v>
      </c>
      <c r="J132" s="4">
        <v>38</v>
      </c>
      <c r="K132" s="1"/>
      <c r="M132" s="1">
        <f t="shared" si="1"/>
        <v>-2495416.4500000002</v>
      </c>
    </row>
    <row r="133" spans="1:13" x14ac:dyDescent="0.25">
      <c r="A133" s="1" t="s">
        <v>368</v>
      </c>
      <c r="B133" s="2">
        <v>42760</v>
      </c>
      <c r="C133" s="1" t="s">
        <v>369</v>
      </c>
      <c r="D133" s="1">
        <v>1</v>
      </c>
      <c r="E133" s="1" t="s">
        <v>370</v>
      </c>
      <c r="F133" s="1" t="s">
        <v>14</v>
      </c>
      <c r="G133" s="1" t="s">
        <v>15</v>
      </c>
      <c r="H133" s="1" t="s">
        <v>371</v>
      </c>
      <c r="I133" s="3">
        <v>2000</v>
      </c>
      <c r="J133" s="4" t="s">
        <v>456</v>
      </c>
      <c r="K133" s="1"/>
      <c r="M133" s="1">
        <f t="shared" si="1"/>
        <v>-2493416.4500000002</v>
      </c>
    </row>
    <row r="134" spans="1:13" x14ac:dyDescent="0.25">
      <c r="A134" s="1" t="s">
        <v>372</v>
      </c>
      <c r="B134" s="2">
        <v>42760</v>
      </c>
      <c r="C134" s="1" t="s">
        <v>373</v>
      </c>
      <c r="D134" s="1">
        <v>1</v>
      </c>
      <c r="E134" s="1" t="s">
        <v>374</v>
      </c>
      <c r="F134" s="1" t="s">
        <v>14</v>
      </c>
      <c r="G134" s="1" t="s">
        <v>15</v>
      </c>
      <c r="H134" s="1" t="s">
        <v>375</v>
      </c>
      <c r="I134" s="3">
        <v>5000</v>
      </c>
      <c r="J134" s="4">
        <v>39</v>
      </c>
      <c r="K134" s="1"/>
      <c r="M134" s="1">
        <f t="shared" si="1"/>
        <v>-2488416.4500000002</v>
      </c>
    </row>
    <row r="135" spans="1:13" x14ac:dyDescent="0.25">
      <c r="A135" s="1" t="s">
        <v>376</v>
      </c>
      <c r="B135" s="2">
        <v>42760</v>
      </c>
      <c r="C135" s="1" t="s">
        <v>377</v>
      </c>
      <c r="D135" s="1">
        <v>1</v>
      </c>
      <c r="E135" s="1" t="s">
        <v>378</v>
      </c>
      <c r="F135" s="1" t="s">
        <v>14</v>
      </c>
      <c r="G135" s="1" t="s">
        <v>15</v>
      </c>
      <c r="H135" s="1" t="s">
        <v>379</v>
      </c>
      <c r="I135" s="3">
        <v>5000</v>
      </c>
      <c r="J135" s="4">
        <v>40</v>
      </c>
      <c r="K135" s="1"/>
      <c r="M135" s="1">
        <f t="shared" si="1"/>
        <v>-2483416.4500000002</v>
      </c>
    </row>
    <row r="136" spans="1:13" x14ac:dyDescent="0.25">
      <c r="A136" s="1" t="s">
        <v>380</v>
      </c>
      <c r="B136" s="2">
        <v>42760</v>
      </c>
      <c r="C136" s="1" t="s">
        <v>22</v>
      </c>
      <c r="D136" s="1">
        <v>1</v>
      </c>
      <c r="E136" s="1" t="s">
        <v>381</v>
      </c>
      <c r="F136" s="1" t="s">
        <v>24</v>
      </c>
      <c r="G136" s="1" t="s">
        <v>25</v>
      </c>
      <c r="H136" s="1" t="s">
        <v>382</v>
      </c>
      <c r="I136" s="1"/>
      <c r="J136" s="8"/>
      <c r="K136" s="3">
        <v>0</v>
      </c>
      <c r="M136" s="1">
        <f t="shared" si="1"/>
        <v>-2483416.4500000002</v>
      </c>
    </row>
    <row r="137" spans="1:13" x14ac:dyDescent="0.25">
      <c r="A137" s="1" t="s">
        <v>383</v>
      </c>
      <c r="B137" s="2">
        <v>42761</v>
      </c>
      <c r="C137" s="1" t="s">
        <v>22</v>
      </c>
      <c r="D137" s="1">
        <v>1</v>
      </c>
      <c r="E137" s="1" t="s">
        <v>384</v>
      </c>
      <c r="F137" s="1" t="s">
        <v>24</v>
      </c>
      <c r="G137" s="1" t="s">
        <v>25</v>
      </c>
      <c r="H137" s="1" t="s">
        <v>385</v>
      </c>
      <c r="I137" s="1"/>
      <c r="J137" s="8"/>
      <c r="K137" s="3">
        <v>2000</v>
      </c>
      <c r="L137" s="4" t="s">
        <v>455</v>
      </c>
      <c r="M137" s="1">
        <f t="shared" si="1"/>
        <v>-2485416.4500000002</v>
      </c>
    </row>
    <row r="138" spans="1:13" x14ac:dyDescent="0.25">
      <c r="A138" s="1" t="s">
        <v>386</v>
      </c>
      <c r="B138" s="2">
        <v>42761</v>
      </c>
      <c r="C138" s="1" t="s">
        <v>22</v>
      </c>
      <c r="D138" s="1">
        <v>1</v>
      </c>
      <c r="E138" s="1" t="s">
        <v>384</v>
      </c>
      <c r="F138" s="1" t="s">
        <v>24</v>
      </c>
      <c r="G138" s="1" t="s">
        <v>25</v>
      </c>
      <c r="H138" s="1" t="s">
        <v>387</v>
      </c>
      <c r="I138" s="3">
        <v>2000</v>
      </c>
      <c r="J138" s="4" t="s">
        <v>455</v>
      </c>
      <c r="K138" s="1"/>
      <c r="M138" s="1">
        <f t="shared" ref="M138:M162" si="2">+M137+I138-K138</f>
        <v>-2483416.4500000002</v>
      </c>
    </row>
    <row r="139" spans="1:13" x14ac:dyDescent="0.25">
      <c r="A139" s="1" t="s">
        <v>388</v>
      </c>
      <c r="B139" s="2">
        <v>42761</v>
      </c>
      <c r="C139" s="1" t="s">
        <v>22</v>
      </c>
      <c r="D139" s="1">
        <v>1</v>
      </c>
      <c r="E139" s="1" t="s">
        <v>389</v>
      </c>
      <c r="F139" s="1" t="s">
        <v>24</v>
      </c>
      <c r="G139" s="1" t="s">
        <v>25</v>
      </c>
      <c r="H139" s="1" t="s">
        <v>390</v>
      </c>
      <c r="I139" s="1"/>
      <c r="J139" s="8"/>
      <c r="K139" s="3">
        <v>114000</v>
      </c>
      <c r="L139" s="4" t="s">
        <v>455</v>
      </c>
      <c r="M139" s="1">
        <f t="shared" si="2"/>
        <v>-2597416.4500000002</v>
      </c>
    </row>
    <row r="140" spans="1:13" x14ac:dyDescent="0.25">
      <c r="A140" s="1" t="s">
        <v>391</v>
      </c>
      <c r="B140" s="2">
        <v>42761</v>
      </c>
      <c r="C140" s="1" t="s">
        <v>22</v>
      </c>
      <c r="D140" s="1">
        <v>1</v>
      </c>
      <c r="E140" s="1" t="s">
        <v>389</v>
      </c>
      <c r="F140" s="1" t="s">
        <v>24</v>
      </c>
      <c r="G140" s="1" t="s">
        <v>25</v>
      </c>
      <c r="H140" s="1" t="s">
        <v>392</v>
      </c>
      <c r="I140" s="3">
        <v>114000</v>
      </c>
      <c r="J140" s="4" t="s">
        <v>455</v>
      </c>
      <c r="K140" s="1"/>
      <c r="M140" s="1">
        <f t="shared" si="2"/>
        <v>-2483416.4500000002</v>
      </c>
    </row>
    <row r="141" spans="1:13" x14ac:dyDescent="0.25">
      <c r="A141" s="1" t="s">
        <v>393</v>
      </c>
      <c r="B141" s="2">
        <v>42762</v>
      </c>
      <c r="C141" s="1" t="s">
        <v>22</v>
      </c>
      <c r="D141" s="1">
        <v>1</v>
      </c>
      <c r="E141" s="1" t="s">
        <v>394</v>
      </c>
      <c r="F141" s="1" t="s">
        <v>32</v>
      </c>
      <c r="G141" s="1" t="s">
        <v>33</v>
      </c>
      <c r="H141" s="1" t="s">
        <v>395</v>
      </c>
      <c r="I141" s="3">
        <v>5000</v>
      </c>
      <c r="J141" s="4">
        <v>41</v>
      </c>
      <c r="K141" s="1"/>
      <c r="M141" s="1">
        <f t="shared" si="2"/>
        <v>-2478416.4500000002</v>
      </c>
    </row>
    <row r="142" spans="1:13" x14ac:dyDescent="0.25">
      <c r="A142" s="1" t="s">
        <v>396</v>
      </c>
      <c r="B142" s="2">
        <v>42762</v>
      </c>
      <c r="C142" s="1" t="s">
        <v>22</v>
      </c>
      <c r="D142" s="1">
        <v>1</v>
      </c>
      <c r="E142" s="1" t="s">
        <v>397</v>
      </c>
      <c r="F142" s="1" t="s">
        <v>32</v>
      </c>
      <c r="G142" s="1" t="s">
        <v>33</v>
      </c>
      <c r="H142" s="1" t="s">
        <v>398</v>
      </c>
      <c r="I142" s="3">
        <v>85000</v>
      </c>
      <c r="J142" s="4">
        <v>42</v>
      </c>
      <c r="K142" s="1"/>
      <c r="M142" s="1">
        <f t="shared" si="2"/>
        <v>-2393416.4500000002</v>
      </c>
    </row>
    <row r="143" spans="1:13" x14ac:dyDescent="0.25">
      <c r="A143" s="1" t="s">
        <v>399</v>
      </c>
      <c r="B143" s="2">
        <v>42762</v>
      </c>
      <c r="C143" s="1" t="s">
        <v>22</v>
      </c>
      <c r="D143" s="1">
        <v>1</v>
      </c>
      <c r="E143" s="1" t="s">
        <v>400</v>
      </c>
      <c r="F143" s="1" t="s">
        <v>211</v>
      </c>
      <c r="G143" s="1" t="s">
        <v>25</v>
      </c>
      <c r="H143" s="1" t="s">
        <v>401</v>
      </c>
      <c r="I143" s="1"/>
      <c r="J143" s="8"/>
      <c r="K143" s="3">
        <v>5000</v>
      </c>
      <c r="L143" s="4" t="s">
        <v>455</v>
      </c>
      <c r="M143" s="1">
        <f t="shared" si="2"/>
        <v>-2398416.4500000002</v>
      </c>
    </row>
    <row r="144" spans="1:13" x14ac:dyDescent="0.25">
      <c r="A144" s="1" t="s">
        <v>402</v>
      </c>
      <c r="B144" s="2">
        <v>42763</v>
      </c>
      <c r="C144" s="1" t="s">
        <v>22</v>
      </c>
      <c r="D144" s="1">
        <v>1</v>
      </c>
      <c r="E144" s="1" t="s">
        <v>403</v>
      </c>
      <c r="F144" s="1" t="s">
        <v>24</v>
      </c>
      <c r="G144" s="1" t="s">
        <v>25</v>
      </c>
      <c r="H144" s="1" t="s">
        <v>404</v>
      </c>
      <c r="I144" s="1"/>
      <c r="J144" s="8"/>
      <c r="K144" s="3">
        <v>0</v>
      </c>
      <c r="M144" s="1">
        <f t="shared" si="2"/>
        <v>-2398416.4500000002</v>
      </c>
    </row>
    <row r="145" spans="1:13" x14ac:dyDescent="0.25">
      <c r="A145" s="1" t="s">
        <v>405</v>
      </c>
      <c r="B145" s="2">
        <v>42764</v>
      </c>
      <c r="C145" s="1" t="s">
        <v>22</v>
      </c>
      <c r="D145" s="1">
        <v>1</v>
      </c>
      <c r="E145" s="1" t="s">
        <v>406</v>
      </c>
      <c r="F145" s="1" t="s">
        <v>24</v>
      </c>
      <c r="G145" s="1" t="s">
        <v>25</v>
      </c>
      <c r="H145" s="1" t="s">
        <v>407</v>
      </c>
      <c r="I145" s="1"/>
      <c r="J145" s="8"/>
      <c r="K145" s="3">
        <v>5000</v>
      </c>
      <c r="L145" s="4" t="s">
        <v>455</v>
      </c>
      <c r="M145" s="1">
        <f t="shared" si="2"/>
        <v>-2403416.4500000002</v>
      </c>
    </row>
    <row r="146" spans="1:13" x14ac:dyDescent="0.25">
      <c r="A146" s="1" t="s">
        <v>408</v>
      </c>
      <c r="B146" s="2">
        <v>42764</v>
      </c>
      <c r="C146" s="1" t="s">
        <v>22</v>
      </c>
      <c r="D146" s="1">
        <v>1</v>
      </c>
      <c r="E146" s="1" t="s">
        <v>406</v>
      </c>
      <c r="F146" s="1" t="s">
        <v>24</v>
      </c>
      <c r="G146" s="1" t="s">
        <v>25</v>
      </c>
      <c r="H146" s="1" t="s">
        <v>409</v>
      </c>
      <c r="I146" s="3">
        <v>5000</v>
      </c>
      <c r="J146" s="4" t="s">
        <v>455</v>
      </c>
      <c r="K146" s="1"/>
      <c r="M146" s="1">
        <f t="shared" si="2"/>
        <v>-2398416.4500000002</v>
      </c>
    </row>
    <row r="147" spans="1:13" x14ac:dyDescent="0.25">
      <c r="A147" s="1" t="s">
        <v>410</v>
      </c>
      <c r="B147" s="2">
        <v>42765</v>
      </c>
      <c r="C147" s="1" t="s">
        <v>411</v>
      </c>
      <c r="D147" s="1">
        <v>1</v>
      </c>
      <c r="E147" s="1" t="s">
        <v>412</v>
      </c>
      <c r="F147" s="1" t="s">
        <v>147</v>
      </c>
      <c r="G147" s="1" t="s">
        <v>15</v>
      </c>
      <c r="H147" s="1" t="s">
        <v>413</v>
      </c>
      <c r="I147" s="3">
        <v>1000</v>
      </c>
      <c r="J147" s="4" t="s">
        <v>455</v>
      </c>
      <c r="K147" s="1"/>
      <c r="M147" s="1">
        <f t="shared" si="2"/>
        <v>-2397416.4500000002</v>
      </c>
    </row>
    <row r="148" spans="1:13" x14ac:dyDescent="0.25">
      <c r="A148" s="1" t="s">
        <v>414</v>
      </c>
      <c r="B148" s="2">
        <v>42765</v>
      </c>
      <c r="C148" s="1" t="s">
        <v>415</v>
      </c>
      <c r="D148" s="1">
        <v>1</v>
      </c>
      <c r="E148" s="1" t="s">
        <v>416</v>
      </c>
      <c r="F148" s="1" t="s">
        <v>147</v>
      </c>
      <c r="G148" s="1" t="s">
        <v>15</v>
      </c>
      <c r="H148" s="1" t="s">
        <v>417</v>
      </c>
      <c r="I148" s="3">
        <v>20000</v>
      </c>
      <c r="J148" s="4">
        <v>43</v>
      </c>
      <c r="K148" s="1"/>
      <c r="M148" s="1">
        <f t="shared" si="2"/>
        <v>-2377416.4500000002</v>
      </c>
    </row>
    <row r="149" spans="1:13" x14ac:dyDescent="0.25">
      <c r="A149" s="1" t="s">
        <v>418</v>
      </c>
      <c r="B149" s="2">
        <v>42765</v>
      </c>
      <c r="C149" s="1" t="s">
        <v>411</v>
      </c>
      <c r="D149" s="1">
        <v>1</v>
      </c>
      <c r="E149" s="1" t="s">
        <v>412</v>
      </c>
      <c r="F149" s="1" t="s">
        <v>147</v>
      </c>
      <c r="G149" s="1" t="s">
        <v>15</v>
      </c>
      <c r="H149" s="1" t="s">
        <v>419</v>
      </c>
      <c r="I149" s="1"/>
      <c r="J149" s="8"/>
      <c r="K149" s="3">
        <v>1000</v>
      </c>
      <c r="L149" s="4" t="s">
        <v>455</v>
      </c>
      <c r="M149" s="1">
        <f t="shared" si="2"/>
        <v>-2378416.4500000002</v>
      </c>
    </row>
    <row r="150" spans="1:13" x14ac:dyDescent="0.25">
      <c r="A150" s="1" t="s">
        <v>420</v>
      </c>
      <c r="B150" s="2">
        <v>42765</v>
      </c>
      <c r="C150" s="1" t="s">
        <v>22</v>
      </c>
      <c r="D150" s="1">
        <v>1</v>
      </c>
      <c r="E150" s="1" t="s">
        <v>421</v>
      </c>
      <c r="F150" s="1" t="s">
        <v>24</v>
      </c>
      <c r="G150" s="1" t="s">
        <v>25</v>
      </c>
      <c r="H150" s="1" t="s">
        <v>422</v>
      </c>
      <c r="I150" s="1"/>
      <c r="J150" s="8"/>
      <c r="K150" s="3">
        <v>234300</v>
      </c>
      <c r="L150" s="4" t="s">
        <v>455</v>
      </c>
      <c r="M150" s="1">
        <f t="shared" si="2"/>
        <v>-2612716.4500000002</v>
      </c>
    </row>
    <row r="151" spans="1:13" x14ac:dyDescent="0.25">
      <c r="A151" s="1" t="s">
        <v>423</v>
      </c>
      <c r="B151" s="2">
        <v>42765</v>
      </c>
      <c r="C151" s="1" t="s">
        <v>22</v>
      </c>
      <c r="D151" s="1">
        <v>1</v>
      </c>
      <c r="E151" s="1" t="s">
        <v>421</v>
      </c>
      <c r="F151" s="1" t="s">
        <v>24</v>
      </c>
      <c r="G151" s="1" t="s">
        <v>25</v>
      </c>
      <c r="H151" s="1" t="s">
        <v>424</v>
      </c>
      <c r="I151" s="3">
        <v>234300</v>
      </c>
      <c r="J151" s="4" t="s">
        <v>455</v>
      </c>
      <c r="K151" s="1"/>
      <c r="M151" s="1">
        <f t="shared" si="2"/>
        <v>-2378416.4500000002</v>
      </c>
    </row>
    <row r="152" spans="1:13" x14ac:dyDescent="0.25">
      <c r="A152" s="1" t="s">
        <v>425</v>
      </c>
      <c r="B152" s="2">
        <v>42765</v>
      </c>
      <c r="C152" s="1" t="s">
        <v>22</v>
      </c>
      <c r="D152" s="1">
        <v>1</v>
      </c>
      <c r="E152" s="1" t="s">
        <v>400</v>
      </c>
      <c r="F152" s="1" t="s">
        <v>211</v>
      </c>
      <c r="G152" s="1" t="s">
        <v>25</v>
      </c>
      <c r="H152" s="1" t="s">
        <v>426</v>
      </c>
      <c r="I152" s="3">
        <v>5000</v>
      </c>
      <c r="J152" s="4" t="s">
        <v>455</v>
      </c>
      <c r="K152" s="1"/>
      <c r="M152" s="1">
        <f t="shared" si="2"/>
        <v>-2373416.4500000002</v>
      </c>
    </row>
    <row r="153" spans="1:13" x14ac:dyDescent="0.25">
      <c r="A153" s="1" t="s">
        <v>427</v>
      </c>
      <c r="B153" s="2">
        <v>42765</v>
      </c>
      <c r="C153" s="1" t="s">
        <v>22</v>
      </c>
      <c r="D153" s="1">
        <v>1</v>
      </c>
      <c r="E153" s="1" t="s">
        <v>428</v>
      </c>
      <c r="F153" s="1" t="s">
        <v>24</v>
      </c>
      <c r="G153" s="1" t="s">
        <v>25</v>
      </c>
      <c r="H153" s="1" t="s">
        <v>429</v>
      </c>
      <c r="I153" s="1"/>
      <c r="J153" s="8"/>
      <c r="K153" s="3">
        <v>5000</v>
      </c>
      <c r="L153" s="4" t="s">
        <v>455</v>
      </c>
      <c r="M153" s="1">
        <f t="shared" si="2"/>
        <v>-2378416.4500000002</v>
      </c>
    </row>
    <row r="154" spans="1:13" x14ac:dyDescent="0.25">
      <c r="A154" s="1" t="s">
        <v>430</v>
      </c>
      <c r="B154" s="2">
        <v>42765</v>
      </c>
      <c r="C154" s="1" t="s">
        <v>22</v>
      </c>
      <c r="D154" s="1">
        <v>1</v>
      </c>
      <c r="E154" s="1" t="s">
        <v>428</v>
      </c>
      <c r="F154" s="1" t="s">
        <v>24</v>
      </c>
      <c r="G154" s="1" t="s">
        <v>25</v>
      </c>
      <c r="H154" s="1" t="s">
        <v>431</v>
      </c>
      <c r="I154" s="3">
        <v>5000</v>
      </c>
      <c r="J154" s="4" t="s">
        <v>455</v>
      </c>
      <c r="K154" s="1"/>
      <c r="M154" s="1">
        <f t="shared" si="2"/>
        <v>-2373416.4500000002</v>
      </c>
    </row>
    <row r="155" spans="1:13" x14ac:dyDescent="0.25">
      <c r="A155" s="1" t="s">
        <v>432</v>
      </c>
      <c r="B155" s="2">
        <v>42766</v>
      </c>
      <c r="C155" s="1" t="s">
        <v>22</v>
      </c>
      <c r="D155" s="1">
        <v>1</v>
      </c>
      <c r="E155" s="1" t="s">
        <v>433</v>
      </c>
      <c r="F155" s="1" t="s">
        <v>24</v>
      </c>
      <c r="G155" s="1" t="s">
        <v>25</v>
      </c>
      <c r="H155" s="1" t="s">
        <v>434</v>
      </c>
      <c r="I155" s="1"/>
      <c r="J155" s="8"/>
      <c r="K155" s="3">
        <v>0</v>
      </c>
      <c r="M155" s="1">
        <f t="shared" si="2"/>
        <v>-2373416.4500000002</v>
      </c>
    </row>
    <row r="156" spans="1:13" x14ac:dyDescent="0.25">
      <c r="A156" s="1" t="s">
        <v>435</v>
      </c>
      <c r="B156" s="2">
        <v>42766</v>
      </c>
      <c r="C156" s="1" t="s">
        <v>22</v>
      </c>
      <c r="D156" s="1">
        <v>1</v>
      </c>
      <c r="E156" s="1" t="s">
        <v>436</v>
      </c>
      <c r="F156" s="1" t="s">
        <v>24</v>
      </c>
      <c r="G156" s="1" t="s">
        <v>25</v>
      </c>
      <c r="H156" s="1" t="s">
        <v>437</v>
      </c>
      <c r="I156" s="1"/>
      <c r="J156" s="8"/>
      <c r="K156" s="3">
        <v>0</v>
      </c>
      <c r="M156" s="1">
        <f t="shared" si="2"/>
        <v>-2373416.4500000002</v>
      </c>
    </row>
    <row r="157" spans="1:13" x14ac:dyDescent="0.25">
      <c r="A157" s="1" t="s">
        <v>438</v>
      </c>
      <c r="B157" s="2">
        <v>42766</v>
      </c>
      <c r="C157" s="1" t="s">
        <v>22</v>
      </c>
      <c r="D157" s="1">
        <v>1</v>
      </c>
      <c r="E157" s="1" t="s">
        <v>439</v>
      </c>
      <c r="F157" s="1" t="s">
        <v>24</v>
      </c>
      <c r="G157" s="1" t="s">
        <v>25</v>
      </c>
      <c r="H157" s="1" t="s">
        <v>440</v>
      </c>
      <c r="I157" s="1"/>
      <c r="J157" s="8"/>
      <c r="K157" s="3">
        <v>45862.07</v>
      </c>
      <c r="L157" s="4" t="s">
        <v>455</v>
      </c>
      <c r="M157" s="1">
        <f t="shared" si="2"/>
        <v>-2419278.52</v>
      </c>
    </row>
    <row r="158" spans="1:13" x14ac:dyDescent="0.25">
      <c r="A158" s="1" t="s">
        <v>441</v>
      </c>
      <c r="B158" s="2">
        <v>42766</v>
      </c>
      <c r="C158" s="1" t="s">
        <v>22</v>
      </c>
      <c r="D158" s="1">
        <v>1</v>
      </c>
      <c r="E158" s="1" t="s">
        <v>439</v>
      </c>
      <c r="F158" s="1" t="s">
        <v>24</v>
      </c>
      <c r="G158" s="1" t="s">
        <v>25</v>
      </c>
      <c r="H158" s="1" t="s">
        <v>442</v>
      </c>
      <c r="I158" s="3">
        <v>45862.07</v>
      </c>
      <c r="J158" s="4" t="s">
        <v>455</v>
      </c>
      <c r="K158" s="1"/>
      <c r="M158" s="1">
        <f t="shared" si="2"/>
        <v>-2373416.4500000002</v>
      </c>
    </row>
    <row r="159" spans="1:13" x14ac:dyDescent="0.25">
      <c r="A159" s="1" t="s">
        <v>443</v>
      </c>
      <c r="B159" s="2">
        <v>42766</v>
      </c>
      <c r="C159" s="1" t="s">
        <v>22</v>
      </c>
      <c r="D159" s="1">
        <v>1</v>
      </c>
      <c r="E159" s="1" t="s">
        <v>444</v>
      </c>
      <c r="F159" s="1" t="s">
        <v>24</v>
      </c>
      <c r="G159" s="1" t="s">
        <v>25</v>
      </c>
      <c r="H159" s="1" t="s">
        <v>440</v>
      </c>
      <c r="I159" s="1"/>
      <c r="J159" s="8"/>
      <c r="K159" s="3">
        <v>45862.07</v>
      </c>
      <c r="L159" s="4" t="s">
        <v>455</v>
      </c>
      <c r="M159" s="1">
        <f t="shared" si="2"/>
        <v>-2419278.52</v>
      </c>
    </row>
    <row r="160" spans="1:13" x14ac:dyDescent="0.25">
      <c r="A160" s="1" t="s">
        <v>445</v>
      </c>
      <c r="B160" s="2">
        <v>42766</v>
      </c>
      <c r="C160" s="1" t="s">
        <v>22</v>
      </c>
      <c r="D160" s="1">
        <v>1</v>
      </c>
      <c r="E160" s="1" t="s">
        <v>444</v>
      </c>
      <c r="F160" s="1" t="s">
        <v>24</v>
      </c>
      <c r="G160" s="1" t="s">
        <v>25</v>
      </c>
      <c r="H160" s="1" t="s">
        <v>442</v>
      </c>
      <c r="I160" s="3">
        <v>45862.07</v>
      </c>
      <c r="J160" s="4" t="s">
        <v>455</v>
      </c>
      <c r="K160" s="1"/>
      <c r="M160" s="1">
        <f t="shared" si="2"/>
        <v>-2373416.4500000002</v>
      </c>
    </row>
    <row r="161" spans="1:13" x14ac:dyDescent="0.25">
      <c r="A161" s="1" t="s">
        <v>446</v>
      </c>
      <c r="B161" s="2">
        <v>42766</v>
      </c>
      <c r="C161" s="1" t="s">
        <v>22</v>
      </c>
      <c r="D161" s="1">
        <v>1</v>
      </c>
      <c r="E161" s="1" t="s">
        <v>447</v>
      </c>
      <c r="F161" s="1" t="s">
        <v>24</v>
      </c>
      <c r="G161" s="1" t="s">
        <v>25</v>
      </c>
      <c r="H161" s="1" t="s">
        <v>448</v>
      </c>
      <c r="I161" s="1"/>
      <c r="J161" s="8"/>
      <c r="K161" s="3">
        <v>0</v>
      </c>
      <c r="M161" s="1">
        <f t="shared" si="2"/>
        <v>-2373416.4500000002</v>
      </c>
    </row>
    <row r="162" spans="1:13" x14ac:dyDescent="0.25">
      <c r="A162" s="1" t="s">
        <v>449</v>
      </c>
      <c r="B162" s="2">
        <v>42766</v>
      </c>
      <c r="C162" s="1" t="s">
        <v>22</v>
      </c>
      <c r="D162" s="1">
        <v>1</v>
      </c>
      <c r="E162" s="1" t="s">
        <v>450</v>
      </c>
      <c r="F162" s="1" t="s">
        <v>24</v>
      </c>
      <c r="G162" s="1" t="s">
        <v>25</v>
      </c>
      <c r="H162" s="1" t="s">
        <v>275</v>
      </c>
      <c r="I162" s="1"/>
      <c r="J162" s="8"/>
      <c r="K162" s="3">
        <v>0</v>
      </c>
      <c r="M162" s="1">
        <f t="shared" si="2"/>
        <v>-2373416.4500000002</v>
      </c>
    </row>
    <row r="163" spans="1:13" x14ac:dyDescent="0.25">
      <c r="A163" s="1"/>
      <c r="B163" s="1"/>
      <c r="C163" s="1"/>
      <c r="D163" s="1"/>
      <c r="E163" s="1"/>
      <c r="F163" s="1"/>
      <c r="G163" s="1"/>
      <c r="H163" s="1" t="s">
        <v>451</v>
      </c>
      <c r="I163" s="3">
        <f>+SUM(I11:I162)</f>
        <v>4039439.9499999993</v>
      </c>
      <c r="J163" s="8"/>
      <c r="K163" s="3">
        <f>+SUM(K11:K162)</f>
        <v>1851277.2600000002</v>
      </c>
    </row>
    <row r="164" spans="1:13" x14ac:dyDescent="0.25">
      <c r="A164" s="1"/>
      <c r="B164" s="1"/>
      <c r="C164" s="1"/>
      <c r="D164" s="1"/>
      <c r="E164" s="1"/>
      <c r="F164" s="1"/>
      <c r="G164" s="1"/>
      <c r="H164" s="1" t="s">
        <v>452</v>
      </c>
      <c r="I164" s="1"/>
      <c r="K164" s="3"/>
      <c r="M164" s="3">
        <f>+M162</f>
        <v>-2373416.4500000002</v>
      </c>
    </row>
    <row r="166" spans="1:13" x14ac:dyDescent="0.25">
      <c r="M166" s="3"/>
    </row>
  </sheetData>
  <autoFilter ref="A8:M164"/>
  <mergeCells count="3">
    <mergeCell ref="F2:I2"/>
    <mergeCell ref="F3:I3"/>
    <mergeCell ref="F4:I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opLeftCell="A88" workbookViewId="0">
      <selection activeCell="O101" sqref="O101"/>
    </sheetView>
  </sheetViews>
  <sheetFormatPr baseColWidth="10" defaultRowHeight="15" x14ac:dyDescent="0.25"/>
  <cols>
    <col min="4" max="4" width="2" bestFit="1" customWidth="1"/>
    <col min="5" max="5" width="9.7109375" customWidth="1"/>
    <col min="6" max="6" width="10.28515625" style="1" customWidth="1"/>
    <col min="9" max="9" width="39" bestFit="1" customWidth="1"/>
    <col min="10" max="10" width="11.7109375" bestFit="1" customWidth="1"/>
    <col min="11" max="11" width="3.42578125" style="21" customWidth="1"/>
    <col min="13" max="13" width="3.42578125" style="21" customWidth="1"/>
    <col min="14" max="14" width="12.42578125" bestFit="1" customWidth="1"/>
  </cols>
  <sheetData>
    <row r="1" spans="1:15" s="1" customFormat="1" x14ac:dyDescent="0.25">
      <c r="L1" s="6"/>
      <c r="M1" s="27"/>
      <c r="N1" s="6"/>
    </row>
    <row r="2" spans="1:15" s="1" customFormat="1" x14ac:dyDescent="0.25">
      <c r="H2" s="32" t="s">
        <v>0</v>
      </c>
      <c r="I2" s="32"/>
      <c r="J2" s="32"/>
      <c r="K2" s="32"/>
      <c r="L2" s="6"/>
      <c r="M2" s="6"/>
      <c r="N2" s="6"/>
      <c r="O2" s="9"/>
    </row>
    <row r="3" spans="1:15" s="1" customFormat="1" x14ac:dyDescent="0.25">
      <c r="H3" s="32" t="s">
        <v>1</v>
      </c>
      <c r="I3" s="32"/>
      <c r="J3" s="32"/>
      <c r="K3" s="32"/>
      <c r="L3" s="6"/>
      <c r="M3" s="6"/>
      <c r="N3" s="6"/>
      <c r="O3" s="9"/>
    </row>
    <row r="4" spans="1:15" s="1" customFormat="1" x14ac:dyDescent="0.25">
      <c r="H4" s="32" t="s">
        <v>1839</v>
      </c>
      <c r="I4" s="32"/>
      <c r="J4" s="32"/>
      <c r="K4" s="32"/>
      <c r="L4" s="6"/>
      <c r="M4" s="6"/>
      <c r="N4" s="6"/>
      <c r="O4" s="9"/>
    </row>
    <row r="5" spans="1:15" s="1" customFormat="1" x14ac:dyDescent="0.25">
      <c r="L5" s="6"/>
      <c r="M5" s="13"/>
      <c r="N5" s="6"/>
      <c r="O5" s="9"/>
    </row>
    <row r="6" spans="1:15" s="1" customFormat="1" x14ac:dyDescent="0.25">
      <c r="L6" s="6"/>
      <c r="M6" s="13"/>
      <c r="N6" s="6"/>
      <c r="O6" s="9"/>
    </row>
    <row r="7" spans="1:15" s="1" customFormat="1" x14ac:dyDescent="0.25">
      <c r="A7" s="4" t="s">
        <v>2</v>
      </c>
      <c r="B7" s="4" t="s">
        <v>3</v>
      </c>
      <c r="C7" s="4" t="s">
        <v>4</v>
      </c>
      <c r="D7" s="4"/>
      <c r="E7" s="4"/>
      <c r="F7" s="4"/>
      <c r="G7" s="4" t="s">
        <v>5</v>
      </c>
      <c r="H7" s="4" t="s">
        <v>6</v>
      </c>
      <c r="I7" s="4" t="s">
        <v>7</v>
      </c>
      <c r="J7" s="4" t="s">
        <v>8</v>
      </c>
      <c r="K7" s="12"/>
      <c r="L7" s="12" t="s">
        <v>9</v>
      </c>
      <c r="M7" s="12"/>
      <c r="N7" s="4" t="s">
        <v>10</v>
      </c>
      <c r="O7" s="4"/>
    </row>
    <row r="8" spans="1:15" x14ac:dyDescent="0.25">
      <c r="I8" t="s">
        <v>460</v>
      </c>
      <c r="N8" s="3">
        <f>+SEP!N63</f>
        <v>-904562.6</v>
      </c>
    </row>
    <row r="9" spans="1:15" x14ac:dyDescent="0.25">
      <c r="A9" t="s">
        <v>1049</v>
      </c>
      <c r="B9" s="2">
        <v>43010</v>
      </c>
      <c r="C9" t="s">
        <v>22</v>
      </c>
      <c r="D9">
        <v>1</v>
      </c>
      <c r="E9" t="s">
        <v>690</v>
      </c>
      <c r="F9" s="1">
        <v>42674</v>
      </c>
      <c r="G9" t="s">
        <v>24</v>
      </c>
      <c r="H9" t="s">
        <v>1477</v>
      </c>
      <c r="I9" t="s">
        <v>1710</v>
      </c>
      <c r="L9" s="3">
        <v>3000</v>
      </c>
      <c r="M9" s="21" t="s">
        <v>455</v>
      </c>
      <c r="N9" s="3">
        <f>+N8+J9-L9</f>
        <v>-907562.6</v>
      </c>
    </row>
    <row r="10" spans="1:15" x14ac:dyDescent="0.25">
      <c r="A10" t="s">
        <v>1050</v>
      </c>
      <c r="B10" s="2">
        <v>43010</v>
      </c>
      <c r="C10" t="s">
        <v>22</v>
      </c>
      <c r="D10">
        <v>1</v>
      </c>
      <c r="E10" t="s">
        <v>690</v>
      </c>
      <c r="F10" s="1">
        <v>42674</v>
      </c>
      <c r="G10" t="s">
        <v>24</v>
      </c>
      <c r="H10" t="s">
        <v>1477</v>
      </c>
      <c r="I10" t="s">
        <v>1711</v>
      </c>
      <c r="J10" s="3">
        <v>3000</v>
      </c>
      <c r="K10" s="21" t="s">
        <v>455</v>
      </c>
      <c r="N10" s="3">
        <f t="shared" ref="N10:N73" si="0">+N9+J10-L10</f>
        <v>-904562.6</v>
      </c>
    </row>
    <row r="11" spans="1:15" x14ac:dyDescent="0.25">
      <c r="A11" t="s">
        <v>713</v>
      </c>
      <c r="B11" s="2">
        <v>43010</v>
      </c>
      <c r="C11" t="s">
        <v>22</v>
      </c>
      <c r="D11">
        <v>1</v>
      </c>
      <c r="E11" t="s">
        <v>690</v>
      </c>
      <c r="F11" s="1">
        <v>42678</v>
      </c>
      <c r="G11" t="s">
        <v>24</v>
      </c>
      <c r="H11" t="s">
        <v>1477</v>
      </c>
      <c r="I11" t="s">
        <v>1712</v>
      </c>
      <c r="L11" s="3">
        <v>5000</v>
      </c>
      <c r="M11" s="21" t="s">
        <v>455</v>
      </c>
      <c r="N11" s="3">
        <f t="shared" si="0"/>
        <v>-909562.6</v>
      </c>
    </row>
    <row r="12" spans="1:15" x14ac:dyDescent="0.25">
      <c r="A12" t="s">
        <v>1713</v>
      </c>
      <c r="B12" s="2">
        <v>43010</v>
      </c>
      <c r="C12" t="s">
        <v>22</v>
      </c>
      <c r="D12">
        <v>1</v>
      </c>
      <c r="E12" t="s">
        <v>690</v>
      </c>
      <c r="F12" s="1">
        <v>42678</v>
      </c>
      <c r="G12" t="s">
        <v>24</v>
      </c>
      <c r="H12" t="s">
        <v>1477</v>
      </c>
      <c r="I12" t="s">
        <v>1714</v>
      </c>
      <c r="J12" s="3">
        <v>5000</v>
      </c>
      <c r="K12" s="21" t="s">
        <v>455</v>
      </c>
      <c r="N12" s="3">
        <f t="shared" si="0"/>
        <v>-904562.6</v>
      </c>
    </row>
    <row r="13" spans="1:15" x14ac:dyDescent="0.25">
      <c r="A13" t="s">
        <v>1063</v>
      </c>
      <c r="B13" s="2">
        <v>43010</v>
      </c>
      <c r="C13" t="s">
        <v>22</v>
      </c>
      <c r="D13">
        <v>1</v>
      </c>
      <c r="E13" t="s">
        <v>692</v>
      </c>
      <c r="F13" s="1">
        <v>42681</v>
      </c>
      <c r="G13" t="s">
        <v>211</v>
      </c>
      <c r="H13" t="s">
        <v>1477</v>
      </c>
      <c r="I13" t="s">
        <v>1715</v>
      </c>
      <c r="L13" s="3">
        <v>5000</v>
      </c>
      <c r="M13" s="21" t="s">
        <v>455</v>
      </c>
      <c r="N13" s="3">
        <f t="shared" si="0"/>
        <v>-909562.6</v>
      </c>
    </row>
    <row r="14" spans="1:15" x14ac:dyDescent="0.25">
      <c r="A14" t="s">
        <v>1716</v>
      </c>
      <c r="B14" s="2">
        <v>43011</v>
      </c>
      <c r="C14" t="s">
        <v>22</v>
      </c>
      <c r="D14">
        <v>1</v>
      </c>
      <c r="E14" t="s">
        <v>690</v>
      </c>
      <c r="F14" s="1">
        <v>42703</v>
      </c>
      <c r="G14" t="s">
        <v>24</v>
      </c>
      <c r="H14" t="s">
        <v>1477</v>
      </c>
      <c r="I14" t="s">
        <v>1717</v>
      </c>
      <c r="L14" s="3">
        <v>20000</v>
      </c>
      <c r="M14" s="21" t="s">
        <v>455</v>
      </c>
      <c r="N14" s="3">
        <f t="shared" si="0"/>
        <v>-929562.6</v>
      </c>
    </row>
    <row r="15" spans="1:15" x14ac:dyDescent="0.25">
      <c r="A15" t="s">
        <v>1077</v>
      </c>
      <c r="B15" s="2">
        <v>43011</v>
      </c>
      <c r="C15" t="s">
        <v>22</v>
      </c>
      <c r="D15">
        <v>1</v>
      </c>
      <c r="E15" t="s">
        <v>690</v>
      </c>
      <c r="F15" s="1">
        <v>42703</v>
      </c>
      <c r="G15" t="s">
        <v>24</v>
      </c>
      <c r="H15" t="s">
        <v>1477</v>
      </c>
      <c r="I15" t="s">
        <v>1718</v>
      </c>
      <c r="J15" s="3">
        <v>20000</v>
      </c>
      <c r="K15" s="21" t="s">
        <v>455</v>
      </c>
      <c r="N15" s="3">
        <f t="shared" si="0"/>
        <v>-909562.6</v>
      </c>
    </row>
    <row r="16" spans="1:15" x14ac:dyDescent="0.25">
      <c r="A16" t="s">
        <v>1078</v>
      </c>
      <c r="B16" s="2">
        <v>43011</v>
      </c>
      <c r="C16" t="s">
        <v>22</v>
      </c>
      <c r="D16">
        <v>1</v>
      </c>
      <c r="E16" t="s">
        <v>692</v>
      </c>
      <c r="F16" s="1">
        <v>42704</v>
      </c>
      <c r="G16" t="s">
        <v>211</v>
      </c>
      <c r="H16" t="s">
        <v>1477</v>
      </c>
      <c r="I16" t="s">
        <v>1717</v>
      </c>
      <c r="L16" s="3">
        <v>20000</v>
      </c>
      <c r="M16" s="21" t="s">
        <v>455</v>
      </c>
      <c r="N16" s="3">
        <f t="shared" si="0"/>
        <v>-929562.6</v>
      </c>
    </row>
    <row r="17" spans="1:15" x14ac:dyDescent="0.25">
      <c r="A17" t="s">
        <v>1216</v>
      </c>
      <c r="B17" s="2">
        <v>43011</v>
      </c>
      <c r="C17" t="s">
        <v>22</v>
      </c>
      <c r="D17">
        <v>1</v>
      </c>
      <c r="E17" t="s">
        <v>690</v>
      </c>
      <c r="F17" s="1">
        <v>42707</v>
      </c>
      <c r="G17" t="s">
        <v>24</v>
      </c>
      <c r="H17" t="s">
        <v>1477</v>
      </c>
      <c r="I17" t="s">
        <v>1719</v>
      </c>
      <c r="L17" s="3">
        <v>1000</v>
      </c>
      <c r="M17" s="21" t="s">
        <v>454</v>
      </c>
      <c r="N17" s="3">
        <f t="shared" si="0"/>
        <v>-930562.6</v>
      </c>
    </row>
    <row r="18" spans="1:15" x14ac:dyDescent="0.25">
      <c r="A18" t="s">
        <v>1720</v>
      </c>
      <c r="B18" s="2">
        <v>43011</v>
      </c>
      <c r="C18" t="s">
        <v>22</v>
      </c>
      <c r="D18">
        <v>1</v>
      </c>
      <c r="E18" t="s">
        <v>692</v>
      </c>
      <c r="F18" s="1">
        <v>42681</v>
      </c>
      <c r="G18" t="s">
        <v>211</v>
      </c>
      <c r="H18" t="s">
        <v>1477</v>
      </c>
      <c r="I18" t="s">
        <v>1721</v>
      </c>
      <c r="J18" s="3">
        <v>5000</v>
      </c>
      <c r="K18" s="21" t="s">
        <v>455</v>
      </c>
      <c r="N18" s="3">
        <f t="shared" si="0"/>
        <v>-925562.6</v>
      </c>
    </row>
    <row r="19" spans="1:15" x14ac:dyDescent="0.25">
      <c r="A19" t="s">
        <v>727</v>
      </c>
      <c r="B19" s="2">
        <v>43012</v>
      </c>
      <c r="C19" t="s">
        <v>22</v>
      </c>
      <c r="D19">
        <v>1</v>
      </c>
      <c r="E19" t="s">
        <v>690</v>
      </c>
      <c r="F19" s="1">
        <v>42724</v>
      </c>
      <c r="G19" t="s">
        <v>24</v>
      </c>
      <c r="H19" t="s">
        <v>1477</v>
      </c>
      <c r="I19" t="s">
        <v>1722</v>
      </c>
      <c r="L19" s="3">
        <v>15000</v>
      </c>
      <c r="N19" s="3">
        <f t="shared" si="0"/>
        <v>-940562.6</v>
      </c>
    </row>
    <row r="20" spans="1:15" x14ac:dyDescent="0.25">
      <c r="A20" t="s">
        <v>1723</v>
      </c>
      <c r="B20" s="2">
        <v>43013</v>
      </c>
      <c r="C20" t="s">
        <v>22</v>
      </c>
      <c r="D20">
        <v>1</v>
      </c>
      <c r="E20" t="s">
        <v>690</v>
      </c>
      <c r="F20" s="1">
        <v>42757</v>
      </c>
      <c r="G20" t="s">
        <v>24</v>
      </c>
      <c r="H20" t="s">
        <v>1477</v>
      </c>
      <c r="I20" t="s">
        <v>1700</v>
      </c>
      <c r="L20" s="3">
        <v>18500</v>
      </c>
      <c r="N20" s="3">
        <f t="shared" si="0"/>
        <v>-959062.6</v>
      </c>
    </row>
    <row r="21" spans="1:15" x14ac:dyDescent="0.25">
      <c r="A21" t="s">
        <v>1724</v>
      </c>
      <c r="B21" s="2">
        <v>43014</v>
      </c>
      <c r="C21" t="s">
        <v>22</v>
      </c>
      <c r="D21">
        <v>1</v>
      </c>
      <c r="E21" t="s">
        <v>690</v>
      </c>
      <c r="F21" s="1">
        <v>42791</v>
      </c>
      <c r="G21" t="s">
        <v>24</v>
      </c>
      <c r="H21" t="s">
        <v>1488</v>
      </c>
      <c r="I21" t="s">
        <v>1725</v>
      </c>
      <c r="L21" s="3">
        <v>1000</v>
      </c>
      <c r="N21" s="3">
        <f t="shared" si="0"/>
        <v>-960062.6</v>
      </c>
    </row>
    <row r="22" spans="1:15" x14ac:dyDescent="0.25">
      <c r="A22" t="s">
        <v>1726</v>
      </c>
      <c r="B22" s="2">
        <v>43015</v>
      </c>
      <c r="C22" t="s">
        <v>22</v>
      </c>
      <c r="D22">
        <v>1</v>
      </c>
      <c r="E22" t="s">
        <v>690</v>
      </c>
      <c r="F22" s="1">
        <v>42794</v>
      </c>
      <c r="G22" t="s">
        <v>24</v>
      </c>
      <c r="H22" t="s">
        <v>1477</v>
      </c>
      <c r="I22" t="s">
        <v>1727</v>
      </c>
      <c r="L22" s="3">
        <v>0</v>
      </c>
      <c r="N22" s="3">
        <f t="shared" si="0"/>
        <v>-960062.6</v>
      </c>
    </row>
    <row r="23" spans="1:15" x14ac:dyDescent="0.25">
      <c r="A23" t="s">
        <v>1728</v>
      </c>
      <c r="B23" s="2">
        <v>43017</v>
      </c>
      <c r="C23" t="s">
        <v>22</v>
      </c>
      <c r="D23">
        <v>1</v>
      </c>
      <c r="E23" t="s">
        <v>690</v>
      </c>
      <c r="F23" s="1">
        <v>42805</v>
      </c>
      <c r="G23" t="s">
        <v>24</v>
      </c>
      <c r="H23" t="s">
        <v>1488</v>
      </c>
      <c r="I23" t="s">
        <v>1729</v>
      </c>
      <c r="L23" s="3">
        <v>10000</v>
      </c>
      <c r="M23" s="21" t="s">
        <v>455</v>
      </c>
      <c r="N23" s="3">
        <f t="shared" si="0"/>
        <v>-970062.6</v>
      </c>
    </row>
    <row r="24" spans="1:15" x14ac:dyDescent="0.25">
      <c r="A24" t="s">
        <v>123</v>
      </c>
      <c r="B24" s="2">
        <v>43017</v>
      </c>
      <c r="C24" t="s">
        <v>22</v>
      </c>
      <c r="D24">
        <v>1</v>
      </c>
      <c r="E24" t="s">
        <v>690</v>
      </c>
      <c r="F24" s="1">
        <v>42805</v>
      </c>
      <c r="G24" t="s">
        <v>24</v>
      </c>
      <c r="H24" t="s">
        <v>1488</v>
      </c>
      <c r="I24" t="s">
        <v>1730</v>
      </c>
      <c r="J24" s="3">
        <v>10000</v>
      </c>
      <c r="K24" s="21" t="s">
        <v>455</v>
      </c>
      <c r="N24" s="3">
        <f t="shared" si="0"/>
        <v>-960062.6</v>
      </c>
    </row>
    <row r="25" spans="1:15" x14ac:dyDescent="0.25">
      <c r="A25" t="s">
        <v>1731</v>
      </c>
      <c r="B25" s="2">
        <v>43017</v>
      </c>
      <c r="C25" t="s">
        <v>22</v>
      </c>
      <c r="D25">
        <v>1</v>
      </c>
      <c r="E25" t="s">
        <v>690</v>
      </c>
      <c r="F25" s="1">
        <v>42811</v>
      </c>
      <c r="G25" t="s">
        <v>24</v>
      </c>
      <c r="H25" t="s">
        <v>1488</v>
      </c>
      <c r="I25" t="s">
        <v>1725</v>
      </c>
      <c r="L25" s="3">
        <v>34000</v>
      </c>
      <c r="N25" s="3">
        <f t="shared" si="0"/>
        <v>-994062.6</v>
      </c>
    </row>
    <row r="26" spans="1:15" x14ac:dyDescent="0.25">
      <c r="A26" t="s">
        <v>1529</v>
      </c>
      <c r="B26" s="2">
        <v>43018</v>
      </c>
      <c r="C26" t="s">
        <v>22</v>
      </c>
      <c r="D26">
        <v>1</v>
      </c>
      <c r="E26" t="s">
        <v>690</v>
      </c>
      <c r="F26" s="1">
        <v>42828</v>
      </c>
      <c r="G26" t="s">
        <v>24</v>
      </c>
      <c r="H26" t="s">
        <v>1488</v>
      </c>
      <c r="I26" t="s">
        <v>1732</v>
      </c>
      <c r="L26" s="3">
        <v>240000</v>
      </c>
      <c r="M26" s="21" t="s">
        <v>455</v>
      </c>
      <c r="N26" s="3">
        <f t="shared" si="0"/>
        <v>-1234062.6000000001</v>
      </c>
    </row>
    <row r="27" spans="1:15" x14ac:dyDescent="0.25">
      <c r="A27" t="s">
        <v>1733</v>
      </c>
      <c r="B27" s="2">
        <v>43018</v>
      </c>
      <c r="C27" t="s">
        <v>22</v>
      </c>
      <c r="D27">
        <v>1</v>
      </c>
      <c r="E27" t="s">
        <v>690</v>
      </c>
      <c r="F27" s="1">
        <v>42833</v>
      </c>
      <c r="G27" t="s">
        <v>24</v>
      </c>
      <c r="H27" t="s">
        <v>1488</v>
      </c>
      <c r="I27" t="s">
        <v>1734</v>
      </c>
      <c r="L27" s="3">
        <v>0</v>
      </c>
      <c r="N27" s="3">
        <f t="shared" si="0"/>
        <v>-1234062.6000000001</v>
      </c>
    </row>
    <row r="28" spans="1:15" x14ac:dyDescent="0.25">
      <c r="A28" t="s">
        <v>1735</v>
      </c>
      <c r="B28" s="2">
        <v>43018</v>
      </c>
      <c r="C28" t="s">
        <v>22</v>
      </c>
      <c r="D28">
        <v>1</v>
      </c>
      <c r="E28" t="s">
        <v>690</v>
      </c>
      <c r="F28" s="1">
        <v>42828</v>
      </c>
      <c r="G28" t="s">
        <v>24</v>
      </c>
      <c r="H28" t="s">
        <v>1488</v>
      </c>
      <c r="I28" t="s">
        <v>1736</v>
      </c>
      <c r="J28" s="3">
        <v>240000</v>
      </c>
      <c r="K28" s="21" t="s">
        <v>455</v>
      </c>
      <c r="N28" s="3">
        <f t="shared" si="0"/>
        <v>-994062.60000000009</v>
      </c>
    </row>
    <row r="29" spans="1:15" x14ac:dyDescent="0.25">
      <c r="A29" t="s">
        <v>1737</v>
      </c>
      <c r="B29" s="2">
        <v>43018</v>
      </c>
      <c r="C29" t="s">
        <v>22</v>
      </c>
      <c r="D29">
        <v>1</v>
      </c>
      <c r="E29" t="s">
        <v>690</v>
      </c>
      <c r="F29" s="1">
        <v>42836</v>
      </c>
      <c r="G29" t="s">
        <v>24</v>
      </c>
      <c r="H29" t="s">
        <v>1477</v>
      </c>
      <c r="I29" t="s">
        <v>1738</v>
      </c>
      <c r="L29" s="3">
        <v>0</v>
      </c>
      <c r="N29" s="3">
        <f t="shared" si="0"/>
        <v>-994062.60000000009</v>
      </c>
    </row>
    <row r="30" spans="1:15" x14ac:dyDescent="0.25">
      <c r="A30" t="s">
        <v>993</v>
      </c>
      <c r="B30" s="2">
        <v>43020</v>
      </c>
      <c r="C30" t="s">
        <v>1739</v>
      </c>
      <c r="D30">
        <v>1</v>
      </c>
      <c r="E30" t="s">
        <v>689</v>
      </c>
      <c r="F30" s="1">
        <v>4956</v>
      </c>
      <c r="G30" t="s">
        <v>14</v>
      </c>
      <c r="H30" t="s">
        <v>33</v>
      </c>
      <c r="I30" t="s">
        <v>1740</v>
      </c>
      <c r="J30" s="3">
        <v>40000</v>
      </c>
      <c r="K30" s="21">
        <v>1</v>
      </c>
      <c r="N30" s="3">
        <f t="shared" si="0"/>
        <v>-954062.60000000009</v>
      </c>
    </row>
    <row r="31" spans="1:15" x14ac:dyDescent="0.25">
      <c r="A31" t="s">
        <v>1741</v>
      </c>
      <c r="B31" s="2">
        <v>43020</v>
      </c>
      <c r="C31" t="s">
        <v>22</v>
      </c>
      <c r="D31">
        <v>1</v>
      </c>
      <c r="E31" t="s">
        <v>690</v>
      </c>
      <c r="F31" s="1">
        <v>42878</v>
      </c>
      <c r="G31" t="s">
        <v>24</v>
      </c>
      <c r="H31" t="s">
        <v>1477</v>
      </c>
      <c r="I31" t="s">
        <v>1742</v>
      </c>
      <c r="L31" s="3">
        <v>5000</v>
      </c>
      <c r="N31" s="3">
        <f t="shared" si="0"/>
        <v>-959062.60000000009</v>
      </c>
    </row>
    <row r="32" spans="1:15" x14ac:dyDescent="0.25">
      <c r="A32" t="s">
        <v>1743</v>
      </c>
      <c r="B32" s="2">
        <v>43021</v>
      </c>
      <c r="C32" t="s">
        <v>1744</v>
      </c>
      <c r="D32">
        <v>1</v>
      </c>
      <c r="E32" t="s">
        <v>689</v>
      </c>
      <c r="F32" s="1">
        <v>5023</v>
      </c>
      <c r="G32" t="s">
        <v>14</v>
      </c>
      <c r="H32" t="s">
        <v>33</v>
      </c>
      <c r="I32" t="s">
        <v>1745</v>
      </c>
      <c r="J32" s="18">
        <v>0</v>
      </c>
      <c r="N32" s="3">
        <f t="shared" si="0"/>
        <v>-959062.60000000009</v>
      </c>
      <c r="O32" t="s">
        <v>1840</v>
      </c>
    </row>
    <row r="33" spans="1:14" x14ac:dyDescent="0.25">
      <c r="A33" t="s">
        <v>1746</v>
      </c>
      <c r="B33" s="2">
        <v>43021</v>
      </c>
      <c r="C33" t="s">
        <v>1747</v>
      </c>
      <c r="D33">
        <v>1</v>
      </c>
      <c r="E33" t="s">
        <v>689</v>
      </c>
      <c r="F33" s="1">
        <v>5024</v>
      </c>
      <c r="G33" t="s">
        <v>14</v>
      </c>
      <c r="H33" t="s">
        <v>33</v>
      </c>
      <c r="I33" t="s">
        <v>1748</v>
      </c>
      <c r="J33" s="3">
        <v>20000</v>
      </c>
      <c r="K33" s="21">
        <v>2</v>
      </c>
      <c r="N33" s="3">
        <f>+N32+J33-L33</f>
        <v>-939062.60000000009</v>
      </c>
    </row>
    <row r="34" spans="1:14" x14ac:dyDescent="0.25">
      <c r="A34" t="s">
        <v>1128</v>
      </c>
      <c r="B34" s="2">
        <v>43021</v>
      </c>
      <c r="C34" t="s">
        <v>22</v>
      </c>
      <c r="D34">
        <v>1</v>
      </c>
      <c r="E34" t="s">
        <v>690</v>
      </c>
      <c r="F34" s="1">
        <v>42892</v>
      </c>
      <c r="G34" t="s">
        <v>24</v>
      </c>
      <c r="H34" t="s">
        <v>1477</v>
      </c>
      <c r="I34" t="s">
        <v>1749</v>
      </c>
      <c r="L34" s="3">
        <v>3480</v>
      </c>
      <c r="M34" s="21" t="s">
        <v>455</v>
      </c>
      <c r="N34" s="3">
        <f t="shared" si="0"/>
        <v>-942542.60000000009</v>
      </c>
    </row>
    <row r="35" spans="1:14" x14ac:dyDescent="0.25">
      <c r="A35" t="s">
        <v>1750</v>
      </c>
      <c r="B35" s="2">
        <v>43021</v>
      </c>
      <c r="C35" t="s">
        <v>22</v>
      </c>
      <c r="D35">
        <v>1</v>
      </c>
      <c r="E35" t="s">
        <v>690</v>
      </c>
      <c r="F35" s="1">
        <v>42892</v>
      </c>
      <c r="G35" t="s">
        <v>24</v>
      </c>
      <c r="H35" t="s">
        <v>1477</v>
      </c>
      <c r="I35" t="s">
        <v>1751</v>
      </c>
      <c r="J35" s="3">
        <v>3480</v>
      </c>
      <c r="K35" s="21" t="s">
        <v>455</v>
      </c>
      <c r="N35" s="3">
        <f t="shared" si="0"/>
        <v>-939062.60000000009</v>
      </c>
    </row>
    <row r="36" spans="1:14" x14ac:dyDescent="0.25">
      <c r="A36" t="s">
        <v>1752</v>
      </c>
      <c r="B36" s="2">
        <v>43022</v>
      </c>
      <c r="C36" t="s">
        <v>22</v>
      </c>
      <c r="D36">
        <v>1</v>
      </c>
      <c r="E36" t="s">
        <v>690</v>
      </c>
      <c r="F36" s="1">
        <v>42906</v>
      </c>
      <c r="G36" t="s">
        <v>24</v>
      </c>
      <c r="H36" t="s">
        <v>1477</v>
      </c>
      <c r="I36" t="s">
        <v>1753</v>
      </c>
      <c r="L36" s="3">
        <v>0</v>
      </c>
      <c r="N36" s="3">
        <f t="shared" si="0"/>
        <v>-939062.60000000009</v>
      </c>
    </row>
    <row r="37" spans="1:14" x14ac:dyDescent="0.25">
      <c r="A37" t="s">
        <v>1754</v>
      </c>
      <c r="B37" s="2">
        <v>43023</v>
      </c>
      <c r="C37" t="s">
        <v>22</v>
      </c>
      <c r="D37">
        <v>1</v>
      </c>
      <c r="E37" t="s">
        <v>690</v>
      </c>
      <c r="F37" s="1">
        <v>42907</v>
      </c>
      <c r="G37" t="s">
        <v>24</v>
      </c>
      <c r="H37" t="s">
        <v>1488</v>
      </c>
      <c r="I37" t="s">
        <v>1755</v>
      </c>
      <c r="L37">
        <v>0</v>
      </c>
      <c r="N37" s="3">
        <f t="shared" si="0"/>
        <v>-939062.60000000009</v>
      </c>
    </row>
    <row r="38" spans="1:14" x14ac:dyDescent="0.25">
      <c r="A38" t="s">
        <v>231</v>
      </c>
      <c r="B38" s="2">
        <v>43024</v>
      </c>
      <c r="C38" t="s">
        <v>22</v>
      </c>
      <c r="D38">
        <v>1</v>
      </c>
      <c r="E38" t="s">
        <v>690</v>
      </c>
      <c r="F38" s="1">
        <v>42908</v>
      </c>
      <c r="G38" t="s">
        <v>24</v>
      </c>
      <c r="H38" t="s">
        <v>1477</v>
      </c>
      <c r="I38" t="s">
        <v>1756</v>
      </c>
      <c r="L38" s="3">
        <v>5000</v>
      </c>
      <c r="N38" s="3">
        <f t="shared" si="0"/>
        <v>-944062.60000000009</v>
      </c>
    </row>
    <row r="39" spans="1:14" x14ac:dyDescent="0.25">
      <c r="A39" t="s">
        <v>1001</v>
      </c>
      <c r="B39" s="2">
        <v>43024</v>
      </c>
      <c r="C39" t="s">
        <v>22</v>
      </c>
      <c r="D39">
        <v>1</v>
      </c>
      <c r="E39" t="s">
        <v>690</v>
      </c>
      <c r="F39" s="1">
        <v>42915</v>
      </c>
      <c r="G39" t="s">
        <v>24</v>
      </c>
      <c r="H39" t="s">
        <v>1477</v>
      </c>
      <c r="I39" t="s">
        <v>1757</v>
      </c>
      <c r="L39" s="3">
        <v>0</v>
      </c>
      <c r="N39" s="3">
        <f t="shared" si="0"/>
        <v>-944062.60000000009</v>
      </c>
    </row>
    <row r="40" spans="1:14" x14ac:dyDescent="0.25">
      <c r="A40" t="s">
        <v>1758</v>
      </c>
      <c r="B40" s="2">
        <v>43025</v>
      </c>
      <c r="C40" t="s">
        <v>22</v>
      </c>
      <c r="D40">
        <v>1</v>
      </c>
      <c r="E40" t="s">
        <v>690</v>
      </c>
      <c r="F40" s="1">
        <v>42923</v>
      </c>
      <c r="G40" t="s">
        <v>24</v>
      </c>
      <c r="H40" t="s">
        <v>1477</v>
      </c>
      <c r="I40" t="s">
        <v>1732</v>
      </c>
      <c r="L40" s="3">
        <v>78200</v>
      </c>
      <c r="M40" s="21" t="s">
        <v>455</v>
      </c>
      <c r="N40" s="3">
        <f t="shared" si="0"/>
        <v>-1022262.6000000001</v>
      </c>
    </row>
    <row r="41" spans="1:14" x14ac:dyDescent="0.25">
      <c r="A41" t="s">
        <v>1139</v>
      </c>
      <c r="B41" s="2">
        <v>43025</v>
      </c>
      <c r="C41" t="s">
        <v>22</v>
      </c>
      <c r="D41">
        <v>1</v>
      </c>
      <c r="E41" t="s">
        <v>690</v>
      </c>
      <c r="F41" s="1">
        <v>42923</v>
      </c>
      <c r="G41" t="s">
        <v>24</v>
      </c>
      <c r="H41" t="s">
        <v>1477</v>
      </c>
      <c r="I41" t="s">
        <v>1736</v>
      </c>
      <c r="J41" s="3">
        <v>78200</v>
      </c>
      <c r="K41" s="21" t="s">
        <v>455</v>
      </c>
      <c r="N41" s="3">
        <f t="shared" si="0"/>
        <v>-944062.60000000009</v>
      </c>
    </row>
    <row r="42" spans="1:14" x14ac:dyDescent="0.25">
      <c r="A42" t="s">
        <v>1759</v>
      </c>
      <c r="B42" s="2">
        <v>43025</v>
      </c>
      <c r="C42" t="s">
        <v>22</v>
      </c>
      <c r="D42">
        <v>1</v>
      </c>
      <c r="E42" t="s">
        <v>690</v>
      </c>
      <c r="F42" s="1">
        <v>42925</v>
      </c>
      <c r="G42" t="s">
        <v>24</v>
      </c>
      <c r="H42" t="s">
        <v>1477</v>
      </c>
      <c r="I42" t="s">
        <v>1760</v>
      </c>
      <c r="L42" s="3">
        <v>49700</v>
      </c>
      <c r="M42" s="21" t="s">
        <v>456</v>
      </c>
      <c r="N42" s="3">
        <f t="shared" si="0"/>
        <v>-993762.60000000009</v>
      </c>
    </row>
    <row r="43" spans="1:14" x14ac:dyDescent="0.25">
      <c r="A43" t="s">
        <v>1761</v>
      </c>
      <c r="B43" s="2">
        <v>43025</v>
      </c>
      <c r="C43" t="s">
        <v>22</v>
      </c>
      <c r="D43">
        <v>1</v>
      </c>
      <c r="E43" t="s">
        <v>690</v>
      </c>
      <c r="F43" s="1">
        <v>42928</v>
      </c>
      <c r="G43" t="s">
        <v>24</v>
      </c>
      <c r="H43" t="s">
        <v>1477</v>
      </c>
      <c r="I43" t="s">
        <v>1762</v>
      </c>
      <c r="L43">
        <v>500</v>
      </c>
      <c r="N43" s="3">
        <f t="shared" si="0"/>
        <v>-994262.60000000009</v>
      </c>
    </row>
    <row r="44" spans="1:14" x14ac:dyDescent="0.25">
      <c r="A44" t="s">
        <v>1411</v>
      </c>
      <c r="B44" s="2">
        <v>43025</v>
      </c>
      <c r="C44" t="s">
        <v>22</v>
      </c>
      <c r="D44">
        <v>1</v>
      </c>
      <c r="E44" t="s">
        <v>690</v>
      </c>
      <c r="F44" s="1">
        <v>42940</v>
      </c>
      <c r="G44" t="s">
        <v>24</v>
      </c>
      <c r="H44" t="s">
        <v>1488</v>
      </c>
      <c r="I44" t="s">
        <v>1763</v>
      </c>
      <c r="L44" s="3">
        <v>1000</v>
      </c>
      <c r="N44" s="3">
        <f t="shared" si="0"/>
        <v>-995262.60000000009</v>
      </c>
    </row>
    <row r="45" spans="1:14" x14ac:dyDescent="0.25">
      <c r="A45" t="s">
        <v>1764</v>
      </c>
      <c r="B45" s="2">
        <v>43025</v>
      </c>
      <c r="C45" t="s">
        <v>22</v>
      </c>
      <c r="D45">
        <v>1</v>
      </c>
      <c r="E45" t="s">
        <v>690</v>
      </c>
      <c r="F45" s="1">
        <v>42945</v>
      </c>
      <c r="G45" t="s">
        <v>24</v>
      </c>
      <c r="H45" t="s">
        <v>1488</v>
      </c>
      <c r="I45" t="s">
        <v>1765</v>
      </c>
      <c r="L45" s="3">
        <v>56281.79</v>
      </c>
      <c r="M45" s="21" t="s">
        <v>455</v>
      </c>
      <c r="N45" s="3">
        <f t="shared" si="0"/>
        <v>-1051544.3900000001</v>
      </c>
    </row>
    <row r="46" spans="1:14" x14ac:dyDescent="0.25">
      <c r="A46" t="s">
        <v>244</v>
      </c>
      <c r="B46" s="2">
        <v>43025</v>
      </c>
      <c r="C46" t="s">
        <v>22</v>
      </c>
      <c r="D46">
        <v>1</v>
      </c>
      <c r="E46" t="s">
        <v>690</v>
      </c>
      <c r="F46" s="1">
        <v>42948</v>
      </c>
      <c r="G46" t="s">
        <v>24</v>
      </c>
      <c r="H46" t="s">
        <v>1488</v>
      </c>
      <c r="I46" t="s">
        <v>1765</v>
      </c>
      <c r="L46" s="3">
        <v>3690.18</v>
      </c>
      <c r="M46" s="21" t="s">
        <v>455</v>
      </c>
      <c r="N46" s="3">
        <f t="shared" si="0"/>
        <v>-1055234.57</v>
      </c>
    </row>
    <row r="47" spans="1:14" x14ac:dyDescent="0.25">
      <c r="A47" t="s">
        <v>1153</v>
      </c>
      <c r="B47" s="2">
        <v>43025</v>
      </c>
      <c r="C47" t="s">
        <v>22</v>
      </c>
      <c r="D47">
        <v>1</v>
      </c>
      <c r="E47" t="s">
        <v>690</v>
      </c>
      <c r="F47" s="1">
        <v>42949</v>
      </c>
      <c r="G47" t="s">
        <v>24</v>
      </c>
      <c r="H47" t="s">
        <v>1488</v>
      </c>
      <c r="I47" t="s">
        <v>1765</v>
      </c>
      <c r="L47" s="3">
        <v>3670.09</v>
      </c>
      <c r="M47" s="21" t="s">
        <v>455</v>
      </c>
      <c r="N47" s="3">
        <f t="shared" si="0"/>
        <v>-1058904.6600000001</v>
      </c>
    </row>
    <row r="48" spans="1:14" x14ac:dyDescent="0.25">
      <c r="A48" t="s">
        <v>1154</v>
      </c>
      <c r="B48" s="2">
        <v>43025</v>
      </c>
      <c r="C48" t="s">
        <v>22</v>
      </c>
      <c r="D48">
        <v>1</v>
      </c>
      <c r="E48" t="s">
        <v>690</v>
      </c>
      <c r="F48" s="1">
        <v>42948</v>
      </c>
      <c r="G48" t="s">
        <v>24</v>
      </c>
      <c r="H48" t="s">
        <v>1488</v>
      </c>
      <c r="I48" t="s">
        <v>1766</v>
      </c>
      <c r="J48" s="3">
        <v>3690.18</v>
      </c>
      <c r="K48" s="21" t="s">
        <v>455</v>
      </c>
      <c r="N48" s="3">
        <f t="shared" si="0"/>
        <v>-1055214.4800000002</v>
      </c>
    </row>
    <row r="49" spans="1:14" x14ac:dyDescent="0.25">
      <c r="A49" t="s">
        <v>1767</v>
      </c>
      <c r="B49" s="2">
        <v>43025</v>
      </c>
      <c r="C49" t="s">
        <v>22</v>
      </c>
      <c r="D49">
        <v>1</v>
      </c>
      <c r="E49" t="s">
        <v>690</v>
      </c>
      <c r="F49" s="1">
        <v>42945</v>
      </c>
      <c r="G49" t="s">
        <v>24</v>
      </c>
      <c r="H49" t="s">
        <v>1488</v>
      </c>
      <c r="I49" t="s">
        <v>1766</v>
      </c>
      <c r="J49" s="3">
        <v>56281.79</v>
      </c>
      <c r="K49" s="21" t="s">
        <v>455</v>
      </c>
      <c r="N49" s="3">
        <f t="shared" si="0"/>
        <v>-998932.69000000018</v>
      </c>
    </row>
    <row r="50" spans="1:14" x14ac:dyDescent="0.25">
      <c r="A50" t="s">
        <v>1768</v>
      </c>
      <c r="B50" s="2">
        <v>43026</v>
      </c>
      <c r="C50" t="s">
        <v>22</v>
      </c>
      <c r="D50">
        <v>1</v>
      </c>
      <c r="E50" t="s">
        <v>690</v>
      </c>
      <c r="F50" s="1">
        <v>42965</v>
      </c>
      <c r="G50" t="s">
        <v>24</v>
      </c>
      <c r="H50" t="s">
        <v>1488</v>
      </c>
      <c r="I50" t="s">
        <v>1769</v>
      </c>
      <c r="L50" s="3">
        <v>20000</v>
      </c>
      <c r="N50" s="3">
        <f t="shared" si="0"/>
        <v>-1018932.6900000002</v>
      </c>
    </row>
    <row r="51" spans="1:14" x14ac:dyDescent="0.25">
      <c r="A51" t="s">
        <v>1770</v>
      </c>
      <c r="B51" s="2">
        <v>43027</v>
      </c>
      <c r="C51" t="s">
        <v>1771</v>
      </c>
      <c r="D51">
        <v>1</v>
      </c>
      <c r="E51" t="s">
        <v>689</v>
      </c>
      <c r="F51" s="1">
        <v>5022</v>
      </c>
      <c r="G51" t="s">
        <v>14</v>
      </c>
      <c r="H51" t="s">
        <v>33</v>
      </c>
      <c r="I51" t="s">
        <v>1772</v>
      </c>
      <c r="J51" s="5">
        <v>103000</v>
      </c>
      <c r="K51" s="21">
        <v>3</v>
      </c>
      <c r="N51" s="3">
        <f t="shared" si="0"/>
        <v>-915932.69000000018</v>
      </c>
    </row>
    <row r="52" spans="1:14" x14ac:dyDescent="0.25">
      <c r="A52" t="s">
        <v>1773</v>
      </c>
      <c r="B52" s="2">
        <v>43028</v>
      </c>
      <c r="C52" t="s">
        <v>22</v>
      </c>
      <c r="D52">
        <v>1</v>
      </c>
      <c r="E52" t="s">
        <v>692</v>
      </c>
      <c r="F52" s="1">
        <v>42704</v>
      </c>
      <c r="G52" t="s">
        <v>211</v>
      </c>
      <c r="H52" t="s">
        <v>1477</v>
      </c>
      <c r="I52" t="s">
        <v>1718</v>
      </c>
      <c r="J52" s="3">
        <v>20000</v>
      </c>
      <c r="K52" s="21" t="s">
        <v>455</v>
      </c>
      <c r="N52" s="3">
        <f t="shared" si="0"/>
        <v>-895932.69000000018</v>
      </c>
    </row>
    <row r="53" spans="1:14" x14ac:dyDescent="0.25">
      <c r="A53" t="s">
        <v>1774</v>
      </c>
      <c r="B53" s="2">
        <v>43028</v>
      </c>
      <c r="C53" t="s">
        <v>22</v>
      </c>
      <c r="D53">
        <v>1</v>
      </c>
      <c r="E53" t="s">
        <v>692</v>
      </c>
      <c r="F53" s="1">
        <v>43003</v>
      </c>
      <c r="G53" t="s">
        <v>211</v>
      </c>
      <c r="H53" t="s">
        <v>1477</v>
      </c>
      <c r="I53" t="s">
        <v>1775</v>
      </c>
      <c r="L53" s="3">
        <v>20000</v>
      </c>
      <c r="M53" s="21" t="s">
        <v>458</v>
      </c>
      <c r="N53" s="3">
        <f t="shared" si="0"/>
        <v>-915932.69000000018</v>
      </c>
    </row>
    <row r="54" spans="1:14" x14ac:dyDescent="0.25">
      <c r="A54" t="s">
        <v>1776</v>
      </c>
      <c r="B54" s="2">
        <v>43028</v>
      </c>
      <c r="C54" t="s">
        <v>1777</v>
      </c>
      <c r="D54">
        <v>1</v>
      </c>
      <c r="E54" t="s">
        <v>690</v>
      </c>
      <c r="F54" s="1">
        <v>43008</v>
      </c>
      <c r="G54" t="s">
        <v>24</v>
      </c>
      <c r="H54" t="s">
        <v>1488</v>
      </c>
      <c r="I54" t="s">
        <v>1778</v>
      </c>
      <c r="L54" s="3">
        <v>313494.93</v>
      </c>
      <c r="M54" s="21" t="s">
        <v>455</v>
      </c>
      <c r="N54" s="3">
        <f t="shared" si="0"/>
        <v>-1229427.6200000001</v>
      </c>
    </row>
    <row r="55" spans="1:14" x14ac:dyDescent="0.25">
      <c r="A55" t="s">
        <v>1779</v>
      </c>
      <c r="B55" s="2">
        <v>43028</v>
      </c>
      <c r="C55" t="s">
        <v>22</v>
      </c>
      <c r="D55">
        <v>1</v>
      </c>
      <c r="E55" t="s">
        <v>690</v>
      </c>
      <c r="F55" s="1">
        <v>43104</v>
      </c>
      <c r="G55" t="s">
        <v>24</v>
      </c>
      <c r="H55" t="s">
        <v>1488</v>
      </c>
      <c r="I55" t="s">
        <v>1780</v>
      </c>
      <c r="L55" s="3">
        <v>10000</v>
      </c>
      <c r="M55" s="21" t="s">
        <v>455</v>
      </c>
      <c r="N55" s="3">
        <f t="shared" si="0"/>
        <v>-1239427.6200000001</v>
      </c>
    </row>
    <row r="56" spans="1:14" x14ac:dyDescent="0.25">
      <c r="A56" t="s">
        <v>813</v>
      </c>
      <c r="B56" s="2">
        <v>43028</v>
      </c>
      <c r="C56" t="s">
        <v>22</v>
      </c>
      <c r="D56">
        <v>1</v>
      </c>
      <c r="E56" t="s">
        <v>690</v>
      </c>
      <c r="F56" s="1">
        <v>43015</v>
      </c>
      <c r="G56" t="s">
        <v>24</v>
      </c>
      <c r="H56" t="s">
        <v>1488</v>
      </c>
      <c r="I56" t="s">
        <v>1780</v>
      </c>
      <c r="L56" s="3">
        <v>10000</v>
      </c>
      <c r="N56" s="3">
        <f t="shared" si="0"/>
        <v>-1249427.6200000001</v>
      </c>
    </row>
    <row r="57" spans="1:14" x14ac:dyDescent="0.25">
      <c r="A57" t="s">
        <v>1781</v>
      </c>
      <c r="B57" s="2">
        <v>43028</v>
      </c>
      <c r="C57" t="s">
        <v>22</v>
      </c>
      <c r="D57">
        <v>1</v>
      </c>
      <c r="E57" t="s">
        <v>690</v>
      </c>
      <c r="F57" s="1">
        <v>43016</v>
      </c>
      <c r="G57" t="s">
        <v>24</v>
      </c>
      <c r="H57" t="s">
        <v>1488</v>
      </c>
      <c r="I57" t="s">
        <v>1780</v>
      </c>
      <c r="L57" s="3">
        <v>10000</v>
      </c>
      <c r="N57" s="3">
        <f t="shared" si="0"/>
        <v>-1259427.6200000001</v>
      </c>
    </row>
    <row r="58" spans="1:14" x14ac:dyDescent="0.25">
      <c r="A58" t="s">
        <v>1782</v>
      </c>
      <c r="B58" s="2">
        <v>43028</v>
      </c>
      <c r="C58" t="s">
        <v>22</v>
      </c>
      <c r="D58">
        <v>1</v>
      </c>
      <c r="E58" t="s">
        <v>690</v>
      </c>
      <c r="F58" s="1">
        <v>43017</v>
      </c>
      <c r="G58" t="s">
        <v>24</v>
      </c>
      <c r="H58" t="s">
        <v>1488</v>
      </c>
      <c r="I58" t="s">
        <v>1780</v>
      </c>
      <c r="L58" s="3">
        <v>0</v>
      </c>
      <c r="N58" s="3">
        <f t="shared" si="0"/>
        <v>-1259427.6200000001</v>
      </c>
    </row>
    <row r="59" spans="1:14" x14ac:dyDescent="0.25">
      <c r="A59" t="s">
        <v>1783</v>
      </c>
      <c r="B59" s="2">
        <v>43028</v>
      </c>
      <c r="C59" t="s">
        <v>22</v>
      </c>
      <c r="D59">
        <v>1</v>
      </c>
      <c r="E59" t="s">
        <v>690</v>
      </c>
      <c r="F59" s="1">
        <v>43104</v>
      </c>
      <c r="G59" t="s">
        <v>24</v>
      </c>
      <c r="H59" t="s">
        <v>1488</v>
      </c>
      <c r="I59" t="s">
        <v>1784</v>
      </c>
      <c r="J59" s="3">
        <v>10000</v>
      </c>
      <c r="K59" s="21" t="s">
        <v>455</v>
      </c>
      <c r="N59" s="3">
        <f t="shared" si="0"/>
        <v>-1249427.6200000001</v>
      </c>
    </row>
    <row r="60" spans="1:14" x14ac:dyDescent="0.25">
      <c r="A60" t="s">
        <v>1785</v>
      </c>
      <c r="B60" s="2">
        <v>43028</v>
      </c>
      <c r="C60" t="s">
        <v>1777</v>
      </c>
      <c r="D60">
        <v>1</v>
      </c>
      <c r="E60" t="s">
        <v>690</v>
      </c>
      <c r="F60" s="1">
        <v>43008</v>
      </c>
      <c r="G60" t="s">
        <v>24</v>
      </c>
      <c r="H60" t="s">
        <v>1488</v>
      </c>
      <c r="I60" t="s">
        <v>1786</v>
      </c>
      <c r="J60" s="3">
        <v>313494.93</v>
      </c>
      <c r="K60" s="21" t="s">
        <v>455</v>
      </c>
      <c r="N60" s="3">
        <f t="shared" si="0"/>
        <v>-935932.69000000018</v>
      </c>
    </row>
    <row r="61" spans="1:14" x14ac:dyDescent="0.25">
      <c r="A61" t="s">
        <v>820</v>
      </c>
      <c r="B61" s="2">
        <v>43029</v>
      </c>
      <c r="C61" t="s">
        <v>22</v>
      </c>
      <c r="D61">
        <v>1</v>
      </c>
      <c r="E61" t="s">
        <v>690</v>
      </c>
      <c r="F61" s="1">
        <v>43026</v>
      </c>
      <c r="G61" t="s">
        <v>24</v>
      </c>
      <c r="H61" t="s">
        <v>1488</v>
      </c>
      <c r="I61" t="s">
        <v>1787</v>
      </c>
      <c r="L61" s="3">
        <v>1000</v>
      </c>
      <c r="N61" s="3">
        <f t="shared" si="0"/>
        <v>-936932.69000000018</v>
      </c>
    </row>
    <row r="62" spans="1:14" x14ac:dyDescent="0.25">
      <c r="A62" t="s">
        <v>828</v>
      </c>
      <c r="B62" s="2">
        <v>43029</v>
      </c>
      <c r="C62" t="s">
        <v>22</v>
      </c>
      <c r="D62">
        <v>1</v>
      </c>
      <c r="E62" t="s">
        <v>690</v>
      </c>
      <c r="F62" s="1">
        <v>43030</v>
      </c>
      <c r="G62" t="s">
        <v>24</v>
      </c>
      <c r="H62" t="s">
        <v>1488</v>
      </c>
      <c r="I62" t="s">
        <v>1788</v>
      </c>
      <c r="L62" s="3">
        <v>0</v>
      </c>
      <c r="N62" s="3">
        <f t="shared" si="0"/>
        <v>-936932.69000000018</v>
      </c>
    </row>
    <row r="63" spans="1:14" x14ac:dyDescent="0.25">
      <c r="A63" t="s">
        <v>1789</v>
      </c>
      <c r="B63" s="2">
        <v>43031</v>
      </c>
      <c r="C63" t="s">
        <v>1790</v>
      </c>
      <c r="D63">
        <v>1</v>
      </c>
      <c r="E63" t="s">
        <v>689</v>
      </c>
      <c r="F63" s="1">
        <v>5069</v>
      </c>
      <c r="G63" t="s">
        <v>14</v>
      </c>
      <c r="H63" t="s">
        <v>33</v>
      </c>
      <c r="I63" t="s">
        <v>1719</v>
      </c>
      <c r="J63" s="3">
        <v>1000</v>
      </c>
      <c r="K63" s="21" t="s">
        <v>454</v>
      </c>
      <c r="N63" s="3">
        <f t="shared" si="0"/>
        <v>-935932.69000000018</v>
      </c>
    </row>
    <row r="64" spans="1:14" x14ac:dyDescent="0.25">
      <c r="A64" t="s">
        <v>1791</v>
      </c>
      <c r="B64" s="2">
        <v>43031</v>
      </c>
      <c r="C64" t="s">
        <v>1792</v>
      </c>
      <c r="D64">
        <v>1</v>
      </c>
      <c r="E64" t="s">
        <v>689</v>
      </c>
      <c r="F64" s="1">
        <v>5070</v>
      </c>
      <c r="G64" t="s">
        <v>14</v>
      </c>
      <c r="H64" t="s">
        <v>33</v>
      </c>
      <c r="I64" t="s">
        <v>1793</v>
      </c>
      <c r="J64" s="5">
        <v>5000</v>
      </c>
      <c r="K64" s="21">
        <v>6</v>
      </c>
      <c r="N64" s="3">
        <f t="shared" si="0"/>
        <v>-930932.69000000018</v>
      </c>
    </row>
    <row r="65" spans="1:14" x14ac:dyDescent="0.25">
      <c r="A65" t="s">
        <v>1794</v>
      </c>
      <c r="B65" s="2">
        <v>43031</v>
      </c>
      <c r="C65" t="s">
        <v>1795</v>
      </c>
      <c r="D65">
        <v>1</v>
      </c>
      <c r="E65" t="s">
        <v>689</v>
      </c>
      <c r="F65" s="1">
        <v>5084</v>
      </c>
      <c r="G65" t="s">
        <v>14</v>
      </c>
      <c r="H65" t="s">
        <v>33</v>
      </c>
      <c r="I65" t="s">
        <v>1796</v>
      </c>
      <c r="J65" s="3">
        <v>49700</v>
      </c>
      <c r="K65" s="21" t="s">
        <v>455</v>
      </c>
      <c r="N65" s="3">
        <f t="shared" si="0"/>
        <v>-881232.69000000018</v>
      </c>
    </row>
    <row r="66" spans="1:14" x14ac:dyDescent="0.25">
      <c r="A66" t="s">
        <v>1692</v>
      </c>
      <c r="B66" s="2">
        <v>43031</v>
      </c>
      <c r="C66" t="s">
        <v>1797</v>
      </c>
      <c r="D66">
        <v>1</v>
      </c>
      <c r="E66" t="s">
        <v>1512</v>
      </c>
      <c r="F66" s="1">
        <v>18660</v>
      </c>
      <c r="G66" t="s">
        <v>1513</v>
      </c>
      <c r="H66" t="s">
        <v>33</v>
      </c>
      <c r="I66" t="s">
        <v>1796</v>
      </c>
      <c r="J66" s="3">
        <v>49700</v>
      </c>
      <c r="K66" s="21" t="s">
        <v>456</v>
      </c>
      <c r="N66" s="3">
        <f t="shared" si="0"/>
        <v>-831532.69000000018</v>
      </c>
    </row>
    <row r="67" spans="1:14" x14ac:dyDescent="0.25">
      <c r="A67" t="s">
        <v>1798</v>
      </c>
      <c r="B67" s="2">
        <v>43032</v>
      </c>
      <c r="C67" t="s">
        <v>22</v>
      </c>
      <c r="D67">
        <v>1</v>
      </c>
      <c r="E67" t="s">
        <v>690</v>
      </c>
      <c r="F67" s="1">
        <v>43080</v>
      </c>
      <c r="G67" t="s">
        <v>24</v>
      </c>
      <c r="H67" t="s">
        <v>1488</v>
      </c>
      <c r="I67" t="s">
        <v>1799</v>
      </c>
      <c r="L67" s="3">
        <v>20000</v>
      </c>
      <c r="M67" s="21" t="s">
        <v>455</v>
      </c>
      <c r="N67" s="3">
        <f t="shared" si="0"/>
        <v>-851532.69000000018</v>
      </c>
    </row>
    <row r="68" spans="1:14" x14ac:dyDescent="0.25">
      <c r="A68" t="s">
        <v>1800</v>
      </c>
      <c r="B68" s="2">
        <v>43032</v>
      </c>
      <c r="C68" t="s">
        <v>22</v>
      </c>
      <c r="D68">
        <v>1</v>
      </c>
      <c r="E68" t="s">
        <v>690</v>
      </c>
      <c r="F68" s="1">
        <v>43080</v>
      </c>
      <c r="G68" t="s">
        <v>24</v>
      </c>
      <c r="H68" t="s">
        <v>1488</v>
      </c>
      <c r="I68" t="s">
        <v>1801</v>
      </c>
      <c r="J68" s="3">
        <v>20000</v>
      </c>
      <c r="K68" s="21" t="s">
        <v>455</v>
      </c>
      <c r="N68" s="3">
        <f t="shared" si="0"/>
        <v>-831532.69000000018</v>
      </c>
    </row>
    <row r="69" spans="1:14" x14ac:dyDescent="0.25">
      <c r="A69" t="s">
        <v>1802</v>
      </c>
      <c r="B69" s="2">
        <v>43033</v>
      </c>
      <c r="C69" t="s">
        <v>1795</v>
      </c>
      <c r="D69">
        <v>1</v>
      </c>
      <c r="E69" t="s">
        <v>689</v>
      </c>
      <c r="F69" s="1">
        <v>5084</v>
      </c>
      <c r="G69" t="s">
        <v>14</v>
      </c>
      <c r="H69" t="s">
        <v>33</v>
      </c>
      <c r="I69" t="s">
        <v>1803</v>
      </c>
      <c r="L69" s="3">
        <v>49700</v>
      </c>
      <c r="M69" s="21" t="s">
        <v>455</v>
      </c>
      <c r="N69" s="3">
        <f t="shared" si="0"/>
        <v>-881232.69000000018</v>
      </c>
    </row>
    <row r="70" spans="1:14" x14ac:dyDescent="0.25">
      <c r="A70" t="s">
        <v>1804</v>
      </c>
      <c r="B70" s="2">
        <v>43033</v>
      </c>
      <c r="C70" t="s">
        <v>22</v>
      </c>
      <c r="D70">
        <v>1</v>
      </c>
      <c r="E70" t="s">
        <v>690</v>
      </c>
      <c r="F70" s="1">
        <v>43089</v>
      </c>
      <c r="G70" t="s">
        <v>24</v>
      </c>
      <c r="H70" t="s">
        <v>1488</v>
      </c>
      <c r="I70" t="s">
        <v>1805</v>
      </c>
      <c r="L70" s="3">
        <v>0</v>
      </c>
      <c r="N70" s="3">
        <f t="shared" si="0"/>
        <v>-881232.69000000018</v>
      </c>
    </row>
    <row r="71" spans="1:14" x14ac:dyDescent="0.25">
      <c r="A71" t="s">
        <v>1178</v>
      </c>
      <c r="B71" s="2">
        <v>43033</v>
      </c>
      <c r="C71" t="s">
        <v>22</v>
      </c>
      <c r="D71">
        <v>1</v>
      </c>
      <c r="E71" t="s">
        <v>690</v>
      </c>
      <c r="F71" s="1">
        <v>43090</v>
      </c>
      <c r="G71" t="s">
        <v>24</v>
      </c>
      <c r="H71" t="s">
        <v>1488</v>
      </c>
      <c r="I71" t="s">
        <v>1603</v>
      </c>
      <c r="L71" s="3">
        <v>240332.9</v>
      </c>
      <c r="M71" s="21" t="s">
        <v>455</v>
      </c>
      <c r="N71" s="3">
        <f t="shared" si="0"/>
        <v>-1121565.5900000001</v>
      </c>
    </row>
    <row r="72" spans="1:14" x14ac:dyDescent="0.25">
      <c r="A72" t="s">
        <v>1020</v>
      </c>
      <c r="B72" s="2">
        <v>43033</v>
      </c>
      <c r="C72" t="s">
        <v>22</v>
      </c>
      <c r="D72">
        <v>1</v>
      </c>
      <c r="E72" t="s">
        <v>690</v>
      </c>
      <c r="F72" s="1">
        <v>43090</v>
      </c>
      <c r="G72" t="s">
        <v>24</v>
      </c>
      <c r="H72" t="s">
        <v>1488</v>
      </c>
      <c r="I72" t="s">
        <v>1806</v>
      </c>
      <c r="J72" s="3">
        <v>240332.9</v>
      </c>
      <c r="K72" s="21" t="s">
        <v>455</v>
      </c>
      <c r="N72" s="3">
        <f t="shared" si="0"/>
        <v>-881232.69000000006</v>
      </c>
    </row>
    <row r="73" spans="1:14" x14ac:dyDescent="0.25">
      <c r="A73" t="s">
        <v>1807</v>
      </c>
      <c r="B73" s="2">
        <v>43034</v>
      </c>
      <c r="C73" t="s">
        <v>1808</v>
      </c>
      <c r="D73">
        <v>1</v>
      </c>
      <c r="E73" t="s">
        <v>689</v>
      </c>
      <c r="F73" s="1">
        <v>5116</v>
      </c>
      <c r="G73" t="s">
        <v>14</v>
      </c>
      <c r="H73" t="s">
        <v>33</v>
      </c>
      <c r="I73" t="s">
        <v>1809</v>
      </c>
      <c r="J73" s="3">
        <v>5000</v>
      </c>
      <c r="K73" s="21">
        <v>4</v>
      </c>
      <c r="N73" s="3">
        <f t="shared" si="0"/>
        <v>-876232.69000000006</v>
      </c>
    </row>
    <row r="74" spans="1:14" x14ac:dyDescent="0.25">
      <c r="A74" t="s">
        <v>1810</v>
      </c>
      <c r="B74" s="2">
        <v>43034</v>
      </c>
      <c r="C74" t="s">
        <v>1811</v>
      </c>
      <c r="D74">
        <v>1</v>
      </c>
      <c r="E74" t="s">
        <v>689</v>
      </c>
      <c r="F74" s="1">
        <v>5117</v>
      </c>
      <c r="G74" t="s">
        <v>14</v>
      </c>
      <c r="H74" t="s">
        <v>33</v>
      </c>
      <c r="I74" t="s">
        <v>1812</v>
      </c>
      <c r="J74" s="3">
        <v>1000</v>
      </c>
      <c r="K74" s="21">
        <v>5</v>
      </c>
      <c r="N74" s="3">
        <f t="shared" ref="N74:N92" si="1">+N73+J74-L74</f>
        <v>-875232.69000000006</v>
      </c>
    </row>
    <row r="75" spans="1:14" x14ac:dyDescent="0.25">
      <c r="A75" t="s">
        <v>1813</v>
      </c>
      <c r="B75" s="2">
        <v>43034</v>
      </c>
      <c r="C75" t="s">
        <v>1814</v>
      </c>
      <c r="D75">
        <v>1</v>
      </c>
      <c r="E75" t="s">
        <v>689</v>
      </c>
      <c r="F75" s="1">
        <v>5118</v>
      </c>
      <c r="G75" t="s">
        <v>14</v>
      </c>
      <c r="H75" t="s">
        <v>33</v>
      </c>
      <c r="I75" t="s">
        <v>1815</v>
      </c>
      <c r="J75" s="5">
        <v>20000</v>
      </c>
      <c r="K75" s="21">
        <v>8</v>
      </c>
      <c r="N75" s="3">
        <f t="shared" si="1"/>
        <v>-855232.69000000006</v>
      </c>
    </row>
    <row r="76" spans="1:14" x14ac:dyDescent="0.25">
      <c r="A76" t="s">
        <v>1816</v>
      </c>
      <c r="B76" s="2">
        <v>43034</v>
      </c>
      <c r="C76" t="s">
        <v>1817</v>
      </c>
      <c r="D76">
        <v>1</v>
      </c>
      <c r="E76" t="s">
        <v>689</v>
      </c>
      <c r="F76" s="1">
        <v>5119</v>
      </c>
      <c r="G76" t="s">
        <v>14</v>
      </c>
      <c r="H76" t="s">
        <v>33</v>
      </c>
      <c r="I76" t="s">
        <v>1588</v>
      </c>
      <c r="J76" s="3">
        <v>15000</v>
      </c>
      <c r="K76" s="21">
        <v>7</v>
      </c>
      <c r="N76" s="3">
        <f t="shared" si="1"/>
        <v>-840232.69000000006</v>
      </c>
    </row>
    <row r="77" spans="1:14" x14ac:dyDescent="0.25">
      <c r="A77" t="s">
        <v>410</v>
      </c>
      <c r="B77" s="2">
        <v>43034</v>
      </c>
      <c r="C77" t="s">
        <v>1818</v>
      </c>
      <c r="D77">
        <v>1</v>
      </c>
      <c r="E77" t="s">
        <v>689</v>
      </c>
      <c r="F77" s="1">
        <v>5120</v>
      </c>
      <c r="G77" t="s">
        <v>14</v>
      </c>
      <c r="H77" t="s">
        <v>33</v>
      </c>
      <c r="I77" t="s">
        <v>1819</v>
      </c>
      <c r="J77" s="5">
        <v>20000</v>
      </c>
      <c r="K77" s="21" t="s">
        <v>458</v>
      </c>
      <c r="N77" s="3">
        <f t="shared" si="1"/>
        <v>-820232.69000000006</v>
      </c>
    </row>
    <row r="78" spans="1:14" x14ac:dyDescent="0.25">
      <c r="A78" t="s">
        <v>350</v>
      </c>
      <c r="B78" s="2">
        <v>43034</v>
      </c>
      <c r="C78" t="s">
        <v>22</v>
      </c>
      <c r="D78">
        <v>1</v>
      </c>
      <c r="E78" t="s">
        <v>690</v>
      </c>
      <c r="F78" s="1">
        <v>43115</v>
      </c>
      <c r="G78" t="s">
        <v>24</v>
      </c>
      <c r="H78" t="s">
        <v>1488</v>
      </c>
      <c r="I78" t="s">
        <v>1820</v>
      </c>
      <c r="L78" s="3">
        <v>0</v>
      </c>
      <c r="N78" s="3">
        <f t="shared" si="1"/>
        <v>-820232.69000000006</v>
      </c>
    </row>
    <row r="79" spans="1:14" x14ac:dyDescent="0.25">
      <c r="A79" t="s">
        <v>1821</v>
      </c>
      <c r="B79" s="2">
        <v>43034</v>
      </c>
      <c r="C79" t="s">
        <v>22</v>
      </c>
      <c r="D79">
        <v>1</v>
      </c>
      <c r="E79" t="s">
        <v>690</v>
      </c>
      <c r="F79" s="1">
        <v>43117</v>
      </c>
      <c r="G79" t="s">
        <v>24</v>
      </c>
      <c r="H79" t="s">
        <v>1488</v>
      </c>
      <c r="I79" t="s">
        <v>1822</v>
      </c>
      <c r="L79" s="3">
        <v>0</v>
      </c>
      <c r="N79" s="3">
        <f t="shared" si="1"/>
        <v>-820232.69000000006</v>
      </c>
    </row>
    <row r="80" spans="1:14" x14ac:dyDescent="0.25">
      <c r="A80" t="s">
        <v>1823</v>
      </c>
      <c r="B80" s="2">
        <v>43035</v>
      </c>
      <c r="C80" t="s">
        <v>22</v>
      </c>
      <c r="D80">
        <v>1</v>
      </c>
      <c r="E80" t="s">
        <v>690</v>
      </c>
      <c r="F80" s="1">
        <v>43156</v>
      </c>
      <c r="G80" t="s">
        <v>24</v>
      </c>
      <c r="H80" t="s">
        <v>1477</v>
      </c>
      <c r="I80" t="s">
        <v>1824</v>
      </c>
      <c r="L80">
        <v>60.08</v>
      </c>
      <c r="N80" s="3">
        <f t="shared" si="1"/>
        <v>-820292.77</v>
      </c>
    </row>
    <row r="81" spans="1:14" x14ac:dyDescent="0.25">
      <c r="A81" t="s">
        <v>1825</v>
      </c>
      <c r="B81" s="2">
        <v>43036</v>
      </c>
      <c r="C81" t="s">
        <v>22</v>
      </c>
      <c r="D81">
        <v>1</v>
      </c>
      <c r="E81" t="s">
        <v>690</v>
      </c>
      <c r="F81" s="1">
        <v>43168</v>
      </c>
      <c r="G81" t="s">
        <v>24</v>
      </c>
      <c r="H81" t="s">
        <v>1477</v>
      </c>
      <c r="I81" t="s">
        <v>1826</v>
      </c>
      <c r="L81" s="3">
        <v>0</v>
      </c>
      <c r="N81" s="3">
        <f t="shared" si="1"/>
        <v>-820292.77</v>
      </c>
    </row>
    <row r="82" spans="1:14" x14ac:dyDescent="0.25">
      <c r="A82" t="s">
        <v>1336</v>
      </c>
      <c r="B82" s="2">
        <v>43038</v>
      </c>
      <c r="C82" t="s">
        <v>22</v>
      </c>
      <c r="D82">
        <v>1</v>
      </c>
      <c r="E82" t="s">
        <v>690</v>
      </c>
      <c r="F82" s="1">
        <v>43185</v>
      </c>
      <c r="G82" t="s">
        <v>24</v>
      </c>
      <c r="H82" t="s">
        <v>1488</v>
      </c>
      <c r="I82" t="s">
        <v>1805</v>
      </c>
      <c r="L82" s="3">
        <v>0</v>
      </c>
      <c r="N82" s="3">
        <f t="shared" si="1"/>
        <v>-820292.77</v>
      </c>
    </row>
    <row r="83" spans="1:14" x14ac:dyDescent="0.25">
      <c r="A83" t="s">
        <v>878</v>
      </c>
      <c r="B83" s="2">
        <v>43038</v>
      </c>
      <c r="C83" t="s">
        <v>22</v>
      </c>
      <c r="D83">
        <v>1</v>
      </c>
      <c r="E83" t="s">
        <v>690</v>
      </c>
      <c r="F83" s="1">
        <v>43186</v>
      </c>
      <c r="G83" t="s">
        <v>24</v>
      </c>
      <c r="H83" t="s">
        <v>1488</v>
      </c>
      <c r="I83" t="s">
        <v>1805</v>
      </c>
      <c r="L83" s="3">
        <v>500000</v>
      </c>
      <c r="M83" s="21" t="s">
        <v>455</v>
      </c>
      <c r="N83" s="3">
        <f t="shared" si="1"/>
        <v>-1320292.77</v>
      </c>
    </row>
    <row r="84" spans="1:14" x14ac:dyDescent="0.25">
      <c r="A84" t="s">
        <v>1827</v>
      </c>
      <c r="B84" s="2">
        <v>43038</v>
      </c>
      <c r="C84" t="s">
        <v>22</v>
      </c>
      <c r="D84">
        <v>1</v>
      </c>
      <c r="E84" t="s">
        <v>690</v>
      </c>
      <c r="F84" s="1">
        <v>43187</v>
      </c>
      <c r="G84" t="s">
        <v>24</v>
      </c>
      <c r="H84" t="s">
        <v>1488</v>
      </c>
      <c r="I84" t="s">
        <v>1805</v>
      </c>
      <c r="L84" s="3">
        <v>0</v>
      </c>
      <c r="N84" s="3">
        <f t="shared" si="1"/>
        <v>-1320292.77</v>
      </c>
    </row>
    <row r="85" spans="1:14" x14ac:dyDescent="0.25">
      <c r="A85" t="s">
        <v>1828</v>
      </c>
      <c r="B85" s="2">
        <v>43038</v>
      </c>
      <c r="C85" t="s">
        <v>22</v>
      </c>
      <c r="D85">
        <v>1</v>
      </c>
      <c r="E85" t="s">
        <v>690</v>
      </c>
      <c r="F85" s="1">
        <v>43186</v>
      </c>
      <c r="G85" t="s">
        <v>24</v>
      </c>
      <c r="H85" t="s">
        <v>1488</v>
      </c>
      <c r="I85" t="s">
        <v>1829</v>
      </c>
      <c r="J85" s="3">
        <v>500000</v>
      </c>
      <c r="K85" s="21" t="s">
        <v>455</v>
      </c>
      <c r="N85" s="3">
        <f t="shared" si="1"/>
        <v>-820292.77</v>
      </c>
    </row>
    <row r="86" spans="1:14" x14ac:dyDescent="0.25">
      <c r="A86" t="s">
        <v>1830</v>
      </c>
      <c r="B86" s="2">
        <v>43039</v>
      </c>
      <c r="C86" t="s">
        <v>22</v>
      </c>
      <c r="D86">
        <v>1</v>
      </c>
      <c r="E86" t="s">
        <v>690</v>
      </c>
      <c r="F86" s="1">
        <v>43211</v>
      </c>
      <c r="G86" t="s">
        <v>24</v>
      </c>
      <c r="H86" t="s">
        <v>1477</v>
      </c>
      <c r="I86" t="s">
        <v>1831</v>
      </c>
      <c r="L86" s="3">
        <v>0</v>
      </c>
      <c r="N86" s="3">
        <f t="shared" si="1"/>
        <v>-820292.77</v>
      </c>
    </row>
    <row r="87" spans="1:14" x14ac:dyDescent="0.25">
      <c r="A87" t="s">
        <v>1469</v>
      </c>
      <c r="B87" s="2">
        <v>43039</v>
      </c>
      <c r="C87" t="s">
        <v>22</v>
      </c>
      <c r="D87">
        <v>1</v>
      </c>
      <c r="E87" t="s">
        <v>690</v>
      </c>
      <c r="F87" s="1">
        <v>43232</v>
      </c>
      <c r="G87" t="s">
        <v>24</v>
      </c>
      <c r="H87" t="s">
        <v>1477</v>
      </c>
      <c r="I87" t="s">
        <v>1832</v>
      </c>
      <c r="L87" s="3">
        <v>0</v>
      </c>
      <c r="N87" s="3">
        <f t="shared" si="1"/>
        <v>-820292.77</v>
      </c>
    </row>
    <row r="88" spans="1:14" x14ac:dyDescent="0.25">
      <c r="A88" t="s">
        <v>1833</v>
      </c>
      <c r="B88" s="2">
        <v>43039</v>
      </c>
      <c r="C88" t="s">
        <v>22</v>
      </c>
      <c r="D88">
        <v>1</v>
      </c>
      <c r="E88" t="s">
        <v>690</v>
      </c>
      <c r="F88" s="1">
        <v>42949</v>
      </c>
      <c r="G88" t="s">
        <v>24</v>
      </c>
      <c r="H88" t="s">
        <v>1488</v>
      </c>
      <c r="I88" t="s">
        <v>1766</v>
      </c>
      <c r="J88" s="3">
        <v>3670.09</v>
      </c>
      <c r="K88" s="21" t="s">
        <v>455</v>
      </c>
      <c r="N88" s="3">
        <f t="shared" si="1"/>
        <v>-816622.68</v>
      </c>
    </row>
    <row r="89" spans="1:14" x14ac:dyDescent="0.25">
      <c r="A89" t="s">
        <v>1473</v>
      </c>
      <c r="B89" s="2">
        <v>43039</v>
      </c>
      <c r="C89" t="s">
        <v>22</v>
      </c>
      <c r="D89">
        <v>1</v>
      </c>
      <c r="E89" t="s">
        <v>690</v>
      </c>
      <c r="F89" s="1">
        <v>43239</v>
      </c>
      <c r="G89" t="s">
        <v>24</v>
      </c>
      <c r="H89" t="s">
        <v>1488</v>
      </c>
      <c r="I89" t="s">
        <v>1834</v>
      </c>
      <c r="L89" s="3">
        <v>6655</v>
      </c>
      <c r="N89" s="3">
        <f t="shared" si="1"/>
        <v>-823277.68</v>
      </c>
    </row>
    <row r="90" spans="1:14" x14ac:dyDescent="0.25">
      <c r="A90" t="s">
        <v>1835</v>
      </c>
      <c r="B90" s="2">
        <v>43039</v>
      </c>
      <c r="C90" t="s">
        <v>22</v>
      </c>
      <c r="D90">
        <v>1</v>
      </c>
      <c r="E90" t="s">
        <v>690</v>
      </c>
      <c r="F90" s="1">
        <v>43241</v>
      </c>
      <c r="G90" t="s">
        <v>24</v>
      </c>
      <c r="H90" t="s">
        <v>1488</v>
      </c>
      <c r="I90" t="s">
        <v>1836</v>
      </c>
      <c r="L90" s="3">
        <v>52553.2</v>
      </c>
      <c r="N90" s="3">
        <f t="shared" si="1"/>
        <v>-875830.88</v>
      </c>
    </row>
    <row r="91" spans="1:14" x14ac:dyDescent="0.25">
      <c r="A91" t="s">
        <v>1837</v>
      </c>
      <c r="B91" s="2">
        <v>43039</v>
      </c>
      <c r="C91" t="s">
        <v>22</v>
      </c>
      <c r="D91">
        <v>1</v>
      </c>
      <c r="E91" t="s">
        <v>690</v>
      </c>
      <c r="F91" s="1">
        <v>43242</v>
      </c>
      <c r="G91" t="s">
        <v>24</v>
      </c>
      <c r="H91" t="s">
        <v>1488</v>
      </c>
      <c r="I91" t="s">
        <v>1836</v>
      </c>
      <c r="L91" s="3">
        <v>0</v>
      </c>
      <c r="N91" s="3">
        <f t="shared" si="1"/>
        <v>-875830.88</v>
      </c>
    </row>
    <row r="92" spans="1:14" x14ac:dyDescent="0.25">
      <c r="A92" t="s">
        <v>1838</v>
      </c>
      <c r="B92" s="2">
        <v>43039</v>
      </c>
      <c r="C92" t="s">
        <v>22</v>
      </c>
      <c r="D92">
        <v>1</v>
      </c>
      <c r="E92" t="s">
        <v>690</v>
      </c>
      <c r="F92" s="1">
        <v>43243</v>
      </c>
      <c r="G92" t="s">
        <v>24</v>
      </c>
      <c r="H92" t="s">
        <v>1488</v>
      </c>
      <c r="I92" t="s">
        <v>1836</v>
      </c>
      <c r="L92" s="3">
        <v>3670.09</v>
      </c>
      <c r="N92" s="3">
        <f t="shared" si="1"/>
        <v>-879500.97</v>
      </c>
    </row>
    <row r="93" spans="1:14" x14ac:dyDescent="0.25">
      <c r="I93" t="s">
        <v>451</v>
      </c>
      <c r="J93" s="3">
        <f>+SUM(J9:J92)</f>
        <v>1861549.89</v>
      </c>
      <c r="L93" s="3">
        <f>+SUM(L9:L92)</f>
        <v>1836488.26</v>
      </c>
    </row>
    <row r="94" spans="1:14" x14ac:dyDescent="0.25">
      <c r="I94" t="s">
        <v>452</v>
      </c>
      <c r="N94" s="3">
        <f>+N92</f>
        <v>-879500.97</v>
      </c>
    </row>
    <row r="95" spans="1:14" x14ac:dyDescent="0.25">
      <c r="A95" t="s">
        <v>1048</v>
      </c>
      <c r="N95" s="3"/>
    </row>
    <row r="96" spans="1:14" x14ac:dyDescent="0.25">
      <c r="N96">
        <v>-879500.97</v>
      </c>
    </row>
    <row r="97" spans="14:14" x14ac:dyDescent="0.25">
      <c r="N97" s="3">
        <f>+N94-N96</f>
        <v>0</v>
      </c>
    </row>
  </sheetData>
  <autoFilter ref="A8:O95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76" workbookViewId="0">
      <selection activeCell="H97" sqref="H97"/>
    </sheetView>
  </sheetViews>
  <sheetFormatPr baseColWidth="10" defaultRowHeight="15" x14ac:dyDescent="0.25"/>
  <cols>
    <col min="4" max="4" width="3.85546875" bestFit="1" customWidth="1"/>
    <col min="5" max="5" width="16.42578125" bestFit="1" customWidth="1"/>
    <col min="8" max="8" width="39.140625" bestFit="1" customWidth="1"/>
    <col min="9" max="9" width="11.7109375" bestFit="1" customWidth="1"/>
    <col min="10" max="10" width="4.140625" style="34" customWidth="1"/>
    <col min="12" max="12" width="4.140625" style="34" customWidth="1"/>
    <col min="13" max="13" width="12.42578125" bestFit="1" customWidth="1"/>
  </cols>
  <sheetData>
    <row r="1" spans="1:14" s="1" customFormat="1" x14ac:dyDescent="0.25">
      <c r="J1" s="35"/>
      <c r="K1" s="15"/>
      <c r="L1" s="36"/>
      <c r="M1" s="27"/>
      <c r="N1" s="6"/>
    </row>
    <row r="2" spans="1:14" s="1" customFormat="1" x14ac:dyDescent="0.25">
      <c r="H2" s="32" t="s">
        <v>0</v>
      </c>
      <c r="I2" s="32"/>
      <c r="J2" s="36"/>
      <c r="K2" s="37"/>
      <c r="L2" s="36"/>
      <c r="M2" s="6"/>
      <c r="N2" s="6"/>
    </row>
    <row r="3" spans="1:14" s="1" customFormat="1" x14ac:dyDescent="0.25">
      <c r="H3" s="32" t="s">
        <v>1</v>
      </c>
      <c r="I3" s="32"/>
      <c r="J3" s="36"/>
      <c r="K3" s="37"/>
      <c r="L3" s="36"/>
      <c r="M3" s="6"/>
      <c r="N3" s="6"/>
    </row>
    <row r="4" spans="1:14" s="1" customFormat="1" x14ac:dyDescent="0.25">
      <c r="H4" s="32" t="s">
        <v>2006</v>
      </c>
      <c r="I4" s="32"/>
      <c r="J4" s="36"/>
      <c r="K4" s="37"/>
      <c r="L4" s="36"/>
      <c r="M4" s="6"/>
      <c r="N4" s="6"/>
    </row>
    <row r="5" spans="1:14" s="1" customFormat="1" x14ac:dyDescent="0.25">
      <c r="J5" s="35"/>
      <c r="K5" s="15"/>
      <c r="L5" s="36"/>
      <c r="M5" s="13"/>
      <c r="N5" s="6"/>
    </row>
    <row r="6" spans="1:14" s="1" customFormat="1" x14ac:dyDescent="0.25">
      <c r="J6" s="35"/>
      <c r="K6" s="15"/>
      <c r="L6" s="36"/>
      <c r="M6" s="13"/>
      <c r="N6" s="6"/>
    </row>
    <row r="7" spans="1:14" s="1" customFormat="1" x14ac:dyDescent="0.25">
      <c r="A7" s="4" t="s">
        <v>2</v>
      </c>
      <c r="B7" s="4" t="s">
        <v>3</v>
      </c>
      <c r="C7" s="4" t="s">
        <v>4</v>
      </c>
      <c r="D7" s="4"/>
      <c r="E7" s="4"/>
      <c r="F7" s="4" t="s">
        <v>5</v>
      </c>
      <c r="G7" s="4" t="s">
        <v>6</v>
      </c>
      <c r="H7" s="4" t="s">
        <v>7</v>
      </c>
      <c r="I7" s="33" t="s">
        <v>8</v>
      </c>
      <c r="J7" s="12"/>
      <c r="K7" s="33" t="s">
        <v>9</v>
      </c>
      <c r="L7" s="33"/>
      <c r="M7" s="4" t="s">
        <v>10</v>
      </c>
      <c r="N7" s="9"/>
    </row>
    <row r="8" spans="1:14" x14ac:dyDescent="0.25">
      <c r="H8" t="s">
        <v>460</v>
      </c>
      <c r="M8" s="3">
        <f>+OCT!N94</f>
        <v>-879500.97</v>
      </c>
    </row>
    <row r="9" spans="1:14" x14ac:dyDescent="0.25">
      <c r="A9" t="s">
        <v>1212</v>
      </c>
      <c r="B9" s="2">
        <v>43040</v>
      </c>
      <c r="C9" t="s">
        <v>22</v>
      </c>
      <c r="D9">
        <v>1</v>
      </c>
      <c r="E9" t="s">
        <v>1841</v>
      </c>
      <c r="F9" t="s">
        <v>24</v>
      </c>
      <c r="G9" t="s">
        <v>1488</v>
      </c>
      <c r="H9" t="s">
        <v>1836</v>
      </c>
      <c r="K9" s="3">
        <v>3670.09</v>
      </c>
      <c r="L9" s="34" t="s">
        <v>455</v>
      </c>
      <c r="M9" s="3">
        <f>+M8+I9-K9</f>
        <v>-883171.05999999994</v>
      </c>
    </row>
    <row r="10" spans="1:14" x14ac:dyDescent="0.25">
      <c r="A10" t="s">
        <v>1496</v>
      </c>
      <c r="B10" s="2">
        <v>43040</v>
      </c>
      <c r="C10" t="s">
        <v>22</v>
      </c>
      <c r="D10">
        <v>1</v>
      </c>
      <c r="E10" t="s">
        <v>1841</v>
      </c>
      <c r="F10" t="s">
        <v>24</v>
      </c>
      <c r="G10" t="s">
        <v>1488</v>
      </c>
      <c r="H10" t="s">
        <v>1842</v>
      </c>
      <c r="I10" s="3">
        <v>3670.09</v>
      </c>
      <c r="J10" s="34" t="s">
        <v>455</v>
      </c>
      <c r="M10" s="3">
        <f t="shared" ref="M10:M73" si="0">+M9+I10-K10</f>
        <v>-879500.97</v>
      </c>
    </row>
    <row r="11" spans="1:14" x14ac:dyDescent="0.25">
      <c r="A11" t="s">
        <v>1843</v>
      </c>
      <c r="B11" s="2">
        <v>43040</v>
      </c>
      <c r="C11" t="s">
        <v>22</v>
      </c>
      <c r="D11">
        <v>1</v>
      </c>
      <c r="E11" t="s">
        <v>1844</v>
      </c>
      <c r="F11" t="s">
        <v>24</v>
      </c>
      <c r="G11" t="s">
        <v>1488</v>
      </c>
      <c r="H11" t="s">
        <v>1842</v>
      </c>
      <c r="I11" s="3">
        <v>52553.2</v>
      </c>
      <c r="J11" s="34">
        <v>1</v>
      </c>
      <c r="M11" s="3">
        <f t="shared" si="0"/>
        <v>-826947.77</v>
      </c>
    </row>
    <row r="12" spans="1:14" x14ac:dyDescent="0.25">
      <c r="A12" t="s">
        <v>476</v>
      </c>
      <c r="B12" s="2">
        <v>43041</v>
      </c>
      <c r="C12" t="s">
        <v>22</v>
      </c>
      <c r="D12">
        <v>1</v>
      </c>
      <c r="E12" t="s">
        <v>1845</v>
      </c>
      <c r="F12" t="s">
        <v>24</v>
      </c>
      <c r="G12" t="s">
        <v>1477</v>
      </c>
      <c r="H12" t="s">
        <v>1846</v>
      </c>
      <c r="K12" s="3">
        <v>0</v>
      </c>
      <c r="M12" s="3">
        <f t="shared" si="0"/>
        <v>-826947.77</v>
      </c>
    </row>
    <row r="13" spans="1:14" x14ac:dyDescent="0.25">
      <c r="A13" t="s">
        <v>727</v>
      </c>
      <c r="B13" s="2">
        <v>43042</v>
      </c>
      <c r="C13" t="s">
        <v>22</v>
      </c>
      <c r="D13">
        <v>1</v>
      </c>
      <c r="E13" t="s">
        <v>1847</v>
      </c>
      <c r="F13" t="s">
        <v>211</v>
      </c>
      <c r="G13" t="s">
        <v>1477</v>
      </c>
      <c r="H13" t="s">
        <v>1848</v>
      </c>
      <c r="K13" s="3">
        <v>5000</v>
      </c>
      <c r="L13" s="34" t="s">
        <v>455</v>
      </c>
      <c r="M13" s="3">
        <f t="shared" si="0"/>
        <v>-831947.77</v>
      </c>
    </row>
    <row r="14" spans="1:14" x14ac:dyDescent="0.25">
      <c r="A14" t="s">
        <v>1849</v>
      </c>
      <c r="B14" s="2">
        <v>43043</v>
      </c>
      <c r="C14" t="s">
        <v>22</v>
      </c>
      <c r="D14">
        <v>1</v>
      </c>
      <c r="E14" t="s">
        <v>1850</v>
      </c>
      <c r="F14" t="s">
        <v>24</v>
      </c>
      <c r="G14" t="s">
        <v>1488</v>
      </c>
      <c r="H14" t="s">
        <v>1851</v>
      </c>
      <c r="K14" s="3">
        <v>0</v>
      </c>
      <c r="M14" s="3">
        <f t="shared" si="0"/>
        <v>-831947.77</v>
      </c>
    </row>
    <row r="15" spans="1:14" x14ac:dyDescent="0.25">
      <c r="A15" t="s">
        <v>1852</v>
      </c>
      <c r="B15" s="2">
        <v>43043</v>
      </c>
      <c r="C15" t="s">
        <v>22</v>
      </c>
      <c r="D15">
        <v>1</v>
      </c>
      <c r="E15" t="s">
        <v>1853</v>
      </c>
      <c r="F15" t="s">
        <v>24</v>
      </c>
      <c r="G15" t="s">
        <v>1488</v>
      </c>
      <c r="H15" t="s">
        <v>1854</v>
      </c>
      <c r="K15" s="3">
        <v>4000</v>
      </c>
      <c r="M15" s="3">
        <f t="shared" si="0"/>
        <v>-835947.77</v>
      </c>
    </row>
    <row r="16" spans="1:14" x14ac:dyDescent="0.25">
      <c r="A16" t="s">
        <v>1855</v>
      </c>
      <c r="B16" s="2">
        <v>43045</v>
      </c>
      <c r="C16" t="s">
        <v>1856</v>
      </c>
      <c r="D16">
        <v>1</v>
      </c>
      <c r="E16" t="s">
        <v>1857</v>
      </c>
      <c r="F16" t="s">
        <v>14</v>
      </c>
      <c r="G16" t="s">
        <v>33</v>
      </c>
      <c r="H16" t="s">
        <v>1858</v>
      </c>
      <c r="I16" s="3">
        <v>35000</v>
      </c>
      <c r="J16" s="34">
        <v>2</v>
      </c>
      <c r="M16" s="3">
        <f t="shared" si="0"/>
        <v>-800947.77</v>
      </c>
    </row>
    <row r="17" spans="1:13" x14ac:dyDescent="0.25">
      <c r="A17" t="s">
        <v>1859</v>
      </c>
      <c r="B17" s="2">
        <v>43045</v>
      </c>
      <c r="C17" t="s">
        <v>22</v>
      </c>
      <c r="D17">
        <v>1</v>
      </c>
      <c r="E17" t="s">
        <v>1860</v>
      </c>
      <c r="F17" t="s">
        <v>24</v>
      </c>
      <c r="G17" t="s">
        <v>1477</v>
      </c>
      <c r="H17" t="s">
        <v>1585</v>
      </c>
      <c r="K17" s="3">
        <v>5000</v>
      </c>
      <c r="M17" s="3">
        <f t="shared" si="0"/>
        <v>-805947.77</v>
      </c>
    </row>
    <row r="18" spans="1:13" x14ac:dyDescent="0.25">
      <c r="A18" t="s">
        <v>1726</v>
      </c>
      <c r="B18" s="2">
        <v>43046</v>
      </c>
      <c r="C18" t="s">
        <v>22</v>
      </c>
      <c r="D18">
        <v>1</v>
      </c>
      <c r="E18" t="s">
        <v>1861</v>
      </c>
      <c r="F18" t="s">
        <v>24</v>
      </c>
      <c r="G18" t="s">
        <v>1488</v>
      </c>
      <c r="H18" t="s">
        <v>1629</v>
      </c>
      <c r="K18">
        <v>175</v>
      </c>
      <c r="L18" s="34" t="s">
        <v>455</v>
      </c>
      <c r="M18" s="3">
        <f t="shared" si="0"/>
        <v>-806122.77</v>
      </c>
    </row>
    <row r="19" spans="1:13" x14ac:dyDescent="0.25">
      <c r="A19" t="s">
        <v>1862</v>
      </c>
      <c r="B19" s="2">
        <v>43046</v>
      </c>
      <c r="C19" t="s">
        <v>22</v>
      </c>
      <c r="D19">
        <v>1</v>
      </c>
      <c r="E19" t="s">
        <v>1861</v>
      </c>
      <c r="F19" t="s">
        <v>24</v>
      </c>
      <c r="G19" t="s">
        <v>1488</v>
      </c>
      <c r="H19" t="s">
        <v>1863</v>
      </c>
      <c r="I19">
        <v>175</v>
      </c>
      <c r="J19" s="34" t="s">
        <v>455</v>
      </c>
      <c r="M19" s="3">
        <f t="shared" si="0"/>
        <v>-805947.77</v>
      </c>
    </row>
    <row r="20" spans="1:13" x14ac:dyDescent="0.25">
      <c r="A20" t="s">
        <v>1864</v>
      </c>
      <c r="B20" s="2">
        <v>43046</v>
      </c>
      <c r="C20" t="s">
        <v>22</v>
      </c>
      <c r="D20">
        <v>1</v>
      </c>
      <c r="E20" t="s">
        <v>1847</v>
      </c>
      <c r="F20" t="s">
        <v>211</v>
      </c>
      <c r="G20" t="s">
        <v>1477</v>
      </c>
      <c r="H20" t="s">
        <v>1865</v>
      </c>
      <c r="I20" s="3">
        <v>5000</v>
      </c>
      <c r="J20" s="34" t="s">
        <v>455</v>
      </c>
      <c r="M20" s="3">
        <f t="shared" si="0"/>
        <v>-800947.77</v>
      </c>
    </row>
    <row r="21" spans="1:13" x14ac:dyDescent="0.25">
      <c r="A21" t="s">
        <v>553</v>
      </c>
      <c r="B21" s="2">
        <v>43047</v>
      </c>
      <c r="C21" t="s">
        <v>1866</v>
      </c>
      <c r="D21">
        <v>1</v>
      </c>
      <c r="E21" t="s">
        <v>1867</v>
      </c>
      <c r="F21" t="s">
        <v>14</v>
      </c>
      <c r="G21" t="s">
        <v>33</v>
      </c>
      <c r="H21" t="s">
        <v>1834</v>
      </c>
      <c r="I21" s="3">
        <v>6655</v>
      </c>
      <c r="J21" s="34">
        <v>3</v>
      </c>
      <c r="M21" s="3">
        <f t="shared" si="0"/>
        <v>-794292.77</v>
      </c>
    </row>
    <row r="22" spans="1:13" x14ac:dyDescent="0.25">
      <c r="A22" t="s">
        <v>1868</v>
      </c>
      <c r="B22" s="2">
        <v>43047</v>
      </c>
      <c r="C22" t="s">
        <v>22</v>
      </c>
      <c r="D22">
        <v>1</v>
      </c>
      <c r="E22" t="s">
        <v>1869</v>
      </c>
      <c r="F22" t="s">
        <v>24</v>
      </c>
      <c r="G22" t="s">
        <v>1488</v>
      </c>
      <c r="H22" t="s">
        <v>1870</v>
      </c>
      <c r="K22" s="3">
        <v>8665.84</v>
      </c>
      <c r="L22" s="34" t="s">
        <v>458</v>
      </c>
      <c r="M22" s="3">
        <f t="shared" si="0"/>
        <v>-802958.61</v>
      </c>
    </row>
    <row r="23" spans="1:13" x14ac:dyDescent="0.25">
      <c r="A23" t="s">
        <v>534</v>
      </c>
      <c r="B23" s="2">
        <v>43047</v>
      </c>
      <c r="C23" t="s">
        <v>22</v>
      </c>
      <c r="D23">
        <v>1</v>
      </c>
      <c r="E23" t="s">
        <v>1871</v>
      </c>
      <c r="F23" t="s">
        <v>24</v>
      </c>
      <c r="G23" t="s">
        <v>1477</v>
      </c>
      <c r="H23" t="s">
        <v>1872</v>
      </c>
      <c r="K23" s="3">
        <v>20000</v>
      </c>
      <c r="M23" s="3">
        <f t="shared" si="0"/>
        <v>-822958.61</v>
      </c>
    </row>
    <row r="24" spans="1:13" x14ac:dyDescent="0.25">
      <c r="A24" t="s">
        <v>1873</v>
      </c>
      <c r="B24" s="2">
        <v>43047</v>
      </c>
      <c r="C24" t="s">
        <v>22</v>
      </c>
      <c r="D24">
        <v>1</v>
      </c>
      <c r="E24" t="s">
        <v>1874</v>
      </c>
      <c r="F24" t="s">
        <v>24</v>
      </c>
      <c r="G24" t="s">
        <v>1477</v>
      </c>
      <c r="H24" t="s">
        <v>1875</v>
      </c>
      <c r="K24" s="3">
        <v>1000</v>
      </c>
      <c r="M24" s="3">
        <f t="shared" si="0"/>
        <v>-823958.61</v>
      </c>
    </row>
    <row r="25" spans="1:13" s="1" customFormat="1" x14ac:dyDescent="0.25">
      <c r="A25" s="1" t="s">
        <v>2012</v>
      </c>
      <c r="B25" s="2">
        <v>43048</v>
      </c>
      <c r="C25" s="1" t="s">
        <v>22</v>
      </c>
      <c r="E25" s="1">
        <v>43311</v>
      </c>
      <c r="F25" s="1" t="s">
        <v>24</v>
      </c>
      <c r="H25" s="1" t="s">
        <v>2013</v>
      </c>
      <c r="J25" s="34"/>
      <c r="K25" s="3">
        <v>1000</v>
      </c>
      <c r="L25" s="34"/>
      <c r="M25" s="3">
        <f t="shared" si="0"/>
        <v>-824958.61</v>
      </c>
    </row>
    <row r="26" spans="1:13" x14ac:dyDescent="0.25">
      <c r="A26" t="s">
        <v>1876</v>
      </c>
      <c r="B26" s="2">
        <v>43049</v>
      </c>
      <c r="C26" t="s">
        <v>22</v>
      </c>
      <c r="D26">
        <v>1</v>
      </c>
      <c r="E26" t="s">
        <v>1877</v>
      </c>
      <c r="F26" t="s">
        <v>24</v>
      </c>
      <c r="G26" t="s">
        <v>1477</v>
      </c>
      <c r="H26" t="s">
        <v>1878</v>
      </c>
      <c r="K26" s="3">
        <v>140260</v>
      </c>
      <c r="L26" s="34" t="s">
        <v>455</v>
      </c>
      <c r="M26" s="3">
        <f t="shared" si="0"/>
        <v>-965218.61</v>
      </c>
    </row>
    <row r="27" spans="1:13" x14ac:dyDescent="0.25">
      <c r="A27" t="s">
        <v>1879</v>
      </c>
      <c r="B27" s="2">
        <v>43050</v>
      </c>
      <c r="C27" t="s">
        <v>22</v>
      </c>
      <c r="D27">
        <v>1</v>
      </c>
      <c r="E27" t="s">
        <v>1880</v>
      </c>
      <c r="F27" t="s">
        <v>24</v>
      </c>
      <c r="G27" t="s">
        <v>1488</v>
      </c>
      <c r="H27" t="s">
        <v>1878</v>
      </c>
      <c r="K27" s="3">
        <v>140260</v>
      </c>
      <c r="L27" s="34" t="s">
        <v>455</v>
      </c>
      <c r="M27" s="3">
        <f t="shared" si="0"/>
        <v>-1105478.6099999999</v>
      </c>
    </row>
    <row r="28" spans="1:13" x14ac:dyDescent="0.25">
      <c r="A28" t="s">
        <v>1255</v>
      </c>
      <c r="B28" s="2">
        <v>43050</v>
      </c>
      <c r="C28" t="s">
        <v>22</v>
      </c>
      <c r="D28">
        <v>1</v>
      </c>
      <c r="E28" t="s">
        <v>1881</v>
      </c>
      <c r="F28" t="s">
        <v>24</v>
      </c>
      <c r="G28" t="s">
        <v>1488</v>
      </c>
      <c r="H28" t="s">
        <v>1878</v>
      </c>
      <c r="K28" s="3">
        <v>140260</v>
      </c>
      <c r="L28" s="34" t="s">
        <v>455</v>
      </c>
      <c r="M28" s="3">
        <f t="shared" si="0"/>
        <v>-1245738.6099999999</v>
      </c>
    </row>
    <row r="29" spans="1:13" x14ac:dyDescent="0.25">
      <c r="A29" t="s">
        <v>1391</v>
      </c>
      <c r="B29" s="2">
        <v>43050</v>
      </c>
      <c r="C29" t="s">
        <v>22</v>
      </c>
      <c r="D29">
        <v>1</v>
      </c>
      <c r="E29" t="s">
        <v>1881</v>
      </c>
      <c r="F29" t="s">
        <v>24</v>
      </c>
      <c r="G29" t="s">
        <v>1488</v>
      </c>
      <c r="H29" t="s">
        <v>1882</v>
      </c>
      <c r="I29" s="3">
        <v>140260</v>
      </c>
      <c r="J29" s="34" t="s">
        <v>455</v>
      </c>
      <c r="M29" s="3">
        <f t="shared" si="0"/>
        <v>-1105478.6099999999</v>
      </c>
    </row>
    <row r="30" spans="1:13" x14ac:dyDescent="0.25">
      <c r="A30" t="s">
        <v>1883</v>
      </c>
      <c r="B30" s="2">
        <v>43050</v>
      </c>
      <c r="C30" t="s">
        <v>22</v>
      </c>
      <c r="D30">
        <v>1</v>
      </c>
      <c r="E30" t="s">
        <v>1880</v>
      </c>
      <c r="F30" t="s">
        <v>24</v>
      </c>
      <c r="G30" t="s">
        <v>1488</v>
      </c>
      <c r="H30" t="s">
        <v>1882</v>
      </c>
      <c r="I30" s="3">
        <v>140260</v>
      </c>
      <c r="J30" s="34" t="s">
        <v>455</v>
      </c>
      <c r="M30" s="3">
        <f t="shared" si="0"/>
        <v>-965218.60999999987</v>
      </c>
    </row>
    <row r="31" spans="1:13" x14ac:dyDescent="0.25">
      <c r="A31" t="s">
        <v>1884</v>
      </c>
      <c r="B31" s="2">
        <v>43050</v>
      </c>
      <c r="C31" t="s">
        <v>22</v>
      </c>
      <c r="D31">
        <v>1</v>
      </c>
      <c r="E31" t="s">
        <v>1885</v>
      </c>
      <c r="F31" t="s">
        <v>24</v>
      </c>
      <c r="G31" t="s">
        <v>1488</v>
      </c>
      <c r="H31" t="s">
        <v>1886</v>
      </c>
      <c r="K31" s="3">
        <v>0</v>
      </c>
      <c r="M31" s="3">
        <f t="shared" si="0"/>
        <v>-965218.60999999987</v>
      </c>
    </row>
    <row r="32" spans="1:13" x14ac:dyDescent="0.25">
      <c r="A32" t="s">
        <v>1887</v>
      </c>
      <c r="B32" s="2">
        <v>43050</v>
      </c>
      <c r="C32" t="s">
        <v>22</v>
      </c>
      <c r="D32">
        <v>1</v>
      </c>
      <c r="E32" t="s">
        <v>1877</v>
      </c>
      <c r="F32" t="s">
        <v>24</v>
      </c>
      <c r="G32" t="s">
        <v>1477</v>
      </c>
      <c r="H32" t="s">
        <v>1888</v>
      </c>
      <c r="I32" s="3">
        <v>140260</v>
      </c>
      <c r="J32" s="34" t="s">
        <v>455</v>
      </c>
      <c r="M32" s="3">
        <f t="shared" si="0"/>
        <v>-824958.60999999987</v>
      </c>
    </row>
    <row r="33" spans="1:13" x14ac:dyDescent="0.25">
      <c r="A33" t="s">
        <v>780</v>
      </c>
      <c r="B33" s="2">
        <v>43051</v>
      </c>
      <c r="C33" t="s">
        <v>22</v>
      </c>
      <c r="D33">
        <v>1</v>
      </c>
      <c r="E33" t="s">
        <v>1889</v>
      </c>
      <c r="F33" t="s">
        <v>24</v>
      </c>
      <c r="G33" t="s">
        <v>1488</v>
      </c>
      <c r="H33" t="s">
        <v>1890</v>
      </c>
      <c r="K33" s="3">
        <v>1000</v>
      </c>
      <c r="M33" s="3">
        <f t="shared" si="0"/>
        <v>-825958.60999999987</v>
      </c>
    </row>
    <row r="34" spans="1:13" x14ac:dyDescent="0.25">
      <c r="A34" t="s">
        <v>1274</v>
      </c>
      <c r="B34" s="2">
        <v>43052</v>
      </c>
      <c r="C34" t="s">
        <v>22</v>
      </c>
      <c r="D34">
        <v>1</v>
      </c>
      <c r="E34" t="s">
        <v>1891</v>
      </c>
      <c r="F34" t="s">
        <v>24</v>
      </c>
      <c r="G34" t="s">
        <v>33</v>
      </c>
      <c r="H34" t="s">
        <v>1820</v>
      </c>
      <c r="K34" s="3">
        <v>140000</v>
      </c>
      <c r="L34" s="34" t="s">
        <v>455</v>
      </c>
      <c r="M34" s="3">
        <f t="shared" si="0"/>
        <v>-965958.60999999987</v>
      </c>
    </row>
    <row r="35" spans="1:13" x14ac:dyDescent="0.25">
      <c r="A35" t="s">
        <v>1276</v>
      </c>
      <c r="B35" s="2">
        <v>43052</v>
      </c>
      <c r="C35" t="s">
        <v>22</v>
      </c>
      <c r="D35">
        <v>1</v>
      </c>
      <c r="E35" t="s">
        <v>1891</v>
      </c>
      <c r="F35" t="s">
        <v>24</v>
      </c>
      <c r="G35" t="s">
        <v>33</v>
      </c>
      <c r="H35" t="s">
        <v>1892</v>
      </c>
      <c r="I35" s="3">
        <v>140000</v>
      </c>
      <c r="J35" s="34" t="s">
        <v>455</v>
      </c>
      <c r="M35" s="3">
        <f t="shared" si="0"/>
        <v>-825958.60999999987</v>
      </c>
    </row>
    <row r="36" spans="1:13" x14ac:dyDescent="0.25">
      <c r="A36" t="s">
        <v>1893</v>
      </c>
      <c r="B36" s="2">
        <v>43052</v>
      </c>
      <c r="C36" t="s">
        <v>22</v>
      </c>
      <c r="D36">
        <v>1</v>
      </c>
      <c r="E36" t="s">
        <v>1894</v>
      </c>
      <c r="F36" t="s">
        <v>24</v>
      </c>
      <c r="G36" t="s">
        <v>1488</v>
      </c>
      <c r="H36" t="s">
        <v>1895</v>
      </c>
      <c r="K36" s="3">
        <v>0</v>
      </c>
      <c r="M36" s="3">
        <f t="shared" si="0"/>
        <v>-825958.60999999987</v>
      </c>
    </row>
    <row r="37" spans="1:13" x14ac:dyDescent="0.25">
      <c r="A37" t="s">
        <v>1280</v>
      </c>
      <c r="B37" s="2">
        <v>43052</v>
      </c>
      <c r="C37" t="s">
        <v>22</v>
      </c>
      <c r="D37">
        <v>1</v>
      </c>
      <c r="E37" t="s">
        <v>1896</v>
      </c>
      <c r="F37" t="s">
        <v>211</v>
      </c>
      <c r="G37" t="s">
        <v>1488</v>
      </c>
      <c r="H37" t="s">
        <v>1897</v>
      </c>
      <c r="K37" s="3">
        <v>45000</v>
      </c>
      <c r="L37" s="34" t="s">
        <v>454</v>
      </c>
      <c r="M37" s="3">
        <f t="shared" si="0"/>
        <v>-870958.60999999987</v>
      </c>
    </row>
    <row r="38" spans="1:13" x14ac:dyDescent="0.25">
      <c r="A38" t="s">
        <v>784</v>
      </c>
      <c r="B38" s="2">
        <v>43053</v>
      </c>
      <c r="C38" t="s">
        <v>22</v>
      </c>
      <c r="D38">
        <v>1</v>
      </c>
      <c r="E38" t="s">
        <v>1898</v>
      </c>
      <c r="F38" t="s">
        <v>24</v>
      </c>
      <c r="G38" t="s">
        <v>1477</v>
      </c>
      <c r="H38" t="s">
        <v>1899</v>
      </c>
      <c r="K38" s="3">
        <v>1100</v>
      </c>
      <c r="L38" s="34" t="s">
        <v>455</v>
      </c>
      <c r="M38" s="3">
        <f t="shared" si="0"/>
        <v>-872058.60999999987</v>
      </c>
    </row>
    <row r="39" spans="1:13" x14ac:dyDescent="0.25">
      <c r="A39" t="s">
        <v>1664</v>
      </c>
      <c r="B39" s="2">
        <v>43053</v>
      </c>
      <c r="C39" t="s">
        <v>22</v>
      </c>
      <c r="D39">
        <v>1</v>
      </c>
      <c r="E39" t="s">
        <v>1898</v>
      </c>
      <c r="F39" t="s">
        <v>24</v>
      </c>
      <c r="G39" t="s">
        <v>1477</v>
      </c>
      <c r="H39" t="s">
        <v>1900</v>
      </c>
      <c r="I39" s="3">
        <v>1100</v>
      </c>
      <c r="J39" s="34" t="s">
        <v>455</v>
      </c>
      <c r="M39" s="3">
        <f t="shared" si="0"/>
        <v>-870958.60999999987</v>
      </c>
    </row>
    <row r="40" spans="1:13" x14ac:dyDescent="0.25">
      <c r="A40" t="s">
        <v>330</v>
      </c>
      <c r="B40" s="2">
        <v>43056</v>
      </c>
      <c r="C40" t="s">
        <v>1901</v>
      </c>
      <c r="D40">
        <v>1</v>
      </c>
      <c r="E40" t="s">
        <v>1902</v>
      </c>
      <c r="F40" t="s">
        <v>14</v>
      </c>
      <c r="G40" t="s">
        <v>33</v>
      </c>
      <c r="H40" t="s">
        <v>1870</v>
      </c>
      <c r="I40" s="5">
        <v>8665.84</v>
      </c>
      <c r="J40" s="34" t="s">
        <v>458</v>
      </c>
      <c r="M40" s="3">
        <f t="shared" si="0"/>
        <v>-862292.7699999999</v>
      </c>
    </row>
    <row r="41" spans="1:13" x14ac:dyDescent="0.25">
      <c r="A41" t="s">
        <v>1903</v>
      </c>
      <c r="B41" s="2">
        <v>43056</v>
      </c>
      <c r="C41" t="s">
        <v>1904</v>
      </c>
      <c r="D41">
        <v>1</v>
      </c>
      <c r="E41" t="s">
        <v>1905</v>
      </c>
      <c r="F41" t="s">
        <v>14</v>
      </c>
      <c r="G41" t="s">
        <v>33</v>
      </c>
      <c r="H41" t="s">
        <v>1576</v>
      </c>
      <c r="I41" s="3">
        <v>1000</v>
      </c>
      <c r="J41" s="34">
        <v>4</v>
      </c>
      <c r="M41" s="3">
        <f t="shared" si="0"/>
        <v>-861292.7699999999</v>
      </c>
    </row>
    <row r="42" spans="1:13" x14ac:dyDescent="0.25">
      <c r="A42" t="s">
        <v>1906</v>
      </c>
      <c r="B42" s="2">
        <v>43056</v>
      </c>
      <c r="C42" t="s">
        <v>1907</v>
      </c>
      <c r="D42">
        <v>1</v>
      </c>
      <c r="E42" t="s">
        <v>1908</v>
      </c>
      <c r="F42" t="s">
        <v>14</v>
      </c>
      <c r="G42" t="s">
        <v>33</v>
      </c>
      <c r="H42" t="s">
        <v>1909</v>
      </c>
      <c r="I42" s="3">
        <v>13544.75</v>
      </c>
      <c r="J42" s="34">
        <v>5</v>
      </c>
      <c r="M42" s="3">
        <f t="shared" si="0"/>
        <v>-847748.0199999999</v>
      </c>
    </row>
    <row r="43" spans="1:13" x14ac:dyDescent="0.25">
      <c r="A43" t="s">
        <v>1910</v>
      </c>
      <c r="B43" s="2">
        <v>43056</v>
      </c>
      <c r="C43" t="s">
        <v>22</v>
      </c>
      <c r="D43">
        <v>1</v>
      </c>
      <c r="E43" t="s">
        <v>1911</v>
      </c>
      <c r="F43" t="s">
        <v>24</v>
      </c>
      <c r="G43" t="s">
        <v>1488</v>
      </c>
      <c r="H43" t="s">
        <v>1912</v>
      </c>
      <c r="K43" s="3">
        <v>480200</v>
      </c>
      <c r="L43" s="34" t="s">
        <v>455</v>
      </c>
      <c r="M43" s="3">
        <f t="shared" si="0"/>
        <v>-1327948.02</v>
      </c>
    </row>
    <row r="44" spans="1:13" x14ac:dyDescent="0.25">
      <c r="A44" t="s">
        <v>1295</v>
      </c>
      <c r="B44" s="2">
        <v>43056</v>
      </c>
      <c r="C44" t="s">
        <v>22</v>
      </c>
      <c r="D44">
        <v>1</v>
      </c>
      <c r="E44" t="s">
        <v>1913</v>
      </c>
      <c r="F44" t="s">
        <v>24</v>
      </c>
      <c r="G44" t="s">
        <v>1488</v>
      </c>
      <c r="H44" t="s">
        <v>1912</v>
      </c>
      <c r="K44" s="3">
        <v>480200</v>
      </c>
      <c r="L44" s="34" t="s">
        <v>455</v>
      </c>
      <c r="M44" s="3">
        <f t="shared" si="0"/>
        <v>-1808148.02</v>
      </c>
    </row>
    <row r="45" spans="1:13" x14ac:dyDescent="0.25">
      <c r="A45" t="s">
        <v>1914</v>
      </c>
      <c r="B45" s="2">
        <v>43056</v>
      </c>
      <c r="C45" t="s">
        <v>22</v>
      </c>
      <c r="D45">
        <v>1</v>
      </c>
      <c r="E45" t="s">
        <v>1915</v>
      </c>
      <c r="F45" t="s">
        <v>24</v>
      </c>
      <c r="G45" t="s">
        <v>1488</v>
      </c>
      <c r="H45" t="s">
        <v>1912</v>
      </c>
      <c r="K45" s="3">
        <v>480200</v>
      </c>
      <c r="L45" s="34" t="s">
        <v>455</v>
      </c>
      <c r="M45" s="3">
        <f t="shared" si="0"/>
        <v>-2288348.02</v>
      </c>
    </row>
    <row r="46" spans="1:13" x14ac:dyDescent="0.25">
      <c r="A46" t="s">
        <v>1916</v>
      </c>
      <c r="B46" s="2">
        <v>43056</v>
      </c>
      <c r="C46" t="s">
        <v>22</v>
      </c>
      <c r="D46">
        <v>1</v>
      </c>
      <c r="E46" t="s">
        <v>1917</v>
      </c>
      <c r="F46" t="s">
        <v>24</v>
      </c>
      <c r="G46" t="s">
        <v>1488</v>
      </c>
      <c r="H46" t="s">
        <v>1918</v>
      </c>
      <c r="K46">
        <v>0</v>
      </c>
      <c r="M46" s="3">
        <f t="shared" si="0"/>
        <v>-2288348.02</v>
      </c>
    </row>
    <row r="47" spans="1:13" x14ac:dyDescent="0.25">
      <c r="A47" t="s">
        <v>1919</v>
      </c>
      <c r="B47" s="2">
        <v>43056</v>
      </c>
      <c r="C47" t="s">
        <v>22</v>
      </c>
      <c r="D47">
        <v>1</v>
      </c>
      <c r="E47" t="s">
        <v>1915</v>
      </c>
      <c r="F47" t="s">
        <v>24</v>
      </c>
      <c r="G47" t="s">
        <v>1488</v>
      </c>
      <c r="H47" t="s">
        <v>1920</v>
      </c>
      <c r="I47" s="3">
        <v>480200</v>
      </c>
      <c r="J47" s="34" t="s">
        <v>455</v>
      </c>
      <c r="M47" s="3">
        <f t="shared" si="0"/>
        <v>-1808148.02</v>
      </c>
    </row>
    <row r="48" spans="1:13" x14ac:dyDescent="0.25">
      <c r="A48" t="s">
        <v>1921</v>
      </c>
      <c r="B48" s="2">
        <v>43056</v>
      </c>
      <c r="C48" t="s">
        <v>22</v>
      </c>
      <c r="D48">
        <v>1</v>
      </c>
      <c r="E48" t="s">
        <v>1913</v>
      </c>
      <c r="F48" t="s">
        <v>24</v>
      </c>
      <c r="G48" t="s">
        <v>1488</v>
      </c>
      <c r="H48" t="s">
        <v>1920</v>
      </c>
      <c r="I48" s="3">
        <v>480200</v>
      </c>
      <c r="J48" s="34" t="s">
        <v>455</v>
      </c>
      <c r="M48" s="3">
        <f t="shared" si="0"/>
        <v>-1327948.02</v>
      </c>
    </row>
    <row r="49" spans="1:13" x14ac:dyDescent="0.25">
      <c r="A49" t="s">
        <v>1922</v>
      </c>
      <c r="B49" s="2">
        <v>43056</v>
      </c>
      <c r="C49" t="s">
        <v>22</v>
      </c>
      <c r="D49">
        <v>1</v>
      </c>
      <c r="E49" t="s">
        <v>1911</v>
      </c>
      <c r="F49" t="s">
        <v>24</v>
      </c>
      <c r="G49" t="s">
        <v>1488</v>
      </c>
      <c r="H49" t="s">
        <v>1920</v>
      </c>
      <c r="I49" s="3">
        <v>480200</v>
      </c>
      <c r="J49" s="34" t="s">
        <v>455</v>
      </c>
      <c r="M49" s="3">
        <f t="shared" si="0"/>
        <v>-847748.02</v>
      </c>
    </row>
    <row r="50" spans="1:13" x14ac:dyDescent="0.25">
      <c r="A50" t="s">
        <v>1923</v>
      </c>
      <c r="B50" s="2">
        <v>43057</v>
      </c>
      <c r="C50" t="s">
        <v>22</v>
      </c>
      <c r="D50">
        <v>1</v>
      </c>
      <c r="E50" t="s">
        <v>1924</v>
      </c>
      <c r="F50" t="s">
        <v>24</v>
      </c>
      <c r="G50" t="s">
        <v>1488</v>
      </c>
      <c r="H50" t="s">
        <v>1925</v>
      </c>
      <c r="K50">
        <v>500</v>
      </c>
      <c r="M50" s="3">
        <f t="shared" si="0"/>
        <v>-848248.02</v>
      </c>
    </row>
    <row r="51" spans="1:13" x14ac:dyDescent="0.25">
      <c r="A51" t="s">
        <v>1926</v>
      </c>
      <c r="B51" s="2">
        <v>43059</v>
      </c>
      <c r="C51" t="s">
        <v>22</v>
      </c>
      <c r="D51">
        <v>1</v>
      </c>
      <c r="E51" t="s">
        <v>1927</v>
      </c>
      <c r="F51" t="s">
        <v>24</v>
      </c>
      <c r="G51" t="s">
        <v>1477</v>
      </c>
      <c r="H51" t="s">
        <v>1928</v>
      </c>
      <c r="K51" s="3">
        <v>0</v>
      </c>
      <c r="M51" s="3">
        <f t="shared" si="0"/>
        <v>-848248.02</v>
      </c>
    </row>
    <row r="52" spans="1:13" x14ac:dyDescent="0.25">
      <c r="A52" t="s">
        <v>273</v>
      </c>
      <c r="B52" s="2">
        <v>43059</v>
      </c>
      <c r="C52" t="s">
        <v>22</v>
      </c>
      <c r="D52">
        <v>1</v>
      </c>
      <c r="E52" t="s">
        <v>1929</v>
      </c>
      <c r="F52" t="s">
        <v>24</v>
      </c>
      <c r="G52" t="s">
        <v>1477</v>
      </c>
      <c r="H52" t="s">
        <v>1930</v>
      </c>
      <c r="K52" s="3">
        <v>5000</v>
      </c>
      <c r="M52" s="3">
        <f t="shared" si="0"/>
        <v>-853248.02</v>
      </c>
    </row>
    <row r="53" spans="1:13" x14ac:dyDescent="0.25">
      <c r="A53" t="s">
        <v>1931</v>
      </c>
      <c r="B53" s="2">
        <v>43059</v>
      </c>
      <c r="C53" t="s">
        <v>22</v>
      </c>
      <c r="D53">
        <v>1</v>
      </c>
      <c r="E53" t="s">
        <v>1932</v>
      </c>
      <c r="F53" t="s">
        <v>24</v>
      </c>
      <c r="G53" t="s">
        <v>1477</v>
      </c>
      <c r="H53" t="s">
        <v>1933</v>
      </c>
      <c r="K53" s="3">
        <v>0</v>
      </c>
      <c r="M53" s="3">
        <f t="shared" si="0"/>
        <v>-853248.02</v>
      </c>
    </row>
    <row r="54" spans="1:13" x14ac:dyDescent="0.25">
      <c r="A54" t="s">
        <v>2011</v>
      </c>
      <c r="B54" s="2">
        <v>43060</v>
      </c>
      <c r="C54" t="s">
        <v>22</v>
      </c>
      <c r="D54">
        <v>1</v>
      </c>
      <c r="E54" t="s">
        <v>2010</v>
      </c>
      <c r="F54" t="s">
        <v>24</v>
      </c>
      <c r="G54" t="s">
        <v>1488</v>
      </c>
      <c r="H54" t="s">
        <v>2009</v>
      </c>
      <c r="K54" s="3">
        <v>5000</v>
      </c>
      <c r="M54" s="3">
        <f t="shared" si="0"/>
        <v>-858248.02</v>
      </c>
    </row>
    <row r="55" spans="1:13" x14ac:dyDescent="0.25">
      <c r="A55" t="s">
        <v>287</v>
      </c>
      <c r="B55" s="2">
        <v>43061</v>
      </c>
      <c r="C55" t="s">
        <v>22</v>
      </c>
      <c r="D55">
        <v>1</v>
      </c>
      <c r="E55" t="s">
        <v>1935</v>
      </c>
      <c r="F55" t="s">
        <v>211</v>
      </c>
      <c r="G55" t="s">
        <v>1477</v>
      </c>
      <c r="H55" t="s">
        <v>1936</v>
      </c>
      <c r="K55" s="3">
        <v>4000</v>
      </c>
      <c r="L55" s="34" t="s">
        <v>455</v>
      </c>
      <c r="M55" s="3">
        <f t="shared" si="0"/>
        <v>-862248.02</v>
      </c>
    </row>
    <row r="56" spans="1:13" x14ac:dyDescent="0.25">
      <c r="A56" t="s">
        <v>1937</v>
      </c>
      <c r="B56" s="2">
        <v>43061</v>
      </c>
      <c r="C56" t="s">
        <v>22</v>
      </c>
      <c r="D56">
        <v>1</v>
      </c>
      <c r="E56" t="s">
        <v>1935</v>
      </c>
      <c r="F56" t="s">
        <v>211</v>
      </c>
      <c r="G56" t="s">
        <v>1477</v>
      </c>
      <c r="H56" t="s">
        <v>1938</v>
      </c>
      <c r="I56" s="3">
        <v>4000</v>
      </c>
      <c r="J56" s="34" t="s">
        <v>455</v>
      </c>
      <c r="M56" s="3">
        <f t="shared" si="0"/>
        <v>-858248.02</v>
      </c>
    </row>
    <row r="57" spans="1:13" x14ac:dyDescent="0.25">
      <c r="A57" t="s">
        <v>1939</v>
      </c>
      <c r="B57" s="2">
        <v>43062</v>
      </c>
      <c r="C57" t="s">
        <v>22</v>
      </c>
      <c r="D57">
        <v>1</v>
      </c>
      <c r="E57" t="s">
        <v>1940</v>
      </c>
      <c r="F57" t="s">
        <v>24</v>
      </c>
      <c r="G57" t="s">
        <v>1477</v>
      </c>
      <c r="H57" t="s">
        <v>1941</v>
      </c>
      <c r="K57" s="3">
        <v>240000</v>
      </c>
      <c r="L57" s="34" t="s">
        <v>455</v>
      </c>
      <c r="M57" s="3">
        <f t="shared" si="0"/>
        <v>-1098248.02</v>
      </c>
    </row>
    <row r="58" spans="1:13" x14ac:dyDescent="0.25">
      <c r="A58" t="s">
        <v>1942</v>
      </c>
      <c r="B58" s="2">
        <v>43062</v>
      </c>
      <c r="C58" t="s">
        <v>22</v>
      </c>
      <c r="D58">
        <v>1</v>
      </c>
      <c r="E58" t="s">
        <v>1943</v>
      </c>
      <c r="F58" t="s">
        <v>24</v>
      </c>
      <c r="G58" t="s">
        <v>1477</v>
      </c>
      <c r="H58" t="s">
        <v>1851</v>
      </c>
      <c r="K58" s="3">
        <v>0</v>
      </c>
      <c r="M58" s="3">
        <f t="shared" si="0"/>
        <v>-1098248.02</v>
      </c>
    </row>
    <row r="59" spans="1:13" x14ac:dyDescent="0.25">
      <c r="A59" t="s">
        <v>839</v>
      </c>
      <c r="B59" s="2">
        <v>43063</v>
      </c>
      <c r="C59" t="s">
        <v>22</v>
      </c>
      <c r="D59">
        <v>1</v>
      </c>
      <c r="E59" t="s">
        <v>1944</v>
      </c>
      <c r="F59" t="s">
        <v>211</v>
      </c>
      <c r="G59" t="s">
        <v>1477</v>
      </c>
      <c r="H59" t="s">
        <v>1945</v>
      </c>
      <c r="K59" s="3">
        <v>0</v>
      </c>
      <c r="M59" s="3">
        <f t="shared" si="0"/>
        <v>-1098248.02</v>
      </c>
    </row>
    <row r="60" spans="1:13" x14ac:dyDescent="0.25">
      <c r="A60" t="s">
        <v>1946</v>
      </c>
      <c r="B60" s="2">
        <v>43064</v>
      </c>
      <c r="C60" t="s">
        <v>22</v>
      </c>
      <c r="D60">
        <v>1</v>
      </c>
      <c r="E60" t="s">
        <v>1940</v>
      </c>
      <c r="F60" t="s">
        <v>24</v>
      </c>
      <c r="G60" t="s">
        <v>1477</v>
      </c>
      <c r="H60" t="s">
        <v>1947</v>
      </c>
      <c r="I60" s="3">
        <v>240000</v>
      </c>
      <c r="J60" s="34" t="s">
        <v>455</v>
      </c>
      <c r="M60" s="3">
        <f t="shared" si="0"/>
        <v>-858248.02</v>
      </c>
    </row>
    <row r="61" spans="1:13" x14ac:dyDescent="0.25">
      <c r="A61" t="s">
        <v>1948</v>
      </c>
      <c r="B61" s="2">
        <v>43064</v>
      </c>
      <c r="C61" t="s">
        <v>22</v>
      </c>
      <c r="D61">
        <v>1</v>
      </c>
      <c r="E61" t="s">
        <v>1949</v>
      </c>
      <c r="F61" t="s">
        <v>24</v>
      </c>
      <c r="G61" t="s">
        <v>1477</v>
      </c>
      <c r="H61" t="s">
        <v>1950</v>
      </c>
      <c r="K61" s="3">
        <v>4000</v>
      </c>
      <c r="M61" s="3">
        <f t="shared" si="0"/>
        <v>-862248.02</v>
      </c>
    </row>
    <row r="62" spans="1:13" x14ac:dyDescent="0.25">
      <c r="A62" t="s">
        <v>1951</v>
      </c>
      <c r="B62" s="2">
        <v>43066</v>
      </c>
      <c r="C62" t="s">
        <v>1952</v>
      </c>
      <c r="D62">
        <v>1</v>
      </c>
      <c r="E62" t="s">
        <v>1953</v>
      </c>
      <c r="F62" t="s">
        <v>14</v>
      </c>
      <c r="G62" t="s">
        <v>33</v>
      </c>
      <c r="H62" t="s">
        <v>1769</v>
      </c>
      <c r="I62" s="3">
        <v>20000</v>
      </c>
      <c r="J62" s="34">
        <v>6</v>
      </c>
      <c r="M62" s="3">
        <f t="shared" si="0"/>
        <v>-842248.02</v>
      </c>
    </row>
    <row r="63" spans="1:13" x14ac:dyDescent="0.25">
      <c r="A63" t="s">
        <v>855</v>
      </c>
      <c r="B63" s="2">
        <v>43066</v>
      </c>
      <c r="C63" t="s">
        <v>1954</v>
      </c>
      <c r="D63">
        <v>1</v>
      </c>
      <c r="E63" t="s">
        <v>1955</v>
      </c>
      <c r="F63" t="s">
        <v>14</v>
      </c>
      <c r="G63" t="s">
        <v>33</v>
      </c>
      <c r="H63" t="s">
        <v>1787</v>
      </c>
      <c r="I63" s="3">
        <v>1000</v>
      </c>
      <c r="J63" s="34">
        <v>7</v>
      </c>
      <c r="M63" s="3">
        <f t="shared" si="0"/>
        <v>-841248.02</v>
      </c>
    </row>
    <row r="64" spans="1:13" x14ac:dyDescent="0.25">
      <c r="A64" t="s">
        <v>1956</v>
      </c>
      <c r="B64" s="2">
        <v>43066</v>
      </c>
      <c r="C64" t="s">
        <v>1957</v>
      </c>
      <c r="D64">
        <v>1</v>
      </c>
      <c r="E64" t="s">
        <v>1958</v>
      </c>
      <c r="F64" t="s">
        <v>14</v>
      </c>
      <c r="G64" t="s">
        <v>33</v>
      </c>
      <c r="H64" t="s">
        <v>1897</v>
      </c>
      <c r="I64" s="3">
        <v>45000</v>
      </c>
      <c r="J64" s="34" t="s">
        <v>454</v>
      </c>
      <c r="M64" s="3">
        <f t="shared" si="0"/>
        <v>-796248.02</v>
      </c>
    </row>
    <row r="65" spans="1:13" x14ac:dyDescent="0.25">
      <c r="A65" t="s">
        <v>1959</v>
      </c>
      <c r="B65" s="2">
        <v>43066</v>
      </c>
      <c r="C65" t="s">
        <v>22</v>
      </c>
      <c r="D65">
        <v>1</v>
      </c>
      <c r="E65" t="s">
        <v>1960</v>
      </c>
      <c r="F65" t="s">
        <v>24</v>
      </c>
      <c r="G65" t="s">
        <v>1477</v>
      </c>
      <c r="H65" t="s">
        <v>1961</v>
      </c>
      <c r="K65" s="3">
        <v>20000</v>
      </c>
      <c r="M65" s="3">
        <f t="shared" si="0"/>
        <v>-816248.02</v>
      </c>
    </row>
    <row r="66" spans="1:13" x14ac:dyDescent="0.25">
      <c r="A66" t="s">
        <v>1962</v>
      </c>
      <c r="B66" s="2">
        <v>43066</v>
      </c>
      <c r="C66" t="s">
        <v>22</v>
      </c>
      <c r="D66">
        <v>1</v>
      </c>
      <c r="E66" t="s">
        <v>1963</v>
      </c>
      <c r="F66" t="s">
        <v>24</v>
      </c>
      <c r="G66" t="s">
        <v>1477</v>
      </c>
      <c r="H66" t="s">
        <v>1964</v>
      </c>
      <c r="K66" s="3">
        <v>3668.66</v>
      </c>
      <c r="M66" s="3">
        <f t="shared" si="0"/>
        <v>-819916.68</v>
      </c>
    </row>
    <row r="67" spans="1:13" x14ac:dyDescent="0.25">
      <c r="A67" t="s">
        <v>647</v>
      </c>
      <c r="B67" s="2">
        <v>43066</v>
      </c>
      <c r="C67" t="s">
        <v>22</v>
      </c>
      <c r="D67">
        <v>1</v>
      </c>
      <c r="E67" t="s">
        <v>1965</v>
      </c>
      <c r="F67" t="s">
        <v>24</v>
      </c>
      <c r="G67" t="s">
        <v>1488</v>
      </c>
      <c r="H67" t="s">
        <v>1966</v>
      </c>
      <c r="K67" s="3">
        <v>19500</v>
      </c>
      <c r="L67" s="34" t="s">
        <v>455</v>
      </c>
      <c r="M67" s="3">
        <f t="shared" si="0"/>
        <v>-839416.68</v>
      </c>
    </row>
    <row r="68" spans="1:13" x14ac:dyDescent="0.25">
      <c r="A68" t="s">
        <v>1967</v>
      </c>
      <c r="B68" s="2">
        <v>43066</v>
      </c>
      <c r="C68" t="s">
        <v>22</v>
      </c>
      <c r="D68">
        <v>1</v>
      </c>
      <c r="E68" t="s">
        <v>1965</v>
      </c>
      <c r="F68" t="s">
        <v>24</v>
      </c>
      <c r="G68" t="s">
        <v>1488</v>
      </c>
      <c r="H68" t="s">
        <v>1968</v>
      </c>
      <c r="I68" s="3">
        <v>19500</v>
      </c>
      <c r="J68" s="34" t="s">
        <v>455</v>
      </c>
      <c r="M68" s="3">
        <f t="shared" si="0"/>
        <v>-819916.68</v>
      </c>
    </row>
    <row r="69" spans="1:13" x14ac:dyDescent="0.25">
      <c r="A69" t="s">
        <v>1969</v>
      </c>
      <c r="B69" s="2">
        <v>43066</v>
      </c>
      <c r="C69" t="s">
        <v>22</v>
      </c>
      <c r="D69">
        <v>1</v>
      </c>
      <c r="E69" t="s">
        <v>1970</v>
      </c>
      <c r="F69" t="s">
        <v>24</v>
      </c>
      <c r="G69" t="s">
        <v>1488</v>
      </c>
      <c r="H69" t="s">
        <v>1971</v>
      </c>
      <c r="K69" s="3">
        <v>20000</v>
      </c>
      <c r="L69" s="34" t="s">
        <v>455</v>
      </c>
      <c r="M69" s="3">
        <f t="shared" si="0"/>
        <v>-839916.68</v>
      </c>
    </row>
    <row r="70" spans="1:13" x14ac:dyDescent="0.25">
      <c r="A70" t="s">
        <v>1972</v>
      </c>
      <c r="B70" s="2">
        <v>43066</v>
      </c>
      <c r="C70" t="s">
        <v>22</v>
      </c>
      <c r="D70">
        <v>1</v>
      </c>
      <c r="E70" t="s">
        <v>1973</v>
      </c>
      <c r="F70" t="s">
        <v>24</v>
      </c>
      <c r="G70" t="s">
        <v>1488</v>
      </c>
      <c r="H70" t="s">
        <v>1974</v>
      </c>
      <c r="K70" s="3">
        <v>0</v>
      </c>
      <c r="M70" s="3">
        <f t="shared" si="0"/>
        <v>-839916.68</v>
      </c>
    </row>
    <row r="71" spans="1:13" x14ac:dyDescent="0.25">
      <c r="A71" t="s">
        <v>1975</v>
      </c>
      <c r="B71" s="2">
        <v>43067</v>
      </c>
      <c r="C71" t="s">
        <v>22</v>
      </c>
      <c r="D71">
        <v>1</v>
      </c>
      <c r="E71" t="s">
        <v>1976</v>
      </c>
      <c r="F71" t="s">
        <v>211</v>
      </c>
      <c r="G71" t="s">
        <v>1477</v>
      </c>
      <c r="H71" t="s">
        <v>1977</v>
      </c>
      <c r="K71" s="3">
        <v>70000</v>
      </c>
      <c r="L71" s="34" t="s">
        <v>455</v>
      </c>
      <c r="M71" s="3">
        <f t="shared" si="0"/>
        <v>-909916.68</v>
      </c>
    </row>
    <row r="72" spans="1:13" x14ac:dyDescent="0.25">
      <c r="A72" t="s">
        <v>1978</v>
      </c>
      <c r="B72" s="2">
        <v>43067</v>
      </c>
      <c r="C72" t="s">
        <v>22</v>
      </c>
      <c r="D72">
        <v>1</v>
      </c>
      <c r="E72" t="s">
        <v>1976</v>
      </c>
      <c r="F72" t="s">
        <v>211</v>
      </c>
      <c r="G72" t="s">
        <v>1477</v>
      </c>
      <c r="H72" t="s">
        <v>1979</v>
      </c>
      <c r="I72" s="3">
        <v>70000</v>
      </c>
      <c r="J72" s="34" t="s">
        <v>455</v>
      </c>
      <c r="M72" s="3">
        <f t="shared" si="0"/>
        <v>-839916.68</v>
      </c>
    </row>
    <row r="73" spans="1:13" x14ac:dyDescent="0.25">
      <c r="A73" t="s">
        <v>1980</v>
      </c>
      <c r="B73" s="2">
        <v>43067</v>
      </c>
      <c r="C73" t="s">
        <v>22</v>
      </c>
      <c r="D73">
        <v>1</v>
      </c>
      <c r="E73" t="s">
        <v>1981</v>
      </c>
      <c r="F73" t="s">
        <v>24</v>
      </c>
      <c r="G73" t="s">
        <v>1477</v>
      </c>
      <c r="H73" t="s">
        <v>1982</v>
      </c>
      <c r="K73" s="3">
        <v>0</v>
      </c>
      <c r="M73" s="3">
        <f t="shared" si="0"/>
        <v>-839916.68</v>
      </c>
    </row>
    <row r="74" spans="1:13" x14ac:dyDescent="0.25">
      <c r="A74" t="s">
        <v>1695</v>
      </c>
      <c r="B74" s="2">
        <v>43067</v>
      </c>
      <c r="C74" t="s">
        <v>22</v>
      </c>
      <c r="D74">
        <v>1</v>
      </c>
      <c r="E74" t="s">
        <v>1983</v>
      </c>
      <c r="F74" t="s">
        <v>24</v>
      </c>
      <c r="G74" t="s">
        <v>1488</v>
      </c>
      <c r="H74" t="s">
        <v>1984</v>
      </c>
      <c r="K74" s="3">
        <v>0</v>
      </c>
      <c r="M74" s="3">
        <f t="shared" ref="M74:M83" si="1">+M73+I74-K74</f>
        <v>-839916.68</v>
      </c>
    </row>
    <row r="75" spans="1:13" x14ac:dyDescent="0.25">
      <c r="A75" t="s">
        <v>1985</v>
      </c>
      <c r="B75" s="2">
        <v>43067</v>
      </c>
      <c r="C75" t="s">
        <v>22</v>
      </c>
      <c r="D75">
        <v>1</v>
      </c>
      <c r="E75" t="s">
        <v>1986</v>
      </c>
      <c r="F75" t="s">
        <v>24</v>
      </c>
      <c r="G75" t="s">
        <v>1488</v>
      </c>
      <c r="H75" t="s">
        <v>1987</v>
      </c>
      <c r="K75">
        <v>0</v>
      </c>
      <c r="M75" s="3">
        <f t="shared" si="1"/>
        <v>-839916.68</v>
      </c>
    </row>
    <row r="76" spans="1:13" x14ac:dyDescent="0.25">
      <c r="A76" t="s">
        <v>1463</v>
      </c>
      <c r="B76" s="2">
        <v>43068</v>
      </c>
      <c r="C76" t="s">
        <v>22</v>
      </c>
      <c r="D76">
        <v>1</v>
      </c>
      <c r="E76" t="s">
        <v>1988</v>
      </c>
      <c r="F76" t="s">
        <v>24</v>
      </c>
      <c r="G76" t="s">
        <v>1477</v>
      </c>
      <c r="H76" t="s">
        <v>1989</v>
      </c>
      <c r="K76" s="3">
        <v>0</v>
      </c>
      <c r="M76" s="3">
        <f t="shared" si="1"/>
        <v>-839916.68</v>
      </c>
    </row>
    <row r="77" spans="1:13" x14ac:dyDescent="0.25">
      <c r="A77" t="s">
        <v>1990</v>
      </c>
      <c r="B77" s="2">
        <v>43068</v>
      </c>
      <c r="C77" t="s">
        <v>22</v>
      </c>
      <c r="D77">
        <v>1</v>
      </c>
      <c r="E77" t="s">
        <v>1991</v>
      </c>
      <c r="F77" t="s">
        <v>24</v>
      </c>
      <c r="G77" t="s">
        <v>1488</v>
      </c>
      <c r="H77" t="s">
        <v>1992</v>
      </c>
      <c r="K77" s="3">
        <v>20000</v>
      </c>
      <c r="L77" s="34" t="s">
        <v>455</v>
      </c>
      <c r="M77" s="3">
        <f t="shared" si="1"/>
        <v>-859916.68</v>
      </c>
    </row>
    <row r="78" spans="1:13" x14ac:dyDescent="0.25">
      <c r="A78" t="s">
        <v>1600</v>
      </c>
      <c r="B78" s="2">
        <v>43068</v>
      </c>
      <c r="C78" t="s">
        <v>22</v>
      </c>
      <c r="D78">
        <v>1</v>
      </c>
      <c r="E78" t="s">
        <v>1991</v>
      </c>
      <c r="F78" t="s">
        <v>24</v>
      </c>
      <c r="G78" t="s">
        <v>1488</v>
      </c>
      <c r="H78" t="s">
        <v>1993</v>
      </c>
      <c r="I78" s="3">
        <v>20000</v>
      </c>
      <c r="J78" s="34" t="s">
        <v>455</v>
      </c>
      <c r="M78" s="3">
        <f t="shared" si="1"/>
        <v>-839916.68</v>
      </c>
    </row>
    <row r="79" spans="1:13" x14ac:dyDescent="0.25">
      <c r="A79" t="s">
        <v>1189</v>
      </c>
      <c r="B79" s="2">
        <v>43068</v>
      </c>
      <c r="C79" t="s">
        <v>22</v>
      </c>
      <c r="D79">
        <v>1</v>
      </c>
      <c r="E79" t="s">
        <v>1994</v>
      </c>
      <c r="F79" t="s">
        <v>24</v>
      </c>
      <c r="G79" t="s">
        <v>1488</v>
      </c>
      <c r="H79" t="s">
        <v>1995</v>
      </c>
      <c r="I79" s="3">
        <v>0</v>
      </c>
      <c r="M79" s="3">
        <f t="shared" si="1"/>
        <v>-839916.68</v>
      </c>
    </row>
    <row r="80" spans="1:13" x14ac:dyDescent="0.25">
      <c r="A80" t="s">
        <v>1996</v>
      </c>
      <c r="B80" s="2">
        <v>43068</v>
      </c>
      <c r="C80" t="s">
        <v>22</v>
      </c>
      <c r="D80">
        <v>1</v>
      </c>
      <c r="E80" t="s">
        <v>1970</v>
      </c>
      <c r="F80" t="s">
        <v>24</v>
      </c>
      <c r="G80" t="s">
        <v>1488</v>
      </c>
      <c r="H80" t="s">
        <v>1997</v>
      </c>
      <c r="I80" s="3">
        <v>20000</v>
      </c>
      <c r="J80" s="34" t="s">
        <v>455</v>
      </c>
      <c r="M80" s="3">
        <f t="shared" si="1"/>
        <v>-819916.68</v>
      </c>
    </row>
    <row r="81" spans="1:13" x14ac:dyDescent="0.25">
      <c r="A81" t="s">
        <v>1998</v>
      </c>
      <c r="B81" s="2">
        <v>43069</v>
      </c>
      <c r="C81" t="s">
        <v>22</v>
      </c>
      <c r="D81">
        <v>1</v>
      </c>
      <c r="E81" t="s">
        <v>1999</v>
      </c>
      <c r="F81" t="s">
        <v>24</v>
      </c>
      <c r="G81" t="s">
        <v>1477</v>
      </c>
      <c r="H81" t="s">
        <v>1934</v>
      </c>
      <c r="K81" s="3">
        <v>0</v>
      </c>
      <c r="M81" s="3">
        <f t="shared" si="1"/>
        <v>-819916.68</v>
      </c>
    </row>
    <row r="82" spans="1:13" x14ac:dyDescent="0.25">
      <c r="A82" t="s">
        <v>2000</v>
      </c>
      <c r="B82" s="2">
        <v>43069</v>
      </c>
      <c r="C82" t="s">
        <v>22</v>
      </c>
      <c r="D82">
        <v>1</v>
      </c>
      <c r="E82" t="s">
        <v>2001</v>
      </c>
      <c r="F82" t="s">
        <v>24</v>
      </c>
      <c r="G82" t="s">
        <v>1477</v>
      </c>
      <c r="H82" t="s">
        <v>2002</v>
      </c>
      <c r="K82" s="3">
        <v>5000</v>
      </c>
      <c r="M82" s="3">
        <f t="shared" si="1"/>
        <v>-824916.68</v>
      </c>
    </row>
    <row r="83" spans="1:13" x14ac:dyDescent="0.25">
      <c r="A83" t="s">
        <v>2003</v>
      </c>
      <c r="B83" s="2">
        <v>43069</v>
      </c>
      <c r="C83" t="s">
        <v>22</v>
      </c>
      <c r="D83">
        <v>1</v>
      </c>
      <c r="E83" t="s">
        <v>2004</v>
      </c>
      <c r="F83" t="s">
        <v>24</v>
      </c>
      <c r="G83" t="s">
        <v>1477</v>
      </c>
      <c r="H83" t="s">
        <v>2005</v>
      </c>
      <c r="K83" s="3">
        <v>100000</v>
      </c>
      <c r="M83" s="3">
        <f t="shared" si="1"/>
        <v>-924916.68</v>
      </c>
    </row>
    <row r="84" spans="1:13" x14ac:dyDescent="0.25">
      <c r="H84" t="s">
        <v>451</v>
      </c>
      <c r="I84" s="3">
        <f>+SUM(I8:I83)</f>
        <v>2568243.88</v>
      </c>
      <c r="K84" s="3">
        <f>+SUM(K8:K83)</f>
        <v>2613659.59</v>
      </c>
    </row>
    <row r="85" spans="1:13" x14ac:dyDescent="0.25">
      <c r="H85" t="s">
        <v>452</v>
      </c>
      <c r="M85" s="3">
        <f>+M83</f>
        <v>-924916.68</v>
      </c>
    </row>
    <row r="86" spans="1:13" x14ac:dyDescent="0.25">
      <c r="A86" t="s">
        <v>676</v>
      </c>
      <c r="B86" t="s">
        <v>677</v>
      </c>
      <c r="C86" t="s">
        <v>910</v>
      </c>
      <c r="D86" t="s">
        <v>911</v>
      </c>
      <c r="E86" t="s">
        <v>680</v>
      </c>
      <c r="F86" t="s">
        <v>681</v>
      </c>
      <c r="G86" t="s">
        <v>677</v>
      </c>
      <c r="H86" t="s">
        <v>682</v>
      </c>
      <c r="I86" t="s">
        <v>907</v>
      </c>
      <c r="K86" t="s">
        <v>683</v>
      </c>
      <c r="M86">
        <v>-924916.68</v>
      </c>
    </row>
    <row r="87" spans="1:13" x14ac:dyDescent="0.25">
      <c r="M87" s="3">
        <f>+M85-M86</f>
        <v>0</v>
      </c>
    </row>
  </sheetData>
  <autoFilter ref="A8:M87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workbookViewId="0">
      <selection activeCell="O14" sqref="O14"/>
    </sheetView>
  </sheetViews>
  <sheetFormatPr baseColWidth="10" defaultRowHeight="15" x14ac:dyDescent="0.25"/>
  <cols>
    <col min="4" max="4" width="3.7109375" customWidth="1"/>
    <col min="6" max="6" width="6" bestFit="1" customWidth="1"/>
    <col min="7" max="7" width="20.85546875" bestFit="1" customWidth="1"/>
    <col min="9" max="9" width="40.28515625" bestFit="1" customWidth="1"/>
    <col min="11" max="11" width="3.28515625" style="11" customWidth="1"/>
    <col min="13" max="13" width="3.42578125" style="11" customWidth="1"/>
    <col min="14" max="14" width="12.42578125" bestFit="1" customWidth="1"/>
  </cols>
  <sheetData>
    <row r="1" spans="1:14" s="1" customFormat="1" x14ac:dyDescent="0.25">
      <c r="J1" s="35"/>
      <c r="K1" s="13"/>
      <c r="L1" s="36"/>
      <c r="M1" s="41"/>
    </row>
    <row r="2" spans="1:14" s="1" customFormat="1" x14ac:dyDescent="0.25">
      <c r="H2" s="38" t="s">
        <v>0</v>
      </c>
      <c r="I2" s="38"/>
      <c r="J2" s="36"/>
      <c r="K2" s="6"/>
      <c r="L2" s="36"/>
      <c r="M2" s="6"/>
    </row>
    <row r="3" spans="1:14" s="1" customFormat="1" x14ac:dyDescent="0.25">
      <c r="H3" s="38" t="s">
        <v>1</v>
      </c>
      <c r="I3" s="38"/>
      <c r="J3" s="36"/>
      <c r="K3" s="6"/>
      <c r="L3" s="36"/>
      <c r="M3" s="6"/>
    </row>
    <row r="4" spans="1:14" s="1" customFormat="1" x14ac:dyDescent="0.25">
      <c r="H4" s="38" t="s">
        <v>2120</v>
      </c>
      <c r="I4" s="38"/>
      <c r="J4" s="36"/>
      <c r="K4" s="6"/>
      <c r="L4" s="36"/>
      <c r="M4" s="6"/>
    </row>
    <row r="5" spans="1:14" s="1" customFormat="1" x14ac:dyDescent="0.25">
      <c r="J5" s="35"/>
      <c r="K5" s="13"/>
      <c r="L5" s="36"/>
      <c r="M5" s="13"/>
    </row>
    <row r="6" spans="1:14" s="1" customFormat="1" x14ac:dyDescent="0.25">
      <c r="J6" s="35"/>
      <c r="K6" s="13"/>
      <c r="L6" s="36"/>
      <c r="M6" s="13"/>
    </row>
    <row r="7" spans="1:14" s="1" customFormat="1" x14ac:dyDescent="0.25">
      <c r="A7" s="4" t="s">
        <v>2</v>
      </c>
      <c r="B7" s="4" t="s">
        <v>3</v>
      </c>
      <c r="C7" s="4" t="s">
        <v>4</v>
      </c>
      <c r="D7" s="4"/>
      <c r="E7" s="4"/>
      <c r="F7" s="4" t="s">
        <v>5</v>
      </c>
      <c r="G7" s="4" t="s">
        <v>6</v>
      </c>
      <c r="H7" s="4" t="s">
        <v>7</v>
      </c>
      <c r="I7" s="33" t="s">
        <v>8</v>
      </c>
      <c r="J7" s="12"/>
      <c r="K7" s="12"/>
      <c r="L7" s="33" t="s">
        <v>9</v>
      </c>
      <c r="M7" s="12"/>
      <c r="N7" s="4" t="s">
        <v>10</v>
      </c>
    </row>
    <row r="8" spans="1:14" x14ac:dyDescent="0.25">
      <c r="I8" t="s">
        <v>460</v>
      </c>
      <c r="N8" s="3">
        <f>+NOV!M85</f>
        <v>-924916.68</v>
      </c>
    </row>
    <row r="9" spans="1:14" x14ac:dyDescent="0.25">
      <c r="A9" t="s">
        <v>1076</v>
      </c>
      <c r="B9" s="2">
        <v>43071</v>
      </c>
      <c r="C9" t="s">
        <v>22</v>
      </c>
      <c r="D9">
        <v>1</v>
      </c>
      <c r="E9" t="s">
        <v>690</v>
      </c>
      <c r="F9">
        <v>43920</v>
      </c>
      <c r="G9" t="s">
        <v>24</v>
      </c>
      <c r="H9" t="s">
        <v>1488</v>
      </c>
      <c r="I9" t="s">
        <v>2014</v>
      </c>
      <c r="L9" s="3">
        <v>150000</v>
      </c>
      <c r="M9" s="11" t="s">
        <v>2121</v>
      </c>
      <c r="N9" s="3">
        <f>+N8+J9-L9</f>
        <v>-1074916.6800000002</v>
      </c>
    </row>
    <row r="10" spans="1:14" x14ac:dyDescent="0.25">
      <c r="A10" t="s">
        <v>1218</v>
      </c>
      <c r="B10" s="2">
        <v>43072</v>
      </c>
      <c r="C10" t="s">
        <v>22</v>
      </c>
      <c r="D10">
        <v>1</v>
      </c>
      <c r="E10" t="s">
        <v>690</v>
      </c>
      <c r="F10">
        <v>43929</v>
      </c>
      <c r="G10" t="s">
        <v>24</v>
      </c>
      <c r="H10" t="s">
        <v>1477</v>
      </c>
      <c r="I10" t="s">
        <v>2015</v>
      </c>
      <c r="L10" s="3">
        <v>0</v>
      </c>
      <c r="N10" s="3">
        <f>+N9+J10-L10</f>
        <v>-1074916.6800000002</v>
      </c>
    </row>
    <row r="11" spans="1:14" x14ac:dyDescent="0.25">
      <c r="A11" t="s">
        <v>2016</v>
      </c>
      <c r="B11" s="2">
        <v>43073</v>
      </c>
      <c r="C11" t="s">
        <v>22</v>
      </c>
      <c r="D11">
        <v>1</v>
      </c>
      <c r="E11" t="s">
        <v>692</v>
      </c>
      <c r="F11">
        <v>43930</v>
      </c>
      <c r="G11" t="s">
        <v>211</v>
      </c>
      <c r="H11" t="s">
        <v>1477</v>
      </c>
      <c r="I11" t="s">
        <v>2017</v>
      </c>
      <c r="L11" s="3">
        <v>1000</v>
      </c>
      <c r="N11" s="3">
        <f t="shared" ref="N11:N74" si="0">+N10+J11-L11</f>
        <v>-1075916.6800000002</v>
      </c>
    </row>
    <row r="12" spans="1:14" x14ac:dyDescent="0.25">
      <c r="A12" t="s">
        <v>2018</v>
      </c>
      <c r="B12" s="2">
        <v>43073</v>
      </c>
      <c r="C12" t="s">
        <v>22</v>
      </c>
      <c r="D12">
        <v>1</v>
      </c>
      <c r="E12" t="s">
        <v>690</v>
      </c>
      <c r="F12">
        <v>43949</v>
      </c>
      <c r="G12" t="s">
        <v>24</v>
      </c>
      <c r="H12" t="s">
        <v>1488</v>
      </c>
      <c r="I12" t="s">
        <v>2019</v>
      </c>
      <c r="L12" s="3">
        <v>13530</v>
      </c>
      <c r="N12" s="3">
        <f t="shared" si="0"/>
        <v>-1089446.6800000002</v>
      </c>
    </row>
    <row r="13" spans="1:14" x14ac:dyDescent="0.25">
      <c r="A13" t="s">
        <v>2020</v>
      </c>
      <c r="B13" s="2">
        <v>43073</v>
      </c>
      <c r="C13" t="s">
        <v>22</v>
      </c>
      <c r="D13">
        <v>1</v>
      </c>
      <c r="E13" t="s">
        <v>690</v>
      </c>
      <c r="F13">
        <v>43954</v>
      </c>
      <c r="G13" t="s">
        <v>24</v>
      </c>
      <c r="H13" t="s">
        <v>1488</v>
      </c>
      <c r="I13" t="s">
        <v>2021</v>
      </c>
      <c r="L13" s="18">
        <v>100000</v>
      </c>
      <c r="N13" s="3">
        <f t="shared" si="0"/>
        <v>-1189446.6800000002</v>
      </c>
    </row>
    <row r="14" spans="1:14" x14ac:dyDescent="0.25">
      <c r="A14" t="s">
        <v>1092</v>
      </c>
      <c r="B14" s="2">
        <v>43074</v>
      </c>
      <c r="C14" t="s">
        <v>2022</v>
      </c>
      <c r="D14">
        <v>1</v>
      </c>
      <c r="E14" t="s">
        <v>692</v>
      </c>
      <c r="F14">
        <v>43977</v>
      </c>
      <c r="G14" t="s">
        <v>211</v>
      </c>
      <c r="H14" t="s">
        <v>1488</v>
      </c>
      <c r="I14" t="s">
        <v>2023</v>
      </c>
      <c r="L14" s="3">
        <v>100000</v>
      </c>
      <c r="M14" s="11" t="s">
        <v>455</v>
      </c>
      <c r="N14" s="3">
        <f t="shared" si="0"/>
        <v>-1289446.6800000002</v>
      </c>
    </row>
    <row r="15" spans="1:14" x14ac:dyDescent="0.25">
      <c r="A15" t="s">
        <v>2024</v>
      </c>
      <c r="B15" s="2">
        <v>43074</v>
      </c>
      <c r="C15" t="s">
        <v>22</v>
      </c>
      <c r="D15">
        <v>1</v>
      </c>
      <c r="E15" t="s">
        <v>690</v>
      </c>
      <c r="F15">
        <v>43979</v>
      </c>
      <c r="G15" t="s">
        <v>24</v>
      </c>
      <c r="H15" t="s">
        <v>1488</v>
      </c>
      <c r="I15" t="s">
        <v>2025</v>
      </c>
      <c r="L15">
        <v>500</v>
      </c>
      <c r="N15" s="3">
        <f t="shared" si="0"/>
        <v>-1289946.6800000002</v>
      </c>
    </row>
    <row r="16" spans="1:14" x14ac:dyDescent="0.25">
      <c r="A16" t="s">
        <v>1635</v>
      </c>
      <c r="B16" s="2">
        <v>43074</v>
      </c>
      <c r="C16" t="s">
        <v>2022</v>
      </c>
      <c r="D16">
        <v>1</v>
      </c>
      <c r="E16" t="s">
        <v>692</v>
      </c>
      <c r="F16">
        <v>43977</v>
      </c>
      <c r="G16" t="s">
        <v>211</v>
      </c>
      <c r="H16" t="s">
        <v>1488</v>
      </c>
      <c r="I16" t="s">
        <v>2026</v>
      </c>
      <c r="J16" s="3">
        <v>100000</v>
      </c>
      <c r="K16" s="11" t="s">
        <v>455</v>
      </c>
      <c r="N16" s="3">
        <f t="shared" si="0"/>
        <v>-1189946.6800000002</v>
      </c>
    </row>
    <row r="17" spans="1:14" x14ac:dyDescent="0.25">
      <c r="A17" t="s">
        <v>2027</v>
      </c>
      <c r="B17" s="2">
        <v>43075</v>
      </c>
      <c r="C17" t="s">
        <v>22</v>
      </c>
      <c r="D17">
        <v>1</v>
      </c>
      <c r="E17" t="s">
        <v>690</v>
      </c>
      <c r="F17">
        <v>43842</v>
      </c>
      <c r="G17" t="s">
        <v>24</v>
      </c>
      <c r="H17" t="s">
        <v>1477</v>
      </c>
      <c r="I17" t="s">
        <v>2028</v>
      </c>
      <c r="J17" s="3">
        <v>5000</v>
      </c>
      <c r="K17" s="11">
        <v>1</v>
      </c>
      <c r="N17" s="3">
        <f t="shared" si="0"/>
        <v>-1184946.6800000002</v>
      </c>
    </row>
    <row r="18" spans="1:14" x14ac:dyDescent="0.25">
      <c r="A18" t="s">
        <v>2029</v>
      </c>
      <c r="B18" s="2">
        <v>43075</v>
      </c>
      <c r="C18" t="s">
        <v>22</v>
      </c>
      <c r="D18">
        <v>1</v>
      </c>
      <c r="E18" t="s">
        <v>690</v>
      </c>
      <c r="F18">
        <v>43999</v>
      </c>
      <c r="G18" t="s">
        <v>24</v>
      </c>
      <c r="H18" t="s">
        <v>1477</v>
      </c>
      <c r="I18" t="s">
        <v>2030</v>
      </c>
      <c r="L18" s="3">
        <v>20000</v>
      </c>
      <c r="N18" s="3">
        <f t="shared" si="0"/>
        <v>-1204946.6800000002</v>
      </c>
    </row>
    <row r="19" spans="1:14" x14ac:dyDescent="0.25">
      <c r="A19" t="s">
        <v>992</v>
      </c>
      <c r="B19" s="2">
        <v>43076</v>
      </c>
      <c r="C19" t="s">
        <v>22</v>
      </c>
      <c r="D19">
        <v>1</v>
      </c>
      <c r="E19" t="s">
        <v>690</v>
      </c>
      <c r="F19">
        <v>44014</v>
      </c>
      <c r="G19" t="s">
        <v>24</v>
      </c>
      <c r="H19" t="s">
        <v>1477</v>
      </c>
      <c r="I19" t="s">
        <v>2031</v>
      </c>
      <c r="L19" s="3">
        <v>2000</v>
      </c>
      <c r="N19" s="3">
        <f t="shared" si="0"/>
        <v>-1206946.6800000002</v>
      </c>
    </row>
    <row r="20" spans="1:14" x14ac:dyDescent="0.25">
      <c r="A20" t="s">
        <v>520</v>
      </c>
      <c r="B20" s="2">
        <v>43077</v>
      </c>
      <c r="C20" t="s">
        <v>2032</v>
      </c>
      <c r="D20">
        <v>1</v>
      </c>
      <c r="E20" t="s">
        <v>689</v>
      </c>
      <c r="F20">
        <v>5424</v>
      </c>
      <c r="G20" t="s">
        <v>14</v>
      </c>
      <c r="H20" t="s">
        <v>33</v>
      </c>
      <c r="I20" t="s">
        <v>1964</v>
      </c>
      <c r="J20" s="3">
        <v>3668.66</v>
      </c>
      <c r="K20" s="11">
        <v>2</v>
      </c>
      <c r="N20" s="3">
        <f t="shared" si="0"/>
        <v>-1203278.0200000003</v>
      </c>
    </row>
    <row r="21" spans="1:14" x14ac:dyDescent="0.25">
      <c r="A21" t="s">
        <v>523</v>
      </c>
      <c r="B21" s="2">
        <v>43077</v>
      </c>
      <c r="C21" t="s">
        <v>2033</v>
      </c>
      <c r="D21">
        <v>1</v>
      </c>
      <c r="E21" t="s">
        <v>689</v>
      </c>
      <c r="F21">
        <v>5425</v>
      </c>
      <c r="G21" t="s">
        <v>14</v>
      </c>
      <c r="H21" t="s">
        <v>33</v>
      </c>
      <c r="I21" t="s">
        <v>2034</v>
      </c>
      <c r="J21" s="5">
        <v>150000</v>
      </c>
      <c r="K21" s="11" t="s">
        <v>2121</v>
      </c>
      <c r="N21" s="3">
        <f t="shared" si="0"/>
        <v>-1053278.0200000003</v>
      </c>
    </row>
    <row r="22" spans="1:14" x14ac:dyDescent="0.25">
      <c r="A22" t="s">
        <v>526</v>
      </c>
      <c r="B22" s="2">
        <v>43077</v>
      </c>
      <c r="C22" t="s">
        <v>2035</v>
      </c>
      <c r="D22">
        <v>1</v>
      </c>
      <c r="E22" t="s">
        <v>689</v>
      </c>
      <c r="F22">
        <v>5426</v>
      </c>
      <c r="G22" t="s">
        <v>14</v>
      </c>
      <c r="H22" t="s">
        <v>33</v>
      </c>
      <c r="I22" t="s">
        <v>1854</v>
      </c>
      <c r="J22" s="3">
        <v>4000</v>
      </c>
      <c r="K22" s="11">
        <v>3</v>
      </c>
      <c r="N22" s="3">
        <f t="shared" si="0"/>
        <v>-1049278.0200000003</v>
      </c>
    </row>
    <row r="23" spans="1:14" x14ac:dyDescent="0.25">
      <c r="A23" t="s">
        <v>195</v>
      </c>
      <c r="B23" s="2">
        <v>43077</v>
      </c>
      <c r="C23" t="s">
        <v>2036</v>
      </c>
      <c r="D23">
        <v>1</v>
      </c>
      <c r="E23" t="s">
        <v>689</v>
      </c>
      <c r="F23">
        <v>5427</v>
      </c>
      <c r="G23" t="s">
        <v>14</v>
      </c>
      <c r="H23" t="s">
        <v>33</v>
      </c>
      <c r="I23" t="s">
        <v>1756</v>
      </c>
      <c r="J23" s="3">
        <v>5000</v>
      </c>
      <c r="K23" s="11">
        <v>4</v>
      </c>
      <c r="N23" s="3">
        <f t="shared" si="0"/>
        <v>-1044278.0200000003</v>
      </c>
    </row>
    <row r="24" spans="1:14" x14ac:dyDescent="0.25">
      <c r="A24" t="s">
        <v>2037</v>
      </c>
      <c r="B24" s="2">
        <v>43077</v>
      </c>
      <c r="C24" t="s">
        <v>2038</v>
      </c>
      <c r="D24">
        <v>1</v>
      </c>
      <c r="E24" t="s">
        <v>689</v>
      </c>
      <c r="F24">
        <v>5433</v>
      </c>
      <c r="G24" t="s">
        <v>14</v>
      </c>
      <c r="H24" t="s">
        <v>33</v>
      </c>
      <c r="I24" t="s">
        <v>2039</v>
      </c>
      <c r="J24" s="3">
        <v>5000</v>
      </c>
      <c r="K24" s="11">
        <v>5</v>
      </c>
      <c r="N24" s="3">
        <f t="shared" si="0"/>
        <v>-1039278.0200000003</v>
      </c>
    </row>
    <row r="25" spans="1:14" x14ac:dyDescent="0.25">
      <c r="A25" t="s">
        <v>2040</v>
      </c>
      <c r="B25" s="2">
        <v>43077</v>
      </c>
      <c r="C25" t="s">
        <v>2041</v>
      </c>
      <c r="D25">
        <v>1</v>
      </c>
      <c r="E25" t="s">
        <v>689</v>
      </c>
      <c r="F25">
        <v>5434</v>
      </c>
      <c r="G25" t="s">
        <v>14</v>
      </c>
      <c r="H25" t="s">
        <v>33</v>
      </c>
      <c r="I25" t="s">
        <v>2042</v>
      </c>
      <c r="J25" s="3">
        <v>5000</v>
      </c>
      <c r="K25" s="11">
        <v>6</v>
      </c>
      <c r="N25" s="3">
        <f t="shared" si="0"/>
        <v>-1034278.0200000003</v>
      </c>
    </row>
    <row r="26" spans="1:14" x14ac:dyDescent="0.25">
      <c r="A26" t="s">
        <v>2043</v>
      </c>
      <c r="B26" s="2">
        <v>43077</v>
      </c>
      <c r="C26" t="s">
        <v>22</v>
      </c>
      <c r="D26">
        <v>1</v>
      </c>
      <c r="E26" t="s">
        <v>690</v>
      </c>
      <c r="F26">
        <v>44030</v>
      </c>
      <c r="G26" t="s">
        <v>24</v>
      </c>
      <c r="H26" t="s">
        <v>1477</v>
      </c>
      <c r="I26" t="s">
        <v>2044</v>
      </c>
      <c r="L26" s="3">
        <v>0</v>
      </c>
      <c r="N26" s="3">
        <f t="shared" si="0"/>
        <v>-1034278.0200000003</v>
      </c>
    </row>
    <row r="27" spans="1:14" x14ac:dyDescent="0.25">
      <c r="A27" t="s">
        <v>2045</v>
      </c>
      <c r="B27" s="2">
        <v>43078</v>
      </c>
      <c r="C27" t="s">
        <v>22</v>
      </c>
      <c r="D27">
        <v>1</v>
      </c>
      <c r="E27" t="s">
        <v>692</v>
      </c>
      <c r="F27">
        <v>44054</v>
      </c>
      <c r="G27" t="s">
        <v>211</v>
      </c>
      <c r="H27" t="s">
        <v>1477</v>
      </c>
      <c r="I27" t="s">
        <v>2046</v>
      </c>
      <c r="L27" s="3">
        <v>0</v>
      </c>
      <c r="N27" s="3">
        <f t="shared" si="0"/>
        <v>-1034278.0200000003</v>
      </c>
    </row>
    <row r="28" spans="1:14" x14ac:dyDescent="0.25">
      <c r="A28" t="s">
        <v>2047</v>
      </c>
      <c r="B28" s="2">
        <v>43078</v>
      </c>
      <c r="C28" t="s">
        <v>22</v>
      </c>
      <c r="D28">
        <v>1</v>
      </c>
      <c r="E28" t="s">
        <v>692</v>
      </c>
      <c r="F28">
        <v>44055</v>
      </c>
      <c r="G28" t="s">
        <v>211</v>
      </c>
      <c r="H28" t="s">
        <v>1477</v>
      </c>
      <c r="I28" t="s">
        <v>2048</v>
      </c>
      <c r="L28" s="3">
        <v>3000</v>
      </c>
      <c r="M28" s="11" t="s">
        <v>2158</v>
      </c>
      <c r="N28" s="3">
        <f t="shared" si="0"/>
        <v>-1037278.0200000003</v>
      </c>
    </row>
    <row r="29" spans="1:14" x14ac:dyDescent="0.25">
      <c r="A29" t="s">
        <v>2049</v>
      </c>
      <c r="B29" s="2">
        <v>43081</v>
      </c>
      <c r="C29" t="s">
        <v>22</v>
      </c>
      <c r="D29">
        <v>1</v>
      </c>
      <c r="E29" t="s">
        <v>690</v>
      </c>
      <c r="F29">
        <v>44076</v>
      </c>
      <c r="G29" t="s">
        <v>24</v>
      </c>
      <c r="H29" t="s">
        <v>1477</v>
      </c>
      <c r="I29" t="s">
        <v>2050</v>
      </c>
      <c r="L29" s="3">
        <v>5000</v>
      </c>
      <c r="M29" s="11" t="s">
        <v>456</v>
      </c>
      <c r="N29" s="3">
        <f t="shared" si="0"/>
        <v>-1042278.0200000003</v>
      </c>
    </row>
    <row r="30" spans="1:14" x14ac:dyDescent="0.25">
      <c r="A30" t="s">
        <v>1120</v>
      </c>
      <c r="B30" s="2">
        <v>43081</v>
      </c>
      <c r="C30" t="s">
        <v>22</v>
      </c>
      <c r="D30">
        <v>1</v>
      </c>
      <c r="E30" t="s">
        <v>690</v>
      </c>
      <c r="F30">
        <v>44082</v>
      </c>
      <c r="G30" t="s">
        <v>24</v>
      </c>
      <c r="H30" t="s">
        <v>1488</v>
      </c>
      <c r="I30" t="s">
        <v>2051</v>
      </c>
      <c r="L30" s="3">
        <v>5000</v>
      </c>
      <c r="N30" s="3">
        <f t="shared" si="0"/>
        <v>-1047278.0200000003</v>
      </c>
    </row>
    <row r="31" spans="1:14" x14ac:dyDescent="0.25">
      <c r="A31" t="s">
        <v>1884</v>
      </c>
      <c r="B31" s="2">
        <v>43082</v>
      </c>
      <c r="C31" t="s">
        <v>22</v>
      </c>
      <c r="D31">
        <v>1</v>
      </c>
      <c r="E31" t="s">
        <v>690</v>
      </c>
      <c r="F31">
        <v>44096</v>
      </c>
      <c r="G31" t="s">
        <v>24</v>
      </c>
      <c r="H31" t="s">
        <v>1488</v>
      </c>
      <c r="I31" t="s">
        <v>2052</v>
      </c>
      <c r="L31" s="3">
        <v>20000</v>
      </c>
      <c r="N31" s="3">
        <f t="shared" si="0"/>
        <v>-1067278.0200000003</v>
      </c>
    </row>
    <row r="32" spans="1:14" x14ac:dyDescent="0.25">
      <c r="A32" t="s">
        <v>2053</v>
      </c>
      <c r="B32" s="2">
        <v>43083</v>
      </c>
      <c r="C32" t="s">
        <v>22</v>
      </c>
      <c r="D32">
        <v>1</v>
      </c>
      <c r="E32" t="s">
        <v>690</v>
      </c>
      <c r="F32">
        <v>44116</v>
      </c>
      <c r="G32" t="s">
        <v>24</v>
      </c>
      <c r="H32" t="s">
        <v>1488</v>
      </c>
      <c r="I32" t="s">
        <v>2054</v>
      </c>
      <c r="L32" s="3">
        <v>1000</v>
      </c>
      <c r="N32" s="3">
        <f t="shared" si="0"/>
        <v>-1068278.0200000003</v>
      </c>
    </row>
    <row r="33" spans="1:14" x14ac:dyDescent="0.25">
      <c r="A33" t="s">
        <v>1437</v>
      </c>
      <c r="B33" s="2">
        <v>43084</v>
      </c>
      <c r="C33" t="s">
        <v>2055</v>
      </c>
      <c r="D33">
        <v>1</v>
      </c>
      <c r="E33" t="s">
        <v>689</v>
      </c>
      <c r="F33">
        <v>5490</v>
      </c>
      <c r="G33" t="s">
        <v>14</v>
      </c>
      <c r="H33" t="s">
        <v>33</v>
      </c>
      <c r="I33" t="s">
        <v>2056</v>
      </c>
      <c r="J33" s="3">
        <v>200000</v>
      </c>
      <c r="K33" s="11">
        <v>7</v>
      </c>
      <c r="N33" s="3">
        <f t="shared" si="0"/>
        <v>-868278.02000000025</v>
      </c>
    </row>
    <row r="34" spans="1:14" x14ac:dyDescent="0.25">
      <c r="A34" t="s">
        <v>2057</v>
      </c>
      <c r="B34" s="2">
        <v>43084</v>
      </c>
      <c r="C34" t="s">
        <v>2058</v>
      </c>
      <c r="D34">
        <v>1</v>
      </c>
      <c r="E34" t="s">
        <v>689</v>
      </c>
      <c r="F34">
        <v>5491</v>
      </c>
      <c r="G34" t="s">
        <v>14</v>
      </c>
      <c r="H34" t="s">
        <v>33</v>
      </c>
      <c r="I34" t="s">
        <v>2059</v>
      </c>
      <c r="J34" s="3">
        <v>5000</v>
      </c>
      <c r="K34" s="11">
        <v>9</v>
      </c>
      <c r="N34" s="3">
        <f t="shared" si="0"/>
        <v>-863278.02000000025</v>
      </c>
    </row>
    <row r="35" spans="1:14" x14ac:dyDescent="0.25">
      <c r="A35" t="s">
        <v>2060</v>
      </c>
      <c r="B35" s="2">
        <v>43084</v>
      </c>
      <c r="C35" t="s">
        <v>2061</v>
      </c>
      <c r="D35">
        <v>1</v>
      </c>
      <c r="E35" t="s">
        <v>689</v>
      </c>
      <c r="F35">
        <v>5492</v>
      </c>
      <c r="G35" t="s">
        <v>14</v>
      </c>
      <c r="H35" t="s">
        <v>33</v>
      </c>
      <c r="I35" t="s">
        <v>2056</v>
      </c>
      <c r="J35" s="3">
        <v>11000</v>
      </c>
      <c r="K35" s="11">
        <v>8</v>
      </c>
      <c r="N35" s="3">
        <f t="shared" si="0"/>
        <v>-852278.02000000025</v>
      </c>
    </row>
    <row r="36" spans="1:14" x14ac:dyDescent="0.25">
      <c r="A36" t="s">
        <v>2062</v>
      </c>
      <c r="B36" s="2">
        <v>43084</v>
      </c>
      <c r="C36" t="s">
        <v>2063</v>
      </c>
      <c r="D36">
        <v>1</v>
      </c>
      <c r="E36" t="s">
        <v>689</v>
      </c>
      <c r="F36">
        <v>5493</v>
      </c>
      <c r="G36" t="s">
        <v>14</v>
      </c>
      <c r="H36" t="s">
        <v>33</v>
      </c>
      <c r="I36" t="s">
        <v>2021</v>
      </c>
      <c r="J36" s="3">
        <v>100000</v>
      </c>
      <c r="K36" s="11" t="s">
        <v>454</v>
      </c>
      <c r="N36" s="3">
        <f t="shared" si="0"/>
        <v>-752278.02000000025</v>
      </c>
    </row>
    <row r="37" spans="1:14" s="1" customFormat="1" x14ac:dyDescent="0.25">
      <c r="A37" s="1" t="s">
        <v>2159</v>
      </c>
      <c r="B37" s="2"/>
      <c r="C37" s="1" t="s">
        <v>2063</v>
      </c>
      <c r="G37" s="1" t="s">
        <v>14</v>
      </c>
      <c r="I37" s="1" t="s">
        <v>2021</v>
      </c>
      <c r="J37" s="3"/>
      <c r="K37" s="11"/>
      <c r="L37" s="1">
        <v>100000</v>
      </c>
      <c r="M37" s="11" t="s">
        <v>454</v>
      </c>
      <c r="N37" s="3">
        <f t="shared" si="0"/>
        <v>-852278.02000000025</v>
      </c>
    </row>
    <row r="38" spans="1:14" x14ac:dyDescent="0.25">
      <c r="A38" t="s">
        <v>1401</v>
      </c>
      <c r="B38" s="2">
        <v>43084</v>
      </c>
      <c r="C38" t="s">
        <v>22</v>
      </c>
      <c r="D38">
        <v>1</v>
      </c>
      <c r="E38" t="s">
        <v>690</v>
      </c>
      <c r="F38">
        <v>44133</v>
      </c>
      <c r="G38" t="s">
        <v>24</v>
      </c>
      <c r="H38" t="s">
        <v>1488</v>
      </c>
      <c r="I38" t="s">
        <v>2064</v>
      </c>
      <c r="L38" s="3">
        <v>4137.93</v>
      </c>
      <c r="M38" s="11" t="s">
        <v>687</v>
      </c>
      <c r="N38" s="3">
        <f t="shared" si="0"/>
        <v>-856415.9500000003</v>
      </c>
    </row>
    <row r="39" spans="1:14" x14ac:dyDescent="0.25">
      <c r="A39" t="s">
        <v>1133</v>
      </c>
      <c r="B39" s="2">
        <v>43084</v>
      </c>
      <c r="C39" t="s">
        <v>22</v>
      </c>
      <c r="D39">
        <v>1</v>
      </c>
      <c r="E39" t="s">
        <v>690</v>
      </c>
      <c r="F39">
        <v>44154</v>
      </c>
      <c r="G39" t="s">
        <v>24</v>
      </c>
      <c r="H39" t="s">
        <v>1477</v>
      </c>
      <c r="I39" t="s">
        <v>2065</v>
      </c>
      <c r="L39" s="3">
        <v>5000</v>
      </c>
      <c r="N39" s="3">
        <f t="shared" si="0"/>
        <v>-861415.9500000003</v>
      </c>
    </row>
    <row r="40" spans="1:14" x14ac:dyDescent="0.25">
      <c r="A40" t="s">
        <v>1142</v>
      </c>
      <c r="B40" s="2">
        <v>43085</v>
      </c>
      <c r="C40" t="s">
        <v>22</v>
      </c>
      <c r="D40">
        <v>1</v>
      </c>
      <c r="E40" t="s">
        <v>692</v>
      </c>
      <c r="F40">
        <v>44167</v>
      </c>
      <c r="G40" t="s">
        <v>211</v>
      </c>
      <c r="H40" t="s">
        <v>1488</v>
      </c>
      <c r="I40" t="s">
        <v>2066</v>
      </c>
      <c r="L40" s="3">
        <v>4000</v>
      </c>
      <c r="N40" s="3">
        <f t="shared" si="0"/>
        <v>-865415.9500000003</v>
      </c>
    </row>
    <row r="41" spans="1:14" x14ac:dyDescent="0.25">
      <c r="A41" t="s">
        <v>2067</v>
      </c>
      <c r="B41" s="2">
        <v>43087</v>
      </c>
      <c r="C41" t="s">
        <v>2068</v>
      </c>
      <c r="D41">
        <v>1</v>
      </c>
      <c r="E41" t="s">
        <v>689</v>
      </c>
      <c r="F41">
        <v>5494</v>
      </c>
      <c r="G41" t="s">
        <v>14</v>
      </c>
      <c r="H41" t="s">
        <v>33</v>
      </c>
      <c r="I41" t="s">
        <v>2069</v>
      </c>
      <c r="J41" s="3">
        <v>5000</v>
      </c>
      <c r="K41" s="11">
        <v>10</v>
      </c>
      <c r="N41" s="3">
        <f t="shared" si="0"/>
        <v>-860415.9500000003</v>
      </c>
    </row>
    <row r="42" spans="1:14" x14ac:dyDescent="0.25">
      <c r="A42" t="s">
        <v>2070</v>
      </c>
      <c r="B42" s="2">
        <v>43087</v>
      </c>
      <c r="C42" t="s">
        <v>22</v>
      </c>
      <c r="D42">
        <v>1</v>
      </c>
      <c r="E42" t="s">
        <v>690</v>
      </c>
      <c r="F42">
        <v>44172</v>
      </c>
      <c r="G42" t="s">
        <v>24</v>
      </c>
      <c r="H42" t="s">
        <v>1488</v>
      </c>
      <c r="I42" t="s">
        <v>2071</v>
      </c>
      <c r="L42" s="3">
        <v>115000</v>
      </c>
      <c r="N42" s="3">
        <f t="shared" si="0"/>
        <v>-975415.9500000003</v>
      </c>
    </row>
    <row r="43" spans="1:14" x14ac:dyDescent="0.25">
      <c r="A43" t="s">
        <v>575</v>
      </c>
      <c r="B43" s="2">
        <v>43087</v>
      </c>
      <c r="C43" t="s">
        <v>22</v>
      </c>
      <c r="D43">
        <v>1</v>
      </c>
      <c r="E43" t="s">
        <v>690</v>
      </c>
      <c r="F43">
        <v>44184</v>
      </c>
      <c r="G43" t="s">
        <v>24</v>
      </c>
      <c r="H43" t="s">
        <v>1477</v>
      </c>
      <c r="I43" t="s">
        <v>2072</v>
      </c>
      <c r="L43" s="3">
        <v>100000</v>
      </c>
      <c r="M43" s="11" t="s">
        <v>458</v>
      </c>
      <c r="N43" s="3">
        <f t="shared" si="0"/>
        <v>-1075415.9500000002</v>
      </c>
    </row>
    <row r="44" spans="1:14" x14ac:dyDescent="0.25">
      <c r="A44" t="s">
        <v>1154</v>
      </c>
      <c r="B44" s="2">
        <v>43087</v>
      </c>
      <c r="C44" t="s">
        <v>22</v>
      </c>
      <c r="D44">
        <v>1</v>
      </c>
      <c r="E44" t="s">
        <v>690</v>
      </c>
      <c r="F44">
        <v>44188</v>
      </c>
      <c r="G44" t="s">
        <v>24</v>
      </c>
      <c r="H44" t="s">
        <v>1477</v>
      </c>
      <c r="I44" t="s">
        <v>2073</v>
      </c>
      <c r="L44" s="3">
        <v>26200</v>
      </c>
      <c r="M44" s="11" t="s">
        <v>2122</v>
      </c>
      <c r="N44" s="3">
        <f t="shared" si="0"/>
        <v>-1101615.9500000002</v>
      </c>
    </row>
    <row r="45" spans="1:14" x14ac:dyDescent="0.25">
      <c r="A45" t="s">
        <v>802</v>
      </c>
      <c r="B45" s="2">
        <v>43087</v>
      </c>
      <c r="C45" t="s">
        <v>22</v>
      </c>
      <c r="D45">
        <v>1</v>
      </c>
      <c r="E45" t="s">
        <v>690</v>
      </c>
      <c r="F45">
        <v>44193</v>
      </c>
      <c r="G45" t="s">
        <v>24</v>
      </c>
      <c r="H45" t="s">
        <v>1477</v>
      </c>
      <c r="I45" t="s">
        <v>2074</v>
      </c>
      <c r="L45" s="3">
        <v>0</v>
      </c>
      <c r="N45" s="3">
        <f t="shared" si="0"/>
        <v>-1101615.9500000002</v>
      </c>
    </row>
    <row r="46" spans="1:14" x14ac:dyDescent="0.25">
      <c r="A46" t="s">
        <v>2075</v>
      </c>
      <c r="B46" s="2">
        <v>43087</v>
      </c>
      <c r="C46" t="s">
        <v>22</v>
      </c>
      <c r="D46">
        <v>1</v>
      </c>
      <c r="E46" t="s">
        <v>690</v>
      </c>
      <c r="F46">
        <v>44076</v>
      </c>
      <c r="G46" t="s">
        <v>24</v>
      </c>
      <c r="H46" t="s">
        <v>1477</v>
      </c>
      <c r="I46" t="s">
        <v>2076</v>
      </c>
      <c r="J46" s="3">
        <v>5000</v>
      </c>
      <c r="K46" s="11" t="s">
        <v>456</v>
      </c>
      <c r="N46" s="3">
        <f t="shared" si="0"/>
        <v>-1096615.9500000002</v>
      </c>
    </row>
    <row r="47" spans="1:14" x14ac:dyDescent="0.25">
      <c r="A47" t="s">
        <v>2077</v>
      </c>
      <c r="B47" s="2">
        <v>43088</v>
      </c>
      <c r="C47" t="s">
        <v>22</v>
      </c>
      <c r="D47">
        <v>1</v>
      </c>
      <c r="E47" t="s">
        <v>690</v>
      </c>
      <c r="F47">
        <v>44205</v>
      </c>
      <c r="G47" t="s">
        <v>24</v>
      </c>
      <c r="H47" t="s">
        <v>1488</v>
      </c>
      <c r="I47" t="s">
        <v>2078</v>
      </c>
      <c r="L47" s="3">
        <v>5000</v>
      </c>
      <c r="N47" s="3">
        <f t="shared" si="0"/>
        <v>-1101615.9500000002</v>
      </c>
    </row>
    <row r="48" spans="1:14" x14ac:dyDescent="0.25">
      <c r="A48" t="s">
        <v>1916</v>
      </c>
      <c r="B48" s="2">
        <v>43088</v>
      </c>
      <c r="C48" t="s">
        <v>22</v>
      </c>
      <c r="D48">
        <v>1</v>
      </c>
      <c r="E48" t="s">
        <v>690</v>
      </c>
      <c r="F48">
        <v>44207</v>
      </c>
      <c r="G48" t="s">
        <v>24</v>
      </c>
      <c r="H48" t="s">
        <v>1488</v>
      </c>
      <c r="I48" t="s">
        <v>2079</v>
      </c>
      <c r="L48" s="3">
        <v>5000</v>
      </c>
      <c r="M48" s="11" t="s">
        <v>1371</v>
      </c>
      <c r="N48" s="3">
        <f t="shared" si="0"/>
        <v>-1106615.9500000002</v>
      </c>
    </row>
    <row r="49" spans="1:14" x14ac:dyDescent="0.25">
      <c r="A49" t="s">
        <v>2080</v>
      </c>
      <c r="B49" s="2">
        <v>43088</v>
      </c>
      <c r="C49" t="s">
        <v>22</v>
      </c>
      <c r="D49">
        <v>1</v>
      </c>
      <c r="E49" t="s">
        <v>690</v>
      </c>
      <c r="F49">
        <v>44208</v>
      </c>
      <c r="G49" t="s">
        <v>24</v>
      </c>
      <c r="H49" t="s">
        <v>1488</v>
      </c>
      <c r="I49" t="s">
        <v>2081</v>
      </c>
      <c r="L49" s="3">
        <v>0</v>
      </c>
      <c r="N49" s="3">
        <f t="shared" si="0"/>
        <v>-1106615.9500000002</v>
      </c>
    </row>
    <row r="50" spans="1:14" x14ac:dyDescent="0.25">
      <c r="A50" t="s">
        <v>1768</v>
      </c>
      <c r="B50" s="2">
        <v>43088</v>
      </c>
      <c r="C50" t="s">
        <v>22</v>
      </c>
      <c r="D50">
        <v>1</v>
      </c>
      <c r="E50" t="s">
        <v>690</v>
      </c>
      <c r="F50">
        <v>44209</v>
      </c>
      <c r="G50" t="s">
        <v>24</v>
      </c>
      <c r="H50" t="s">
        <v>1488</v>
      </c>
      <c r="I50" t="s">
        <v>2079</v>
      </c>
      <c r="L50" s="3">
        <v>2500</v>
      </c>
      <c r="M50" s="11" t="s">
        <v>1371</v>
      </c>
      <c r="N50" s="3">
        <f t="shared" si="0"/>
        <v>-1109115.9500000002</v>
      </c>
    </row>
    <row r="51" spans="1:14" x14ac:dyDescent="0.25">
      <c r="A51" t="s">
        <v>2082</v>
      </c>
      <c r="B51" s="2">
        <v>43088</v>
      </c>
      <c r="C51" t="s">
        <v>22</v>
      </c>
      <c r="D51">
        <v>1</v>
      </c>
      <c r="E51" t="s">
        <v>690</v>
      </c>
      <c r="F51">
        <v>44184</v>
      </c>
      <c r="G51" t="s">
        <v>24</v>
      </c>
      <c r="H51" t="s">
        <v>1477</v>
      </c>
      <c r="I51" t="s">
        <v>2083</v>
      </c>
      <c r="J51" s="3">
        <v>100000</v>
      </c>
      <c r="K51" s="11" t="s">
        <v>458</v>
      </c>
      <c r="N51" s="3">
        <f t="shared" si="0"/>
        <v>-1009115.9500000002</v>
      </c>
    </row>
    <row r="52" spans="1:14" x14ac:dyDescent="0.25">
      <c r="A52" t="s">
        <v>2084</v>
      </c>
      <c r="B52" s="2">
        <v>43088</v>
      </c>
      <c r="C52" t="s">
        <v>22</v>
      </c>
      <c r="D52">
        <v>1</v>
      </c>
      <c r="E52" t="s">
        <v>690</v>
      </c>
      <c r="F52">
        <v>44214</v>
      </c>
      <c r="G52" t="s">
        <v>24</v>
      </c>
      <c r="H52" t="s">
        <v>1477</v>
      </c>
      <c r="I52" t="s">
        <v>2072</v>
      </c>
      <c r="L52" s="3">
        <v>100000</v>
      </c>
      <c r="M52" s="11" t="s">
        <v>459</v>
      </c>
      <c r="N52" s="3">
        <f t="shared" si="0"/>
        <v>-1109115.9500000002</v>
      </c>
    </row>
    <row r="53" spans="1:14" x14ac:dyDescent="0.25">
      <c r="A53" t="s">
        <v>2085</v>
      </c>
      <c r="B53" s="2">
        <v>43088</v>
      </c>
      <c r="C53" t="s">
        <v>22</v>
      </c>
      <c r="D53">
        <v>1</v>
      </c>
      <c r="E53" t="s">
        <v>690</v>
      </c>
      <c r="F53">
        <v>44215</v>
      </c>
      <c r="G53" t="s">
        <v>24</v>
      </c>
      <c r="H53" t="s">
        <v>1477</v>
      </c>
      <c r="I53" t="s">
        <v>2086</v>
      </c>
      <c r="L53" s="3">
        <v>1000</v>
      </c>
      <c r="N53" s="3">
        <f t="shared" si="0"/>
        <v>-1110115.9500000002</v>
      </c>
    </row>
    <row r="54" spans="1:14" x14ac:dyDescent="0.25">
      <c r="A54" t="s">
        <v>2087</v>
      </c>
      <c r="B54" s="2">
        <v>43088</v>
      </c>
      <c r="C54" t="s">
        <v>22</v>
      </c>
      <c r="D54">
        <v>1</v>
      </c>
      <c r="E54" t="s">
        <v>690</v>
      </c>
      <c r="F54">
        <v>44220</v>
      </c>
      <c r="G54" t="s">
        <v>24</v>
      </c>
      <c r="H54" t="s">
        <v>1477</v>
      </c>
      <c r="I54" t="s">
        <v>2088</v>
      </c>
      <c r="L54" s="3">
        <v>27000</v>
      </c>
      <c r="N54" s="3">
        <f t="shared" si="0"/>
        <v>-1137115.9500000002</v>
      </c>
    </row>
    <row r="55" spans="1:14" x14ac:dyDescent="0.25">
      <c r="A55" t="s">
        <v>2089</v>
      </c>
      <c r="B55" s="2">
        <v>43088</v>
      </c>
      <c r="C55" t="s">
        <v>22</v>
      </c>
      <c r="D55">
        <v>1</v>
      </c>
      <c r="E55" t="s">
        <v>690</v>
      </c>
      <c r="F55">
        <v>44224</v>
      </c>
      <c r="G55" t="s">
        <v>24</v>
      </c>
      <c r="H55" t="s">
        <v>1477</v>
      </c>
      <c r="I55" t="s">
        <v>2090</v>
      </c>
      <c r="L55" s="3">
        <v>2000</v>
      </c>
      <c r="M55" s="11" t="s">
        <v>455</v>
      </c>
      <c r="N55" s="3">
        <f t="shared" si="0"/>
        <v>-1139115.9500000002</v>
      </c>
    </row>
    <row r="56" spans="1:14" x14ac:dyDescent="0.25">
      <c r="A56" t="s">
        <v>2091</v>
      </c>
      <c r="B56" s="2">
        <v>43088</v>
      </c>
      <c r="C56" t="s">
        <v>22</v>
      </c>
      <c r="D56">
        <v>1</v>
      </c>
      <c r="E56" t="s">
        <v>690</v>
      </c>
      <c r="F56">
        <v>44224</v>
      </c>
      <c r="G56" t="s">
        <v>24</v>
      </c>
      <c r="H56" t="s">
        <v>1477</v>
      </c>
      <c r="I56" t="s">
        <v>2092</v>
      </c>
      <c r="J56" s="3">
        <v>2000</v>
      </c>
      <c r="K56" s="11" t="s">
        <v>455</v>
      </c>
      <c r="N56" s="3">
        <f t="shared" si="0"/>
        <v>-1137115.9500000002</v>
      </c>
    </row>
    <row r="57" spans="1:14" x14ac:dyDescent="0.25">
      <c r="A57" t="s">
        <v>2093</v>
      </c>
      <c r="B57" s="2">
        <v>43089</v>
      </c>
      <c r="C57" t="s">
        <v>2094</v>
      </c>
      <c r="D57">
        <v>1</v>
      </c>
      <c r="E57" t="s">
        <v>1512</v>
      </c>
      <c r="F57">
        <v>18702</v>
      </c>
      <c r="G57" t="s">
        <v>1513</v>
      </c>
      <c r="H57" t="s">
        <v>33</v>
      </c>
      <c r="I57" t="s">
        <v>2095</v>
      </c>
      <c r="J57" s="5">
        <v>26200</v>
      </c>
      <c r="K57" s="11" t="s">
        <v>2122</v>
      </c>
      <c r="N57" s="3">
        <f t="shared" si="0"/>
        <v>-1110915.9500000002</v>
      </c>
    </row>
    <row r="58" spans="1:14" x14ac:dyDescent="0.25">
      <c r="A58" t="s">
        <v>2096</v>
      </c>
      <c r="B58" s="2">
        <v>43089</v>
      </c>
      <c r="C58" t="s">
        <v>22</v>
      </c>
      <c r="D58">
        <v>1</v>
      </c>
      <c r="E58" t="s">
        <v>690</v>
      </c>
      <c r="F58">
        <v>44231</v>
      </c>
      <c r="G58" t="s">
        <v>24</v>
      </c>
      <c r="H58" t="s">
        <v>1488</v>
      </c>
      <c r="I58" t="s">
        <v>2097</v>
      </c>
      <c r="L58" s="3">
        <v>30000</v>
      </c>
      <c r="N58" s="3">
        <f t="shared" si="0"/>
        <v>-1140915.9500000002</v>
      </c>
    </row>
    <row r="59" spans="1:14" x14ac:dyDescent="0.25">
      <c r="A59" t="s">
        <v>1168</v>
      </c>
      <c r="B59" s="2">
        <v>43089</v>
      </c>
      <c r="C59" t="s">
        <v>22</v>
      </c>
      <c r="D59">
        <v>1</v>
      </c>
      <c r="E59" t="s">
        <v>690</v>
      </c>
      <c r="F59">
        <v>44237</v>
      </c>
      <c r="G59" t="s">
        <v>24</v>
      </c>
      <c r="H59" t="s">
        <v>1488</v>
      </c>
      <c r="I59" t="s">
        <v>2098</v>
      </c>
      <c r="L59" s="3">
        <v>4000</v>
      </c>
      <c r="N59" s="3">
        <f t="shared" si="0"/>
        <v>-1144915.9500000002</v>
      </c>
    </row>
    <row r="60" spans="1:14" x14ac:dyDescent="0.25">
      <c r="A60" t="s">
        <v>1433</v>
      </c>
      <c r="B60" s="2">
        <v>43089</v>
      </c>
      <c r="C60" t="s">
        <v>22</v>
      </c>
      <c r="D60">
        <v>1</v>
      </c>
      <c r="E60" t="s">
        <v>690</v>
      </c>
      <c r="F60">
        <v>44214</v>
      </c>
      <c r="G60" t="s">
        <v>24</v>
      </c>
      <c r="H60" t="s">
        <v>1477</v>
      </c>
      <c r="I60" t="s">
        <v>2083</v>
      </c>
      <c r="J60" s="3">
        <v>100000</v>
      </c>
      <c r="K60" s="11" t="s">
        <v>459</v>
      </c>
      <c r="N60" s="3">
        <f t="shared" si="0"/>
        <v>-1044915.9500000002</v>
      </c>
    </row>
    <row r="61" spans="1:14" x14ac:dyDescent="0.25">
      <c r="A61" t="s">
        <v>2099</v>
      </c>
      <c r="B61" s="2">
        <v>43089</v>
      </c>
      <c r="C61" t="s">
        <v>22</v>
      </c>
      <c r="D61">
        <v>1</v>
      </c>
      <c r="E61" t="s">
        <v>690</v>
      </c>
      <c r="F61">
        <v>44245</v>
      </c>
      <c r="G61" t="s">
        <v>24</v>
      </c>
      <c r="H61" t="s">
        <v>1477</v>
      </c>
      <c r="I61" t="s">
        <v>2072</v>
      </c>
      <c r="L61" s="3">
        <v>0</v>
      </c>
      <c r="N61" s="3">
        <f t="shared" si="0"/>
        <v>-1044915.9500000002</v>
      </c>
    </row>
    <row r="62" spans="1:14" x14ac:dyDescent="0.25">
      <c r="A62" t="s">
        <v>2100</v>
      </c>
      <c r="B62" s="2">
        <v>43089</v>
      </c>
      <c r="C62" t="s">
        <v>22</v>
      </c>
      <c r="D62">
        <v>1</v>
      </c>
      <c r="E62" t="s">
        <v>690</v>
      </c>
      <c r="F62">
        <v>44246</v>
      </c>
      <c r="G62" t="s">
        <v>24</v>
      </c>
      <c r="H62" t="s">
        <v>1477</v>
      </c>
      <c r="I62" t="s">
        <v>2072</v>
      </c>
      <c r="L62" s="3">
        <v>0</v>
      </c>
      <c r="N62" s="3">
        <f t="shared" si="0"/>
        <v>-1044915.9500000002</v>
      </c>
    </row>
    <row r="63" spans="1:14" x14ac:dyDescent="0.25">
      <c r="A63" t="s">
        <v>284</v>
      </c>
      <c r="B63" s="2">
        <v>43089</v>
      </c>
      <c r="C63" t="s">
        <v>22</v>
      </c>
      <c r="D63">
        <v>1</v>
      </c>
      <c r="E63" t="s">
        <v>690</v>
      </c>
      <c r="F63">
        <v>44249</v>
      </c>
      <c r="G63" t="s">
        <v>24</v>
      </c>
      <c r="H63" t="s">
        <v>1477</v>
      </c>
      <c r="I63" t="s">
        <v>2101</v>
      </c>
      <c r="L63" s="3">
        <v>25000</v>
      </c>
      <c r="N63" s="3">
        <f t="shared" si="0"/>
        <v>-1069915.9500000002</v>
      </c>
    </row>
    <row r="64" spans="1:14" x14ac:dyDescent="0.25">
      <c r="A64" t="s">
        <v>287</v>
      </c>
      <c r="B64" s="2">
        <v>43089</v>
      </c>
      <c r="C64" t="s">
        <v>22</v>
      </c>
      <c r="D64">
        <v>1</v>
      </c>
      <c r="E64" t="s">
        <v>690</v>
      </c>
      <c r="F64">
        <v>44250</v>
      </c>
      <c r="G64" t="s">
        <v>24</v>
      </c>
      <c r="H64" t="s">
        <v>1477</v>
      </c>
      <c r="I64" t="s">
        <v>2101</v>
      </c>
      <c r="L64" s="3">
        <v>4029.48</v>
      </c>
      <c r="N64" s="3">
        <f t="shared" si="0"/>
        <v>-1073945.4300000002</v>
      </c>
    </row>
    <row r="65" spans="1:14" x14ac:dyDescent="0.25">
      <c r="A65" t="s">
        <v>2102</v>
      </c>
      <c r="B65" s="2">
        <v>43090</v>
      </c>
      <c r="C65" t="s">
        <v>22</v>
      </c>
      <c r="D65">
        <v>1</v>
      </c>
      <c r="E65" t="s">
        <v>690</v>
      </c>
      <c r="F65">
        <v>44260</v>
      </c>
      <c r="G65" t="s">
        <v>24</v>
      </c>
      <c r="H65" t="s">
        <v>1488</v>
      </c>
      <c r="I65" t="s">
        <v>2064</v>
      </c>
      <c r="L65" s="3">
        <v>20000</v>
      </c>
      <c r="N65" s="3">
        <f t="shared" si="0"/>
        <v>-1093945.4300000002</v>
      </c>
    </row>
    <row r="66" spans="1:14" x14ac:dyDescent="0.25">
      <c r="A66" t="s">
        <v>817</v>
      </c>
      <c r="B66" s="2">
        <v>43090</v>
      </c>
      <c r="C66" t="s">
        <v>22</v>
      </c>
      <c r="D66">
        <v>1</v>
      </c>
      <c r="E66" t="s">
        <v>690</v>
      </c>
      <c r="F66">
        <v>44133</v>
      </c>
      <c r="G66" t="s">
        <v>24</v>
      </c>
      <c r="H66" t="s">
        <v>1488</v>
      </c>
      <c r="I66" t="s">
        <v>2103</v>
      </c>
      <c r="J66" s="3">
        <v>4137.93</v>
      </c>
      <c r="K66" s="11" t="s">
        <v>687</v>
      </c>
      <c r="N66" s="3">
        <f t="shared" si="0"/>
        <v>-1089807.5000000002</v>
      </c>
    </row>
    <row r="67" spans="1:14" x14ac:dyDescent="0.25">
      <c r="A67" t="s">
        <v>1306</v>
      </c>
      <c r="B67" s="2">
        <v>43090</v>
      </c>
      <c r="C67" t="s">
        <v>22</v>
      </c>
      <c r="D67">
        <v>1</v>
      </c>
      <c r="E67" t="s">
        <v>690</v>
      </c>
      <c r="F67">
        <v>44209</v>
      </c>
      <c r="G67" t="s">
        <v>24</v>
      </c>
      <c r="H67" t="s">
        <v>1488</v>
      </c>
      <c r="I67" t="s">
        <v>2104</v>
      </c>
      <c r="J67" s="3">
        <v>2500</v>
      </c>
      <c r="K67" s="11" t="s">
        <v>1371</v>
      </c>
      <c r="N67" s="3">
        <f t="shared" si="0"/>
        <v>-1087307.5000000002</v>
      </c>
    </row>
    <row r="68" spans="1:14" x14ac:dyDescent="0.25">
      <c r="A68" t="s">
        <v>303</v>
      </c>
      <c r="B68" s="2">
        <v>43090</v>
      </c>
      <c r="C68" t="s">
        <v>22</v>
      </c>
      <c r="D68">
        <v>1</v>
      </c>
      <c r="E68" t="s">
        <v>690</v>
      </c>
      <c r="F68">
        <v>44282</v>
      </c>
      <c r="G68" t="s">
        <v>24</v>
      </c>
      <c r="H68" t="s">
        <v>1477</v>
      </c>
      <c r="I68" t="s">
        <v>2105</v>
      </c>
      <c r="L68" s="3">
        <v>0</v>
      </c>
      <c r="N68" s="3">
        <f t="shared" si="0"/>
        <v>-1087307.5000000002</v>
      </c>
    </row>
    <row r="69" spans="1:14" x14ac:dyDescent="0.25">
      <c r="A69" t="s">
        <v>316</v>
      </c>
      <c r="B69" s="2">
        <v>43091</v>
      </c>
      <c r="C69" t="s">
        <v>22</v>
      </c>
      <c r="D69">
        <v>1</v>
      </c>
      <c r="E69" t="s">
        <v>692</v>
      </c>
      <c r="F69">
        <v>44285</v>
      </c>
      <c r="G69" t="s">
        <v>211</v>
      </c>
      <c r="H69" t="s">
        <v>1488</v>
      </c>
      <c r="I69" t="s">
        <v>2101</v>
      </c>
      <c r="L69">
        <v>0</v>
      </c>
      <c r="N69" s="3">
        <f t="shared" si="0"/>
        <v>-1087307.5000000002</v>
      </c>
    </row>
    <row r="70" spans="1:14" x14ac:dyDescent="0.25">
      <c r="A70" t="s">
        <v>318</v>
      </c>
      <c r="B70" s="2">
        <v>43091</v>
      </c>
      <c r="C70" t="s">
        <v>22</v>
      </c>
      <c r="D70">
        <v>1</v>
      </c>
      <c r="E70" t="s">
        <v>690</v>
      </c>
      <c r="F70">
        <v>44289</v>
      </c>
      <c r="G70" t="s">
        <v>24</v>
      </c>
      <c r="H70" t="s">
        <v>1488</v>
      </c>
      <c r="I70" t="s">
        <v>2106</v>
      </c>
      <c r="L70" s="3"/>
      <c r="N70" s="3">
        <f t="shared" si="0"/>
        <v>-1087307.5000000002</v>
      </c>
    </row>
    <row r="71" spans="1:14" x14ac:dyDescent="0.25">
      <c r="A71" t="s">
        <v>324</v>
      </c>
      <c r="B71" s="2">
        <v>43091</v>
      </c>
      <c r="C71" t="s">
        <v>22</v>
      </c>
      <c r="D71">
        <v>1</v>
      </c>
      <c r="E71" t="s">
        <v>690</v>
      </c>
      <c r="F71">
        <v>44291</v>
      </c>
      <c r="G71" t="s">
        <v>24</v>
      </c>
      <c r="H71" t="s">
        <v>1488</v>
      </c>
      <c r="I71" t="s">
        <v>2107</v>
      </c>
      <c r="L71" s="3"/>
      <c r="N71" s="3">
        <f t="shared" si="0"/>
        <v>-1087307.5000000002</v>
      </c>
    </row>
    <row r="72" spans="1:14" x14ac:dyDescent="0.25">
      <c r="A72" t="s">
        <v>839</v>
      </c>
      <c r="B72" s="2">
        <v>43091</v>
      </c>
      <c r="C72" t="s">
        <v>22</v>
      </c>
      <c r="D72">
        <v>1</v>
      </c>
      <c r="E72" t="s">
        <v>690</v>
      </c>
      <c r="F72">
        <v>44297</v>
      </c>
      <c r="G72" t="s">
        <v>24</v>
      </c>
      <c r="H72" t="s">
        <v>1477</v>
      </c>
      <c r="I72" t="s">
        <v>2108</v>
      </c>
      <c r="L72" s="3"/>
      <c r="N72" s="3">
        <f t="shared" si="0"/>
        <v>-1087307.5000000002</v>
      </c>
    </row>
    <row r="73" spans="1:14" x14ac:dyDescent="0.25">
      <c r="A73" t="s">
        <v>2109</v>
      </c>
      <c r="B73" s="2">
        <v>43091</v>
      </c>
      <c r="C73" t="s">
        <v>22</v>
      </c>
      <c r="D73">
        <v>1</v>
      </c>
      <c r="E73" t="s">
        <v>690</v>
      </c>
      <c r="F73">
        <v>44303</v>
      </c>
      <c r="G73" t="s">
        <v>24</v>
      </c>
      <c r="H73" t="s">
        <v>1477</v>
      </c>
      <c r="I73" t="s">
        <v>2110</v>
      </c>
      <c r="L73" s="3">
        <v>3400</v>
      </c>
      <c r="N73" s="3">
        <f t="shared" si="0"/>
        <v>-1090707.5000000002</v>
      </c>
    </row>
    <row r="74" spans="1:14" x14ac:dyDescent="0.25">
      <c r="A74" t="s">
        <v>2111</v>
      </c>
      <c r="B74" s="2">
        <v>43091</v>
      </c>
      <c r="C74" t="s">
        <v>22</v>
      </c>
      <c r="D74">
        <v>1</v>
      </c>
      <c r="E74" t="s">
        <v>690</v>
      </c>
      <c r="F74">
        <v>44309</v>
      </c>
      <c r="G74" t="s">
        <v>24</v>
      </c>
      <c r="H74" t="s">
        <v>1477</v>
      </c>
      <c r="I74" t="s">
        <v>2112</v>
      </c>
      <c r="L74" s="3"/>
      <c r="N74" s="3">
        <f t="shared" si="0"/>
        <v>-1090707.5000000002</v>
      </c>
    </row>
    <row r="75" spans="1:14" x14ac:dyDescent="0.25">
      <c r="A75" t="s">
        <v>2113</v>
      </c>
      <c r="B75" s="2">
        <v>43091</v>
      </c>
      <c r="C75" t="s">
        <v>22</v>
      </c>
      <c r="D75">
        <v>1</v>
      </c>
      <c r="E75" t="s">
        <v>690</v>
      </c>
      <c r="F75">
        <v>44310</v>
      </c>
      <c r="G75" t="s">
        <v>24</v>
      </c>
      <c r="H75" t="s">
        <v>1477</v>
      </c>
      <c r="I75" t="s">
        <v>2105</v>
      </c>
      <c r="L75" s="3"/>
      <c r="N75" s="3">
        <f t="shared" ref="N75:N82" si="1">+N74+J75-L75</f>
        <v>-1090707.5000000002</v>
      </c>
    </row>
    <row r="76" spans="1:14" x14ac:dyDescent="0.25">
      <c r="A76" t="s">
        <v>2114</v>
      </c>
      <c r="B76" s="2">
        <v>43091</v>
      </c>
      <c r="C76" t="s">
        <v>22</v>
      </c>
      <c r="D76">
        <v>1</v>
      </c>
      <c r="E76" t="s">
        <v>690</v>
      </c>
      <c r="F76">
        <v>44311</v>
      </c>
      <c r="G76" t="s">
        <v>24</v>
      </c>
      <c r="H76" t="s">
        <v>1477</v>
      </c>
      <c r="I76" t="s">
        <v>2105</v>
      </c>
      <c r="L76" s="3"/>
      <c r="N76" s="3">
        <f t="shared" si="1"/>
        <v>-1090707.5000000002</v>
      </c>
    </row>
    <row r="77" spans="1:14" x14ac:dyDescent="0.25">
      <c r="A77" t="s">
        <v>628</v>
      </c>
      <c r="B77" s="2">
        <v>43092</v>
      </c>
      <c r="C77" t="s">
        <v>22</v>
      </c>
      <c r="D77">
        <v>1</v>
      </c>
      <c r="E77" t="s">
        <v>690</v>
      </c>
      <c r="F77">
        <v>44318</v>
      </c>
      <c r="G77" t="s">
        <v>24</v>
      </c>
      <c r="H77" t="s">
        <v>1477</v>
      </c>
      <c r="I77" t="s">
        <v>2115</v>
      </c>
      <c r="L77" s="3"/>
      <c r="N77" s="3">
        <f t="shared" si="1"/>
        <v>-1090707.5000000002</v>
      </c>
    </row>
    <row r="78" spans="1:14" x14ac:dyDescent="0.25">
      <c r="A78" t="s">
        <v>2116</v>
      </c>
      <c r="B78" s="2">
        <v>43092</v>
      </c>
      <c r="C78" t="s">
        <v>22</v>
      </c>
      <c r="D78">
        <v>1</v>
      </c>
      <c r="E78" t="s">
        <v>690</v>
      </c>
      <c r="F78">
        <v>44319</v>
      </c>
      <c r="G78" t="s">
        <v>24</v>
      </c>
      <c r="H78" t="s">
        <v>1477</v>
      </c>
      <c r="I78" t="s">
        <v>2115</v>
      </c>
      <c r="L78" s="3"/>
      <c r="N78" s="3">
        <f t="shared" si="1"/>
        <v>-1090707.5000000002</v>
      </c>
    </row>
    <row r="79" spans="1:14" x14ac:dyDescent="0.25">
      <c r="A79" t="s">
        <v>2117</v>
      </c>
      <c r="B79" s="2">
        <v>43092</v>
      </c>
      <c r="C79" t="s">
        <v>22</v>
      </c>
      <c r="D79">
        <v>1</v>
      </c>
      <c r="E79" t="s">
        <v>690</v>
      </c>
      <c r="F79">
        <v>44328</v>
      </c>
      <c r="G79" t="s">
        <v>24</v>
      </c>
      <c r="H79" t="s">
        <v>1477</v>
      </c>
      <c r="I79" t="s">
        <v>2118</v>
      </c>
      <c r="L79" s="3"/>
      <c r="N79" s="3">
        <f t="shared" si="1"/>
        <v>-1090707.5000000002</v>
      </c>
    </row>
    <row r="80" spans="1:14" x14ac:dyDescent="0.25">
      <c r="A80" t="s">
        <v>2119</v>
      </c>
      <c r="B80" s="2">
        <v>43092</v>
      </c>
      <c r="C80" t="s">
        <v>22</v>
      </c>
      <c r="D80">
        <v>1</v>
      </c>
      <c r="E80" t="s">
        <v>690</v>
      </c>
      <c r="F80">
        <v>44329</v>
      </c>
      <c r="G80" t="s">
        <v>24</v>
      </c>
      <c r="H80" t="s">
        <v>1477</v>
      </c>
      <c r="I80" t="s">
        <v>2118</v>
      </c>
      <c r="L80" s="3"/>
      <c r="N80" s="3">
        <f t="shared" si="1"/>
        <v>-1090707.5000000002</v>
      </c>
    </row>
    <row r="81" spans="1:14" s="1" customFormat="1" x14ac:dyDescent="0.25">
      <c r="A81" s="1" t="s">
        <v>2123</v>
      </c>
      <c r="B81" s="2">
        <v>43095</v>
      </c>
      <c r="C81" s="1" t="s">
        <v>22</v>
      </c>
      <c r="F81" s="1">
        <v>44340</v>
      </c>
      <c r="G81" s="1" t="s">
        <v>24</v>
      </c>
      <c r="I81" s="1" t="s">
        <v>2125</v>
      </c>
      <c r="K81" s="11"/>
      <c r="L81" s="3"/>
      <c r="M81" s="11"/>
      <c r="N81" s="3">
        <f t="shared" si="1"/>
        <v>-1090707.5000000002</v>
      </c>
    </row>
    <row r="82" spans="1:14" s="1" customFormat="1" x14ac:dyDescent="0.25">
      <c r="A82" s="1" t="s">
        <v>2124</v>
      </c>
      <c r="B82" s="2">
        <v>43095</v>
      </c>
      <c r="C82" s="1" t="s">
        <v>22</v>
      </c>
      <c r="F82" s="1">
        <v>44347</v>
      </c>
      <c r="G82" s="1" t="s">
        <v>24</v>
      </c>
      <c r="I82" s="1" t="s">
        <v>2126</v>
      </c>
      <c r="K82" s="11"/>
      <c r="L82" s="3">
        <v>0</v>
      </c>
      <c r="M82" s="11"/>
      <c r="N82" s="3">
        <f t="shared" si="1"/>
        <v>-1090707.5000000002</v>
      </c>
    </row>
    <row r="83" spans="1:14" x14ac:dyDescent="0.25">
      <c r="A83" s="1" t="s">
        <v>2127</v>
      </c>
      <c r="B83" s="2">
        <v>43095</v>
      </c>
      <c r="C83" s="1" t="s">
        <v>22</v>
      </c>
      <c r="D83" s="1">
        <v>1</v>
      </c>
      <c r="E83" s="1" t="s">
        <v>690</v>
      </c>
      <c r="F83" s="1">
        <v>44355</v>
      </c>
      <c r="G83" s="1" t="s">
        <v>24</v>
      </c>
      <c r="H83" s="1" t="s">
        <v>1477</v>
      </c>
      <c r="I83" s="1" t="s">
        <v>2128</v>
      </c>
      <c r="J83" s="1"/>
      <c r="L83" s="39">
        <v>20000</v>
      </c>
      <c r="N83" s="3">
        <f>+N82+J83-[1]DIC!E157</f>
        <v>-1110707.5000000002</v>
      </c>
    </row>
    <row r="84" spans="1:14" x14ac:dyDescent="0.25">
      <c r="A84" s="1" t="s">
        <v>2129</v>
      </c>
      <c r="B84" s="2">
        <v>43095</v>
      </c>
      <c r="C84" s="1" t="s">
        <v>22</v>
      </c>
      <c r="D84" s="1">
        <v>1</v>
      </c>
      <c r="E84" s="1" t="s">
        <v>690</v>
      </c>
      <c r="F84" s="1">
        <v>44362</v>
      </c>
      <c r="G84" s="1" t="s">
        <v>24</v>
      </c>
      <c r="H84" s="1" t="s">
        <v>1477</v>
      </c>
      <c r="I84" s="1" t="s">
        <v>2118</v>
      </c>
      <c r="J84" s="1"/>
      <c r="L84" s="3">
        <v>234900</v>
      </c>
      <c r="M84" s="11" t="s">
        <v>455</v>
      </c>
      <c r="N84" s="3">
        <f t="shared" ref="N84:N103" si="2">+N83+J84-L84</f>
        <v>-1345607.5000000002</v>
      </c>
    </row>
    <row r="85" spans="1:14" x14ac:dyDescent="0.25">
      <c r="A85" s="1" t="s">
        <v>2130</v>
      </c>
      <c r="B85" s="2">
        <v>43095</v>
      </c>
      <c r="C85" s="1" t="s">
        <v>22</v>
      </c>
      <c r="D85" s="1">
        <v>1</v>
      </c>
      <c r="E85" s="1" t="s">
        <v>690</v>
      </c>
      <c r="F85" s="1">
        <v>44362</v>
      </c>
      <c r="G85" s="1" t="s">
        <v>24</v>
      </c>
      <c r="H85" s="1" t="s">
        <v>1477</v>
      </c>
      <c r="I85" s="1" t="s">
        <v>2131</v>
      </c>
      <c r="J85" s="3">
        <v>234900</v>
      </c>
      <c r="K85" s="11" t="s">
        <v>455</v>
      </c>
      <c r="L85" s="1"/>
      <c r="N85" s="3">
        <f t="shared" si="2"/>
        <v>-1110707.5000000002</v>
      </c>
    </row>
    <row r="86" spans="1:14" x14ac:dyDescent="0.25">
      <c r="A86" s="1" t="s">
        <v>2132</v>
      </c>
      <c r="B86" s="2">
        <v>43096</v>
      </c>
      <c r="C86" s="1" t="s">
        <v>22</v>
      </c>
      <c r="D86" s="1">
        <v>1</v>
      </c>
      <c r="E86" s="1" t="s">
        <v>692</v>
      </c>
      <c r="F86" s="1">
        <v>44368</v>
      </c>
      <c r="G86" s="1" t="s">
        <v>211</v>
      </c>
      <c r="H86" s="1" t="s">
        <v>1477</v>
      </c>
      <c r="I86" s="1" t="s">
        <v>2133</v>
      </c>
      <c r="J86" s="1"/>
      <c r="L86" s="3">
        <v>5000</v>
      </c>
      <c r="N86" s="3">
        <f t="shared" si="2"/>
        <v>-1115707.5000000002</v>
      </c>
    </row>
    <row r="87" spans="1:14" x14ac:dyDescent="0.25">
      <c r="A87" s="1" t="s">
        <v>1697</v>
      </c>
      <c r="B87" s="2">
        <v>43096</v>
      </c>
      <c r="C87" s="1" t="s">
        <v>22</v>
      </c>
      <c r="D87" s="1">
        <v>1</v>
      </c>
      <c r="E87" s="1" t="s">
        <v>690</v>
      </c>
      <c r="F87" s="1">
        <v>44371</v>
      </c>
      <c r="G87" s="1" t="s">
        <v>24</v>
      </c>
      <c r="H87" s="1" t="s">
        <v>1488</v>
      </c>
      <c r="I87" s="1" t="s">
        <v>2134</v>
      </c>
      <c r="J87" s="1"/>
      <c r="L87" s="3">
        <v>20000</v>
      </c>
      <c r="N87" s="3">
        <f t="shared" si="2"/>
        <v>-1135707.5000000002</v>
      </c>
    </row>
    <row r="88" spans="1:14" x14ac:dyDescent="0.25">
      <c r="A88" s="1" t="s">
        <v>2135</v>
      </c>
      <c r="B88" s="2">
        <v>43096</v>
      </c>
      <c r="C88" s="1" t="s">
        <v>22</v>
      </c>
      <c r="D88" s="1">
        <v>1</v>
      </c>
      <c r="E88" s="1" t="s">
        <v>690</v>
      </c>
      <c r="F88" s="1">
        <v>44375</v>
      </c>
      <c r="G88" s="1" t="s">
        <v>24</v>
      </c>
      <c r="H88" s="1" t="s">
        <v>1488</v>
      </c>
      <c r="I88" s="1" t="s">
        <v>2136</v>
      </c>
      <c r="J88" s="1"/>
      <c r="L88" s="3">
        <v>20000</v>
      </c>
      <c r="N88" s="3">
        <f t="shared" si="2"/>
        <v>-1155707.5000000002</v>
      </c>
    </row>
    <row r="89" spans="1:14" x14ac:dyDescent="0.25">
      <c r="A89" s="1" t="s">
        <v>1458</v>
      </c>
      <c r="B89" s="2">
        <v>43097</v>
      </c>
      <c r="C89" s="1" t="s">
        <v>22</v>
      </c>
      <c r="D89" s="1">
        <v>1</v>
      </c>
      <c r="E89" s="1" t="s">
        <v>690</v>
      </c>
      <c r="F89" s="1">
        <v>44383</v>
      </c>
      <c r="G89" s="1" t="s">
        <v>24</v>
      </c>
      <c r="H89" s="1" t="s">
        <v>1477</v>
      </c>
      <c r="I89" s="1" t="s">
        <v>2137</v>
      </c>
      <c r="J89" s="1"/>
      <c r="L89" s="18"/>
      <c r="N89" s="3">
        <f t="shared" si="2"/>
        <v>-1155707.5000000002</v>
      </c>
    </row>
    <row r="90" spans="1:14" x14ac:dyDescent="0.25">
      <c r="A90" s="1" t="s">
        <v>1459</v>
      </c>
      <c r="B90" s="2">
        <v>43097</v>
      </c>
      <c r="C90" s="1" t="s">
        <v>22</v>
      </c>
      <c r="D90" s="1">
        <v>1</v>
      </c>
      <c r="E90" s="1" t="s">
        <v>690</v>
      </c>
      <c r="F90" s="1">
        <v>44384</v>
      </c>
      <c r="G90" s="1" t="s">
        <v>24</v>
      </c>
      <c r="H90" s="1" t="s">
        <v>1477</v>
      </c>
      <c r="I90" s="1" t="s">
        <v>2137</v>
      </c>
      <c r="J90" s="1"/>
      <c r="L90" s="18"/>
      <c r="N90" s="3">
        <f t="shared" si="2"/>
        <v>-1155707.5000000002</v>
      </c>
    </row>
    <row r="91" spans="1:14" x14ac:dyDescent="0.25">
      <c r="A91" s="1" t="s">
        <v>2140</v>
      </c>
      <c r="B91" s="2">
        <v>43097</v>
      </c>
      <c r="C91" s="1" t="s">
        <v>2141</v>
      </c>
      <c r="D91" s="1">
        <v>1</v>
      </c>
      <c r="E91" s="1" t="s">
        <v>689</v>
      </c>
      <c r="F91" s="1">
        <v>5560</v>
      </c>
      <c r="G91" s="1" t="s">
        <v>14</v>
      </c>
      <c r="H91" s="1" t="s">
        <v>33</v>
      </c>
      <c r="I91" s="1" t="s">
        <v>2142</v>
      </c>
      <c r="J91" s="3">
        <v>20000</v>
      </c>
      <c r="K91" s="11">
        <v>10</v>
      </c>
      <c r="L91" s="1"/>
      <c r="N91" s="3">
        <f t="shared" si="2"/>
        <v>-1135707.5000000002</v>
      </c>
    </row>
    <row r="92" spans="1:14" x14ac:dyDescent="0.25">
      <c r="A92" s="1" t="s">
        <v>2143</v>
      </c>
      <c r="B92" s="2">
        <v>43097</v>
      </c>
      <c r="C92" s="1" t="s">
        <v>2144</v>
      </c>
      <c r="D92" s="1">
        <v>1</v>
      </c>
      <c r="E92" s="1" t="s">
        <v>689</v>
      </c>
      <c r="F92" s="1">
        <v>5563</v>
      </c>
      <c r="G92" s="1" t="s">
        <v>14</v>
      </c>
      <c r="H92" s="1" t="s">
        <v>33</v>
      </c>
      <c r="I92" s="1" t="s">
        <v>2145</v>
      </c>
      <c r="J92" s="3">
        <v>20000</v>
      </c>
      <c r="K92" s="11">
        <v>11</v>
      </c>
      <c r="L92" s="1"/>
      <c r="N92" s="3">
        <f t="shared" si="2"/>
        <v>-1115707.5000000002</v>
      </c>
    </row>
    <row r="93" spans="1:14" x14ac:dyDescent="0.25">
      <c r="A93" s="1" t="s">
        <v>2146</v>
      </c>
      <c r="B93" s="2">
        <v>43097</v>
      </c>
      <c r="C93" s="1" t="s">
        <v>2147</v>
      </c>
      <c r="D93" s="1">
        <v>1</v>
      </c>
      <c r="E93" s="1" t="s">
        <v>689</v>
      </c>
      <c r="F93" s="1">
        <v>5564</v>
      </c>
      <c r="G93" s="1" t="s">
        <v>14</v>
      </c>
      <c r="H93" s="1" t="s">
        <v>33</v>
      </c>
      <c r="I93" s="1" t="s">
        <v>1762</v>
      </c>
      <c r="J93" s="1">
        <v>500</v>
      </c>
      <c r="K93" s="11">
        <v>12</v>
      </c>
      <c r="L93" s="1"/>
      <c r="N93" s="3">
        <f t="shared" si="2"/>
        <v>-1115207.5000000002</v>
      </c>
    </row>
    <row r="94" spans="1:14" x14ac:dyDescent="0.25">
      <c r="A94" s="1" t="s">
        <v>2148</v>
      </c>
      <c r="B94" s="2">
        <v>43097</v>
      </c>
      <c r="C94" s="1" t="s">
        <v>2149</v>
      </c>
      <c r="D94" s="1">
        <v>1</v>
      </c>
      <c r="E94" s="1" t="s">
        <v>689</v>
      </c>
      <c r="F94" s="1">
        <v>5565</v>
      </c>
      <c r="G94" s="1" t="s">
        <v>14</v>
      </c>
      <c r="H94" s="1" t="s">
        <v>33</v>
      </c>
      <c r="I94" s="1" t="s">
        <v>2150</v>
      </c>
      <c r="J94" s="3">
        <v>3000</v>
      </c>
      <c r="K94" s="11" t="s">
        <v>2158</v>
      </c>
      <c r="L94" s="1"/>
      <c r="N94" s="3">
        <f t="shared" si="2"/>
        <v>-1112207.5000000002</v>
      </c>
    </row>
    <row r="95" spans="1:14" s="1" customFormat="1" x14ac:dyDescent="0.25">
      <c r="A95" s="1" t="s">
        <v>2160</v>
      </c>
      <c r="B95" s="2">
        <v>43462</v>
      </c>
      <c r="C95" s="1" t="s">
        <v>2161</v>
      </c>
      <c r="I95" s="1" t="s">
        <v>2065</v>
      </c>
      <c r="J95" s="3">
        <v>500</v>
      </c>
      <c r="K95" s="11">
        <v>15</v>
      </c>
      <c r="M95" s="11"/>
      <c r="N95" s="3">
        <f t="shared" si="2"/>
        <v>-1111707.5000000002</v>
      </c>
    </row>
    <row r="96" spans="1:14" s="1" customFormat="1" x14ac:dyDescent="0.25">
      <c r="A96" s="1" t="s">
        <v>2162</v>
      </c>
      <c r="B96" s="2">
        <v>43459</v>
      </c>
      <c r="C96" s="1" t="s">
        <v>2163</v>
      </c>
      <c r="I96" s="1" t="s">
        <v>2065</v>
      </c>
      <c r="J96" s="3">
        <v>5000</v>
      </c>
      <c r="K96" s="11" t="s">
        <v>1371</v>
      </c>
      <c r="M96" s="11"/>
      <c r="N96" s="3">
        <f t="shared" si="2"/>
        <v>-1106707.5000000002</v>
      </c>
    </row>
    <row r="97" spans="1:14" x14ac:dyDescent="0.25">
      <c r="A97" s="1" t="s">
        <v>2138</v>
      </c>
      <c r="B97" s="2">
        <v>43097</v>
      </c>
      <c r="C97" s="1" t="s">
        <v>22</v>
      </c>
      <c r="D97" s="1">
        <v>1</v>
      </c>
      <c r="E97" s="1" t="s">
        <v>690</v>
      </c>
      <c r="F97" s="1">
        <v>44387</v>
      </c>
      <c r="G97" s="1" t="s">
        <v>2151</v>
      </c>
      <c r="H97" s="1" t="s">
        <v>1477</v>
      </c>
      <c r="I97" s="1" t="s">
        <v>2139</v>
      </c>
      <c r="J97" s="1"/>
      <c r="L97" s="3">
        <v>0</v>
      </c>
      <c r="N97" s="3">
        <f t="shared" si="2"/>
        <v>-1106707.5000000002</v>
      </c>
    </row>
    <row r="98" spans="1:14" x14ac:dyDescent="0.25">
      <c r="A98" s="1" t="s">
        <v>862</v>
      </c>
      <c r="B98" s="2">
        <v>43097</v>
      </c>
      <c r="C98" s="1" t="s">
        <v>22</v>
      </c>
      <c r="D98" s="1">
        <v>1</v>
      </c>
      <c r="E98" s="1" t="s">
        <v>690</v>
      </c>
      <c r="F98" s="1">
        <v>44397</v>
      </c>
      <c r="G98" s="1" t="s">
        <v>2151</v>
      </c>
      <c r="H98" s="1" t="s">
        <v>1488</v>
      </c>
      <c r="I98" s="1" t="s">
        <v>2152</v>
      </c>
      <c r="J98" s="1"/>
      <c r="L98" s="3">
        <v>2000</v>
      </c>
      <c r="N98" s="3">
        <f t="shared" si="2"/>
        <v>-1108707.5000000002</v>
      </c>
    </row>
    <row r="99" spans="1:14" x14ac:dyDescent="0.25">
      <c r="A99" s="1" t="s">
        <v>2153</v>
      </c>
      <c r="B99" s="2">
        <v>43097</v>
      </c>
      <c r="C99" s="1" t="s">
        <v>22</v>
      </c>
      <c r="D99" s="1">
        <v>1</v>
      </c>
      <c r="E99" s="1" t="s">
        <v>690</v>
      </c>
      <c r="F99" s="1">
        <v>44402</v>
      </c>
      <c r="G99" s="1" t="s">
        <v>2151</v>
      </c>
      <c r="H99" s="1" t="s">
        <v>1488</v>
      </c>
      <c r="I99" s="1" t="s">
        <v>2139</v>
      </c>
      <c r="J99" s="1"/>
      <c r="L99" s="1">
        <v>0</v>
      </c>
      <c r="N99" s="3">
        <f t="shared" si="2"/>
        <v>-1108707.5000000002</v>
      </c>
    </row>
    <row r="100" spans="1:14" x14ac:dyDescent="0.25">
      <c r="A100" s="1" t="s">
        <v>2154</v>
      </c>
      <c r="B100" s="2">
        <v>43097</v>
      </c>
      <c r="C100" s="1" t="s">
        <v>22</v>
      </c>
      <c r="D100" s="1">
        <v>1</v>
      </c>
      <c r="E100" s="1" t="s">
        <v>690</v>
      </c>
      <c r="F100" s="1">
        <v>44404</v>
      </c>
      <c r="G100" s="1" t="s">
        <v>2151</v>
      </c>
      <c r="H100" s="1" t="s">
        <v>1488</v>
      </c>
      <c r="I100" s="1" t="s">
        <v>2155</v>
      </c>
      <c r="J100" s="1"/>
      <c r="L100" s="3">
        <v>20000</v>
      </c>
      <c r="N100" s="3">
        <f t="shared" si="2"/>
        <v>-1128707.5000000002</v>
      </c>
    </row>
    <row r="101" spans="1:14" x14ac:dyDescent="0.25">
      <c r="A101" s="1" t="s">
        <v>1031</v>
      </c>
      <c r="B101" s="2">
        <v>43097</v>
      </c>
      <c r="C101" s="1" t="s">
        <v>22</v>
      </c>
      <c r="D101" s="1">
        <v>1</v>
      </c>
      <c r="E101" s="1" t="s">
        <v>690</v>
      </c>
      <c r="F101" s="1">
        <v>44406</v>
      </c>
      <c r="G101" s="1" t="s">
        <v>2151</v>
      </c>
      <c r="H101" s="1" t="s">
        <v>1488</v>
      </c>
      <c r="I101" s="1" t="s">
        <v>2065</v>
      </c>
      <c r="J101" s="1"/>
      <c r="L101" s="3">
        <v>210000</v>
      </c>
      <c r="N101" s="3">
        <f t="shared" si="2"/>
        <v>-1338707.5000000002</v>
      </c>
    </row>
    <row r="102" spans="1:14" x14ac:dyDescent="0.25">
      <c r="A102" s="1" t="s">
        <v>1032</v>
      </c>
      <c r="B102" s="2">
        <v>43097</v>
      </c>
      <c r="C102" s="1" t="s">
        <v>22</v>
      </c>
      <c r="D102" s="1">
        <v>1</v>
      </c>
      <c r="E102" s="1" t="s">
        <v>690</v>
      </c>
      <c r="F102" s="1">
        <v>44407</v>
      </c>
      <c r="G102" s="1" t="s">
        <v>2151</v>
      </c>
      <c r="H102" s="1" t="s">
        <v>1488</v>
      </c>
      <c r="I102" s="1" t="s">
        <v>2065</v>
      </c>
      <c r="J102" s="1"/>
      <c r="L102" s="3">
        <v>21100</v>
      </c>
      <c r="N102" s="3">
        <f t="shared" si="2"/>
        <v>-1359807.5000000002</v>
      </c>
    </row>
    <row r="103" spans="1:14" x14ac:dyDescent="0.25">
      <c r="A103" s="1" t="s">
        <v>2156</v>
      </c>
      <c r="B103" s="2">
        <v>43097</v>
      </c>
      <c r="C103" s="1" t="s">
        <v>22</v>
      </c>
      <c r="D103" s="1">
        <v>1</v>
      </c>
      <c r="E103" s="1" t="s">
        <v>690</v>
      </c>
      <c r="F103" s="1">
        <v>44410</v>
      </c>
      <c r="G103" s="1" t="s">
        <v>2151</v>
      </c>
      <c r="H103" s="1" t="s">
        <v>1488</v>
      </c>
      <c r="I103" s="1" t="s">
        <v>2157</v>
      </c>
      <c r="J103" s="1"/>
      <c r="L103" s="3">
        <v>1000</v>
      </c>
      <c r="N103" s="3">
        <f t="shared" si="2"/>
        <v>-1360807.5000000002</v>
      </c>
    </row>
    <row r="105" spans="1:14" x14ac:dyDescent="0.25">
      <c r="N105" s="3">
        <v>-1360807.5</v>
      </c>
    </row>
    <row r="106" spans="1:14" x14ac:dyDescent="0.25">
      <c r="N106" s="3">
        <f>+N103-N105</f>
        <v>0</v>
      </c>
    </row>
    <row r="107" spans="1:14" x14ac:dyDescent="0.25">
      <c r="N107" s="3"/>
    </row>
  </sheetData>
  <autoFilter ref="A8:N103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opLeftCell="A98" workbookViewId="0">
      <selection activeCell="I111" sqref="I111"/>
    </sheetView>
  </sheetViews>
  <sheetFormatPr baseColWidth="10" defaultRowHeight="15" x14ac:dyDescent="0.25"/>
  <cols>
    <col min="4" max="4" width="2.42578125" bestFit="1" customWidth="1"/>
    <col min="5" max="5" width="11.28515625" customWidth="1"/>
    <col min="6" max="6" width="9.5703125" style="1" customWidth="1"/>
    <col min="9" max="9" width="41" bestFit="1" customWidth="1"/>
    <col min="11" max="11" width="3.140625" style="11" customWidth="1"/>
    <col min="13" max="13" width="3.140625" style="11" customWidth="1"/>
    <col min="14" max="14" width="12.42578125" bestFit="1" customWidth="1"/>
  </cols>
  <sheetData>
    <row r="1" spans="1:14" s="1" customFormat="1" x14ac:dyDescent="0.25">
      <c r="K1" s="13"/>
      <c r="L1" s="9"/>
      <c r="M1" s="6"/>
      <c r="N1" s="6"/>
    </row>
    <row r="2" spans="1:14" s="1" customFormat="1" x14ac:dyDescent="0.25">
      <c r="G2" s="40" t="s">
        <v>0</v>
      </c>
      <c r="H2" s="40"/>
      <c r="I2" s="40"/>
      <c r="J2" s="40"/>
      <c r="K2" s="6"/>
      <c r="L2" s="9"/>
      <c r="M2" s="6"/>
      <c r="N2" s="6"/>
    </row>
    <row r="3" spans="1:14" s="1" customFormat="1" x14ac:dyDescent="0.25">
      <c r="G3" s="40" t="s">
        <v>1</v>
      </c>
      <c r="H3" s="40"/>
      <c r="I3" s="40"/>
      <c r="J3" s="40"/>
      <c r="K3" s="6"/>
      <c r="L3" s="9"/>
      <c r="M3" s="6"/>
      <c r="N3" s="6"/>
    </row>
    <row r="4" spans="1:14" s="1" customFormat="1" x14ac:dyDescent="0.25">
      <c r="G4" s="40" t="s">
        <v>686</v>
      </c>
      <c r="H4" s="40"/>
      <c r="I4" s="40"/>
      <c r="J4" s="40"/>
      <c r="K4" s="6"/>
      <c r="L4" s="9"/>
      <c r="M4" s="6"/>
      <c r="N4" s="6"/>
    </row>
    <row r="5" spans="1:14" s="1" customFormat="1" x14ac:dyDescent="0.25">
      <c r="K5" s="13"/>
      <c r="L5" s="9"/>
      <c r="M5" s="6"/>
      <c r="N5" s="6"/>
    </row>
    <row r="6" spans="1:14" s="1" customFormat="1" x14ac:dyDescent="0.25">
      <c r="K6" s="13"/>
      <c r="L6" s="9"/>
      <c r="M6" s="6"/>
      <c r="N6" s="6"/>
    </row>
    <row r="7" spans="1:14" s="1" customFormat="1" x14ac:dyDescent="0.25">
      <c r="A7" s="4" t="s">
        <v>2</v>
      </c>
      <c r="B7" s="4" t="s">
        <v>3</v>
      </c>
      <c r="C7" s="4" t="s">
        <v>4</v>
      </c>
      <c r="D7" s="4"/>
      <c r="E7" s="4"/>
      <c r="F7" s="4"/>
      <c r="G7" s="4" t="s">
        <v>5</v>
      </c>
      <c r="H7" s="4" t="s">
        <v>6</v>
      </c>
      <c r="I7" s="4" t="s">
        <v>7</v>
      </c>
      <c r="J7" s="4" t="s">
        <v>8</v>
      </c>
      <c r="K7" s="12"/>
      <c r="L7" s="4" t="s">
        <v>9</v>
      </c>
      <c r="M7" s="12"/>
      <c r="N7" s="4" t="s">
        <v>10</v>
      </c>
    </row>
    <row r="8" spans="1:14" x14ac:dyDescent="0.25">
      <c r="I8" t="s">
        <v>460</v>
      </c>
      <c r="N8" s="3">
        <f>+ENE!M164</f>
        <v>-2373416.4500000002</v>
      </c>
    </row>
    <row r="9" spans="1:14" x14ac:dyDescent="0.25">
      <c r="A9" t="s">
        <v>461</v>
      </c>
      <c r="B9" s="2">
        <v>42767</v>
      </c>
      <c r="C9" t="s">
        <v>22</v>
      </c>
      <c r="D9">
        <v>1</v>
      </c>
      <c r="E9" t="s">
        <v>688</v>
      </c>
      <c r="F9" s="1">
        <v>29252</v>
      </c>
      <c r="G9" t="s">
        <v>32</v>
      </c>
      <c r="H9" t="s">
        <v>33</v>
      </c>
      <c r="I9" t="s">
        <v>462</v>
      </c>
      <c r="J9" s="5">
        <v>5000</v>
      </c>
      <c r="K9" s="11">
        <v>28</v>
      </c>
      <c r="N9" s="3">
        <f>+N8+J9-L9</f>
        <v>-2368416.4500000002</v>
      </c>
    </row>
    <row r="10" spans="1:14" x14ac:dyDescent="0.25">
      <c r="A10" t="s">
        <v>463</v>
      </c>
      <c r="B10" s="2">
        <v>42767</v>
      </c>
      <c r="C10" t="s">
        <v>464</v>
      </c>
      <c r="D10">
        <v>1</v>
      </c>
      <c r="E10" t="s">
        <v>689</v>
      </c>
      <c r="F10" s="1">
        <v>3422</v>
      </c>
      <c r="G10" t="s">
        <v>14</v>
      </c>
      <c r="H10" t="s">
        <v>33</v>
      </c>
      <c r="I10" t="s">
        <v>465</v>
      </c>
      <c r="J10" s="3">
        <v>30000</v>
      </c>
      <c r="K10" s="11">
        <v>1</v>
      </c>
      <c r="N10" s="3">
        <f t="shared" ref="N10:N73" si="0">+N9+J10-L10</f>
        <v>-2338416.4500000002</v>
      </c>
    </row>
    <row r="11" spans="1:14" x14ac:dyDescent="0.25">
      <c r="A11" t="s">
        <v>466</v>
      </c>
      <c r="B11" s="2">
        <v>42767</v>
      </c>
      <c r="C11" t="s">
        <v>467</v>
      </c>
      <c r="D11">
        <v>1</v>
      </c>
      <c r="E11" t="s">
        <v>689</v>
      </c>
      <c r="F11" s="1">
        <v>3423</v>
      </c>
      <c r="G11" t="s">
        <v>14</v>
      </c>
      <c r="H11" t="s">
        <v>33</v>
      </c>
      <c r="I11" t="s">
        <v>468</v>
      </c>
      <c r="J11" s="3">
        <v>1000</v>
      </c>
      <c r="K11" s="11">
        <v>2</v>
      </c>
      <c r="N11" s="3">
        <f t="shared" si="0"/>
        <v>-2337416.4500000002</v>
      </c>
    </row>
    <row r="12" spans="1:14" x14ac:dyDescent="0.25">
      <c r="A12" t="s">
        <v>469</v>
      </c>
      <c r="B12" s="2">
        <v>42767</v>
      </c>
      <c r="C12" t="s">
        <v>470</v>
      </c>
      <c r="D12">
        <v>1</v>
      </c>
      <c r="E12" t="s">
        <v>689</v>
      </c>
      <c r="F12" s="1">
        <v>3424</v>
      </c>
      <c r="G12" t="s">
        <v>14</v>
      </c>
      <c r="H12" t="s">
        <v>33</v>
      </c>
      <c r="I12" t="s">
        <v>471</v>
      </c>
      <c r="J12" s="3">
        <v>1000</v>
      </c>
      <c r="K12" s="11">
        <v>3</v>
      </c>
      <c r="N12" s="3">
        <f t="shared" si="0"/>
        <v>-2336416.4500000002</v>
      </c>
    </row>
    <row r="13" spans="1:14" x14ac:dyDescent="0.25">
      <c r="A13" t="s">
        <v>472</v>
      </c>
      <c r="B13" s="2">
        <v>42767</v>
      </c>
      <c r="C13" t="s">
        <v>22</v>
      </c>
      <c r="D13">
        <v>1</v>
      </c>
      <c r="E13" t="s">
        <v>690</v>
      </c>
      <c r="F13" s="1">
        <v>37938</v>
      </c>
      <c r="G13" t="s">
        <v>24</v>
      </c>
      <c r="H13" t="s">
        <v>25</v>
      </c>
      <c r="I13" t="s">
        <v>473</v>
      </c>
      <c r="L13" s="3">
        <v>0</v>
      </c>
      <c r="N13" s="3">
        <f t="shared" si="0"/>
        <v>-2336416.4500000002</v>
      </c>
    </row>
    <row r="14" spans="1:14" x14ac:dyDescent="0.25">
      <c r="A14" t="s">
        <v>474</v>
      </c>
      <c r="B14" s="2">
        <v>42768</v>
      </c>
      <c r="C14" t="s">
        <v>22</v>
      </c>
      <c r="D14">
        <v>1</v>
      </c>
      <c r="E14" t="s">
        <v>690</v>
      </c>
      <c r="F14" s="1">
        <v>37947</v>
      </c>
      <c r="G14" t="s">
        <v>24</v>
      </c>
      <c r="H14" t="s">
        <v>25</v>
      </c>
      <c r="I14" t="s">
        <v>475</v>
      </c>
      <c r="L14" s="3">
        <v>15000</v>
      </c>
      <c r="M14" s="11" t="s">
        <v>455</v>
      </c>
      <c r="N14" s="3">
        <f t="shared" si="0"/>
        <v>-2351416.4500000002</v>
      </c>
    </row>
    <row r="15" spans="1:14" x14ac:dyDescent="0.25">
      <c r="A15" t="s">
        <v>476</v>
      </c>
      <c r="B15" s="2">
        <v>42768</v>
      </c>
      <c r="C15" t="s">
        <v>22</v>
      </c>
      <c r="D15">
        <v>1</v>
      </c>
      <c r="E15" t="s">
        <v>690</v>
      </c>
      <c r="F15" s="1">
        <v>37947</v>
      </c>
      <c r="G15" t="s">
        <v>24</v>
      </c>
      <c r="H15" t="s">
        <v>25</v>
      </c>
      <c r="I15" t="s">
        <v>477</v>
      </c>
      <c r="J15" s="3">
        <v>15000</v>
      </c>
      <c r="K15" s="11" t="s">
        <v>455</v>
      </c>
      <c r="N15" s="3">
        <f t="shared" si="0"/>
        <v>-2336416.4500000002</v>
      </c>
    </row>
    <row r="16" spans="1:14" x14ac:dyDescent="0.25">
      <c r="A16" t="s">
        <v>478</v>
      </c>
      <c r="B16" s="2">
        <v>42768</v>
      </c>
      <c r="C16" t="s">
        <v>22</v>
      </c>
      <c r="D16">
        <v>1</v>
      </c>
      <c r="E16" t="s">
        <v>690</v>
      </c>
      <c r="F16" s="1">
        <v>37950</v>
      </c>
      <c r="G16" t="s">
        <v>24</v>
      </c>
      <c r="H16" t="s">
        <v>25</v>
      </c>
      <c r="I16" t="s">
        <v>479</v>
      </c>
      <c r="L16" s="3">
        <v>10000</v>
      </c>
      <c r="N16" s="3">
        <f t="shared" si="0"/>
        <v>-2346416.4500000002</v>
      </c>
    </row>
    <row r="17" spans="1:14" x14ac:dyDescent="0.25">
      <c r="A17" t="s">
        <v>480</v>
      </c>
      <c r="B17" s="2">
        <v>42769</v>
      </c>
      <c r="C17" t="s">
        <v>481</v>
      </c>
      <c r="D17">
        <v>1</v>
      </c>
      <c r="E17" t="s">
        <v>691</v>
      </c>
      <c r="F17" s="1">
        <v>18316</v>
      </c>
      <c r="G17" t="s">
        <v>147</v>
      </c>
      <c r="H17" t="s">
        <v>15</v>
      </c>
      <c r="I17" t="s">
        <v>413</v>
      </c>
      <c r="J17" s="3">
        <v>2000</v>
      </c>
      <c r="K17" s="11">
        <v>4</v>
      </c>
      <c r="N17" s="3">
        <f t="shared" si="0"/>
        <v>-2344416.4500000002</v>
      </c>
    </row>
    <row r="18" spans="1:14" x14ac:dyDescent="0.25">
      <c r="A18" t="s">
        <v>482</v>
      </c>
      <c r="B18" s="2">
        <v>42770</v>
      </c>
      <c r="C18" t="s">
        <v>22</v>
      </c>
      <c r="D18">
        <v>1</v>
      </c>
      <c r="E18" t="s">
        <v>690</v>
      </c>
      <c r="F18" s="1">
        <v>37967</v>
      </c>
      <c r="G18" t="s">
        <v>24</v>
      </c>
      <c r="H18" t="s">
        <v>483</v>
      </c>
      <c r="I18" t="s">
        <v>484</v>
      </c>
      <c r="L18" s="3">
        <v>4226</v>
      </c>
      <c r="M18" s="11" t="s">
        <v>455</v>
      </c>
      <c r="N18" s="3">
        <f t="shared" si="0"/>
        <v>-2348642.4500000002</v>
      </c>
    </row>
    <row r="19" spans="1:14" x14ac:dyDescent="0.25">
      <c r="A19" t="s">
        <v>485</v>
      </c>
      <c r="B19" s="2">
        <v>42770</v>
      </c>
      <c r="C19" t="s">
        <v>22</v>
      </c>
      <c r="D19">
        <v>1</v>
      </c>
      <c r="E19" t="s">
        <v>690</v>
      </c>
      <c r="F19" s="1">
        <v>37968</v>
      </c>
      <c r="G19" t="s">
        <v>24</v>
      </c>
      <c r="H19" t="s">
        <v>483</v>
      </c>
      <c r="I19" t="s">
        <v>486</v>
      </c>
      <c r="L19" s="3">
        <v>2724.77</v>
      </c>
      <c r="M19" s="11" t="s">
        <v>455</v>
      </c>
      <c r="N19" s="3">
        <f t="shared" si="0"/>
        <v>-2351367.2200000002</v>
      </c>
    </row>
    <row r="20" spans="1:14" x14ac:dyDescent="0.25">
      <c r="A20" t="s">
        <v>487</v>
      </c>
      <c r="B20" s="2">
        <v>42770</v>
      </c>
      <c r="C20" t="s">
        <v>22</v>
      </c>
      <c r="D20">
        <v>1</v>
      </c>
      <c r="E20" t="s">
        <v>690</v>
      </c>
      <c r="F20" s="1">
        <v>37967</v>
      </c>
      <c r="G20" t="s">
        <v>24</v>
      </c>
      <c r="H20" t="s">
        <v>483</v>
      </c>
      <c r="I20" t="s">
        <v>488</v>
      </c>
      <c r="J20" s="3">
        <v>4226</v>
      </c>
      <c r="K20" s="11" t="s">
        <v>455</v>
      </c>
      <c r="N20" s="3">
        <f t="shared" si="0"/>
        <v>-2347141.2200000002</v>
      </c>
    </row>
    <row r="21" spans="1:14" x14ac:dyDescent="0.25">
      <c r="A21" t="s">
        <v>489</v>
      </c>
      <c r="B21" s="2">
        <v>42770</v>
      </c>
      <c r="C21" t="s">
        <v>22</v>
      </c>
      <c r="D21">
        <v>1</v>
      </c>
      <c r="E21" t="s">
        <v>690</v>
      </c>
      <c r="F21" s="1">
        <v>37968</v>
      </c>
      <c r="G21" t="s">
        <v>24</v>
      </c>
      <c r="H21" t="s">
        <v>483</v>
      </c>
      <c r="I21" t="s">
        <v>490</v>
      </c>
      <c r="J21" s="3">
        <v>2724.77</v>
      </c>
      <c r="K21" s="11" t="s">
        <v>455</v>
      </c>
      <c r="N21" s="3">
        <f t="shared" si="0"/>
        <v>-2344416.4500000002</v>
      </c>
    </row>
    <row r="22" spans="1:14" x14ac:dyDescent="0.25">
      <c r="A22" t="s">
        <v>491</v>
      </c>
      <c r="B22" s="2">
        <v>42770</v>
      </c>
      <c r="C22" t="s">
        <v>22</v>
      </c>
      <c r="D22">
        <v>1</v>
      </c>
      <c r="E22" t="s">
        <v>690</v>
      </c>
      <c r="F22" s="1">
        <v>37977</v>
      </c>
      <c r="G22" t="s">
        <v>24</v>
      </c>
      <c r="H22" t="s">
        <v>483</v>
      </c>
      <c r="I22" t="s">
        <v>492</v>
      </c>
      <c r="L22" s="3">
        <v>0</v>
      </c>
      <c r="N22" s="3">
        <f t="shared" si="0"/>
        <v>-2344416.4500000002</v>
      </c>
    </row>
    <row r="23" spans="1:14" x14ac:dyDescent="0.25">
      <c r="A23" t="s">
        <v>493</v>
      </c>
      <c r="B23" s="2">
        <v>42770</v>
      </c>
      <c r="C23" t="s">
        <v>22</v>
      </c>
      <c r="D23">
        <v>1</v>
      </c>
      <c r="E23" t="s">
        <v>692</v>
      </c>
      <c r="F23" s="1">
        <v>37981</v>
      </c>
      <c r="G23" t="s">
        <v>211</v>
      </c>
      <c r="H23" t="s">
        <v>483</v>
      </c>
      <c r="I23" t="s">
        <v>494</v>
      </c>
      <c r="L23">
        <v>0</v>
      </c>
      <c r="N23" s="3">
        <f t="shared" si="0"/>
        <v>-2344416.4500000002</v>
      </c>
    </row>
    <row r="24" spans="1:14" x14ac:dyDescent="0.25">
      <c r="A24" t="s">
        <v>104</v>
      </c>
      <c r="B24" s="2">
        <v>42773</v>
      </c>
      <c r="C24" t="s">
        <v>495</v>
      </c>
      <c r="D24">
        <v>1</v>
      </c>
      <c r="E24" t="s">
        <v>691</v>
      </c>
      <c r="F24" s="1">
        <v>18318</v>
      </c>
      <c r="G24" t="s">
        <v>147</v>
      </c>
      <c r="H24" t="s">
        <v>15</v>
      </c>
      <c r="I24" t="s">
        <v>496</v>
      </c>
      <c r="J24" s="3">
        <v>10000</v>
      </c>
      <c r="K24" s="11">
        <v>5</v>
      </c>
      <c r="N24" s="3">
        <f t="shared" si="0"/>
        <v>-2334416.4500000002</v>
      </c>
    </row>
    <row r="25" spans="1:14" x14ac:dyDescent="0.25">
      <c r="A25" t="s">
        <v>497</v>
      </c>
      <c r="B25" s="2">
        <v>42773</v>
      </c>
      <c r="C25" t="s">
        <v>498</v>
      </c>
      <c r="D25">
        <v>1</v>
      </c>
      <c r="E25" t="s">
        <v>691</v>
      </c>
      <c r="F25" s="1">
        <v>18319</v>
      </c>
      <c r="G25" t="s">
        <v>147</v>
      </c>
      <c r="H25" t="s">
        <v>15</v>
      </c>
      <c r="I25" t="s">
        <v>385</v>
      </c>
      <c r="J25" s="3">
        <v>2000</v>
      </c>
      <c r="K25" s="11" t="s">
        <v>455</v>
      </c>
      <c r="N25" s="3">
        <f t="shared" si="0"/>
        <v>-2332416.4500000002</v>
      </c>
    </row>
    <row r="26" spans="1:14" x14ac:dyDescent="0.25">
      <c r="A26" t="s">
        <v>499</v>
      </c>
      <c r="B26" s="2">
        <v>42773</v>
      </c>
      <c r="C26" t="s">
        <v>500</v>
      </c>
      <c r="D26">
        <v>1</v>
      </c>
      <c r="E26" t="s">
        <v>691</v>
      </c>
      <c r="F26" s="1">
        <v>18320</v>
      </c>
      <c r="G26" t="s">
        <v>147</v>
      </c>
      <c r="H26" t="s">
        <v>15</v>
      </c>
      <c r="I26" t="s">
        <v>501</v>
      </c>
      <c r="J26" s="3">
        <v>3000</v>
      </c>
      <c r="K26" s="11">
        <v>6</v>
      </c>
      <c r="N26" s="3">
        <f t="shared" si="0"/>
        <v>-2329416.4500000002</v>
      </c>
    </row>
    <row r="27" spans="1:14" x14ac:dyDescent="0.25">
      <c r="A27" t="s">
        <v>502</v>
      </c>
      <c r="B27" s="2">
        <v>42773</v>
      </c>
      <c r="C27" t="s">
        <v>503</v>
      </c>
      <c r="D27">
        <v>1</v>
      </c>
      <c r="E27" t="s">
        <v>691</v>
      </c>
      <c r="F27" s="1">
        <v>18321</v>
      </c>
      <c r="G27" t="s">
        <v>147</v>
      </c>
      <c r="H27" t="s">
        <v>15</v>
      </c>
      <c r="I27" t="s">
        <v>504</v>
      </c>
      <c r="J27" s="3">
        <v>1000</v>
      </c>
      <c r="K27" s="11">
        <v>7</v>
      </c>
      <c r="N27" s="3">
        <f t="shared" si="0"/>
        <v>-2328416.4500000002</v>
      </c>
    </row>
    <row r="28" spans="1:14" x14ac:dyDescent="0.25">
      <c r="A28" t="s">
        <v>505</v>
      </c>
      <c r="B28" s="2">
        <v>42774</v>
      </c>
      <c r="C28" t="s">
        <v>22</v>
      </c>
      <c r="D28">
        <v>1</v>
      </c>
      <c r="E28" t="s">
        <v>690</v>
      </c>
      <c r="F28" s="1">
        <v>38021</v>
      </c>
      <c r="G28" t="s">
        <v>24</v>
      </c>
      <c r="H28" t="s">
        <v>483</v>
      </c>
      <c r="I28" t="s">
        <v>506</v>
      </c>
      <c r="L28" s="3">
        <v>3500</v>
      </c>
      <c r="M28" s="11" t="s">
        <v>455</v>
      </c>
      <c r="N28" s="3">
        <f t="shared" si="0"/>
        <v>-2331916.4500000002</v>
      </c>
    </row>
    <row r="29" spans="1:14" x14ac:dyDescent="0.25">
      <c r="A29" t="s">
        <v>507</v>
      </c>
      <c r="B29" s="2">
        <v>42774</v>
      </c>
      <c r="C29" t="s">
        <v>22</v>
      </c>
      <c r="D29">
        <v>1</v>
      </c>
      <c r="E29" t="s">
        <v>690</v>
      </c>
      <c r="F29" s="1">
        <v>38021</v>
      </c>
      <c r="G29" t="s">
        <v>24</v>
      </c>
      <c r="H29" t="s">
        <v>483</v>
      </c>
      <c r="I29" t="s">
        <v>508</v>
      </c>
      <c r="J29" s="3">
        <v>3500</v>
      </c>
      <c r="K29" s="11" t="s">
        <v>455</v>
      </c>
      <c r="N29" s="3">
        <f t="shared" si="0"/>
        <v>-2328416.4500000002</v>
      </c>
    </row>
    <row r="30" spans="1:14" x14ac:dyDescent="0.25">
      <c r="A30" t="s">
        <v>509</v>
      </c>
      <c r="B30" s="2">
        <v>42775</v>
      </c>
      <c r="C30" t="s">
        <v>510</v>
      </c>
      <c r="D30">
        <v>1</v>
      </c>
      <c r="E30" t="s">
        <v>689</v>
      </c>
      <c r="F30" s="1">
        <v>3461</v>
      </c>
      <c r="G30" t="s">
        <v>14</v>
      </c>
      <c r="H30" t="s">
        <v>15</v>
      </c>
      <c r="I30" t="s">
        <v>511</v>
      </c>
      <c r="J30" s="5">
        <v>0</v>
      </c>
      <c r="N30" s="3">
        <f t="shared" si="0"/>
        <v>-2328416.4500000002</v>
      </c>
    </row>
    <row r="31" spans="1:14" x14ac:dyDescent="0.25">
      <c r="A31" t="s">
        <v>512</v>
      </c>
      <c r="B31" s="2">
        <v>42775</v>
      </c>
      <c r="C31" t="s">
        <v>513</v>
      </c>
      <c r="D31">
        <v>1</v>
      </c>
      <c r="E31" t="s">
        <v>689</v>
      </c>
      <c r="F31" s="1">
        <v>3462</v>
      </c>
      <c r="G31" t="s">
        <v>14</v>
      </c>
      <c r="H31" t="s">
        <v>15</v>
      </c>
      <c r="I31" t="s">
        <v>514</v>
      </c>
      <c r="J31" s="5">
        <v>0</v>
      </c>
      <c r="N31" s="3">
        <f t="shared" si="0"/>
        <v>-2328416.4500000002</v>
      </c>
    </row>
    <row r="32" spans="1:14" x14ac:dyDescent="0.25">
      <c r="A32" t="s">
        <v>515</v>
      </c>
      <c r="B32" s="2">
        <v>42775</v>
      </c>
      <c r="C32" t="s">
        <v>516</v>
      </c>
      <c r="D32">
        <v>1</v>
      </c>
      <c r="E32" t="s">
        <v>689</v>
      </c>
      <c r="F32" s="1">
        <v>3464</v>
      </c>
      <c r="G32" t="s">
        <v>14</v>
      </c>
      <c r="H32" t="s">
        <v>15</v>
      </c>
      <c r="I32" t="s">
        <v>517</v>
      </c>
      <c r="J32" s="3">
        <v>5000</v>
      </c>
      <c r="K32" s="11">
        <v>8</v>
      </c>
      <c r="N32" s="3">
        <f t="shared" si="0"/>
        <v>-2323416.4500000002</v>
      </c>
    </row>
    <row r="33" spans="1:14" x14ac:dyDescent="0.25">
      <c r="A33" t="s">
        <v>193</v>
      </c>
      <c r="B33" s="2">
        <v>42775</v>
      </c>
      <c r="C33" t="s">
        <v>518</v>
      </c>
      <c r="D33">
        <v>1</v>
      </c>
      <c r="E33" t="s">
        <v>689</v>
      </c>
      <c r="F33" s="1">
        <v>3465</v>
      </c>
      <c r="G33" t="s">
        <v>14</v>
      </c>
      <c r="H33" t="s">
        <v>15</v>
      </c>
      <c r="I33" t="s">
        <v>519</v>
      </c>
      <c r="J33" s="3">
        <v>20000</v>
      </c>
      <c r="K33" s="11">
        <v>9</v>
      </c>
      <c r="N33" s="3">
        <f t="shared" si="0"/>
        <v>-2303416.4500000002</v>
      </c>
    </row>
    <row r="34" spans="1:14" x14ac:dyDescent="0.25">
      <c r="A34" t="s">
        <v>520</v>
      </c>
      <c r="B34" s="2">
        <v>42775</v>
      </c>
      <c r="C34" t="s">
        <v>521</v>
      </c>
      <c r="D34">
        <v>1</v>
      </c>
      <c r="E34" t="s">
        <v>689</v>
      </c>
      <c r="F34" s="1">
        <v>3466</v>
      </c>
      <c r="G34" t="s">
        <v>14</v>
      </c>
      <c r="H34" t="s">
        <v>15</v>
      </c>
      <c r="I34" t="s">
        <v>522</v>
      </c>
      <c r="J34" s="3">
        <v>5000</v>
      </c>
      <c r="K34" s="11">
        <v>10</v>
      </c>
      <c r="N34" s="3">
        <f t="shared" si="0"/>
        <v>-2298416.4500000002</v>
      </c>
    </row>
    <row r="35" spans="1:14" x14ac:dyDescent="0.25">
      <c r="A35" t="s">
        <v>523</v>
      </c>
      <c r="B35" s="2">
        <v>42775</v>
      </c>
      <c r="C35" t="s">
        <v>524</v>
      </c>
      <c r="D35">
        <v>1</v>
      </c>
      <c r="E35" t="s">
        <v>689</v>
      </c>
      <c r="F35" s="1">
        <v>3467</v>
      </c>
      <c r="G35" t="s">
        <v>14</v>
      </c>
      <c r="H35" t="s">
        <v>15</v>
      </c>
      <c r="I35" t="s">
        <v>525</v>
      </c>
      <c r="J35" s="3">
        <v>5000</v>
      </c>
      <c r="K35" s="11">
        <v>11</v>
      </c>
      <c r="N35" s="3">
        <f t="shared" si="0"/>
        <v>-2293416.4500000002</v>
      </c>
    </row>
    <row r="36" spans="1:14" x14ac:dyDescent="0.25">
      <c r="A36" t="s">
        <v>526</v>
      </c>
      <c r="B36" s="2">
        <v>42775</v>
      </c>
      <c r="C36" t="s">
        <v>527</v>
      </c>
      <c r="D36">
        <v>1</v>
      </c>
      <c r="E36" t="s">
        <v>689</v>
      </c>
      <c r="F36" s="1">
        <v>3468</v>
      </c>
      <c r="G36" t="s">
        <v>14</v>
      </c>
      <c r="H36" t="s">
        <v>15</v>
      </c>
      <c r="I36" t="s">
        <v>528</v>
      </c>
      <c r="J36" s="3">
        <v>5000</v>
      </c>
      <c r="K36" s="11">
        <v>12</v>
      </c>
      <c r="N36" s="3">
        <f t="shared" si="0"/>
        <v>-2288416.4500000002</v>
      </c>
    </row>
    <row r="37" spans="1:14" x14ac:dyDescent="0.25">
      <c r="A37" t="s">
        <v>195</v>
      </c>
      <c r="B37" s="2">
        <v>42775</v>
      </c>
      <c r="C37" t="s">
        <v>529</v>
      </c>
      <c r="D37">
        <v>1</v>
      </c>
      <c r="E37" t="s">
        <v>689</v>
      </c>
      <c r="F37" s="1">
        <v>3469</v>
      </c>
      <c r="G37" t="s">
        <v>14</v>
      </c>
      <c r="H37" t="s">
        <v>15</v>
      </c>
      <c r="I37" t="s">
        <v>530</v>
      </c>
      <c r="J37" s="3">
        <v>5000</v>
      </c>
      <c r="K37" s="11">
        <v>13</v>
      </c>
      <c r="N37" s="3">
        <f t="shared" si="0"/>
        <v>-2283416.4500000002</v>
      </c>
    </row>
    <row r="38" spans="1:14" x14ac:dyDescent="0.25">
      <c r="A38" t="s">
        <v>531</v>
      </c>
      <c r="B38" s="2">
        <v>42775</v>
      </c>
      <c r="C38" t="s">
        <v>532</v>
      </c>
      <c r="D38">
        <v>1</v>
      </c>
      <c r="E38" t="s">
        <v>689</v>
      </c>
      <c r="F38" s="1">
        <v>3470</v>
      </c>
      <c r="G38" t="s">
        <v>14</v>
      </c>
      <c r="H38" t="s">
        <v>15</v>
      </c>
      <c r="I38" t="s">
        <v>533</v>
      </c>
      <c r="J38" s="3">
        <v>13000</v>
      </c>
      <c r="K38" s="11">
        <v>14</v>
      </c>
      <c r="N38" s="3">
        <f t="shared" si="0"/>
        <v>-2270416.4500000002</v>
      </c>
    </row>
    <row r="39" spans="1:14" x14ac:dyDescent="0.25">
      <c r="A39" t="s">
        <v>534</v>
      </c>
      <c r="B39" s="2">
        <v>42775</v>
      </c>
      <c r="C39" t="s">
        <v>22</v>
      </c>
      <c r="D39">
        <v>1</v>
      </c>
      <c r="E39" t="s">
        <v>690</v>
      </c>
      <c r="F39" s="1">
        <v>38033</v>
      </c>
      <c r="G39" t="s">
        <v>24</v>
      </c>
      <c r="H39" t="s">
        <v>535</v>
      </c>
      <c r="I39" t="s">
        <v>536</v>
      </c>
      <c r="L39" s="3">
        <v>214000</v>
      </c>
      <c r="M39" s="11" t="s">
        <v>455</v>
      </c>
      <c r="N39" s="3">
        <f t="shared" si="0"/>
        <v>-2484416.4500000002</v>
      </c>
    </row>
    <row r="40" spans="1:14" x14ac:dyDescent="0.25">
      <c r="A40" t="s">
        <v>537</v>
      </c>
      <c r="B40" s="2">
        <v>42775</v>
      </c>
      <c r="C40" t="s">
        <v>22</v>
      </c>
      <c r="D40">
        <v>1</v>
      </c>
      <c r="E40" t="s">
        <v>690</v>
      </c>
      <c r="F40" s="1">
        <v>38040</v>
      </c>
      <c r="G40" t="s">
        <v>24</v>
      </c>
      <c r="H40" t="s">
        <v>483</v>
      </c>
      <c r="I40" t="s">
        <v>538</v>
      </c>
      <c r="L40" s="3">
        <v>5000</v>
      </c>
      <c r="M40" s="11" t="s">
        <v>454</v>
      </c>
      <c r="N40" s="3">
        <f t="shared" si="0"/>
        <v>-2489416.4500000002</v>
      </c>
    </row>
    <row r="41" spans="1:14" x14ac:dyDescent="0.25">
      <c r="A41" t="s">
        <v>199</v>
      </c>
      <c r="B41" s="2">
        <v>42776</v>
      </c>
      <c r="C41" t="s">
        <v>539</v>
      </c>
      <c r="D41">
        <v>1</v>
      </c>
      <c r="E41" t="s">
        <v>691</v>
      </c>
      <c r="F41" s="1">
        <v>18334</v>
      </c>
      <c r="G41" t="s">
        <v>147</v>
      </c>
      <c r="H41" t="s">
        <v>15</v>
      </c>
      <c r="I41" t="s">
        <v>540</v>
      </c>
      <c r="J41" s="5">
        <v>20000</v>
      </c>
      <c r="K41" s="11">
        <v>27</v>
      </c>
      <c r="N41" s="3">
        <f t="shared" si="0"/>
        <v>-2469416.4500000002</v>
      </c>
    </row>
    <row r="42" spans="1:14" x14ac:dyDescent="0.25">
      <c r="A42" t="s">
        <v>541</v>
      </c>
      <c r="B42" s="2">
        <v>42776</v>
      </c>
      <c r="C42" t="s">
        <v>22</v>
      </c>
      <c r="D42">
        <v>1</v>
      </c>
      <c r="E42" t="s">
        <v>690</v>
      </c>
      <c r="F42" s="1">
        <v>38044</v>
      </c>
      <c r="G42" t="s">
        <v>24</v>
      </c>
      <c r="H42" t="s">
        <v>535</v>
      </c>
      <c r="I42" t="s">
        <v>542</v>
      </c>
      <c r="L42" s="3">
        <v>2043</v>
      </c>
      <c r="M42" s="11" t="s">
        <v>455</v>
      </c>
      <c r="N42" s="3">
        <f t="shared" si="0"/>
        <v>-2471459.4500000002</v>
      </c>
    </row>
    <row r="43" spans="1:14" x14ac:dyDescent="0.25">
      <c r="A43" t="s">
        <v>543</v>
      </c>
      <c r="B43" s="2">
        <v>42776</v>
      </c>
      <c r="C43" t="s">
        <v>22</v>
      </c>
      <c r="D43">
        <v>1</v>
      </c>
      <c r="E43" t="s">
        <v>690</v>
      </c>
      <c r="F43" s="1">
        <v>38044</v>
      </c>
      <c r="G43" t="s">
        <v>24</v>
      </c>
      <c r="H43" t="s">
        <v>535</v>
      </c>
      <c r="I43" t="s">
        <v>544</v>
      </c>
      <c r="J43" s="3">
        <v>2043</v>
      </c>
      <c r="K43" s="11" t="s">
        <v>455</v>
      </c>
      <c r="N43" s="3">
        <f t="shared" si="0"/>
        <v>-2469416.4500000002</v>
      </c>
    </row>
    <row r="44" spans="1:14" x14ac:dyDescent="0.25">
      <c r="A44" t="s">
        <v>545</v>
      </c>
      <c r="B44" s="2">
        <v>42777</v>
      </c>
      <c r="C44" t="s">
        <v>22</v>
      </c>
      <c r="D44">
        <v>1</v>
      </c>
      <c r="E44" t="s">
        <v>688</v>
      </c>
      <c r="F44" s="1">
        <v>29254</v>
      </c>
      <c r="G44" t="s">
        <v>32</v>
      </c>
      <c r="H44" t="s">
        <v>33</v>
      </c>
      <c r="I44" t="s">
        <v>546</v>
      </c>
      <c r="J44" s="3">
        <v>1000</v>
      </c>
      <c r="K44" s="11">
        <v>15</v>
      </c>
      <c r="N44" s="3">
        <f t="shared" si="0"/>
        <v>-2468416.4500000002</v>
      </c>
    </row>
    <row r="45" spans="1:14" x14ac:dyDescent="0.25">
      <c r="A45" t="s">
        <v>170</v>
      </c>
      <c r="B45" s="2">
        <v>42777</v>
      </c>
      <c r="C45" t="s">
        <v>22</v>
      </c>
      <c r="D45">
        <v>1</v>
      </c>
      <c r="E45" t="s">
        <v>690</v>
      </c>
      <c r="F45" s="1">
        <v>38033</v>
      </c>
      <c r="G45" t="s">
        <v>24</v>
      </c>
      <c r="H45" t="s">
        <v>535</v>
      </c>
      <c r="I45" t="s">
        <v>547</v>
      </c>
      <c r="J45" s="3">
        <v>214000</v>
      </c>
      <c r="K45" s="11" t="s">
        <v>455</v>
      </c>
      <c r="N45" s="3">
        <f t="shared" si="0"/>
        <v>-2254416.4500000002</v>
      </c>
    </row>
    <row r="46" spans="1:14" x14ac:dyDescent="0.25">
      <c r="A46" t="s">
        <v>548</v>
      </c>
      <c r="B46" s="2">
        <v>42779</v>
      </c>
      <c r="C46" t="s">
        <v>22</v>
      </c>
      <c r="D46">
        <v>1</v>
      </c>
      <c r="E46" t="s">
        <v>688</v>
      </c>
      <c r="F46" s="1">
        <v>29255</v>
      </c>
      <c r="G46" t="s">
        <v>32</v>
      </c>
      <c r="H46" t="s">
        <v>33</v>
      </c>
      <c r="I46" t="s">
        <v>549</v>
      </c>
      <c r="J46" s="3">
        <v>0</v>
      </c>
      <c r="N46" s="3">
        <f t="shared" si="0"/>
        <v>-2254416.4500000002</v>
      </c>
    </row>
    <row r="47" spans="1:14" x14ac:dyDescent="0.25">
      <c r="A47" t="s">
        <v>550</v>
      </c>
      <c r="B47" s="2">
        <v>42779</v>
      </c>
      <c r="C47" t="s">
        <v>22</v>
      </c>
      <c r="D47">
        <v>1</v>
      </c>
      <c r="E47" t="s">
        <v>690</v>
      </c>
      <c r="F47" s="1">
        <v>38091</v>
      </c>
      <c r="G47" t="s">
        <v>24</v>
      </c>
      <c r="H47" t="s">
        <v>483</v>
      </c>
      <c r="I47" t="s">
        <v>551</v>
      </c>
      <c r="L47" s="3">
        <v>3000</v>
      </c>
      <c r="N47" s="3">
        <f t="shared" si="0"/>
        <v>-2257416.4500000002</v>
      </c>
    </row>
    <row r="48" spans="1:14" x14ac:dyDescent="0.25">
      <c r="A48" t="s">
        <v>218</v>
      </c>
      <c r="B48" s="2">
        <v>42780</v>
      </c>
      <c r="C48" t="s">
        <v>22</v>
      </c>
      <c r="D48">
        <v>1</v>
      </c>
      <c r="E48" t="s">
        <v>690</v>
      </c>
      <c r="F48" s="1">
        <v>38126</v>
      </c>
      <c r="G48" t="s">
        <v>24</v>
      </c>
      <c r="H48" t="s">
        <v>535</v>
      </c>
      <c r="I48" t="s">
        <v>552</v>
      </c>
      <c r="L48" s="3">
        <v>20000</v>
      </c>
      <c r="M48" s="11" t="s">
        <v>455</v>
      </c>
      <c r="N48" s="3">
        <f t="shared" si="0"/>
        <v>-2277416.4500000002</v>
      </c>
    </row>
    <row r="49" spans="1:14" x14ac:dyDescent="0.25">
      <c r="A49" t="s">
        <v>553</v>
      </c>
      <c r="B49" s="2">
        <v>42781</v>
      </c>
      <c r="C49" t="s">
        <v>554</v>
      </c>
      <c r="D49">
        <v>1</v>
      </c>
      <c r="E49" t="s">
        <v>689</v>
      </c>
      <c r="F49" s="1">
        <v>3490</v>
      </c>
      <c r="G49" t="s">
        <v>14</v>
      </c>
      <c r="H49" t="s">
        <v>15</v>
      </c>
      <c r="I49" t="s">
        <v>555</v>
      </c>
      <c r="J49" s="3">
        <v>80000</v>
      </c>
      <c r="K49" s="11">
        <v>17</v>
      </c>
      <c r="N49" s="3">
        <f t="shared" si="0"/>
        <v>-2197416.4500000002</v>
      </c>
    </row>
    <row r="50" spans="1:14" x14ac:dyDescent="0.25">
      <c r="A50" t="s">
        <v>556</v>
      </c>
      <c r="B50" s="2">
        <v>42781</v>
      </c>
      <c r="C50" t="s">
        <v>557</v>
      </c>
      <c r="D50">
        <v>1</v>
      </c>
      <c r="E50" t="s">
        <v>689</v>
      </c>
      <c r="F50" s="1">
        <v>3493</v>
      </c>
      <c r="G50" t="s">
        <v>14</v>
      </c>
      <c r="H50" t="s">
        <v>15</v>
      </c>
      <c r="I50" t="s">
        <v>558</v>
      </c>
      <c r="J50" s="3">
        <v>13200</v>
      </c>
      <c r="K50" s="11">
        <v>18</v>
      </c>
      <c r="N50" s="3">
        <f t="shared" si="0"/>
        <v>-2184216.4500000002</v>
      </c>
    </row>
    <row r="51" spans="1:14" x14ac:dyDescent="0.25">
      <c r="A51" t="s">
        <v>559</v>
      </c>
      <c r="B51" s="2">
        <v>42781</v>
      </c>
      <c r="C51" t="s">
        <v>22</v>
      </c>
      <c r="D51">
        <v>1</v>
      </c>
      <c r="E51" t="s">
        <v>690</v>
      </c>
      <c r="F51" s="1">
        <v>38138</v>
      </c>
      <c r="G51" t="s">
        <v>24</v>
      </c>
      <c r="H51" t="s">
        <v>535</v>
      </c>
      <c r="I51" t="s">
        <v>560</v>
      </c>
      <c r="L51" s="3">
        <v>50000</v>
      </c>
      <c r="M51" s="11" t="s">
        <v>455</v>
      </c>
      <c r="N51" s="3">
        <f t="shared" si="0"/>
        <v>-2234216.4500000002</v>
      </c>
    </row>
    <row r="52" spans="1:14" x14ac:dyDescent="0.25">
      <c r="A52" t="s">
        <v>561</v>
      </c>
      <c r="B52" s="2">
        <v>42781</v>
      </c>
      <c r="C52" t="s">
        <v>22</v>
      </c>
      <c r="D52">
        <v>1</v>
      </c>
      <c r="E52" t="s">
        <v>690</v>
      </c>
      <c r="F52" s="1">
        <v>38138</v>
      </c>
      <c r="G52" t="s">
        <v>24</v>
      </c>
      <c r="H52" t="s">
        <v>535</v>
      </c>
      <c r="I52" t="s">
        <v>562</v>
      </c>
      <c r="J52" s="3">
        <v>50000</v>
      </c>
      <c r="K52" s="11" t="s">
        <v>455</v>
      </c>
      <c r="N52" s="3">
        <f t="shared" si="0"/>
        <v>-2184216.4500000002</v>
      </c>
    </row>
    <row r="53" spans="1:14" x14ac:dyDescent="0.25">
      <c r="A53" t="s">
        <v>563</v>
      </c>
      <c r="B53" s="2">
        <v>42781</v>
      </c>
      <c r="C53" t="s">
        <v>22</v>
      </c>
      <c r="D53">
        <v>1</v>
      </c>
      <c r="E53" t="s">
        <v>690</v>
      </c>
      <c r="F53" s="1">
        <v>38140</v>
      </c>
      <c r="G53" t="s">
        <v>24</v>
      </c>
      <c r="H53" t="s">
        <v>535</v>
      </c>
      <c r="I53" t="s">
        <v>564</v>
      </c>
      <c r="L53" s="3">
        <v>5000</v>
      </c>
      <c r="N53" s="3">
        <f t="shared" si="0"/>
        <v>-2189216.4500000002</v>
      </c>
    </row>
    <row r="54" spans="1:14" x14ac:dyDescent="0.25">
      <c r="A54" t="s">
        <v>565</v>
      </c>
      <c r="B54" s="2">
        <v>42782</v>
      </c>
      <c r="C54" t="s">
        <v>22</v>
      </c>
      <c r="D54">
        <v>1</v>
      </c>
      <c r="E54" t="s">
        <v>688</v>
      </c>
      <c r="F54" s="1">
        <v>29256</v>
      </c>
      <c r="G54" t="s">
        <v>32</v>
      </c>
      <c r="H54" t="s">
        <v>33</v>
      </c>
      <c r="I54" t="s">
        <v>566</v>
      </c>
      <c r="J54" s="3">
        <v>5000</v>
      </c>
      <c r="K54" s="11" t="s">
        <v>454</v>
      </c>
      <c r="N54" s="3">
        <f t="shared" si="0"/>
        <v>-2184216.4500000002</v>
      </c>
    </row>
    <row r="55" spans="1:14" x14ac:dyDescent="0.25">
      <c r="A55" t="s">
        <v>567</v>
      </c>
      <c r="B55" s="2">
        <v>42782</v>
      </c>
      <c r="C55" t="s">
        <v>22</v>
      </c>
      <c r="D55">
        <v>1</v>
      </c>
      <c r="E55" t="s">
        <v>692</v>
      </c>
      <c r="F55" s="1">
        <v>38164</v>
      </c>
      <c r="G55" t="s">
        <v>211</v>
      </c>
      <c r="H55" t="s">
        <v>535</v>
      </c>
      <c r="I55" t="s">
        <v>568</v>
      </c>
      <c r="L55" s="3">
        <v>5000</v>
      </c>
      <c r="M55" s="11" t="s">
        <v>456</v>
      </c>
      <c r="N55" s="3">
        <f t="shared" si="0"/>
        <v>-2189216.4500000002</v>
      </c>
    </row>
    <row r="56" spans="1:14" x14ac:dyDescent="0.25">
      <c r="A56" t="s">
        <v>569</v>
      </c>
      <c r="B56" s="2">
        <v>42782</v>
      </c>
      <c r="C56" t="s">
        <v>22</v>
      </c>
      <c r="D56">
        <v>1</v>
      </c>
      <c r="E56" t="s">
        <v>690</v>
      </c>
      <c r="F56" s="1">
        <v>38170</v>
      </c>
      <c r="G56" t="s">
        <v>24</v>
      </c>
      <c r="H56" t="s">
        <v>535</v>
      </c>
      <c r="I56" t="s">
        <v>570</v>
      </c>
      <c r="L56" s="3">
        <v>180000</v>
      </c>
      <c r="M56" s="11" t="s">
        <v>455</v>
      </c>
      <c r="N56" s="3">
        <f t="shared" si="0"/>
        <v>-2369216.4500000002</v>
      </c>
    </row>
    <row r="57" spans="1:14" x14ac:dyDescent="0.25">
      <c r="A57" t="s">
        <v>571</v>
      </c>
      <c r="B57" s="2">
        <v>42783</v>
      </c>
      <c r="C57" t="s">
        <v>22</v>
      </c>
      <c r="D57">
        <v>1</v>
      </c>
      <c r="E57" t="s">
        <v>692</v>
      </c>
      <c r="F57" s="1">
        <v>38185</v>
      </c>
      <c r="G57" t="s">
        <v>211</v>
      </c>
      <c r="H57" t="s">
        <v>535</v>
      </c>
      <c r="I57" t="s">
        <v>572</v>
      </c>
      <c r="L57" s="3">
        <v>5000</v>
      </c>
      <c r="M57" s="11" t="s">
        <v>459</v>
      </c>
      <c r="N57" s="3">
        <f t="shared" si="0"/>
        <v>-2374216.4500000002</v>
      </c>
    </row>
    <row r="58" spans="1:14" x14ac:dyDescent="0.25">
      <c r="A58" t="s">
        <v>573</v>
      </c>
      <c r="B58" s="2">
        <v>42783</v>
      </c>
      <c r="C58" t="s">
        <v>22</v>
      </c>
      <c r="D58">
        <v>1</v>
      </c>
      <c r="E58" t="s">
        <v>690</v>
      </c>
      <c r="F58" s="1">
        <v>38170</v>
      </c>
      <c r="G58" t="s">
        <v>24</v>
      </c>
      <c r="H58" t="s">
        <v>535</v>
      </c>
      <c r="I58" t="s">
        <v>574</v>
      </c>
      <c r="J58" s="3">
        <v>180000</v>
      </c>
      <c r="K58" s="11" t="s">
        <v>455</v>
      </c>
      <c r="N58" s="3">
        <f t="shared" si="0"/>
        <v>-2194216.4500000002</v>
      </c>
    </row>
    <row r="59" spans="1:14" x14ac:dyDescent="0.25">
      <c r="A59" t="s">
        <v>575</v>
      </c>
      <c r="B59" s="2">
        <v>42783</v>
      </c>
      <c r="C59" t="s">
        <v>22</v>
      </c>
      <c r="D59">
        <v>1</v>
      </c>
      <c r="E59" t="s">
        <v>690</v>
      </c>
      <c r="F59" s="1">
        <v>38186</v>
      </c>
      <c r="G59" t="s">
        <v>24</v>
      </c>
      <c r="H59" t="s">
        <v>535</v>
      </c>
      <c r="I59" t="s">
        <v>570</v>
      </c>
      <c r="L59" s="3">
        <v>180000</v>
      </c>
      <c r="M59" s="11" t="s">
        <v>455</v>
      </c>
      <c r="N59" s="3">
        <f t="shared" si="0"/>
        <v>-2374216.4500000002</v>
      </c>
    </row>
    <row r="60" spans="1:14" x14ac:dyDescent="0.25">
      <c r="A60" t="s">
        <v>576</v>
      </c>
      <c r="B60" s="2">
        <v>42784</v>
      </c>
      <c r="C60" t="s">
        <v>498</v>
      </c>
      <c r="D60">
        <v>1</v>
      </c>
      <c r="E60" t="s">
        <v>691</v>
      </c>
      <c r="F60" s="1">
        <v>18319</v>
      </c>
      <c r="G60" t="s">
        <v>147</v>
      </c>
      <c r="H60" t="s">
        <v>15</v>
      </c>
      <c r="I60" t="s">
        <v>387</v>
      </c>
      <c r="L60" s="3">
        <v>2000</v>
      </c>
      <c r="M60" s="11" t="s">
        <v>455</v>
      </c>
      <c r="N60" s="3">
        <f t="shared" si="0"/>
        <v>-2376216.4500000002</v>
      </c>
    </row>
    <row r="61" spans="1:14" x14ac:dyDescent="0.25">
      <c r="A61" t="s">
        <v>577</v>
      </c>
      <c r="B61" s="2">
        <v>42786</v>
      </c>
      <c r="C61" t="s">
        <v>578</v>
      </c>
      <c r="D61">
        <v>1</v>
      </c>
      <c r="E61" t="s">
        <v>693</v>
      </c>
      <c r="F61" s="1">
        <v>32063</v>
      </c>
      <c r="G61" t="s">
        <v>132</v>
      </c>
      <c r="H61" t="s">
        <v>579</v>
      </c>
      <c r="I61" t="s">
        <v>580</v>
      </c>
      <c r="J61" s="3">
        <v>5000</v>
      </c>
      <c r="K61" s="11">
        <v>19</v>
      </c>
      <c r="N61" s="3">
        <f t="shared" si="0"/>
        <v>-2371216.4500000002</v>
      </c>
    </row>
    <row r="62" spans="1:14" x14ac:dyDescent="0.25">
      <c r="A62" t="s">
        <v>581</v>
      </c>
      <c r="B62" s="2">
        <v>42786</v>
      </c>
      <c r="C62" t="s">
        <v>22</v>
      </c>
      <c r="D62">
        <v>1</v>
      </c>
      <c r="E62" t="s">
        <v>690</v>
      </c>
      <c r="F62" s="1">
        <v>38209</v>
      </c>
      <c r="G62" t="s">
        <v>24</v>
      </c>
      <c r="H62" t="s">
        <v>535</v>
      </c>
      <c r="I62" t="s">
        <v>582</v>
      </c>
      <c r="L62" s="3">
        <v>5000.01</v>
      </c>
      <c r="N62" s="3">
        <f t="shared" si="0"/>
        <v>-2376216.46</v>
      </c>
    </row>
    <row r="63" spans="1:14" x14ac:dyDescent="0.25">
      <c r="A63" t="s">
        <v>583</v>
      </c>
      <c r="B63" s="2">
        <v>42786</v>
      </c>
      <c r="C63" t="s">
        <v>22</v>
      </c>
      <c r="D63">
        <v>1</v>
      </c>
      <c r="E63" t="s">
        <v>692</v>
      </c>
      <c r="F63" s="1">
        <v>38215</v>
      </c>
      <c r="G63" t="s">
        <v>211</v>
      </c>
      <c r="H63" t="s">
        <v>535</v>
      </c>
      <c r="I63" t="s">
        <v>584</v>
      </c>
      <c r="L63">
        <v>100</v>
      </c>
      <c r="M63" s="11" t="s">
        <v>455</v>
      </c>
      <c r="N63" s="3">
        <f t="shared" si="0"/>
        <v>-2376316.46</v>
      </c>
    </row>
    <row r="64" spans="1:14" x14ac:dyDescent="0.25">
      <c r="A64" t="s">
        <v>585</v>
      </c>
      <c r="B64" s="2">
        <v>42786</v>
      </c>
      <c r="C64" t="s">
        <v>22</v>
      </c>
      <c r="D64">
        <v>1</v>
      </c>
      <c r="E64" t="s">
        <v>692</v>
      </c>
      <c r="F64" s="1">
        <v>38215</v>
      </c>
      <c r="G64" t="s">
        <v>211</v>
      </c>
      <c r="H64" t="s">
        <v>535</v>
      </c>
      <c r="I64" t="s">
        <v>586</v>
      </c>
      <c r="J64">
        <v>100</v>
      </c>
      <c r="K64" s="11" t="s">
        <v>455</v>
      </c>
      <c r="N64" s="3">
        <f t="shared" si="0"/>
        <v>-2376216.46</v>
      </c>
    </row>
    <row r="65" spans="1:14" x14ac:dyDescent="0.25">
      <c r="A65" t="s">
        <v>587</v>
      </c>
      <c r="B65" s="2">
        <v>42786</v>
      </c>
      <c r="C65" t="s">
        <v>22</v>
      </c>
      <c r="D65">
        <v>1</v>
      </c>
      <c r="E65" t="s">
        <v>690</v>
      </c>
      <c r="F65" s="1">
        <v>38222</v>
      </c>
      <c r="G65" t="s">
        <v>24</v>
      </c>
      <c r="H65" t="s">
        <v>483</v>
      </c>
      <c r="I65" t="s">
        <v>588</v>
      </c>
      <c r="L65" s="3">
        <v>0</v>
      </c>
      <c r="N65" s="3">
        <f t="shared" si="0"/>
        <v>-2376216.46</v>
      </c>
    </row>
    <row r="66" spans="1:14" x14ac:dyDescent="0.25">
      <c r="A66" t="s">
        <v>589</v>
      </c>
      <c r="B66" s="2">
        <v>42786</v>
      </c>
      <c r="C66" t="s">
        <v>22</v>
      </c>
      <c r="D66">
        <v>1</v>
      </c>
      <c r="E66" t="s">
        <v>690</v>
      </c>
      <c r="F66" s="1">
        <v>38223</v>
      </c>
      <c r="G66" t="s">
        <v>24</v>
      </c>
      <c r="H66" t="s">
        <v>483</v>
      </c>
      <c r="I66" t="s">
        <v>590</v>
      </c>
      <c r="L66">
        <v>500</v>
      </c>
      <c r="N66" s="3">
        <f t="shared" si="0"/>
        <v>-2376716.46</v>
      </c>
    </row>
    <row r="67" spans="1:14" x14ac:dyDescent="0.25">
      <c r="A67" t="s">
        <v>591</v>
      </c>
      <c r="B67" s="2">
        <v>42787</v>
      </c>
      <c r="C67" t="s">
        <v>22</v>
      </c>
      <c r="D67">
        <v>1</v>
      </c>
      <c r="E67" t="s">
        <v>688</v>
      </c>
      <c r="F67" s="1">
        <v>29257</v>
      </c>
      <c r="G67" t="s">
        <v>32</v>
      </c>
      <c r="H67" t="s">
        <v>33</v>
      </c>
      <c r="I67" t="s">
        <v>592</v>
      </c>
      <c r="J67" s="3">
        <v>20000</v>
      </c>
      <c r="K67" s="11">
        <v>20</v>
      </c>
      <c r="N67" s="3">
        <f t="shared" si="0"/>
        <v>-2356716.46</v>
      </c>
    </row>
    <row r="68" spans="1:14" x14ac:dyDescent="0.25">
      <c r="A68" t="s">
        <v>593</v>
      </c>
      <c r="B68" s="2">
        <v>42787</v>
      </c>
      <c r="C68" t="s">
        <v>22</v>
      </c>
      <c r="D68">
        <v>1</v>
      </c>
      <c r="E68" t="s">
        <v>690</v>
      </c>
      <c r="F68" s="1">
        <v>38186</v>
      </c>
      <c r="G68" t="s">
        <v>24</v>
      </c>
      <c r="H68" t="s">
        <v>535</v>
      </c>
      <c r="I68" t="s">
        <v>574</v>
      </c>
      <c r="J68" s="3">
        <v>180000</v>
      </c>
      <c r="K68" s="11" t="s">
        <v>455</v>
      </c>
      <c r="N68" s="3">
        <f t="shared" si="0"/>
        <v>-2176716.46</v>
      </c>
    </row>
    <row r="69" spans="1:14" x14ac:dyDescent="0.25">
      <c r="A69" t="s">
        <v>594</v>
      </c>
      <c r="B69" s="2">
        <v>42787</v>
      </c>
      <c r="C69" t="s">
        <v>22</v>
      </c>
      <c r="D69">
        <v>1</v>
      </c>
      <c r="E69" t="s">
        <v>690</v>
      </c>
      <c r="F69" s="1">
        <v>38241</v>
      </c>
      <c r="G69" t="s">
        <v>24</v>
      </c>
      <c r="H69" t="s">
        <v>535</v>
      </c>
      <c r="I69" t="s">
        <v>595</v>
      </c>
      <c r="L69" s="3">
        <v>1000</v>
      </c>
      <c r="M69" s="11" t="s">
        <v>455</v>
      </c>
      <c r="N69" s="3">
        <f t="shared" si="0"/>
        <v>-2177716.46</v>
      </c>
    </row>
    <row r="70" spans="1:14" x14ac:dyDescent="0.25">
      <c r="A70" t="s">
        <v>596</v>
      </c>
      <c r="B70" s="2">
        <v>42787</v>
      </c>
      <c r="C70" t="s">
        <v>22</v>
      </c>
      <c r="D70">
        <v>1</v>
      </c>
      <c r="E70" t="s">
        <v>690</v>
      </c>
      <c r="F70" s="1">
        <v>38253</v>
      </c>
      <c r="G70" t="s">
        <v>24</v>
      </c>
      <c r="H70" t="s">
        <v>483</v>
      </c>
      <c r="I70" t="s">
        <v>597</v>
      </c>
      <c r="L70" s="3">
        <v>1000</v>
      </c>
      <c r="N70" s="3">
        <f t="shared" si="0"/>
        <v>-2178716.46</v>
      </c>
    </row>
    <row r="71" spans="1:14" x14ac:dyDescent="0.25">
      <c r="A71" t="s">
        <v>598</v>
      </c>
      <c r="B71" s="2">
        <v>42788</v>
      </c>
      <c r="C71" t="s">
        <v>599</v>
      </c>
      <c r="D71">
        <v>1</v>
      </c>
      <c r="E71" t="s">
        <v>689</v>
      </c>
      <c r="F71" s="1">
        <v>3547</v>
      </c>
      <c r="G71" t="s">
        <v>14</v>
      </c>
      <c r="H71" t="s">
        <v>33</v>
      </c>
      <c r="I71" t="s">
        <v>600</v>
      </c>
      <c r="J71" s="3">
        <v>5000</v>
      </c>
      <c r="K71" s="11">
        <v>21</v>
      </c>
      <c r="N71" s="3">
        <f t="shared" si="0"/>
        <v>-2173716.46</v>
      </c>
    </row>
    <row r="72" spans="1:14" s="1" customFormat="1" x14ac:dyDescent="0.25">
      <c r="A72" s="1" t="s">
        <v>701</v>
      </c>
      <c r="B72" s="2">
        <v>42788</v>
      </c>
      <c r="C72" s="1" t="s">
        <v>702</v>
      </c>
      <c r="I72" s="1" t="s">
        <v>703</v>
      </c>
      <c r="J72" s="5">
        <v>5000</v>
      </c>
      <c r="K72" s="11" t="s">
        <v>454</v>
      </c>
      <c r="M72" s="11"/>
      <c r="N72" s="3">
        <f t="shared" si="0"/>
        <v>-2168716.46</v>
      </c>
    </row>
    <row r="73" spans="1:14" x14ac:dyDescent="0.25">
      <c r="A73" t="s">
        <v>601</v>
      </c>
      <c r="B73" s="2">
        <v>42788</v>
      </c>
      <c r="C73" t="s">
        <v>602</v>
      </c>
      <c r="D73">
        <v>1</v>
      </c>
      <c r="E73" t="s">
        <v>689</v>
      </c>
      <c r="F73" s="1">
        <v>3549</v>
      </c>
      <c r="G73" t="s">
        <v>14</v>
      </c>
      <c r="H73" t="s">
        <v>33</v>
      </c>
      <c r="I73" t="s">
        <v>603</v>
      </c>
      <c r="J73" s="3">
        <v>20000</v>
      </c>
      <c r="K73" s="11">
        <v>22</v>
      </c>
      <c r="N73" s="3">
        <f t="shared" si="0"/>
        <v>-2148716.46</v>
      </c>
    </row>
    <row r="74" spans="1:14" x14ac:dyDescent="0.25">
      <c r="A74" t="s">
        <v>604</v>
      </c>
      <c r="B74" s="2">
        <v>42788</v>
      </c>
      <c r="C74" t="s">
        <v>605</v>
      </c>
      <c r="D74">
        <v>1</v>
      </c>
      <c r="E74" t="s">
        <v>689</v>
      </c>
      <c r="F74" s="1">
        <v>3550</v>
      </c>
      <c r="G74" t="s">
        <v>14</v>
      </c>
      <c r="H74" t="s">
        <v>33</v>
      </c>
      <c r="I74" t="s">
        <v>606</v>
      </c>
      <c r="J74" s="5">
        <v>20000</v>
      </c>
      <c r="K74" s="11">
        <v>26</v>
      </c>
      <c r="N74" s="3">
        <f t="shared" ref="N74:N113" si="1">+N73+J74-L74</f>
        <v>-2128716.46</v>
      </c>
    </row>
    <row r="75" spans="1:14" x14ac:dyDescent="0.25">
      <c r="A75" t="s">
        <v>289</v>
      </c>
      <c r="B75" s="2">
        <v>42788</v>
      </c>
      <c r="C75" t="s">
        <v>22</v>
      </c>
      <c r="D75">
        <v>1</v>
      </c>
      <c r="E75" t="s">
        <v>690</v>
      </c>
      <c r="F75" s="1">
        <v>38265</v>
      </c>
      <c r="G75" t="s">
        <v>24</v>
      </c>
      <c r="H75" t="s">
        <v>535</v>
      </c>
      <c r="I75" t="s">
        <v>607</v>
      </c>
      <c r="L75" s="3">
        <v>6577.72</v>
      </c>
      <c r="M75" s="11" t="s">
        <v>458</v>
      </c>
      <c r="N75" s="3">
        <f t="shared" si="1"/>
        <v>-2135294.1800000002</v>
      </c>
    </row>
    <row r="76" spans="1:14" x14ac:dyDescent="0.25">
      <c r="A76" t="s">
        <v>608</v>
      </c>
      <c r="B76" s="2">
        <v>42788</v>
      </c>
      <c r="C76" t="s">
        <v>22</v>
      </c>
      <c r="D76">
        <v>1</v>
      </c>
      <c r="E76" t="s">
        <v>690</v>
      </c>
      <c r="F76" s="1">
        <v>38266</v>
      </c>
      <c r="G76" t="s">
        <v>24</v>
      </c>
      <c r="H76" t="s">
        <v>535</v>
      </c>
      <c r="I76" t="s">
        <v>609</v>
      </c>
      <c r="L76" s="3">
        <v>2360.7399999999998</v>
      </c>
      <c r="M76" s="11" t="s">
        <v>455</v>
      </c>
      <c r="N76" s="3">
        <f t="shared" si="1"/>
        <v>-2137654.9200000004</v>
      </c>
    </row>
    <row r="77" spans="1:14" x14ac:dyDescent="0.25">
      <c r="A77" t="s">
        <v>610</v>
      </c>
      <c r="B77" s="2">
        <v>42788</v>
      </c>
      <c r="C77" t="s">
        <v>22</v>
      </c>
      <c r="D77">
        <v>1</v>
      </c>
      <c r="E77" t="s">
        <v>690</v>
      </c>
      <c r="F77" s="1">
        <v>38278</v>
      </c>
      <c r="G77" t="s">
        <v>24</v>
      </c>
      <c r="H77" t="s">
        <v>535</v>
      </c>
      <c r="I77" t="s">
        <v>584</v>
      </c>
      <c r="L77">
        <v>100.36</v>
      </c>
      <c r="N77" s="3">
        <f t="shared" si="1"/>
        <v>-2137755.2800000003</v>
      </c>
    </row>
    <row r="78" spans="1:14" x14ac:dyDescent="0.25">
      <c r="A78" t="s">
        <v>611</v>
      </c>
      <c r="B78" s="2">
        <v>42788</v>
      </c>
      <c r="C78" t="s">
        <v>22</v>
      </c>
      <c r="D78">
        <v>1</v>
      </c>
      <c r="E78" t="s">
        <v>690</v>
      </c>
      <c r="F78" s="1">
        <v>38266</v>
      </c>
      <c r="G78" t="s">
        <v>24</v>
      </c>
      <c r="H78" t="s">
        <v>535</v>
      </c>
      <c r="I78" t="s">
        <v>612</v>
      </c>
      <c r="J78" s="3">
        <v>2360.7399999999998</v>
      </c>
      <c r="K78" s="11" t="s">
        <v>455</v>
      </c>
      <c r="N78" s="3">
        <f t="shared" si="1"/>
        <v>-2135394.54</v>
      </c>
    </row>
    <row r="79" spans="1:14" x14ac:dyDescent="0.25">
      <c r="A79" t="s">
        <v>613</v>
      </c>
      <c r="B79" s="2">
        <v>42788</v>
      </c>
      <c r="C79" t="s">
        <v>22</v>
      </c>
      <c r="D79">
        <v>1</v>
      </c>
      <c r="E79" t="s">
        <v>690</v>
      </c>
      <c r="F79" s="1">
        <v>38126</v>
      </c>
      <c r="G79" t="s">
        <v>24</v>
      </c>
      <c r="H79" t="s">
        <v>535</v>
      </c>
      <c r="I79" t="s">
        <v>614</v>
      </c>
      <c r="J79" s="3">
        <v>20000</v>
      </c>
      <c r="K79" s="11" t="s">
        <v>455</v>
      </c>
      <c r="N79" s="3">
        <f t="shared" si="1"/>
        <v>-2115394.54</v>
      </c>
    </row>
    <row r="80" spans="1:14" x14ac:dyDescent="0.25">
      <c r="A80" t="s">
        <v>615</v>
      </c>
      <c r="B80" s="2">
        <v>42788</v>
      </c>
      <c r="C80" t="s">
        <v>22</v>
      </c>
      <c r="D80">
        <v>1</v>
      </c>
      <c r="E80" t="s">
        <v>690</v>
      </c>
      <c r="F80" s="1">
        <v>38287</v>
      </c>
      <c r="G80" t="s">
        <v>24</v>
      </c>
      <c r="H80" t="s">
        <v>483</v>
      </c>
      <c r="I80" t="s">
        <v>552</v>
      </c>
      <c r="L80">
        <v>448.08</v>
      </c>
      <c r="N80" s="3">
        <f t="shared" si="1"/>
        <v>-2115842.62</v>
      </c>
    </row>
    <row r="81" spans="1:14" x14ac:dyDescent="0.25">
      <c r="A81" t="s">
        <v>616</v>
      </c>
      <c r="B81" s="2">
        <v>42789</v>
      </c>
      <c r="C81" t="s">
        <v>22</v>
      </c>
      <c r="D81">
        <v>1</v>
      </c>
      <c r="E81" t="s">
        <v>688</v>
      </c>
      <c r="F81" s="1">
        <v>29258</v>
      </c>
      <c r="G81" t="s">
        <v>32</v>
      </c>
      <c r="H81" t="s">
        <v>33</v>
      </c>
      <c r="I81" t="s">
        <v>617</v>
      </c>
      <c r="J81" s="3">
        <v>250000</v>
      </c>
      <c r="K81" s="11">
        <v>23</v>
      </c>
      <c r="N81" s="3">
        <f t="shared" si="1"/>
        <v>-1865842.62</v>
      </c>
    </row>
    <row r="82" spans="1:14" x14ac:dyDescent="0.25">
      <c r="A82" t="s">
        <v>618</v>
      </c>
      <c r="B82" s="2">
        <v>42789</v>
      </c>
      <c r="C82" t="s">
        <v>22</v>
      </c>
      <c r="D82">
        <v>1</v>
      </c>
      <c r="E82" t="s">
        <v>690</v>
      </c>
      <c r="F82" s="1">
        <v>38295</v>
      </c>
      <c r="G82" t="s">
        <v>24</v>
      </c>
      <c r="H82" t="s">
        <v>535</v>
      </c>
      <c r="I82" t="s">
        <v>584</v>
      </c>
      <c r="L82">
        <v>100</v>
      </c>
      <c r="N82" s="3">
        <f t="shared" si="1"/>
        <v>-1865942.62</v>
      </c>
    </row>
    <row r="83" spans="1:14" x14ac:dyDescent="0.25">
      <c r="A83" t="s">
        <v>619</v>
      </c>
      <c r="B83" s="2">
        <v>42789</v>
      </c>
      <c r="C83" t="s">
        <v>22</v>
      </c>
      <c r="D83">
        <v>1</v>
      </c>
      <c r="E83" t="s">
        <v>690</v>
      </c>
      <c r="F83" s="1">
        <v>38300</v>
      </c>
      <c r="G83" t="s">
        <v>24</v>
      </c>
      <c r="H83" t="s">
        <v>483</v>
      </c>
      <c r="I83" t="s">
        <v>588</v>
      </c>
      <c r="L83" s="3">
        <v>0</v>
      </c>
      <c r="N83" s="3">
        <f t="shared" si="1"/>
        <v>-1865942.62</v>
      </c>
    </row>
    <row r="84" spans="1:14" x14ac:dyDescent="0.25">
      <c r="A84" t="s">
        <v>316</v>
      </c>
      <c r="B84" s="2">
        <v>42789</v>
      </c>
      <c r="C84" t="s">
        <v>22</v>
      </c>
      <c r="D84">
        <v>1</v>
      </c>
      <c r="E84" t="s">
        <v>690</v>
      </c>
      <c r="F84" s="1">
        <v>38311</v>
      </c>
      <c r="G84" t="s">
        <v>24</v>
      </c>
      <c r="H84" t="s">
        <v>483</v>
      </c>
      <c r="I84" t="s">
        <v>620</v>
      </c>
      <c r="L84" s="3">
        <v>5000</v>
      </c>
      <c r="N84" s="3">
        <f t="shared" si="1"/>
        <v>-1870942.62</v>
      </c>
    </row>
    <row r="85" spans="1:14" x14ac:dyDescent="0.25">
      <c r="A85" t="s">
        <v>320</v>
      </c>
      <c r="B85" s="2">
        <v>42789</v>
      </c>
      <c r="C85" t="s">
        <v>22</v>
      </c>
      <c r="D85">
        <v>1</v>
      </c>
      <c r="E85" t="s">
        <v>690</v>
      </c>
      <c r="F85" s="1">
        <v>38316</v>
      </c>
      <c r="G85" t="s">
        <v>24</v>
      </c>
      <c r="H85" t="s">
        <v>483</v>
      </c>
      <c r="I85" t="s">
        <v>621</v>
      </c>
      <c r="L85" s="3">
        <v>0</v>
      </c>
      <c r="N85" s="3">
        <f t="shared" si="1"/>
        <v>-1870942.62</v>
      </c>
    </row>
    <row r="86" spans="1:14" x14ac:dyDescent="0.25">
      <c r="A86" t="s">
        <v>622</v>
      </c>
      <c r="B86" s="2">
        <v>42790</v>
      </c>
      <c r="C86" t="s">
        <v>22</v>
      </c>
      <c r="D86">
        <v>1</v>
      </c>
      <c r="E86" t="s">
        <v>690</v>
      </c>
      <c r="F86" s="1">
        <v>38326</v>
      </c>
      <c r="G86" t="s">
        <v>24</v>
      </c>
      <c r="H86" t="s">
        <v>483</v>
      </c>
      <c r="I86" t="s">
        <v>623</v>
      </c>
      <c r="L86" s="3">
        <v>20000</v>
      </c>
      <c r="N86" s="3">
        <f t="shared" si="1"/>
        <v>-1890942.62</v>
      </c>
    </row>
    <row r="87" spans="1:14" x14ac:dyDescent="0.25">
      <c r="A87" t="s">
        <v>624</v>
      </c>
      <c r="B87" s="2">
        <v>42790</v>
      </c>
      <c r="C87" t="s">
        <v>22</v>
      </c>
      <c r="D87">
        <v>1</v>
      </c>
      <c r="E87" t="s">
        <v>690</v>
      </c>
      <c r="F87" s="1">
        <v>38241</v>
      </c>
      <c r="G87" t="s">
        <v>24</v>
      </c>
      <c r="H87" t="s">
        <v>535</v>
      </c>
      <c r="I87" t="s">
        <v>625</v>
      </c>
      <c r="J87" s="3">
        <v>1000</v>
      </c>
      <c r="K87" s="11" t="s">
        <v>455</v>
      </c>
      <c r="N87" s="3">
        <f t="shared" si="1"/>
        <v>-1889942.62</v>
      </c>
    </row>
    <row r="88" spans="1:14" x14ac:dyDescent="0.25">
      <c r="A88" t="s">
        <v>626</v>
      </c>
      <c r="B88" s="2">
        <v>42790</v>
      </c>
      <c r="C88" t="s">
        <v>22</v>
      </c>
      <c r="D88">
        <v>1</v>
      </c>
      <c r="E88" t="s">
        <v>690</v>
      </c>
      <c r="F88" s="1">
        <v>38336</v>
      </c>
      <c r="G88" t="s">
        <v>24</v>
      </c>
      <c r="H88" t="s">
        <v>483</v>
      </c>
      <c r="I88" t="s">
        <v>627</v>
      </c>
      <c r="L88" s="3">
        <v>38000</v>
      </c>
      <c r="M88" s="11" t="s">
        <v>455</v>
      </c>
      <c r="N88" s="3">
        <f t="shared" si="1"/>
        <v>-1927942.62</v>
      </c>
    </row>
    <row r="89" spans="1:14" x14ac:dyDescent="0.25">
      <c r="A89" t="s">
        <v>628</v>
      </c>
      <c r="B89" s="2">
        <v>42790</v>
      </c>
      <c r="C89" t="s">
        <v>22</v>
      </c>
      <c r="D89">
        <v>1</v>
      </c>
      <c r="E89" t="s">
        <v>690</v>
      </c>
      <c r="F89" s="1">
        <v>38336</v>
      </c>
      <c r="G89" t="s">
        <v>24</v>
      </c>
      <c r="H89" t="s">
        <v>483</v>
      </c>
      <c r="I89" t="s">
        <v>629</v>
      </c>
      <c r="J89" s="3">
        <v>38000</v>
      </c>
      <c r="K89" s="11" t="s">
        <v>455</v>
      </c>
      <c r="N89" s="3">
        <f t="shared" si="1"/>
        <v>-1889942.62</v>
      </c>
    </row>
    <row r="90" spans="1:14" x14ac:dyDescent="0.25">
      <c r="A90" t="s">
        <v>630</v>
      </c>
      <c r="B90" s="2">
        <v>42790</v>
      </c>
      <c r="C90" t="s">
        <v>22</v>
      </c>
      <c r="D90">
        <v>1</v>
      </c>
      <c r="E90" t="s">
        <v>690</v>
      </c>
      <c r="F90" s="1">
        <v>38339</v>
      </c>
      <c r="G90" t="s">
        <v>24</v>
      </c>
      <c r="H90" t="s">
        <v>483</v>
      </c>
      <c r="I90" t="s">
        <v>631</v>
      </c>
      <c r="L90" s="3">
        <v>1000</v>
      </c>
      <c r="N90" s="3">
        <f t="shared" si="1"/>
        <v>-1890942.62</v>
      </c>
    </row>
    <row r="91" spans="1:14" x14ac:dyDescent="0.25">
      <c r="A91" t="s">
        <v>632</v>
      </c>
      <c r="B91" s="2">
        <v>42791</v>
      </c>
      <c r="C91" t="s">
        <v>22</v>
      </c>
      <c r="D91">
        <v>1</v>
      </c>
      <c r="E91" t="s">
        <v>690</v>
      </c>
      <c r="F91" s="1">
        <v>38349</v>
      </c>
      <c r="G91" t="s">
        <v>24</v>
      </c>
      <c r="H91" t="s">
        <v>633</v>
      </c>
      <c r="I91" t="s">
        <v>634</v>
      </c>
      <c r="L91" s="3">
        <v>0</v>
      </c>
      <c r="N91" s="3">
        <f t="shared" si="1"/>
        <v>-1890942.62</v>
      </c>
    </row>
    <row r="92" spans="1:14" x14ac:dyDescent="0.25">
      <c r="A92" t="s">
        <v>635</v>
      </c>
      <c r="B92" s="2">
        <v>42791</v>
      </c>
      <c r="C92" t="s">
        <v>22</v>
      </c>
      <c r="D92">
        <v>1</v>
      </c>
      <c r="E92" t="s">
        <v>690</v>
      </c>
      <c r="F92" s="1">
        <v>38351</v>
      </c>
      <c r="G92" t="s">
        <v>24</v>
      </c>
      <c r="H92" t="s">
        <v>633</v>
      </c>
      <c r="I92" t="s">
        <v>609</v>
      </c>
      <c r="L92" s="3">
        <v>10000</v>
      </c>
      <c r="M92" s="11" t="s">
        <v>455</v>
      </c>
      <c r="N92" s="3">
        <f t="shared" si="1"/>
        <v>-1900942.62</v>
      </c>
    </row>
    <row r="93" spans="1:14" x14ac:dyDescent="0.25">
      <c r="A93" t="s">
        <v>636</v>
      </c>
      <c r="B93" s="2">
        <v>42791</v>
      </c>
      <c r="C93" t="s">
        <v>22</v>
      </c>
      <c r="D93">
        <v>1</v>
      </c>
      <c r="E93" t="s">
        <v>690</v>
      </c>
      <c r="F93" s="1">
        <v>38352</v>
      </c>
      <c r="G93" t="s">
        <v>24</v>
      </c>
      <c r="H93" t="s">
        <v>633</v>
      </c>
      <c r="I93" t="s">
        <v>609</v>
      </c>
      <c r="L93" s="3">
        <v>10000</v>
      </c>
      <c r="M93" s="11" t="s">
        <v>455</v>
      </c>
      <c r="N93" s="3">
        <f t="shared" si="1"/>
        <v>-1910942.62</v>
      </c>
    </row>
    <row r="94" spans="1:14" x14ac:dyDescent="0.25">
      <c r="A94" t="s">
        <v>637</v>
      </c>
      <c r="B94" s="2">
        <v>42793</v>
      </c>
      <c r="C94" t="s">
        <v>638</v>
      </c>
      <c r="D94">
        <v>1</v>
      </c>
      <c r="E94" t="s">
        <v>693</v>
      </c>
      <c r="F94" s="1">
        <v>32191</v>
      </c>
      <c r="G94" t="s">
        <v>132</v>
      </c>
      <c r="H94" t="s">
        <v>33</v>
      </c>
      <c r="I94" t="s">
        <v>639</v>
      </c>
      <c r="J94" s="3">
        <v>4003</v>
      </c>
      <c r="K94" s="11" t="s">
        <v>455</v>
      </c>
      <c r="N94" s="3">
        <f t="shared" si="1"/>
        <v>-1906939.62</v>
      </c>
    </row>
    <row r="95" spans="1:14" x14ac:dyDescent="0.25">
      <c r="A95" t="s">
        <v>640</v>
      </c>
      <c r="B95" s="2">
        <v>42793</v>
      </c>
      <c r="C95" t="s">
        <v>22</v>
      </c>
      <c r="D95">
        <v>1</v>
      </c>
      <c r="E95" t="s">
        <v>690</v>
      </c>
      <c r="F95" s="1">
        <v>38358</v>
      </c>
      <c r="G95" t="s">
        <v>24</v>
      </c>
      <c r="H95" t="s">
        <v>483</v>
      </c>
      <c r="I95" t="s">
        <v>641</v>
      </c>
      <c r="L95" s="3">
        <v>5000</v>
      </c>
      <c r="N95" s="3">
        <f t="shared" si="1"/>
        <v>-1911939.62</v>
      </c>
    </row>
    <row r="96" spans="1:14" x14ac:dyDescent="0.25">
      <c r="A96" t="s">
        <v>642</v>
      </c>
      <c r="B96" s="2">
        <v>42793</v>
      </c>
      <c r="C96" t="s">
        <v>22</v>
      </c>
      <c r="D96">
        <v>1</v>
      </c>
      <c r="E96" t="s">
        <v>690</v>
      </c>
      <c r="F96" s="1">
        <v>38359</v>
      </c>
      <c r="G96" t="s">
        <v>24</v>
      </c>
      <c r="H96" t="s">
        <v>483</v>
      </c>
      <c r="I96" t="s">
        <v>643</v>
      </c>
      <c r="L96">
        <v>0</v>
      </c>
      <c r="N96" s="3">
        <f t="shared" si="1"/>
        <v>-1911939.62</v>
      </c>
    </row>
    <row r="97" spans="1:14" x14ac:dyDescent="0.25">
      <c r="A97" t="s">
        <v>644</v>
      </c>
      <c r="B97" s="2">
        <v>42793</v>
      </c>
      <c r="C97" t="s">
        <v>22</v>
      </c>
      <c r="D97">
        <v>1</v>
      </c>
      <c r="E97" t="s">
        <v>690</v>
      </c>
      <c r="F97" s="1">
        <v>38362</v>
      </c>
      <c r="G97" t="s">
        <v>24</v>
      </c>
      <c r="H97" t="s">
        <v>483</v>
      </c>
      <c r="I97" t="s">
        <v>645</v>
      </c>
      <c r="L97" s="3">
        <v>4003</v>
      </c>
      <c r="M97" s="11" t="s">
        <v>455</v>
      </c>
      <c r="N97" s="3">
        <f t="shared" si="1"/>
        <v>-1915942.62</v>
      </c>
    </row>
    <row r="98" spans="1:14" x14ac:dyDescent="0.25">
      <c r="A98" t="s">
        <v>646</v>
      </c>
      <c r="B98" s="2">
        <v>42793</v>
      </c>
      <c r="C98" t="s">
        <v>22</v>
      </c>
      <c r="D98">
        <v>1</v>
      </c>
      <c r="E98" t="s">
        <v>690</v>
      </c>
      <c r="F98" s="1">
        <v>38363</v>
      </c>
      <c r="G98" t="s">
        <v>24</v>
      </c>
      <c r="H98" t="s">
        <v>483</v>
      </c>
      <c r="I98" t="s">
        <v>621</v>
      </c>
      <c r="L98" s="3">
        <v>0</v>
      </c>
      <c r="N98" s="3">
        <f t="shared" si="1"/>
        <v>-1915942.62</v>
      </c>
    </row>
    <row r="99" spans="1:14" x14ac:dyDescent="0.25">
      <c r="A99" t="s">
        <v>647</v>
      </c>
      <c r="B99" s="2">
        <v>42793</v>
      </c>
      <c r="C99" t="s">
        <v>22</v>
      </c>
      <c r="D99">
        <v>1</v>
      </c>
      <c r="E99" t="s">
        <v>690</v>
      </c>
      <c r="F99" s="1">
        <v>38368</v>
      </c>
      <c r="G99" t="s">
        <v>24</v>
      </c>
      <c r="H99" t="s">
        <v>483</v>
      </c>
      <c r="I99" t="s">
        <v>648</v>
      </c>
      <c r="L99">
        <v>500</v>
      </c>
      <c r="M99" s="11" t="s">
        <v>455</v>
      </c>
      <c r="N99" s="3">
        <f t="shared" si="1"/>
        <v>-1916442.62</v>
      </c>
    </row>
    <row r="100" spans="1:14" x14ac:dyDescent="0.25">
      <c r="A100" t="s">
        <v>649</v>
      </c>
      <c r="B100" s="2">
        <v>42793</v>
      </c>
      <c r="C100" t="s">
        <v>22</v>
      </c>
      <c r="D100">
        <v>1</v>
      </c>
      <c r="E100" t="s">
        <v>690</v>
      </c>
      <c r="F100" s="1">
        <v>38369</v>
      </c>
      <c r="G100" t="s">
        <v>24</v>
      </c>
      <c r="H100" t="s">
        <v>483</v>
      </c>
      <c r="I100" t="s">
        <v>648</v>
      </c>
      <c r="L100">
        <v>500</v>
      </c>
      <c r="M100" s="11" t="s">
        <v>455</v>
      </c>
      <c r="N100" s="3">
        <f t="shared" si="1"/>
        <v>-1916942.62</v>
      </c>
    </row>
    <row r="101" spans="1:14" x14ac:dyDescent="0.25">
      <c r="A101" t="s">
        <v>650</v>
      </c>
      <c r="B101" s="2">
        <v>42793</v>
      </c>
      <c r="C101" t="s">
        <v>22</v>
      </c>
      <c r="D101">
        <v>1</v>
      </c>
      <c r="E101" t="s">
        <v>690</v>
      </c>
      <c r="F101" s="1">
        <v>38369</v>
      </c>
      <c r="G101" t="s">
        <v>24</v>
      </c>
      <c r="H101" t="s">
        <v>483</v>
      </c>
      <c r="I101" t="s">
        <v>651</v>
      </c>
      <c r="J101">
        <v>500</v>
      </c>
      <c r="K101" s="11" t="s">
        <v>455</v>
      </c>
      <c r="N101" s="3">
        <f t="shared" si="1"/>
        <v>-1916442.62</v>
      </c>
    </row>
    <row r="102" spans="1:14" x14ac:dyDescent="0.25">
      <c r="A102" t="s">
        <v>652</v>
      </c>
      <c r="B102" s="2">
        <v>42793</v>
      </c>
      <c r="C102" t="s">
        <v>22</v>
      </c>
      <c r="D102">
        <v>1</v>
      </c>
      <c r="E102" t="s">
        <v>690</v>
      </c>
      <c r="F102" s="1">
        <v>38368</v>
      </c>
      <c r="G102" t="s">
        <v>24</v>
      </c>
      <c r="H102" t="s">
        <v>483</v>
      </c>
      <c r="I102" t="s">
        <v>651</v>
      </c>
      <c r="J102">
        <v>500</v>
      </c>
      <c r="K102" s="11" t="s">
        <v>455</v>
      </c>
      <c r="N102" s="3">
        <f t="shared" si="1"/>
        <v>-1915942.62</v>
      </c>
    </row>
    <row r="103" spans="1:14" x14ac:dyDescent="0.25">
      <c r="A103" t="s">
        <v>653</v>
      </c>
      <c r="B103" s="2">
        <v>42793</v>
      </c>
      <c r="C103" t="s">
        <v>22</v>
      </c>
      <c r="D103">
        <v>1</v>
      </c>
      <c r="E103" t="s">
        <v>690</v>
      </c>
      <c r="F103" s="1">
        <v>38351</v>
      </c>
      <c r="G103" t="s">
        <v>24</v>
      </c>
      <c r="H103" t="s">
        <v>633</v>
      </c>
      <c r="I103" t="s">
        <v>612</v>
      </c>
      <c r="J103" s="3">
        <v>10000</v>
      </c>
      <c r="K103" s="11" t="s">
        <v>455</v>
      </c>
      <c r="N103" s="3">
        <f t="shared" si="1"/>
        <v>-1905942.62</v>
      </c>
    </row>
    <row r="104" spans="1:14" x14ac:dyDescent="0.25">
      <c r="A104" t="s">
        <v>654</v>
      </c>
      <c r="B104" s="2">
        <v>42793</v>
      </c>
      <c r="C104" t="s">
        <v>22</v>
      </c>
      <c r="D104">
        <v>1</v>
      </c>
      <c r="E104" t="s">
        <v>690</v>
      </c>
      <c r="F104" s="1">
        <v>38352</v>
      </c>
      <c r="G104" t="s">
        <v>24</v>
      </c>
      <c r="H104" t="s">
        <v>633</v>
      </c>
      <c r="I104" t="s">
        <v>612</v>
      </c>
      <c r="J104" s="3">
        <v>10000</v>
      </c>
      <c r="K104" s="11" t="s">
        <v>455</v>
      </c>
      <c r="N104" s="3">
        <f t="shared" si="1"/>
        <v>-1895942.62</v>
      </c>
    </row>
    <row r="105" spans="1:14" x14ac:dyDescent="0.25">
      <c r="A105" t="s">
        <v>655</v>
      </c>
      <c r="B105" s="2">
        <v>42793</v>
      </c>
      <c r="C105" t="s">
        <v>22</v>
      </c>
      <c r="D105">
        <v>1</v>
      </c>
      <c r="E105" t="s">
        <v>690</v>
      </c>
      <c r="F105" s="1">
        <v>38393</v>
      </c>
      <c r="G105" t="s">
        <v>24</v>
      </c>
      <c r="H105" t="s">
        <v>483</v>
      </c>
      <c r="I105" t="s">
        <v>609</v>
      </c>
      <c r="L105" s="3">
        <v>17604.27</v>
      </c>
      <c r="M105" s="11" t="s">
        <v>687</v>
      </c>
      <c r="N105" s="3">
        <f t="shared" si="1"/>
        <v>-1913546.8900000001</v>
      </c>
    </row>
    <row r="106" spans="1:14" x14ac:dyDescent="0.25">
      <c r="A106" t="s">
        <v>656</v>
      </c>
      <c r="B106" s="2">
        <v>42794</v>
      </c>
      <c r="C106" t="s">
        <v>657</v>
      </c>
      <c r="D106">
        <v>1</v>
      </c>
      <c r="E106" t="s">
        <v>689</v>
      </c>
      <c r="F106" s="1">
        <v>3598</v>
      </c>
      <c r="G106" t="s">
        <v>14</v>
      </c>
      <c r="H106" t="s">
        <v>15</v>
      </c>
      <c r="I106" t="s">
        <v>658</v>
      </c>
      <c r="J106" s="3">
        <v>5000</v>
      </c>
      <c r="K106" s="11" t="s">
        <v>456</v>
      </c>
      <c r="N106" s="3">
        <f t="shared" si="1"/>
        <v>-1908546.8900000001</v>
      </c>
    </row>
    <row r="107" spans="1:14" x14ac:dyDescent="0.25">
      <c r="A107" t="s">
        <v>659</v>
      </c>
      <c r="B107" s="2">
        <v>42794</v>
      </c>
      <c r="C107" t="s">
        <v>660</v>
      </c>
      <c r="D107">
        <v>1</v>
      </c>
      <c r="E107" t="s">
        <v>689</v>
      </c>
      <c r="F107" s="1">
        <v>3599</v>
      </c>
      <c r="G107" t="s">
        <v>14</v>
      </c>
      <c r="H107" t="s">
        <v>15</v>
      </c>
      <c r="I107" t="s">
        <v>661</v>
      </c>
      <c r="J107" s="3">
        <v>90000</v>
      </c>
      <c r="K107" s="11">
        <v>24</v>
      </c>
      <c r="N107" s="3">
        <f t="shared" si="1"/>
        <v>-1818546.8900000001</v>
      </c>
    </row>
    <row r="108" spans="1:14" x14ac:dyDescent="0.25">
      <c r="A108" t="s">
        <v>662</v>
      </c>
      <c r="B108" s="2">
        <v>42794</v>
      </c>
      <c r="C108" t="s">
        <v>663</v>
      </c>
      <c r="D108">
        <v>1</v>
      </c>
      <c r="E108" t="s">
        <v>689</v>
      </c>
      <c r="F108" s="1">
        <v>3600</v>
      </c>
      <c r="G108" t="s">
        <v>14</v>
      </c>
      <c r="H108" t="s">
        <v>15</v>
      </c>
      <c r="I108" t="s">
        <v>664</v>
      </c>
      <c r="J108" s="3">
        <v>6577.72</v>
      </c>
      <c r="K108" s="11" t="s">
        <v>458</v>
      </c>
      <c r="N108" s="3">
        <f t="shared" si="1"/>
        <v>-1811969.1700000002</v>
      </c>
    </row>
    <row r="109" spans="1:14" x14ac:dyDescent="0.25">
      <c r="A109" t="s">
        <v>665</v>
      </c>
      <c r="B109" s="2">
        <v>42794</v>
      </c>
      <c r="C109" t="s">
        <v>666</v>
      </c>
      <c r="D109">
        <v>1</v>
      </c>
      <c r="E109" t="s">
        <v>689</v>
      </c>
      <c r="F109" s="1">
        <v>3601</v>
      </c>
      <c r="G109" t="s">
        <v>14</v>
      </c>
      <c r="H109" t="s">
        <v>15</v>
      </c>
      <c r="I109" t="s">
        <v>667</v>
      </c>
      <c r="J109" s="3">
        <v>5000</v>
      </c>
      <c r="K109" s="11" t="s">
        <v>459</v>
      </c>
      <c r="N109" s="3">
        <f t="shared" si="1"/>
        <v>-1806969.1700000002</v>
      </c>
    </row>
    <row r="110" spans="1:14" x14ac:dyDescent="0.25">
      <c r="A110" t="s">
        <v>668</v>
      </c>
      <c r="B110" s="2">
        <v>42794</v>
      </c>
      <c r="C110" t="s">
        <v>669</v>
      </c>
      <c r="D110">
        <v>1</v>
      </c>
      <c r="E110" t="s">
        <v>689</v>
      </c>
      <c r="F110" s="1">
        <v>3602</v>
      </c>
      <c r="G110" t="s">
        <v>14</v>
      </c>
      <c r="H110" t="s">
        <v>15</v>
      </c>
      <c r="I110" t="s">
        <v>670</v>
      </c>
      <c r="J110" s="3">
        <v>15000</v>
      </c>
      <c r="K110" s="11">
        <v>25</v>
      </c>
      <c r="N110" s="3">
        <f t="shared" si="1"/>
        <v>-1791969.1700000002</v>
      </c>
    </row>
    <row r="111" spans="1:14" x14ac:dyDescent="0.25">
      <c r="A111" t="s">
        <v>671</v>
      </c>
      <c r="B111" s="2">
        <v>42794</v>
      </c>
      <c r="C111" t="s">
        <v>22</v>
      </c>
      <c r="D111">
        <v>1</v>
      </c>
      <c r="E111" t="s">
        <v>690</v>
      </c>
      <c r="F111" s="1">
        <v>38399</v>
      </c>
      <c r="G111" t="s">
        <v>24</v>
      </c>
      <c r="H111" t="s">
        <v>483</v>
      </c>
      <c r="I111" t="s">
        <v>672</v>
      </c>
      <c r="L111" s="3">
        <v>20000</v>
      </c>
      <c r="N111" s="3">
        <f t="shared" si="1"/>
        <v>-1811969.1700000002</v>
      </c>
    </row>
    <row r="112" spans="1:14" x14ac:dyDescent="0.25">
      <c r="A112" t="s">
        <v>673</v>
      </c>
      <c r="B112" s="2">
        <v>42794</v>
      </c>
      <c r="C112" t="s">
        <v>22</v>
      </c>
      <c r="D112">
        <v>1</v>
      </c>
      <c r="E112" t="s">
        <v>690</v>
      </c>
      <c r="F112" s="1">
        <v>38393</v>
      </c>
      <c r="G112" t="s">
        <v>24</v>
      </c>
      <c r="H112" t="s">
        <v>483</v>
      </c>
      <c r="I112" t="s">
        <v>674</v>
      </c>
      <c r="J112" s="3">
        <v>17604.27</v>
      </c>
      <c r="K112" s="11" t="s">
        <v>687</v>
      </c>
      <c r="N112" s="3">
        <f t="shared" si="1"/>
        <v>-1794364.9000000001</v>
      </c>
    </row>
    <row r="113" spans="1:14" x14ac:dyDescent="0.25">
      <c r="A113" t="s">
        <v>675</v>
      </c>
      <c r="B113" s="2">
        <v>42794</v>
      </c>
      <c r="C113" t="s">
        <v>22</v>
      </c>
      <c r="D113">
        <v>1</v>
      </c>
      <c r="E113" t="s">
        <v>690</v>
      </c>
      <c r="F113" s="1">
        <v>38431</v>
      </c>
      <c r="G113" t="s">
        <v>24</v>
      </c>
      <c r="H113" t="s">
        <v>483</v>
      </c>
      <c r="I113" t="s">
        <v>582</v>
      </c>
      <c r="L113" s="3">
        <v>15000</v>
      </c>
      <c r="N113" s="3">
        <f t="shared" si="1"/>
        <v>-1809364.9000000001</v>
      </c>
    </row>
    <row r="114" spans="1:14" x14ac:dyDescent="0.25">
      <c r="I114" t="s">
        <v>451</v>
      </c>
      <c r="J114" s="3">
        <v>1498657.66</v>
      </c>
      <c r="L114" s="3">
        <v>1103092.4099999999</v>
      </c>
    </row>
    <row r="115" spans="1:14" x14ac:dyDescent="0.25">
      <c r="I115" t="s">
        <v>452</v>
      </c>
      <c r="N115" s="3">
        <f>+N113</f>
        <v>-1809364.9000000001</v>
      </c>
    </row>
    <row r="116" spans="1:14" x14ac:dyDescent="0.25">
      <c r="A116" t="s">
        <v>676</v>
      </c>
      <c r="B116" t="s">
        <v>677</v>
      </c>
      <c r="C116" t="s">
        <v>678</v>
      </c>
      <c r="D116" t="s">
        <v>679</v>
      </c>
      <c r="E116" t="s">
        <v>680</v>
      </c>
      <c r="G116" t="s">
        <v>681</v>
      </c>
      <c r="H116" t="s">
        <v>677</v>
      </c>
      <c r="I116" t="s">
        <v>682</v>
      </c>
      <c r="J116" t="s">
        <v>683</v>
      </c>
      <c r="L116" t="s">
        <v>684</v>
      </c>
      <c r="N116" t="s">
        <v>685</v>
      </c>
    </row>
    <row r="118" spans="1:14" x14ac:dyDescent="0.25">
      <c r="N118" s="3"/>
    </row>
    <row r="119" spans="1:14" x14ac:dyDescent="0.25">
      <c r="N119" s="3"/>
    </row>
  </sheetData>
  <autoFilter ref="A8:N116"/>
  <mergeCells count="3">
    <mergeCell ref="G2:J2"/>
    <mergeCell ref="G3:J3"/>
    <mergeCell ref="G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opLeftCell="A97" workbookViewId="0">
      <selection activeCell="N118" sqref="N118"/>
    </sheetView>
  </sheetViews>
  <sheetFormatPr baseColWidth="10" defaultRowHeight="15" x14ac:dyDescent="0.25"/>
  <cols>
    <col min="1" max="1" width="7.7109375" bestFit="1" customWidth="1"/>
    <col min="4" max="4" width="2.42578125" bestFit="1" customWidth="1"/>
    <col min="6" max="6" width="6" bestFit="1" customWidth="1"/>
    <col min="7" max="7" width="20.85546875" bestFit="1" customWidth="1"/>
    <col min="9" max="9" width="39.28515625" bestFit="1" customWidth="1"/>
    <col min="10" max="10" width="11.7109375" bestFit="1" customWidth="1"/>
    <col min="11" max="11" width="3" style="12" customWidth="1"/>
    <col min="13" max="13" width="3" style="12" customWidth="1"/>
    <col min="14" max="14" width="12.42578125" bestFit="1" customWidth="1"/>
  </cols>
  <sheetData>
    <row r="1" spans="1:14" s="1" customFormat="1" x14ac:dyDescent="0.25">
      <c r="K1" s="13"/>
      <c r="L1" s="9"/>
      <c r="M1" s="6"/>
      <c r="N1" s="6"/>
    </row>
    <row r="2" spans="1:14" s="1" customFormat="1" x14ac:dyDescent="0.25">
      <c r="G2" s="40" t="s">
        <v>0</v>
      </c>
      <c r="H2" s="40"/>
      <c r="I2" s="40"/>
      <c r="J2" s="40"/>
      <c r="K2" s="6"/>
      <c r="L2" s="9"/>
      <c r="M2" s="6"/>
      <c r="N2" s="6"/>
    </row>
    <row r="3" spans="1:14" s="1" customFormat="1" x14ac:dyDescent="0.25">
      <c r="G3" s="40" t="s">
        <v>1</v>
      </c>
      <c r="H3" s="40"/>
      <c r="I3" s="40"/>
      <c r="J3" s="40"/>
      <c r="K3" s="6"/>
      <c r="L3" s="9"/>
      <c r="M3" s="6"/>
      <c r="N3" s="6"/>
    </row>
    <row r="4" spans="1:14" s="1" customFormat="1" x14ac:dyDescent="0.25">
      <c r="G4" s="40" t="s">
        <v>909</v>
      </c>
      <c r="H4" s="40"/>
      <c r="I4" s="40"/>
      <c r="J4" s="40"/>
      <c r="K4" s="6"/>
      <c r="L4" s="9"/>
      <c r="M4" s="6"/>
      <c r="N4" s="6"/>
    </row>
    <row r="5" spans="1:14" s="1" customFormat="1" x14ac:dyDescent="0.25">
      <c r="K5" s="13"/>
      <c r="L5" s="9"/>
      <c r="M5" s="6"/>
      <c r="N5" s="6"/>
    </row>
    <row r="6" spans="1:14" s="1" customFormat="1" x14ac:dyDescent="0.25">
      <c r="K6" s="13"/>
      <c r="L6" s="9"/>
      <c r="M6" s="6"/>
      <c r="N6" s="6"/>
    </row>
    <row r="7" spans="1:14" s="1" customFormat="1" x14ac:dyDescent="0.25">
      <c r="A7" s="4" t="s">
        <v>2</v>
      </c>
      <c r="B7" s="4" t="s">
        <v>3</v>
      </c>
      <c r="C7" s="4" t="s">
        <v>4</v>
      </c>
      <c r="D7" s="4"/>
      <c r="E7" s="4"/>
      <c r="F7" s="4"/>
      <c r="G7" s="4" t="s">
        <v>5</v>
      </c>
      <c r="H7" s="4" t="s">
        <v>6</v>
      </c>
      <c r="I7" s="4" t="s">
        <v>7</v>
      </c>
      <c r="J7" s="4" t="s">
        <v>8</v>
      </c>
      <c r="K7" s="12"/>
      <c r="L7" s="4" t="s">
        <v>9</v>
      </c>
      <c r="M7" s="12"/>
      <c r="N7" s="4" t="s">
        <v>10</v>
      </c>
    </row>
    <row r="8" spans="1:14" x14ac:dyDescent="0.25">
      <c r="I8" t="s">
        <v>460</v>
      </c>
      <c r="N8" s="3">
        <f>+FEB!N115</f>
        <v>-1809364.9000000001</v>
      </c>
    </row>
    <row r="9" spans="1:14" x14ac:dyDescent="0.25">
      <c r="A9" t="s">
        <v>704</v>
      </c>
      <c r="B9" s="2">
        <v>42795</v>
      </c>
      <c r="C9" t="s">
        <v>705</v>
      </c>
      <c r="D9">
        <v>1</v>
      </c>
      <c r="E9" t="s">
        <v>691</v>
      </c>
      <c r="F9">
        <v>18380</v>
      </c>
      <c r="G9" t="s">
        <v>147</v>
      </c>
      <c r="H9" t="s">
        <v>15</v>
      </c>
      <c r="I9" t="s">
        <v>706</v>
      </c>
      <c r="J9" s="3">
        <v>4003</v>
      </c>
      <c r="K9" s="12" t="s">
        <v>455</v>
      </c>
      <c r="N9" s="3">
        <f>+N8+J9-L9</f>
        <v>-1805361.9000000001</v>
      </c>
    </row>
    <row r="10" spans="1:14" x14ac:dyDescent="0.25">
      <c r="A10" t="s">
        <v>469</v>
      </c>
      <c r="B10" s="2">
        <v>42795</v>
      </c>
      <c r="C10" t="s">
        <v>705</v>
      </c>
      <c r="D10">
        <v>1</v>
      </c>
      <c r="E10" t="s">
        <v>691</v>
      </c>
      <c r="F10">
        <v>18380</v>
      </c>
      <c r="G10" t="s">
        <v>147</v>
      </c>
      <c r="H10" t="s">
        <v>15</v>
      </c>
      <c r="I10" t="s">
        <v>707</v>
      </c>
      <c r="L10" s="3">
        <v>4003</v>
      </c>
      <c r="M10" s="12" t="s">
        <v>455</v>
      </c>
      <c r="N10" s="3">
        <f t="shared" ref="N10:N73" si="0">+N9+J10-L10</f>
        <v>-1809364.9000000001</v>
      </c>
    </row>
    <row r="11" spans="1:14" x14ac:dyDescent="0.25">
      <c r="A11" t="s">
        <v>708</v>
      </c>
      <c r="B11" s="2">
        <v>42795</v>
      </c>
      <c r="C11" t="s">
        <v>709</v>
      </c>
      <c r="D11">
        <v>1</v>
      </c>
      <c r="E11" t="s">
        <v>689</v>
      </c>
      <c r="F11">
        <v>3610</v>
      </c>
      <c r="G11" t="s">
        <v>14</v>
      </c>
      <c r="H11" t="s">
        <v>15</v>
      </c>
      <c r="I11" t="s">
        <v>710</v>
      </c>
      <c r="J11" s="5">
        <v>5000</v>
      </c>
      <c r="K11" s="12">
        <v>13</v>
      </c>
      <c r="N11" s="3">
        <f t="shared" si="0"/>
        <v>-1804364.9000000001</v>
      </c>
    </row>
    <row r="12" spans="1:14" x14ac:dyDescent="0.25">
      <c r="A12" t="s">
        <v>711</v>
      </c>
      <c r="B12" s="2">
        <v>42795</v>
      </c>
      <c r="C12" t="s">
        <v>22</v>
      </c>
      <c r="D12">
        <v>1</v>
      </c>
      <c r="E12" t="s">
        <v>690</v>
      </c>
      <c r="F12">
        <v>38465</v>
      </c>
      <c r="G12" t="s">
        <v>24</v>
      </c>
      <c r="H12" t="s">
        <v>483</v>
      </c>
      <c r="I12" t="s">
        <v>712</v>
      </c>
      <c r="L12" s="3">
        <v>5345.27</v>
      </c>
      <c r="N12" s="3">
        <f t="shared" si="0"/>
        <v>-1809710.1700000002</v>
      </c>
    </row>
    <row r="13" spans="1:14" x14ac:dyDescent="0.25">
      <c r="A13" t="s">
        <v>713</v>
      </c>
      <c r="B13" s="2">
        <v>42795</v>
      </c>
      <c r="C13" t="s">
        <v>22</v>
      </c>
      <c r="D13">
        <v>1</v>
      </c>
      <c r="E13" t="s">
        <v>690</v>
      </c>
      <c r="F13">
        <v>38472</v>
      </c>
      <c r="G13" t="s">
        <v>24</v>
      </c>
      <c r="H13" t="s">
        <v>483</v>
      </c>
      <c r="I13" t="s">
        <v>714</v>
      </c>
      <c r="L13" s="3">
        <v>20000</v>
      </c>
      <c r="N13" s="3">
        <f t="shared" si="0"/>
        <v>-1829710.1700000002</v>
      </c>
    </row>
    <row r="14" spans="1:14" x14ac:dyDescent="0.25">
      <c r="A14" t="s">
        <v>715</v>
      </c>
      <c r="B14" s="2">
        <v>42796</v>
      </c>
      <c r="C14" t="s">
        <v>22</v>
      </c>
      <c r="D14">
        <v>1</v>
      </c>
      <c r="E14" t="s">
        <v>690</v>
      </c>
      <c r="F14">
        <v>38493</v>
      </c>
      <c r="G14" t="s">
        <v>24</v>
      </c>
      <c r="H14" t="s">
        <v>483</v>
      </c>
      <c r="I14" t="s">
        <v>716</v>
      </c>
      <c r="L14" s="3">
        <v>1099</v>
      </c>
      <c r="M14" s="12" t="s">
        <v>455</v>
      </c>
      <c r="N14" s="3">
        <f t="shared" si="0"/>
        <v>-1830809.1700000002</v>
      </c>
    </row>
    <row r="15" spans="1:14" x14ac:dyDescent="0.25">
      <c r="A15" t="s">
        <v>717</v>
      </c>
      <c r="B15" s="2">
        <v>42796</v>
      </c>
      <c r="C15" t="s">
        <v>22</v>
      </c>
      <c r="D15">
        <v>1</v>
      </c>
      <c r="E15" t="s">
        <v>690</v>
      </c>
      <c r="F15">
        <v>38495</v>
      </c>
      <c r="G15" t="s">
        <v>24</v>
      </c>
      <c r="H15" t="s">
        <v>483</v>
      </c>
      <c r="I15" t="s">
        <v>718</v>
      </c>
      <c r="L15" s="3">
        <v>5000</v>
      </c>
      <c r="N15" s="3">
        <f t="shared" si="0"/>
        <v>-1835809.1700000002</v>
      </c>
    </row>
    <row r="16" spans="1:14" x14ac:dyDescent="0.25">
      <c r="A16" t="s">
        <v>719</v>
      </c>
      <c r="B16" s="2">
        <v>42796</v>
      </c>
      <c r="C16" t="s">
        <v>22</v>
      </c>
      <c r="D16">
        <v>1</v>
      </c>
      <c r="E16" t="s">
        <v>690</v>
      </c>
      <c r="F16">
        <v>38500</v>
      </c>
      <c r="G16" t="s">
        <v>24</v>
      </c>
      <c r="H16" t="s">
        <v>483</v>
      </c>
      <c r="I16" t="s">
        <v>720</v>
      </c>
      <c r="L16" s="3">
        <v>100000</v>
      </c>
      <c r="M16" s="12" t="s">
        <v>455</v>
      </c>
      <c r="N16" s="3">
        <f t="shared" si="0"/>
        <v>-1935809.1700000002</v>
      </c>
    </row>
    <row r="17" spans="1:14" x14ac:dyDescent="0.25">
      <c r="A17" t="s">
        <v>721</v>
      </c>
      <c r="B17" s="2">
        <v>42796</v>
      </c>
      <c r="C17" t="s">
        <v>22</v>
      </c>
      <c r="D17">
        <v>1</v>
      </c>
      <c r="E17" t="s">
        <v>690</v>
      </c>
      <c r="F17">
        <v>38502</v>
      </c>
      <c r="G17" t="s">
        <v>24</v>
      </c>
      <c r="H17" t="s">
        <v>483</v>
      </c>
      <c r="I17" t="s">
        <v>720</v>
      </c>
      <c r="L17" s="3">
        <v>95900</v>
      </c>
      <c r="M17" s="12" t="s">
        <v>455</v>
      </c>
      <c r="N17" s="3">
        <f t="shared" si="0"/>
        <v>-2031709.1700000002</v>
      </c>
    </row>
    <row r="18" spans="1:14" x14ac:dyDescent="0.25">
      <c r="A18" t="s">
        <v>722</v>
      </c>
      <c r="B18" s="2">
        <v>42796</v>
      </c>
      <c r="C18" t="s">
        <v>22</v>
      </c>
      <c r="D18">
        <v>1</v>
      </c>
      <c r="E18" t="s">
        <v>690</v>
      </c>
      <c r="F18">
        <v>38502</v>
      </c>
      <c r="G18" t="s">
        <v>24</v>
      </c>
      <c r="H18" t="s">
        <v>483</v>
      </c>
      <c r="I18" t="s">
        <v>723</v>
      </c>
      <c r="J18" s="3">
        <v>95900</v>
      </c>
      <c r="K18" s="12" t="s">
        <v>455</v>
      </c>
      <c r="N18" s="3">
        <f t="shared" si="0"/>
        <v>-1935809.1700000002</v>
      </c>
    </row>
    <row r="19" spans="1:14" x14ac:dyDescent="0.25">
      <c r="A19" t="s">
        <v>724</v>
      </c>
      <c r="B19" s="2">
        <v>42796</v>
      </c>
      <c r="C19" t="s">
        <v>22</v>
      </c>
      <c r="D19">
        <v>1</v>
      </c>
      <c r="E19" t="s">
        <v>690</v>
      </c>
      <c r="F19">
        <v>38500</v>
      </c>
      <c r="G19" t="s">
        <v>24</v>
      </c>
      <c r="H19" t="s">
        <v>483</v>
      </c>
      <c r="I19" t="s">
        <v>723</v>
      </c>
      <c r="J19" s="3">
        <v>100000</v>
      </c>
      <c r="K19" s="12" t="s">
        <v>455</v>
      </c>
      <c r="N19" s="3">
        <f t="shared" si="0"/>
        <v>-1835809.1700000002</v>
      </c>
    </row>
    <row r="20" spans="1:14" x14ac:dyDescent="0.25">
      <c r="A20" t="s">
        <v>725</v>
      </c>
      <c r="B20" s="2">
        <v>42796</v>
      </c>
      <c r="C20" t="s">
        <v>22</v>
      </c>
      <c r="D20">
        <v>1</v>
      </c>
      <c r="E20" t="s">
        <v>692</v>
      </c>
      <c r="F20">
        <v>38505</v>
      </c>
      <c r="G20" t="s">
        <v>211</v>
      </c>
      <c r="H20" t="s">
        <v>483</v>
      </c>
      <c r="I20" t="s">
        <v>726</v>
      </c>
      <c r="L20" s="3">
        <v>5000</v>
      </c>
      <c r="M20" s="12" t="s">
        <v>455</v>
      </c>
      <c r="N20" s="3">
        <f t="shared" si="0"/>
        <v>-1840809.1700000002</v>
      </c>
    </row>
    <row r="21" spans="1:14" x14ac:dyDescent="0.25">
      <c r="A21" t="s">
        <v>727</v>
      </c>
      <c r="B21" s="2">
        <v>42796</v>
      </c>
      <c r="C21" t="s">
        <v>22</v>
      </c>
      <c r="D21">
        <v>1</v>
      </c>
      <c r="E21" t="s">
        <v>692</v>
      </c>
      <c r="F21">
        <v>38505</v>
      </c>
      <c r="G21" t="s">
        <v>211</v>
      </c>
      <c r="H21" t="s">
        <v>483</v>
      </c>
      <c r="I21" t="s">
        <v>728</v>
      </c>
      <c r="J21" s="3">
        <v>5000</v>
      </c>
      <c r="K21" s="12" t="s">
        <v>455</v>
      </c>
      <c r="N21" s="3">
        <f t="shared" si="0"/>
        <v>-1835809.1700000002</v>
      </c>
    </row>
    <row r="22" spans="1:14" x14ac:dyDescent="0.25">
      <c r="A22" t="s">
        <v>44</v>
      </c>
      <c r="B22" s="2">
        <v>42797</v>
      </c>
      <c r="C22" t="s">
        <v>22</v>
      </c>
      <c r="D22">
        <v>1</v>
      </c>
      <c r="E22" t="s">
        <v>688</v>
      </c>
      <c r="F22">
        <v>29259</v>
      </c>
      <c r="G22" t="s">
        <v>32</v>
      </c>
      <c r="H22" t="s">
        <v>33</v>
      </c>
      <c r="I22" t="s">
        <v>729</v>
      </c>
      <c r="J22" s="5">
        <v>20000</v>
      </c>
      <c r="K22" s="12">
        <v>14</v>
      </c>
      <c r="N22" s="3">
        <f t="shared" si="0"/>
        <v>-1815809.1700000002</v>
      </c>
    </row>
    <row r="23" spans="1:14" x14ac:dyDescent="0.25">
      <c r="A23" t="s">
        <v>54</v>
      </c>
      <c r="B23" s="2">
        <v>42797</v>
      </c>
      <c r="C23" t="s">
        <v>730</v>
      </c>
      <c r="D23">
        <v>1</v>
      </c>
      <c r="E23" t="s">
        <v>689</v>
      </c>
      <c r="F23">
        <v>3614</v>
      </c>
      <c r="G23" t="s">
        <v>14</v>
      </c>
      <c r="H23" t="s">
        <v>15</v>
      </c>
      <c r="I23" t="s">
        <v>731</v>
      </c>
      <c r="J23" s="3">
        <v>10000</v>
      </c>
      <c r="K23" s="12">
        <v>1</v>
      </c>
      <c r="N23" s="3">
        <f t="shared" si="0"/>
        <v>-1805809.1700000002</v>
      </c>
    </row>
    <row r="24" spans="1:14" x14ac:dyDescent="0.25">
      <c r="A24" t="s">
        <v>732</v>
      </c>
      <c r="B24" s="2">
        <v>42797</v>
      </c>
      <c r="C24" t="s">
        <v>733</v>
      </c>
      <c r="D24">
        <v>1</v>
      </c>
      <c r="E24" t="s">
        <v>689</v>
      </c>
      <c r="F24">
        <v>3615</v>
      </c>
      <c r="G24" t="s">
        <v>14</v>
      </c>
      <c r="H24" t="s">
        <v>15</v>
      </c>
      <c r="I24" t="s">
        <v>734</v>
      </c>
      <c r="J24" s="5">
        <v>1099</v>
      </c>
      <c r="K24" s="12" t="s">
        <v>455</v>
      </c>
      <c r="N24" s="3">
        <f t="shared" si="0"/>
        <v>-1804710.1700000002</v>
      </c>
    </row>
    <row r="25" spans="1:14" x14ac:dyDescent="0.25">
      <c r="A25" t="s">
        <v>735</v>
      </c>
      <c r="B25" s="2">
        <v>42797</v>
      </c>
      <c r="C25" t="s">
        <v>736</v>
      </c>
      <c r="D25">
        <v>1</v>
      </c>
      <c r="E25" t="s">
        <v>689</v>
      </c>
      <c r="F25">
        <v>3616</v>
      </c>
      <c r="G25" t="s">
        <v>14</v>
      </c>
      <c r="H25" t="s">
        <v>15</v>
      </c>
      <c r="I25" t="s">
        <v>737</v>
      </c>
      <c r="J25" s="3">
        <v>5000</v>
      </c>
      <c r="K25" s="12">
        <v>2</v>
      </c>
      <c r="N25" s="3">
        <f t="shared" si="0"/>
        <v>-1799710.1700000002</v>
      </c>
    </row>
    <row r="26" spans="1:14" x14ac:dyDescent="0.25">
      <c r="A26" t="s">
        <v>738</v>
      </c>
      <c r="B26" s="2">
        <v>42797</v>
      </c>
      <c r="C26" t="s">
        <v>22</v>
      </c>
      <c r="D26">
        <v>1</v>
      </c>
      <c r="E26" t="s">
        <v>690</v>
      </c>
      <c r="F26">
        <v>38509</v>
      </c>
      <c r="G26" t="s">
        <v>24</v>
      </c>
      <c r="H26" t="s">
        <v>483</v>
      </c>
      <c r="I26" t="s">
        <v>739</v>
      </c>
      <c r="L26" s="3">
        <v>5000</v>
      </c>
      <c r="M26" s="12" t="s">
        <v>454</v>
      </c>
      <c r="N26" s="3">
        <f t="shared" si="0"/>
        <v>-1804710.1700000002</v>
      </c>
    </row>
    <row r="27" spans="1:14" x14ac:dyDescent="0.25">
      <c r="A27" t="s">
        <v>740</v>
      </c>
      <c r="B27" s="2">
        <v>42800</v>
      </c>
      <c r="C27" t="s">
        <v>22</v>
      </c>
      <c r="D27">
        <v>1</v>
      </c>
      <c r="E27" t="s">
        <v>690</v>
      </c>
      <c r="F27">
        <v>38563</v>
      </c>
      <c r="G27" t="s">
        <v>24</v>
      </c>
      <c r="H27" t="s">
        <v>483</v>
      </c>
      <c r="I27" t="s">
        <v>741</v>
      </c>
      <c r="L27" s="3">
        <v>57265</v>
      </c>
      <c r="M27" s="12" t="s">
        <v>455</v>
      </c>
      <c r="N27" s="3">
        <f t="shared" si="0"/>
        <v>-1861975.1700000002</v>
      </c>
    </row>
    <row r="28" spans="1:14" x14ac:dyDescent="0.25">
      <c r="A28" t="s">
        <v>742</v>
      </c>
      <c r="B28" s="2">
        <v>42800</v>
      </c>
      <c r="C28" t="s">
        <v>22</v>
      </c>
      <c r="D28">
        <v>1</v>
      </c>
      <c r="E28" t="s">
        <v>690</v>
      </c>
      <c r="F28">
        <v>38563</v>
      </c>
      <c r="G28" t="s">
        <v>24</v>
      </c>
      <c r="H28" t="s">
        <v>483</v>
      </c>
      <c r="I28" t="s">
        <v>743</v>
      </c>
      <c r="J28" s="3">
        <v>57265</v>
      </c>
      <c r="K28" s="12" t="s">
        <v>455</v>
      </c>
      <c r="N28" s="3">
        <f t="shared" si="0"/>
        <v>-1804710.1700000002</v>
      </c>
    </row>
    <row r="29" spans="1:14" x14ac:dyDescent="0.25">
      <c r="A29" t="s">
        <v>744</v>
      </c>
      <c r="B29" s="2">
        <v>42801</v>
      </c>
      <c r="C29" t="s">
        <v>745</v>
      </c>
      <c r="D29">
        <v>1</v>
      </c>
      <c r="E29" t="s">
        <v>689</v>
      </c>
      <c r="F29">
        <v>3625</v>
      </c>
      <c r="G29" t="s">
        <v>14</v>
      </c>
      <c r="H29" t="s">
        <v>15</v>
      </c>
      <c r="I29" t="s">
        <v>623</v>
      </c>
      <c r="J29" s="3">
        <v>20000</v>
      </c>
      <c r="K29" s="12">
        <v>3</v>
      </c>
      <c r="N29" s="3">
        <f t="shared" si="0"/>
        <v>-1784710.1700000002</v>
      </c>
    </row>
    <row r="30" spans="1:14" x14ac:dyDescent="0.25">
      <c r="A30" t="s">
        <v>104</v>
      </c>
      <c r="B30" s="2">
        <v>42801</v>
      </c>
      <c r="C30" t="s">
        <v>746</v>
      </c>
      <c r="D30">
        <v>1</v>
      </c>
      <c r="E30" t="s">
        <v>689</v>
      </c>
      <c r="F30">
        <v>3627</v>
      </c>
      <c r="G30" t="s">
        <v>14</v>
      </c>
      <c r="H30" t="s">
        <v>15</v>
      </c>
      <c r="I30" t="s">
        <v>471</v>
      </c>
      <c r="J30" s="3">
        <v>4000</v>
      </c>
      <c r="K30" s="12">
        <v>4</v>
      </c>
      <c r="N30" s="3">
        <f t="shared" si="0"/>
        <v>-1780710.1700000002</v>
      </c>
    </row>
    <row r="31" spans="1:14" x14ac:dyDescent="0.25">
      <c r="A31" t="s">
        <v>497</v>
      </c>
      <c r="B31" s="2">
        <v>42801</v>
      </c>
      <c r="C31" t="s">
        <v>747</v>
      </c>
      <c r="D31">
        <v>1</v>
      </c>
      <c r="E31" t="s">
        <v>689</v>
      </c>
      <c r="F31">
        <v>3628</v>
      </c>
      <c r="G31" t="s">
        <v>14</v>
      </c>
      <c r="H31" t="s">
        <v>15</v>
      </c>
      <c r="I31" t="s">
        <v>748</v>
      </c>
      <c r="J31" s="3">
        <v>5000</v>
      </c>
      <c r="K31" s="12" t="s">
        <v>454</v>
      </c>
      <c r="N31" s="3">
        <f t="shared" si="0"/>
        <v>-1775710.1700000002</v>
      </c>
    </row>
    <row r="32" spans="1:14" x14ac:dyDescent="0.25">
      <c r="A32" t="s">
        <v>749</v>
      </c>
      <c r="B32" s="2">
        <v>42801</v>
      </c>
      <c r="C32" t="s">
        <v>22</v>
      </c>
      <c r="D32">
        <v>1</v>
      </c>
      <c r="E32" t="s">
        <v>690</v>
      </c>
      <c r="F32">
        <v>38569</v>
      </c>
      <c r="G32" t="s">
        <v>24</v>
      </c>
      <c r="H32" t="s">
        <v>483</v>
      </c>
      <c r="I32" t="s">
        <v>750</v>
      </c>
      <c r="L32" s="3">
        <v>4600</v>
      </c>
      <c r="M32" s="12" t="s">
        <v>455</v>
      </c>
      <c r="N32" s="3">
        <f t="shared" si="0"/>
        <v>-1780310.1700000002</v>
      </c>
    </row>
    <row r="33" spans="1:14" x14ac:dyDescent="0.25">
      <c r="A33" t="s">
        <v>751</v>
      </c>
      <c r="B33" s="2">
        <v>42801</v>
      </c>
      <c r="C33" t="s">
        <v>22</v>
      </c>
      <c r="D33">
        <v>1</v>
      </c>
      <c r="E33" t="s">
        <v>690</v>
      </c>
      <c r="F33">
        <v>38569</v>
      </c>
      <c r="G33" t="s">
        <v>24</v>
      </c>
      <c r="H33" t="s">
        <v>483</v>
      </c>
      <c r="I33" t="s">
        <v>752</v>
      </c>
      <c r="J33" s="3">
        <v>4600</v>
      </c>
      <c r="K33" s="12" t="s">
        <v>455</v>
      </c>
      <c r="N33" s="3">
        <f t="shared" si="0"/>
        <v>-1775710.1700000002</v>
      </c>
    </row>
    <row r="34" spans="1:14" x14ac:dyDescent="0.25">
      <c r="A34" t="s">
        <v>753</v>
      </c>
      <c r="B34" s="2">
        <v>42801</v>
      </c>
      <c r="C34" t="s">
        <v>22</v>
      </c>
      <c r="D34">
        <v>1</v>
      </c>
      <c r="E34" t="s">
        <v>690</v>
      </c>
      <c r="F34">
        <v>38592</v>
      </c>
      <c r="G34" t="s">
        <v>24</v>
      </c>
      <c r="H34" t="s">
        <v>483</v>
      </c>
      <c r="I34" t="s">
        <v>754</v>
      </c>
      <c r="L34" s="3">
        <v>0</v>
      </c>
      <c r="N34" s="3">
        <f t="shared" si="0"/>
        <v>-1775710.1700000002</v>
      </c>
    </row>
    <row r="35" spans="1:14" x14ac:dyDescent="0.25">
      <c r="A35" t="s">
        <v>755</v>
      </c>
      <c r="B35" s="2">
        <v>42802</v>
      </c>
      <c r="C35" t="s">
        <v>756</v>
      </c>
      <c r="D35">
        <v>1</v>
      </c>
      <c r="E35" t="s">
        <v>691</v>
      </c>
      <c r="F35">
        <v>18393</v>
      </c>
      <c r="G35" t="s">
        <v>147</v>
      </c>
      <c r="H35" t="s">
        <v>15</v>
      </c>
      <c r="I35" t="s">
        <v>757</v>
      </c>
      <c r="J35" s="5">
        <v>0</v>
      </c>
      <c r="N35" s="3">
        <f t="shared" si="0"/>
        <v>-1775710.1700000002</v>
      </c>
    </row>
    <row r="36" spans="1:14" x14ac:dyDescent="0.25">
      <c r="A36" t="s">
        <v>758</v>
      </c>
      <c r="B36" s="2">
        <v>42802</v>
      </c>
      <c r="C36" t="s">
        <v>22</v>
      </c>
      <c r="D36">
        <v>1</v>
      </c>
      <c r="E36" t="s">
        <v>690</v>
      </c>
      <c r="F36">
        <v>38596</v>
      </c>
      <c r="G36" t="s">
        <v>24</v>
      </c>
      <c r="H36" t="s">
        <v>483</v>
      </c>
      <c r="I36" t="s">
        <v>759</v>
      </c>
      <c r="L36" s="3">
        <v>20000</v>
      </c>
      <c r="M36" s="12" t="s">
        <v>455</v>
      </c>
      <c r="N36" s="3">
        <f t="shared" si="0"/>
        <v>-1795710.1700000002</v>
      </c>
    </row>
    <row r="37" spans="1:14" x14ac:dyDescent="0.25">
      <c r="A37" t="s">
        <v>760</v>
      </c>
      <c r="B37" s="2">
        <v>42802</v>
      </c>
      <c r="C37" t="s">
        <v>22</v>
      </c>
      <c r="D37">
        <v>1</v>
      </c>
      <c r="E37" t="s">
        <v>690</v>
      </c>
      <c r="F37">
        <v>38606</v>
      </c>
      <c r="G37" t="s">
        <v>24</v>
      </c>
      <c r="H37" t="s">
        <v>483</v>
      </c>
      <c r="I37" t="s">
        <v>761</v>
      </c>
      <c r="L37" s="3">
        <v>20000</v>
      </c>
      <c r="N37" s="3">
        <f t="shared" si="0"/>
        <v>-1815710.1700000002</v>
      </c>
    </row>
    <row r="38" spans="1:14" x14ac:dyDescent="0.25">
      <c r="A38" t="s">
        <v>762</v>
      </c>
      <c r="B38" s="2">
        <v>42803</v>
      </c>
      <c r="C38" t="s">
        <v>763</v>
      </c>
      <c r="D38">
        <v>1</v>
      </c>
      <c r="E38" t="s">
        <v>689</v>
      </c>
      <c r="F38">
        <v>3666</v>
      </c>
      <c r="G38" t="s">
        <v>14</v>
      </c>
      <c r="H38" t="s">
        <v>15</v>
      </c>
      <c r="I38" t="s">
        <v>764</v>
      </c>
      <c r="J38" s="3">
        <v>50000</v>
      </c>
      <c r="K38" s="12">
        <v>5</v>
      </c>
      <c r="N38" s="3">
        <f t="shared" si="0"/>
        <v>-1765710.1700000002</v>
      </c>
    </row>
    <row r="39" spans="1:14" x14ac:dyDescent="0.25">
      <c r="A39" t="s">
        <v>765</v>
      </c>
      <c r="B39" s="2">
        <v>42803</v>
      </c>
      <c r="C39" t="s">
        <v>766</v>
      </c>
      <c r="D39">
        <v>1</v>
      </c>
      <c r="E39" t="s">
        <v>689</v>
      </c>
      <c r="F39">
        <v>3667</v>
      </c>
      <c r="G39" t="s">
        <v>14</v>
      </c>
      <c r="H39" t="s">
        <v>15</v>
      </c>
      <c r="I39" t="s">
        <v>767</v>
      </c>
      <c r="J39" s="3">
        <v>20000</v>
      </c>
      <c r="K39" s="12">
        <v>6</v>
      </c>
      <c r="N39" s="3">
        <f t="shared" si="0"/>
        <v>-1745710.1700000002</v>
      </c>
    </row>
    <row r="40" spans="1:14" x14ac:dyDescent="0.25">
      <c r="A40" t="s">
        <v>768</v>
      </c>
      <c r="B40" s="2">
        <v>42804</v>
      </c>
      <c r="C40" t="s">
        <v>22</v>
      </c>
      <c r="D40">
        <v>1</v>
      </c>
      <c r="E40" t="s">
        <v>690</v>
      </c>
      <c r="F40">
        <v>38642</v>
      </c>
      <c r="G40" t="s">
        <v>24</v>
      </c>
      <c r="H40" t="s">
        <v>483</v>
      </c>
      <c r="I40" t="s">
        <v>588</v>
      </c>
      <c r="L40" s="3">
        <v>0</v>
      </c>
      <c r="N40" s="3">
        <f t="shared" si="0"/>
        <v>-1745710.1700000002</v>
      </c>
    </row>
    <row r="41" spans="1:14" x14ac:dyDescent="0.25">
      <c r="A41" t="s">
        <v>769</v>
      </c>
      <c r="B41" s="2">
        <v>42804</v>
      </c>
      <c r="C41" t="s">
        <v>22</v>
      </c>
      <c r="D41">
        <v>1</v>
      </c>
      <c r="E41" t="s">
        <v>690</v>
      </c>
      <c r="F41">
        <v>38649</v>
      </c>
      <c r="G41" t="s">
        <v>24</v>
      </c>
      <c r="H41" t="s">
        <v>483</v>
      </c>
      <c r="I41" t="s">
        <v>770</v>
      </c>
      <c r="L41" s="3">
        <v>20000</v>
      </c>
      <c r="M41" s="12" t="s">
        <v>455</v>
      </c>
      <c r="N41" s="3">
        <f t="shared" si="0"/>
        <v>-1765710.1700000002</v>
      </c>
    </row>
    <row r="42" spans="1:14" x14ac:dyDescent="0.25">
      <c r="A42" t="s">
        <v>771</v>
      </c>
      <c r="B42" s="2">
        <v>42804</v>
      </c>
      <c r="C42" t="s">
        <v>22</v>
      </c>
      <c r="D42">
        <v>1</v>
      </c>
      <c r="E42" t="s">
        <v>690</v>
      </c>
      <c r="F42">
        <v>38649</v>
      </c>
      <c r="G42" t="s">
        <v>24</v>
      </c>
      <c r="H42" t="s">
        <v>483</v>
      </c>
      <c r="I42" t="s">
        <v>772</v>
      </c>
      <c r="J42" s="3">
        <v>20000</v>
      </c>
      <c r="K42" s="12" t="s">
        <v>455</v>
      </c>
      <c r="N42" s="3">
        <f t="shared" si="0"/>
        <v>-1745710.1700000002</v>
      </c>
    </row>
    <row r="43" spans="1:14" x14ac:dyDescent="0.25">
      <c r="A43" t="s">
        <v>773</v>
      </c>
      <c r="B43" s="2">
        <v>42804</v>
      </c>
      <c r="C43" t="s">
        <v>22</v>
      </c>
      <c r="D43">
        <v>1</v>
      </c>
      <c r="E43" t="s">
        <v>690</v>
      </c>
      <c r="F43">
        <v>38660</v>
      </c>
      <c r="G43" t="s">
        <v>24</v>
      </c>
      <c r="H43" t="s">
        <v>483</v>
      </c>
      <c r="I43" t="s">
        <v>774</v>
      </c>
      <c r="L43">
        <v>500</v>
      </c>
      <c r="N43" s="3">
        <f t="shared" si="0"/>
        <v>-1746210.1700000002</v>
      </c>
    </row>
    <row r="44" spans="1:14" x14ac:dyDescent="0.25">
      <c r="A44" t="s">
        <v>775</v>
      </c>
      <c r="B44" s="2">
        <v>42804</v>
      </c>
      <c r="C44" t="s">
        <v>22</v>
      </c>
      <c r="D44">
        <v>1</v>
      </c>
      <c r="E44" t="s">
        <v>690</v>
      </c>
      <c r="F44">
        <v>38665</v>
      </c>
      <c r="G44" t="s">
        <v>24</v>
      </c>
      <c r="H44" t="s">
        <v>483</v>
      </c>
      <c r="I44" t="s">
        <v>776</v>
      </c>
      <c r="L44" s="3">
        <v>0</v>
      </c>
      <c r="N44" s="3">
        <f t="shared" si="0"/>
        <v>-1746210.1700000002</v>
      </c>
    </row>
    <row r="45" spans="1:14" x14ac:dyDescent="0.25">
      <c r="A45" t="s">
        <v>777</v>
      </c>
      <c r="B45" s="2">
        <v>42805</v>
      </c>
      <c r="C45" t="s">
        <v>778</v>
      </c>
      <c r="D45">
        <v>1</v>
      </c>
      <c r="E45" t="s">
        <v>688</v>
      </c>
      <c r="F45">
        <v>29260</v>
      </c>
      <c r="G45" t="s">
        <v>32</v>
      </c>
      <c r="H45" t="s">
        <v>33</v>
      </c>
      <c r="I45" t="s">
        <v>779</v>
      </c>
      <c r="J45">
        <v>20000</v>
      </c>
      <c r="K45" s="12">
        <v>7</v>
      </c>
      <c r="N45" s="3">
        <f t="shared" si="0"/>
        <v>-1726210.1700000002</v>
      </c>
    </row>
    <row r="46" spans="1:14" x14ac:dyDescent="0.25">
      <c r="A46" t="s">
        <v>780</v>
      </c>
      <c r="B46" s="2">
        <v>42805</v>
      </c>
      <c r="C46" t="s">
        <v>22</v>
      </c>
      <c r="D46">
        <v>1</v>
      </c>
      <c r="E46" t="s">
        <v>690</v>
      </c>
      <c r="F46">
        <v>38670</v>
      </c>
      <c r="G46" t="s">
        <v>24</v>
      </c>
      <c r="H46" t="s">
        <v>483</v>
      </c>
      <c r="I46" t="s">
        <v>781</v>
      </c>
      <c r="L46" s="3">
        <v>0</v>
      </c>
      <c r="N46" s="3">
        <f t="shared" si="0"/>
        <v>-1726210.1700000002</v>
      </c>
    </row>
    <row r="47" spans="1:14" x14ac:dyDescent="0.25">
      <c r="A47" t="s">
        <v>782</v>
      </c>
      <c r="B47" s="2">
        <v>42807</v>
      </c>
      <c r="C47" t="s">
        <v>22</v>
      </c>
      <c r="D47">
        <v>1</v>
      </c>
      <c r="E47" t="s">
        <v>690</v>
      </c>
      <c r="F47">
        <v>38688</v>
      </c>
      <c r="G47" t="s">
        <v>24</v>
      </c>
      <c r="H47" t="s">
        <v>483</v>
      </c>
      <c r="I47" t="s">
        <v>783</v>
      </c>
      <c r="L47" s="3">
        <v>256928</v>
      </c>
      <c r="M47" s="12" t="s">
        <v>455</v>
      </c>
      <c r="N47" s="3">
        <f t="shared" si="0"/>
        <v>-1983138.1700000002</v>
      </c>
    </row>
    <row r="48" spans="1:14" x14ac:dyDescent="0.25">
      <c r="A48" t="s">
        <v>784</v>
      </c>
      <c r="B48" s="2">
        <v>42807</v>
      </c>
      <c r="C48" t="s">
        <v>22</v>
      </c>
      <c r="D48">
        <v>1</v>
      </c>
      <c r="E48" t="s">
        <v>690</v>
      </c>
      <c r="F48">
        <v>38688</v>
      </c>
      <c r="G48" t="s">
        <v>24</v>
      </c>
      <c r="H48" t="s">
        <v>483</v>
      </c>
      <c r="I48" t="s">
        <v>785</v>
      </c>
      <c r="J48" s="3">
        <v>256928</v>
      </c>
      <c r="K48" s="12" t="s">
        <v>455</v>
      </c>
      <c r="N48" s="3">
        <f t="shared" si="0"/>
        <v>-1726210.1700000002</v>
      </c>
    </row>
    <row r="49" spans="1:14" x14ac:dyDescent="0.25">
      <c r="A49" t="s">
        <v>559</v>
      </c>
      <c r="B49" s="2">
        <v>42807</v>
      </c>
      <c r="C49" t="s">
        <v>22</v>
      </c>
      <c r="D49">
        <v>1</v>
      </c>
      <c r="E49" t="s">
        <v>690</v>
      </c>
      <c r="F49">
        <v>38699</v>
      </c>
      <c r="G49" t="s">
        <v>24</v>
      </c>
      <c r="H49" t="s">
        <v>483</v>
      </c>
      <c r="I49" t="s">
        <v>770</v>
      </c>
      <c r="L49" s="3">
        <v>323008</v>
      </c>
      <c r="M49" s="12" t="s">
        <v>455</v>
      </c>
      <c r="N49" s="3">
        <f t="shared" si="0"/>
        <v>-2049218.1700000002</v>
      </c>
    </row>
    <row r="50" spans="1:14" x14ac:dyDescent="0.25">
      <c r="A50" t="s">
        <v>786</v>
      </c>
      <c r="B50" s="2">
        <v>42807</v>
      </c>
      <c r="C50" t="s">
        <v>22</v>
      </c>
      <c r="D50">
        <v>1</v>
      </c>
      <c r="E50" t="s">
        <v>690</v>
      </c>
      <c r="F50">
        <v>38701</v>
      </c>
      <c r="G50" t="s">
        <v>24</v>
      </c>
      <c r="H50" t="s">
        <v>483</v>
      </c>
      <c r="I50" t="s">
        <v>770</v>
      </c>
      <c r="L50">
        <v>492</v>
      </c>
      <c r="N50" s="3">
        <f t="shared" si="0"/>
        <v>-2049710.1700000002</v>
      </c>
    </row>
    <row r="51" spans="1:14" x14ac:dyDescent="0.25">
      <c r="A51" t="s">
        <v>787</v>
      </c>
      <c r="B51" s="2">
        <v>42807</v>
      </c>
      <c r="C51" t="s">
        <v>22</v>
      </c>
      <c r="D51">
        <v>1</v>
      </c>
      <c r="E51" t="s">
        <v>690</v>
      </c>
      <c r="F51">
        <v>38699</v>
      </c>
      <c r="G51" t="s">
        <v>24</v>
      </c>
      <c r="H51" t="s">
        <v>483</v>
      </c>
      <c r="I51" t="s">
        <v>772</v>
      </c>
      <c r="J51" s="3">
        <v>323008</v>
      </c>
      <c r="K51" s="12" t="s">
        <v>455</v>
      </c>
      <c r="N51" s="3">
        <f t="shared" si="0"/>
        <v>-1726702.1700000002</v>
      </c>
    </row>
    <row r="52" spans="1:14" x14ac:dyDescent="0.25">
      <c r="A52" t="s">
        <v>788</v>
      </c>
      <c r="B52" s="2">
        <v>42807</v>
      </c>
      <c r="C52" t="s">
        <v>22</v>
      </c>
      <c r="D52">
        <v>1</v>
      </c>
      <c r="E52" t="s">
        <v>690</v>
      </c>
      <c r="F52">
        <v>38703</v>
      </c>
      <c r="G52" t="s">
        <v>24</v>
      </c>
      <c r="H52" t="s">
        <v>483</v>
      </c>
      <c r="I52" t="s">
        <v>789</v>
      </c>
      <c r="L52">
        <v>500</v>
      </c>
      <c r="N52" s="3">
        <f t="shared" si="0"/>
        <v>-1727202.1700000002</v>
      </c>
    </row>
    <row r="53" spans="1:14" x14ac:dyDescent="0.25">
      <c r="A53" t="s">
        <v>790</v>
      </c>
      <c r="B53" s="2">
        <v>42808</v>
      </c>
      <c r="C53" t="s">
        <v>22</v>
      </c>
      <c r="D53">
        <v>1</v>
      </c>
      <c r="E53" t="s">
        <v>688</v>
      </c>
      <c r="F53">
        <v>29261</v>
      </c>
      <c r="G53" t="s">
        <v>32</v>
      </c>
      <c r="H53" t="s">
        <v>33</v>
      </c>
      <c r="I53" t="s">
        <v>791</v>
      </c>
      <c r="J53" s="3">
        <v>2000</v>
      </c>
      <c r="K53" s="12">
        <v>8</v>
      </c>
      <c r="N53" s="3">
        <f t="shared" si="0"/>
        <v>-1725202.1700000002</v>
      </c>
    </row>
    <row r="54" spans="1:14" x14ac:dyDescent="0.25">
      <c r="A54" t="s">
        <v>792</v>
      </c>
      <c r="B54" s="2">
        <v>42808</v>
      </c>
      <c r="C54" t="s">
        <v>22</v>
      </c>
      <c r="D54">
        <v>1</v>
      </c>
      <c r="E54" t="s">
        <v>690</v>
      </c>
      <c r="F54">
        <v>38724</v>
      </c>
      <c r="G54" t="s">
        <v>24</v>
      </c>
      <c r="H54" t="s">
        <v>483</v>
      </c>
      <c r="I54" t="s">
        <v>793</v>
      </c>
      <c r="L54" s="3">
        <v>213071.6</v>
      </c>
      <c r="M54" s="12" t="s">
        <v>456</v>
      </c>
      <c r="N54" s="3">
        <f t="shared" si="0"/>
        <v>-1938273.7700000003</v>
      </c>
    </row>
    <row r="55" spans="1:14" x14ac:dyDescent="0.25">
      <c r="A55" t="s">
        <v>794</v>
      </c>
      <c r="B55" s="2">
        <v>42809</v>
      </c>
      <c r="C55" t="s">
        <v>22</v>
      </c>
      <c r="D55">
        <v>1</v>
      </c>
      <c r="E55" t="s">
        <v>688</v>
      </c>
      <c r="F55">
        <v>29262</v>
      </c>
      <c r="G55" t="s">
        <v>32</v>
      </c>
      <c r="H55" t="s">
        <v>33</v>
      </c>
      <c r="I55" t="s">
        <v>795</v>
      </c>
      <c r="J55" s="3">
        <v>182000</v>
      </c>
      <c r="K55" s="12">
        <v>9</v>
      </c>
      <c r="N55" s="3">
        <f t="shared" si="0"/>
        <v>-1756273.7700000003</v>
      </c>
    </row>
    <row r="56" spans="1:14" x14ac:dyDescent="0.25">
      <c r="A56" t="s">
        <v>796</v>
      </c>
      <c r="B56" s="2">
        <v>42809</v>
      </c>
      <c r="C56" t="s">
        <v>22</v>
      </c>
      <c r="D56">
        <v>1</v>
      </c>
      <c r="E56" t="s">
        <v>688</v>
      </c>
      <c r="F56">
        <v>29263</v>
      </c>
      <c r="G56" t="s">
        <v>32</v>
      </c>
      <c r="H56" t="s">
        <v>33</v>
      </c>
      <c r="I56" t="s">
        <v>795</v>
      </c>
      <c r="J56" s="5">
        <v>230000</v>
      </c>
      <c r="K56" s="12">
        <v>15</v>
      </c>
      <c r="N56" s="3">
        <f t="shared" si="0"/>
        <v>-1526273.7700000003</v>
      </c>
    </row>
    <row r="57" spans="1:14" x14ac:dyDescent="0.25">
      <c r="A57" t="s">
        <v>797</v>
      </c>
      <c r="B57" s="2">
        <v>42809</v>
      </c>
      <c r="C57" t="s">
        <v>22</v>
      </c>
      <c r="D57">
        <v>1</v>
      </c>
      <c r="E57" t="s">
        <v>688</v>
      </c>
      <c r="F57">
        <v>29264</v>
      </c>
      <c r="G57" t="s">
        <v>32</v>
      </c>
      <c r="H57" t="s">
        <v>33</v>
      </c>
      <c r="I57" t="s">
        <v>795</v>
      </c>
      <c r="J57" s="5">
        <v>100000</v>
      </c>
      <c r="K57" s="12">
        <v>16</v>
      </c>
      <c r="N57" s="3">
        <f t="shared" si="0"/>
        <v>-1426273.7700000003</v>
      </c>
    </row>
    <row r="58" spans="1:14" x14ac:dyDescent="0.25">
      <c r="A58" t="s">
        <v>798</v>
      </c>
      <c r="B58" s="2">
        <v>42809</v>
      </c>
      <c r="C58" t="s">
        <v>799</v>
      </c>
      <c r="D58">
        <v>1</v>
      </c>
      <c r="E58" t="s">
        <v>691</v>
      </c>
      <c r="F58">
        <v>18405</v>
      </c>
      <c r="G58" t="s">
        <v>147</v>
      </c>
      <c r="H58" t="s">
        <v>33</v>
      </c>
      <c r="I58" t="s">
        <v>202</v>
      </c>
      <c r="J58" s="5">
        <v>213071.6</v>
      </c>
      <c r="K58" s="12" t="s">
        <v>456</v>
      </c>
      <c r="N58" s="3">
        <f t="shared" si="0"/>
        <v>-1213202.1700000002</v>
      </c>
    </row>
    <row r="59" spans="1:14" x14ac:dyDescent="0.25">
      <c r="A59" t="s">
        <v>800</v>
      </c>
      <c r="B59" s="2">
        <v>42809</v>
      </c>
      <c r="C59" t="s">
        <v>22</v>
      </c>
      <c r="D59">
        <v>1</v>
      </c>
      <c r="E59" t="s">
        <v>690</v>
      </c>
      <c r="F59">
        <v>38753</v>
      </c>
      <c r="G59" t="s">
        <v>24</v>
      </c>
      <c r="H59" t="s">
        <v>483</v>
      </c>
      <c r="I59" t="s">
        <v>801</v>
      </c>
      <c r="L59" s="3">
        <v>1000</v>
      </c>
      <c r="N59" s="3">
        <f t="shared" si="0"/>
        <v>-1214202.1700000002</v>
      </c>
    </row>
    <row r="60" spans="1:14" x14ac:dyDescent="0.25">
      <c r="A60" t="s">
        <v>802</v>
      </c>
      <c r="B60" s="2">
        <v>42809</v>
      </c>
      <c r="C60" t="s">
        <v>22</v>
      </c>
      <c r="D60">
        <v>1</v>
      </c>
      <c r="E60" t="s">
        <v>690</v>
      </c>
      <c r="F60">
        <v>38763</v>
      </c>
      <c r="G60" t="s">
        <v>24</v>
      </c>
      <c r="H60" t="s">
        <v>483</v>
      </c>
      <c r="I60" t="s">
        <v>803</v>
      </c>
      <c r="L60" s="3">
        <v>5000</v>
      </c>
      <c r="M60" s="12" t="s">
        <v>455</v>
      </c>
      <c r="N60" s="3">
        <f t="shared" si="0"/>
        <v>-1219202.1700000002</v>
      </c>
    </row>
    <row r="61" spans="1:14" x14ac:dyDescent="0.25">
      <c r="A61" t="s">
        <v>804</v>
      </c>
      <c r="B61" s="2">
        <v>42810</v>
      </c>
      <c r="C61" t="s">
        <v>22</v>
      </c>
      <c r="D61">
        <v>1</v>
      </c>
      <c r="E61" t="s">
        <v>690</v>
      </c>
      <c r="F61">
        <v>38596</v>
      </c>
      <c r="G61" t="s">
        <v>24</v>
      </c>
      <c r="H61" t="s">
        <v>483</v>
      </c>
      <c r="I61" t="s">
        <v>805</v>
      </c>
      <c r="J61" s="3">
        <v>20000</v>
      </c>
      <c r="K61" s="12" t="s">
        <v>455</v>
      </c>
      <c r="N61" s="3">
        <f t="shared" si="0"/>
        <v>-1199202.1700000002</v>
      </c>
    </row>
    <row r="62" spans="1:14" x14ac:dyDescent="0.25">
      <c r="A62" t="s">
        <v>806</v>
      </c>
      <c r="B62" s="2">
        <v>42811</v>
      </c>
      <c r="C62" t="s">
        <v>22</v>
      </c>
      <c r="D62">
        <v>1</v>
      </c>
      <c r="E62" t="s">
        <v>690</v>
      </c>
      <c r="F62">
        <v>38788</v>
      </c>
      <c r="G62" t="s">
        <v>24</v>
      </c>
      <c r="H62" t="s">
        <v>483</v>
      </c>
      <c r="I62" t="s">
        <v>807</v>
      </c>
      <c r="L62" s="3">
        <v>1000</v>
      </c>
      <c r="N62" s="3">
        <f t="shared" si="0"/>
        <v>-1200202.1700000002</v>
      </c>
    </row>
    <row r="63" spans="1:14" x14ac:dyDescent="0.25">
      <c r="A63" t="s">
        <v>808</v>
      </c>
      <c r="B63" s="2">
        <v>42811</v>
      </c>
      <c r="C63" t="s">
        <v>22</v>
      </c>
      <c r="D63">
        <v>1</v>
      </c>
      <c r="E63" t="s">
        <v>690</v>
      </c>
      <c r="F63">
        <v>38763</v>
      </c>
      <c r="G63" t="s">
        <v>24</v>
      </c>
      <c r="H63" t="s">
        <v>483</v>
      </c>
      <c r="I63" t="s">
        <v>809</v>
      </c>
      <c r="J63" s="3">
        <v>5000</v>
      </c>
      <c r="K63" s="12" t="s">
        <v>455</v>
      </c>
      <c r="N63" s="3">
        <f t="shared" si="0"/>
        <v>-1195202.1700000002</v>
      </c>
    </row>
    <row r="64" spans="1:14" x14ac:dyDescent="0.25">
      <c r="A64" t="s">
        <v>810</v>
      </c>
      <c r="B64" s="2">
        <v>42811</v>
      </c>
      <c r="C64" t="s">
        <v>22</v>
      </c>
      <c r="D64">
        <v>1</v>
      </c>
      <c r="E64" t="s">
        <v>692</v>
      </c>
      <c r="F64">
        <v>38811</v>
      </c>
      <c r="G64" t="s">
        <v>211</v>
      </c>
      <c r="H64" t="s">
        <v>483</v>
      </c>
      <c r="I64" t="s">
        <v>811</v>
      </c>
      <c r="L64" s="3">
        <v>0</v>
      </c>
      <c r="N64" s="3">
        <f t="shared" si="0"/>
        <v>-1195202.1700000002</v>
      </c>
    </row>
    <row r="65" spans="1:14" x14ac:dyDescent="0.25">
      <c r="A65" t="s">
        <v>282</v>
      </c>
      <c r="B65" s="2">
        <v>42812</v>
      </c>
      <c r="C65" t="s">
        <v>22</v>
      </c>
      <c r="D65">
        <v>1</v>
      </c>
      <c r="E65" t="s">
        <v>690</v>
      </c>
      <c r="F65">
        <v>38818</v>
      </c>
      <c r="G65" t="s">
        <v>24</v>
      </c>
      <c r="H65" t="s">
        <v>483</v>
      </c>
      <c r="I65" t="s">
        <v>812</v>
      </c>
      <c r="L65" s="3">
        <v>0</v>
      </c>
      <c r="N65" s="3">
        <f t="shared" si="0"/>
        <v>-1195202.1700000002</v>
      </c>
    </row>
    <row r="66" spans="1:14" x14ac:dyDescent="0.25">
      <c r="A66" t="s">
        <v>813</v>
      </c>
      <c r="B66" s="2">
        <v>42812</v>
      </c>
      <c r="C66" t="s">
        <v>22</v>
      </c>
      <c r="D66">
        <v>1</v>
      </c>
      <c r="E66" t="s">
        <v>690</v>
      </c>
      <c r="F66">
        <v>38822</v>
      </c>
      <c r="G66" t="s">
        <v>24</v>
      </c>
      <c r="H66" t="s">
        <v>483</v>
      </c>
      <c r="I66" t="s">
        <v>814</v>
      </c>
      <c r="L66" s="3">
        <v>0</v>
      </c>
      <c r="N66" s="3">
        <f t="shared" si="0"/>
        <v>-1195202.1700000002</v>
      </c>
    </row>
    <row r="67" spans="1:14" x14ac:dyDescent="0.25">
      <c r="A67" t="s">
        <v>815</v>
      </c>
      <c r="B67" s="2">
        <v>42812</v>
      </c>
      <c r="C67" t="s">
        <v>22</v>
      </c>
      <c r="D67">
        <v>1</v>
      </c>
      <c r="E67" t="s">
        <v>690</v>
      </c>
      <c r="F67">
        <v>38825</v>
      </c>
      <c r="G67" t="s">
        <v>24</v>
      </c>
      <c r="H67" t="s">
        <v>483</v>
      </c>
      <c r="I67" t="s">
        <v>816</v>
      </c>
      <c r="L67" s="3">
        <v>20000</v>
      </c>
      <c r="M67" s="12" t="s">
        <v>455</v>
      </c>
      <c r="N67" s="3">
        <f t="shared" si="0"/>
        <v>-1215202.1700000002</v>
      </c>
    </row>
    <row r="68" spans="1:14" x14ac:dyDescent="0.25">
      <c r="A68" t="s">
        <v>817</v>
      </c>
      <c r="B68" s="2">
        <v>42813</v>
      </c>
      <c r="C68" t="s">
        <v>22</v>
      </c>
      <c r="D68">
        <v>1</v>
      </c>
      <c r="E68" t="s">
        <v>690</v>
      </c>
      <c r="F68">
        <v>38829</v>
      </c>
      <c r="G68" t="s">
        <v>24</v>
      </c>
      <c r="H68" t="s">
        <v>818</v>
      </c>
      <c r="I68" t="s">
        <v>819</v>
      </c>
      <c r="L68" s="3">
        <v>20000</v>
      </c>
      <c r="M68" s="12" t="s">
        <v>455</v>
      </c>
      <c r="N68" s="3">
        <f t="shared" si="0"/>
        <v>-1235202.1700000002</v>
      </c>
    </row>
    <row r="69" spans="1:14" x14ac:dyDescent="0.25">
      <c r="A69" t="s">
        <v>820</v>
      </c>
      <c r="B69" s="2">
        <v>42814</v>
      </c>
      <c r="C69" t="s">
        <v>22</v>
      </c>
      <c r="D69">
        <v>1</v>
      </c>
      <c r="E69" t="s">
        <v>690</v>
      </c>
      <c r="F69">
        <v>38830</v>
      </c>
      <c r="G69" t="s">
        <v>24</v>
      </c>
      <c r="H69" t="s">
        <v>483</v>
      </c>
      <c r="I69" t="s">
        <v>821</v>
      </c>
      <c r="L69" s="3">
        <v>1000</v>
      </c>
      <c r="N69" s="3">
        <f t="shared" si="0"/>
        <v>-1236202.1700000002</v>
      </c>
    </row>
    <row r="70" spans="1:14" x14ac:dyDescent="0.25">
      <c r="A70" t="s">
        <v>822</v>
      </c>
      <c r="B70" s="2">
        <v>42815</v>
      </c>
      <c r="C70" t="s">
        <v>22</v>
      </c>
      <c r="D70">
        <v>1</v>
      </c>
      <c r="E70" t="s">
        <v>690</v>
      </c>
      <c r="F70">
        <v>38835</v>
      </c>
      <c r="G70" t="s">
        <v>24</v>
      </c>
      <c r="H70" t="s">
        <v>818</v>
      </c>
      <c r="I70" t="s">
        <v>823</v>
      </c>
      <c r="L70">
        <v>0</v>
      </c>
      <c r="N70" s="3">
        <f t="shared" si="0"/>
        <v>-1236202.1700000002</v>
      </c>
    </row>
    <row r="71" spans="1:14" x14ac:dyDescent="0.25">
      <c r="A71" t="s">
        <v>824</v>
      </c>
      <c r="B71" s="2">
        <v>42815</v>
      </c>
      <c r="C71" t="s">
        <v>22</v>
      </c>
      <c r="D71">
        <v>1</v>
      </c>
      <c r="E71" t="s">
        <v>690</v>
      </c>
      <c r="F71">
        <v>38837</v>
      </c>
      <c r="G71" t="s">
        <v>24</v>
      </c>
      <c r="H71" t="s">
        <v>818</v>
      </c>
      <c r="I71" t="s">
        <v>825</v>
      </c>
      <c r="L71" s="3">
        <v>9290.73</v>
      </c>
      <c r="M71" s="12" t="s">
        <v>455</v>
      </c>
      <c r="N71" s="3">
        <f t="shared" si="0"/>
        <v>-1245492.9000000001</v>
      </c>
    </row>
    <row r="72" spans="1:14" x14ac:dyDescent="0.25">
      <c r="A72" t="s">
        <v>826</v>
      </c>
      <c r="B72" s="2">
        <v>42815</v>
      </c>
      <c r="C72" t="s">
        <v>22</v>
      </c>
      <c r="D72">
        <v>1</v>
      </c>
      <c r="E72" t="s">
        <v>690</v>
      </c>
      <c r="F72">
        <v>38829</v>
      </c>
      <c r="G72" t="s">
        <v>24</v>
      </c>
      <c r="H72" t="s">
        <v>818</v>
      </c>
      <c r="I72" t="s">
        <v>827</v>
      </c>
      <c r="J72" s="3">
        <v>20000</v>
      </c>
      <c r="K72" s="12" t="s">
        <v>455</v>
      </c>
      <c r="N72" s="3">
        <f t="shared" si="0"/>
        <v>-1225492.9000000001</v>
      </c>
    </row>
    <row r="73" spans="1:14" x14ac:dyDescent="0.25">
      <c r="A73" t="s">
        <v>828</v>
      </c>
      <c r="B73" s="2">
        <v>42815</v>
      </c>
      <c r="C73" t="s">
        <v>22</v>
      </c>
      <c r="D73">
        <v>1</v>
      </c>
      <c r="E73" t="s">
        <v>690</v>
      </c>
      <c r="F73">
        <v>38837</v>
      </c>
      <c r="G73" t="s">
        <v>24</v>
      </c>
      <c r="H73" t="s">
        <v>818</v>
      </c>
      <c r="I73" t="s">
        <v>829</v>
      </c>
      <c r="J73" s="3">
        <v>9290.73</v>
      </c>
      <c r="K73" s="12" t="s">
        <v>455</v>
      </c>
      <c r="N73" s="3">
        <f t="shared" si="0"/>
        <v>-1216202.1700000002</v>
      </c>
    </row>
    <row r="74" spans="1:14" x14ac:dyDescent="0.25">
      <c r="A74" t="s">
        <v>830</v>
      </c>
      <c r="B74" s="2">
        <v>42815</v>
      </c>
      <c r="C74" t="s">
        <v>22</v>
      </c>
      <c r="D74">
        <v>1</v>
      </c>
      <c r="E74" t="s">
        <v>690</v>
      </c>
      <c r="F74">
        <v>38846</v>
      </c>
      <c r="G74" t="s">
        <v>24</v>
      </c>
      <c r="H74" t="s">
        <v>483</v>
      </c>
      <c r="I74" t="s">
        <v>831</v>
      </c>
      <c r="L74" s="3">
        <v>1000</v>
      </c>
      <c r="M74" s="12" t="s">
        <v>455</v>
      </c>
      <c r="N74" s="3">
        <f t="shared" ref="N74:N112" si="1">+N73+J74-L74</f>
        <v>-1217202.1700000002</v>
      </c>
    </row>
    <row r="75" spans="1:14" x14ac:dyDescent="0.25">
      <c r="A75" t="s">
        <v>832</v>
      </c>
      <c r="B75" s="2">
        <v>42815</v>
      </c>
      <c r="C75" t="s">
        <v>22</v>
      </c>
      <c r="D75">
        <v>1</v>
      </c>
      <c r="E75" t="s">
        <v>690</v>
      </c>
      <c r="F75">
        <v>38846</v>
      </c>
      <c r="G75" t="s">
        <v>24</v>
      </c>
      <c r="H75" t="s">
        <v>483</v>
      </c>
      <c r="I75" t="s">
        <v>833</v>
      </c>
      <c r="J75" s="3">
        <v>1000</v>
      </c>
      <c r="K75" s="12" t="s">
        <v>455</v>
      </c>
      <c r="N75" s="3">
        <f t="shared" si="1"/>
        <v>-1216202.1700000002</v>
      </c>
    </row>
    <row r="76" spans="1:14" x14ac:dyDescent="0.25">
      <c r="A76" t="s">
        <v>834</v>
      </c>
      <c r="B76" s="2">
        <v>42816</v>
      </c>
      <c r="C76" t="s">
        <v>22</v>
      </c>
      <c r="D76">
        <v>1</v>
      </c>
      <c r="E76" t="s">
        <v>690</v>
      </c>
      <c r="F76">
        <v>38825</v>
      </c>
      <c r="G76" t="s">
        <v>24</v>
      </c>
      <c r="H76" t="s">
        <v>483</v>
      </c>
      <c r="I76" t="s">
        <v>835</v>
      </c>
      <c r="J76" s="3">
        <v>20000</v>
      </c>
      <c r="K76" s="12" t="s">
        <v>455</v>
      </c>
      <c r="N76" s="3">
        <f t="shared" si="1"/>
        <v>-1196202.1700000002</v>
      </c>
    </row>
    <row r="77" spans="1:14" x14ac:dyDescent="0.25">
      <c r="A77" t="s">
        <v>327</v>
      </c>
      <c r="B77" s="2">
        <v>42816</v>
      </c>
      <c r="C77" t="s">
        <v>22</v>
      </c>
      <c r="D77">
        <v>1</v>
      </c>
      <c r="E77" t="s">
        <v>690</v>
      </c>
      <c r="F77">
        <v>38877</v>
      </c>
      <c r="G77" t="s">
        <v>24</v>
      </c>
      <c r="H77" t="s">
        <v>483</v>
      </c>
      <c r="I77" t="s">
        <v>836</v>
      </c>
      <c r="L77" s="3">
        <v>11234.84</v>
      </c>
      <c r="M77" s="12" t="s">
        <v>455</v>
      </c>
      <c r="N77" s="3">
        <f t="shared" si="1"/>
        <v>-1207437.0100000002</v>
      </c>
    </row>
    <row r="78" spans="1:14" x14ac:dyDescent="0.25">
      <c r="A78" t="s">
        <v>837</v>
      </c>
      <c r="B78" s="2">
        <v>42816</v>
      </c>
      <c r="C78" t="s">
        <v>22</v>
      </c>
      <c r="D78">
        <v>1</v>
      </c>
      <c r="E78" t="s">
        <v>690</v>
      </c>
      <c r="F78">
        <v>38877</v>
      </c>
      <c r="G78" t="s">
        <v>24</v>
      </c>
      <c r="H78" t="s">
        <v>483</v>
      </c>
      <c r="I78" t="s">
        <v>838</v>
      </c>
      <c r="J78" s="3">
        <v>11234.84</v>
      </c>
      <c r="K78" s="12" t="s">
        <v>455</v>
      </c>
      <c r="N78" s="3">
        <f t="shared" si="1"/>
        <v>-1196202.1700000002</v>
      </c>
    </row>
    <row r="79" spans="1:14" x14ac:dyDescent="0.25">
      <c r="A79" t="s">
        <v>839</v>
      </c>
      <c r="B79" s="2">
        <v>42816</v>
      </c>
      <c r="C79" t="s">
        <v>22</v>
      </c>
      <c r="D79">
        <v>1</v>
      </c>
      <c r="E79" t="s">
        <v>690</v>
      </c>
      <c r="F79">
        <v>38880</v>
      </c>
      <c r="G79" t="s">
        <v>24</v>
      </c>
      <c r="H79" t="s">
        <v>483</v>
      </c>
      <c r="I79" t="s">
        <v>840</v>
      </c>
      <c r="L79" s="3">
        <v>49806.44</v>
      </c>
      <c r="M79" s="12" t="s">
        <v>458</v>
      </c>
      <c r="N79" s="3">
        <f t="shared" si="1"/>
        <v>-1246008.6100000001</v>
      </c>
    </row>
    <row r="80" spans="1:14" x14ac:dyDescent="0.25">
      <c r="A80" t="s">
        <v>841</v>
      </c>
      <c r="B80" s="2">
        <v>42816</v>
      </c>
      <c r="C80" t="s">
        <v>22</v>
      </c>
      <c r="D80">
        <v>1</v>
      </c>
      <c r="E80" t="s">
        <v>690</v>
      </c>
      <c r="F80">
        <v>38883</v>
      </c>
      <c r="G80" t="s">
        <v>24</v>
      </c>
      <c r="H80" t="s">
        <v>483</v>
      </c>
      <c r="I80" t="s">
        <v>842</v>
      </c>
      <c r="L80" s="3">
        <v>1000</v>
      </c>
      <c r="N80" s="3">
        <f t="shared" si="1"/>
        <v>-1247008.6100000001</v>
      </c>
    </row>
    <row r="81" spans="1:15" x14ac:dyDescent="0.25">
      <c r="A81" t="s">
        <v>843</v>
      </c>
      <c r="B81" s="2">
        <v>42817</v>
      </c>
      <c r="C81" t="s">
        <v>844</v>
      </c>
      <c r="D81">
        <v>1</v>
      </c>
      <c r="E81" t="s">
        <v>691</v>
      </c>
      <c r="F81">
        <v>18414</v>
      </c>
      <c r="G81" t="s">
        <v>147</v>
      </c>
      <c r="H81" t="s">
        <v>15</v>
      </c>
      <c r="I81" t="s">
        <v>845</v>
      </c>
      <c r="J81" s="3">
        <v>49806.44</v>
      </c>
      <c r="K81" s="12" t="s">
        <v>458</v>
      </c>
      <c r="N81" s="3">
        <f t="shared" si="1"/>
        <v>-1197202.1700000002</v>
      </c>
    </row>
    <row r="82" spans="1:15" x14ac:dyDescent="0.25">
      <c r="A82" t="s">
        <v>846</v>
      </c>
      <c r="B82" s="2">
        <v>42818</v>
      </c>
      <c r="C82" t="s">
        <v>22</v>
      </c>
      <c r="D82">
        <v>1</v>
      </c>
      <c r="E82" t="s">
        <v>690</v>
      </c>
      <c r="F82">
        <v>38942</v>
      </c>
      <c r="G82" t="s">
        <v>24</v>
      </c>
      <c r="H82" t="s">
        <v>483</v>
      </c>
      <c r="I82" t="s">
        <v>847</v>
      </c>
      <c r="L82">
        <v>10</v>
      </c>
      <c r="M82" s="12" t="s">
        <v>455</v>
      </c>
      <c r="N82" s="3">
        <f t="shared" si="1"/>
        <v>-1197212.1700000002</v>
      </c>
    </row>
    <row r="83" spans="1:15" x14ac:dyDescent="0.25">
      <c r="A83" t="s">
        <v>848</v>
      </c>
      <c r="B83" s="2">
        <v>42818</v>
      </c>
      <c r="C83" t="s">
        <v>22</v>
      </c>
      <c r="D83">
        <v>1</v>
      </c>
      <c r="E83" t="s">
        <v>690</v>
      </c>
      <c r="F83">
        <v>38942</v>
      </c>
      <c r="G83" t="s">
        <v>24</v>
      </c>
      <c r="H83" t="s">
        <v>483</v>
      </c>
      <c r="I83" t="s">
        <v>849</v>
      </c>
      <c r="J83">
        <v>10</v>
      </c>
      <c r="K83" s="12" t="s">
        <v>455</v>
      </c>
      <c r="N83" s="3">
        <f t="shared" si="1"/>
        <v>-1197202.1700000002</v>
      </c>
    </row>
    <row r="84" spans="1:15" x14ac:dyDescent="0.25">
      <c r="A84" t="s">
        <v>850</v>
      </c>
      <c r="B84" s="2">
        <v>42821</v>
      </c>
      <c r="C84" t="s">
        <v>22</v>
      </c>
      <c r="D84">
        <v>1</v>
      </c>
      <c r="E84" t="s">
        <v>688</v>
      </c>
      <c r="F84">
        <v>29265</v>
      </c>
      <c r="G84" t="s">
        <v>32</v>
      </c>
      <c r="H84" t="s">
        <v>33</v>
      </c>
      <c r="I84" t="s">
        <v>851</v>
      </c>
      <c r="J84" s="3">
        <v>50000</v>
      </c>
      <c r="K84" s="12">
        <v>10</v>
      </c>
      <c r="N84" s="3">
        <f t="shared" si="1"/>
        <v>-1147202.1700000002</v>
      </c>
    </row>
    <row r="85" spans="1:15" x14ac:dyDescent="0.25">
      <c r="A85" t="s">
        <v>852</v>
      </c>
      <c r="B85" s="2">
        <v>42821</v>
      </c>
      <c r="C85" t="s">
        <v>853</v>
      </c>
      <c r="D85">
        <v>1</v>
      </c>
      <c r="E85" t="s">
        <v>691</v>
      </c>
      <c r="F85">
        <v>18416</v>
      </c>
      <c r="G85" t="s">
        <v>147</v>
      </c>
      <c r="H85" t="s">
        <v>15</v>
      </c>
      <c r="I85" t="s">
        <v>854</v>
      </c>
      <c r="J85" s="16">
        <v>5000</v>
      </c>
      <c r="N85" s="3">
        <f t="shared" si="1"/>
        <v>-1142202.1700000002</v>
      </c>
      <c r="O85" s="17" t="s">
        <v>908</v>
      </c>
    </row>
    <row r="86" spans="1:15" x14ac:dyDescent="0.25">
      <c r="A86" t="s">
        <v>855</v>
      </c>
      <c r="B86" s="2">
        <v>42821</v>
      </c>
      <c r="C86" t="s">
        <v>856</v>
      </c>
      <c r="D86">
        <v>1</v>
      </c>
      <c r="E86" t="s">
        <v>689</v>
      </c>
      <c r="F86">
        <v>3771</v>
      </c>
      <c r="G86" t="s">
        <v>14</v>
      </c>
      <c r="H86" t="s">
        <v>15</v>
      </c>
      <c r="I86" s="15" t="s">
        <v>857</v>
      </c>
      <c r="J86" s="5">
        <v>0</v>
      </c>
      <c r="N86" s="3">
        <f t="shared" si="1"/>
        <v>-1142202.1700000002</v>
      </c>
    </row>
    <row r="87" spans="1:15" x14ac:dyDescent="0.25">
      <c r="A87" t="s">
        <v>858</v>
      </c>
      <c r="B87" s="2">
        <v>42821</v>
      </c>
      <c r="C87" t="s">
        <v>22</v>
      </c>
      <c r="D87">
        <v>1</v>
      </c>
      <c r="E87" t="s">
        <v>690</v>
      </c>
      <c r="F87">
        <v>38989</v>
      </c>
      <c r="G87" t="s">
        <v>24</v>
      </c>
      <c r="H87" t="s">
        <v>818</v>
      </c>
      <c r="I87" t="s">
        <v>859</v>
      </c>
      <c r="J87" s="3">
        <v>20000</v>
      </c>
      <c r="K87" s="12" t="s">
        <v>455</v>
      </c>
      <c r="N87" s="3">
        <f t="shared" si="1"/>
        <v>-1122202.1700000002</v>
      </c>
    </row>
    <row r="88" spans="1:15" x14ac:dyDescent="0.25">
      <c r="A88" t="s">
        <v>860</v>
      </c>
      <c r="B88" s="2">
        <v>42821</v>
      </c>
      <c r="C88" t="s">
        <v>22</v>
      </c>
      <c r="D88">
        <v>1</v>
      </c>
      <c r="E88" t="s">
        <v>690</v>
      </c>
      <c r="F88">
        <v>38990</v>
      </c>
      <c r="G88" t="s">
        <v>24</v>
      </c>
      <c r="H88" t="s">
        <v>818</v>
      </c>
      <c r="I88" t="s">
        <v>861</v>
      </c>
      <c r="L88" s="3">
        <v>20000</v>
      </c>
      <c r="M88" s="12" t="s">
        <v>455</v>
      </c>
      <c r="N88" s="3">
        <f t="shared" si="1"/>
        <v>-1142202.1700000002</v>
      </c>
    </row>
    <row r="89" spans="1:15" x14ac:dyDescent="0.25">
      <c r="A89" t="s">
        <v>862</v>
      </c>
      <c r="B89" s="2">
        <v>42821</v>
      </c>
      <c r="C89" t="s">
        <v>22</v>
      </c>
      <c r="D89">
        <v>1</v>
      </c>
      <c r="E89" t="s">
        <v>690</v>
      </c>
      <c r="F89">
        <v>38992</v>
      </c>
      <c r="G89" t="s">
        <v>24</v>
      </c>
      <c r="H89" t="s">
        <v>818</v>
      </c>
      <c r="I89" t="s">
        <v>863</v>
      </c>
      <c r="L89" s="3">
        <v>20000</v>
      </c>
      <c r="M89" s="12" t="s">
        <v>455</v>
      </c>
      <c r="N89" s="3">
        <f t="shared" si="1"/>
        <v>-1162202.1700000002</v>
      </c>
    </row>
    <row r="90" spans="1:15" x14ac:dyDescent="0.25">
      <c r="A90" t="s">
        <v>864</v>
      </c>
      <c r="B90" s="2">
        <v>42821</v>
      </c>
      <c r="C90" t="s">
        <v>22</v>
      </c>
      <c r="D90">
        <v>1</v>
      </c>
      <c r="E90" t="s">
        <v>690</v>
      </c>
      <c r="F90">
        <v>38992</v>
      </c>
      <c r="G90" t="s">
        <v>24</v>
      </c>
      <c r="H90" t="s">
        <v>818</v>
      </c>
      <c r="I90" t="s">
        <v>865</v>
      </c>
      <c r="J90" s="3">
        <v>20000</v>
      </c>
      <c r="K90" s="12" t="s">
        <v>455</v>
      </c>
      <c r="N90" s="3">
        <f t="shared" si="1"/>
        <v>-1142202.1700000002</v>
      </c>
    </row>
    <row r="91" spans="1:15" x14ac:dyDescent="0.25">
      <c r="A91" t="s">
        <v>866</v>
      </c>
      <c r="B91" s="2">
        <v>42821</v>
      </c>
      <c r="C91" t="s">
        <v>22</v>
      </c>
      <c r="D91">
        <v>1</v>
      </c>
      <c r="E91" t="s">
        <v>690</v>
      </c>
      <c r="F91">
        <v>38996</v>
      </c>
      <c r="G91" t="s">
        <v>24</v>
      </c>
      <c r="H91" t="s">
        <v>818</v>
      </c>
      <c r="I91" t="s">
        <v>811</v>
      </c>
      <c r="L91" s="3">
        <v>0</v>
      </c>
      <c r="N91" s="3">
        <f t="shared" si="1"/>
        <v>-1142202.1700000002</v>
      </c>
    </row>
    <row r="92" spans="1:15" x14ac:dyDescent="0.25">
      <c r="A92" t="s">
        <v>867</v>
      </c>
      <c r="B92" s="2">
        <v>42821</v>
      </c>
      <c r="C92" t="s">
        <v>22</v>
      </c>
      <c r="D92">
        <v>1</v>
      </c>
      <c r="E92" t="s">
        <v>690</v>
      </c>
      <c r="F92">
        <v>38997</v>
      </c>
      <c r="G92" t="s">
        <v>24</v>
      </c>
      <c r="H92" t="s">
        <v>818</v>
      </c>
      <c r="I92" t="s">
        <v>868</v>
      </c>
      <c r="L92" s="3">
        <v>11224.82</v>
      </c>
      <c r="M92" s="12" t="s">
        <v>455</v>
      </c>
      <c r="N92" s="3">
        <f t="shared" si="1"/>
        <v>-1153426.9900000002</v>
      </c>
    </row>
    <row r="93" spans="1:15" x14ac:dyDescent="0.25">
      <c r="A93" t="s">
        <v>869</v>
      </c>
      <c r="B93" s="2">
        <v>42822</v>
      </c>
      <c r="C93" t="s">
        <v>870</v>
      </c>
      <c r="D93">
        <v>1</v>
      </c>
      <c r="E93" t="s">
        <v>689</v>
      </c>
      <c r="F93">
        <v>3775</v>
      </c>
      <c r="G93" t="s">
        <v>14</v>
      </c>
      <c r="H93" t="s">
        <v>15</v>
      </c>
      <c r="I93" t="s">
        <v>871</v>
      </c>
      <c r="J93" s="3">
        <v>50000</v>
      </c>
      <c r="K93" s="12">
        <v>11</v>
      </c>
      <c r="N93" s="3">
        <f t="shared" si="1"/>
        <v>-1103426.9900000002</v>
      </c>
    </row>
    <row r="94" spans="1:15" x14ac:dyDescent="0.25">
      <c r="A94" t="s">
        <v>872</v>
      </c>
      <c r="B94" s="2">
        <v>42822</v>
      </c>
      <c r="C94" t="s">
        <v>873</v>
      </c>
      <c r="D94">
        <v>1</v>
      </c>
      <c r="E94" t="s">
        <v>689</v>
      </c>
      <c r="F94">
        <v>3776</v>
      </c>
      <c r="G94" t="s">
        <v>14</v>
      </c>
      <c r="H94" t="s">
        <v>15</v>
      </c>
      <c r="I94" t="s">
        <v>874</v>
      </c>
      <c r="J94" s="3">
        <v>20000</v>
      </c>
      <c r="K94" s="12">
        <v>12</v>
      </c>
      <c r="N94" s="3">
        <f t="shared" si="1"/>
        <v>-1083426.9900000002</v>
      </c>
    </row>
    <row r="95" spans="1:15" x14ac:dyDescent="0.25">
      <c r="A95" t="s">
        <v>388</v>
      </c>
      <c r="B95" s="2">
        <v>42822</v>
      </c>
      <c r="C95" t="s">
        <v>22</v>
      </c>
      <c r="D95">
        <v>1</v>
      </c>
      <c r="E95" t="s">
        <v>690</v>
      </c>
      <c r="F95">
        <v>38997</v>
      </c>
      <c r="G95" t="s">
        <v>24</v>
      </c>
      <c r="H95" t="s">
        <v>818</v>
      </c>
      <c r="I95" t="s">
        <v>875</v>
      </c>
      <c r="J95" s="3">
        <v>11224.82</v>
      </c>
      <c r="K95" s="12" t="s">
        <v>455</v>
      </c>
      <c r="N95" s="3">
        <f t="shared" si="1"/>
        <v>-1072202.1700000002</v>
      </c>
    </row>
    <row r="96" spans="1:15" x14ac:dyDescent="0.25">
      <c r="A96" t="s">
        <v>876</v>
      </c>
      <c r="B96" s="2">
        <v>42822</v>
      </c>
      <c r="C96" t="s">
        <v>22</v>
      </c>
      <c r="D96">
        <v>1</v>
      </c>
      <c r="E96" t="s">
        <v>690</v>
      </c>
      <c r="F96">
        <v>39011</v>
      </c>
      <c r="G96" t="s">
        <v>24</v>
      </c>
      <c r="H96" t="s">
        <v>818</v>
      </c>
      <c r="I96" t="s">
        <v>877</v>
      </c>
      <c r="L96" s="3">
        <v>50000</v>
      </c>
      <c r="N96" s="3">
        <f t="shared" si="1"/>
        <v>-1122202.1700000002</v>
      </c>
    </row>
    <row r="97" spans="1:14" x14ac:dyDescent="0.25">
      <c r="A97" t="s">
        <v>878</v>
      </c>
      <c r="B97" s="2">
        <v>42822</v>
      </c>
      <c r="C97" t="s">
        <v>22</v>
      </c>
      <c r="D97">
        <v>1</v>
      </c>
      <c r="E97" t="s">
        <v>690</v>
      </c>
      <c r="F97">
        <v>39021</v>
      </c>
      <c r="G97" t="s">
        <v>24</v>
      </c>
      <c r="H97" t="s">
        <v>818</v>
      </c>
      <c r="I97" t="s">
        <v>879</v>
      </c>
      <c r="L97">
        <v>500</v>
      </c>
      <c r="N97" s="3">
        <f t="shared" si="1"/>
        <v>-1122702.1700000002</v>
      </c>
    </row>
    <row r="98" spans="1:14" x14ac:dyDescent="0.25">
      <c r="A98" t="s">
        <v>408</v>
      </c>
      <c r="B98" s="2">
        <v>42824</v>
      </c>
      <c r="C98" t="s">
        <v>22</v>
      </c>
      <c r="D98">
        <v>1</v>
      </c>
      <c r="E98" t="s">
        <v>690</v>
      </c>
      <c r="F98">
        <v>39050</v>
      </c>
      <c r="G98" t="s">
        <v>24</v>
      </c>
      <c r="H98" t="s">
        <v>483</v>
      </c>
      <c r="I98" t="s">
        <v>880</v>
      </c>
      <c r="L98" s="3">
        <v>13008.87</v>
      </c>
      <c r="M98" s="12" t="s">
        <v>455</v>
      </c>
      <c r="N98" s="3">
        <f t="shared" si="1"/>
        <v>-1135711.0400000003</v>
      </c>
    </row>
    <row r="99" spans="1:14" x14ac:dyDescent="0.25">
      <c r="A99" t="s">
        <v>881</v>
      </c>
      <c r="B99" s="2">
        <v>42824</v>
      </c>
      <c r="C99" t="s">
        <v>22</v>
      </c>
      <c r="D99">
        <v>1</v>
      </c>
      <c r="E99" t="s">
        <v>690</v>
      </c>
      <c r="F99">
        <v>39050</v>
      </c>
      <c r="G99" t="s">
        <v>24</v>
      </c>
      <c r="H99" t="s">
        <v>483</v>
      </c>
      <c r="I99" t="s">
        <v>882</v>
      </c>
      <c r="J99" s="3">
        <v>13008.87</v>
      </c>
      <c r="K99" s="12" t="s">
        <v>455</v>
      </c>
      <c r="L99" s="1"/>
      <c r="N99" s="3">
        <f t="shared" si="1"/>
        <v>-1122702.1700000002</v>
      </c>
    </row>
    <row r="100" spans="1:14" x14ac:dyDescent="0.25">
      <c r="A100" t="s">
        <v>420</v>
      </c>
      <c r="B100" s="2">
        <v>42824</v>
      </c>
      <c r="C100" t="s">
        <v>22</v>
      </c>
      <c r="D100">
        <v>1</v>
      </c>
      <c r="E100" t="s">
        <v>690</v>
      </c>
      <c r="F100">
        <v>39053</v>
      </c>
      <c r="G100" t="s">
        <v>24</v>
      </c>
      <c r="H100" t="s">
        <v>483</v>
      </c>
      <c r="I100" t="s">
        <v>880</v>
      </c>
      <c r="L100" s="3">
        <v>10700</v>
      </c>
      <c r="M100" s="12" t="s">
        <v>455</v>
      </c>
      <c r="N100" s="3">
        <f t="shared" si="1"/>
        <v>-1133402.1700000002</v>
      </c>
    </row>
    <row r="101" spans="1:14" x14ac:dyDescent="0.25">
      <c r="A101" t="s">
        <v>883</v>
      </c>
      <c r="B101" s="2">
        <v>42824</v>
      </c>
      <c r="C101" t="s">
        <v>22</v>
      </c>
      <c r="D101">
        <v>1</v>
      </c>
      <c r="E101" t="s">
        <v>690</v>
      </c>
      <c r="F101">
        <v>39058</v>
      </c>
      <c r="G101" t="s">
        <v>24</v>
      </c>
      <c r="H101" t="s">
        <v>818</v>
      </c>
      <c r="I101" t="s">
        <v>884</v>
      </c>
      <c r="L101" s="3">
        <v>7000</v>
      </c>
      <c r="M101" s="12" t="s">
        <v>455</v>
      </c>
      <c r="N101" s="3">
        <f t="shared" si="1"/>
        <v>-1140402.1700000002</v>
      </c>
    </row>
    <row r="102" spans="1:14" x14ac:dyDescent="0.25">
      <c r="A102" t="s">
        <v>885</v>
      </c>
      <c r="B102" s="2">
        <v>42824</v>
      </c>
      <c r="C102" t="s">
        <v>22</v>
      </c>
      <c r="D102">
        <v>1</v>
      </c>
      <c r="E102" t="s">
        <v>690</v>
      </c>
      <c r="F102">
        <v>39058</v>
      </c>
      <c r="G102" t="s">
        <v>24</v>
      </c>
      <c r="H102" t="s">
        <v>818</v>
      </c>
      <c r="I102" t="s">
        <v>886</v>
      </c>
      <c r="J102" s="3">
        <v>7000</v>
      </c>
      <c r="K102" s="12" t="s">
        <v>455</v>
      </c>
      <c r="N102" s="3">
        <f t="shared" si="1"/>
        <v>-1133402.1700000002</v>
      </c>
    </row>
    <row r="103" spans="1:14" x14ac:dyDescent="0.25">
      <c r="A103" t="s">
        <v>887</v>
      </c>
      <c r="B103" s="2">
        <v>42824</v>
      </c>
      <c r="C103" t="s">
        <v>22</v>
      </c>
      <c r="D103">
        <v>1</v>
      </c>
      <c r="E103" t="s">
        <v>690</v>
      </c>
      <c r="F103">
        <v>39053</v>
      </c>
      <c r="G103" t="s">
        <v>24</v>
      </c>
      <c r="H103" t="s">
        <v>483</v>
      </c>
      <c r="I103" t="s">
        <v>882</v>
      </c>
      <c r="J103" s="3">
        <v>10700</v>
      </c>
      <c r="K103" s="12" t="s">
        <v>455</v>
      </c>
      <c r="N103" s="3">
        <f t="shared" si="1"/>
        <v>-1122702.1700000002</v>
      </c>
    </row>
    <row r="104" spans="1:14" x14ac:dyDescent="0.25">
      <c r="A104" t="s">
        <v>888</v>
      </c>
      <c r="B104" s="2">
        <v>42824</v>
      </c>
      <c r="C104" t="s">
        <v>22</v>
      </c>
      <c r="D104">
        <v>1</v>
      </c>
      <c r="E104" t="s">
        <v>690</v>
      </c>
      <c r="F104">
        <v>39065</v>
      </c>
      <c r="G104" t="s">
        <v>24</v>
      </c>
      <c r="H104" t="s">
        <v>818</v>
      </c>
      <c r="I104" t="s">
        <v>889</v>
      </c>
      <c r="L104" s="3">
        <v>20000</v>
      </c>
      <c r="N104" s="3">
        <f t="shared" si="1"/>
        <v>-1142702.1700000002</v>
      </c>
    </row>
    <row r="105" spans="1:14" x14ac:dyDescent="0.25">
      <c r="A105" t="s">
        <v>890</v>
      </c>
      <c r="B105" s="2">
        <v>42825</v>
      </c>
      <c r="C105" t="s">
        <v>891</v>
      </c>
      <c r="D105">
        <v>1</v>
      </c>
      <c r="E105" t="s">
        <v>693</v>
      </c>
      <c r="F105">
        <v>32570</v>
      </c>
      <c r="G105" t="s">
        <v>132</v>
      </c>
      <c r="H105" t="s">
        <v>33</v>
      </c>
      <c r="I105" t="s">
        <v>892</v>
      </c>
      <c r="J105" s="5">
        <v>10000</v>
      </c>
      <c r="K105" s="12" t="s">
        <v>455</v>
      </c>
      <c r="N105" s="3">
        <f t="shared" si="1"/>
        <v>-1132702.1700000002</v>
      </c>
    </row>
    <row r="106" spans="1:14" x14ac:dyDescent="0.25">
      <c r="A106" t="s">
        <v>893</v>
      </c>
      <c r="B106" s="2">
        <v>42825</v>
      </c>
      <c r="C106" t="s">
        <v>22</v>
      </c>
      <c r="D106">
        <v>1</v>
      </c>
      <c r="E106" t="s">
        <v>690</v>
      </c>
      <c r="F106">
        <v>39078</v>
      </c>
      <c r="G106" t="s">
        <v>24</v>
      </c>
      <c r="H106" t="s">
        <v>483</v>
      </c>
      <c r="I106" t="s">
        <v>894</v>
      </c>
      <c r="L106" s="3">
        <v>20000</v>
      </c>
      <c r="M106" s="12" t="s">
        <v>455</v>
      </c>
      <c r="N106" s="3">
        <f t="shared" si="1"/>
        <v>-1152702.1700000002</v>
      </c>
    </row>
    <row r="107" spans="1:14" x14ac:dyDescent="0.25">
      <c r="A107" t="s">
        <v>895</v>
      </c>
      <c r="B107" s="2">
        <v>42825</v>
      </c>
      <c r="C107" t="s">
        <v>22</v>
      </c>
      <c r="D107">
        <v>1</v>
      </c>
      <c r="E107" t="s">
        <v>690</v>
      </c>
      <c r="F107">
        <v>39078</v>
      </c>
      <c r="G107" t="s">
        <v>24</v>
      </c>
      <c r="H107" t="s">
        <v>483</v>
      </c>
      <c r="I107" t="s">
        <v>896</v>
      </c>
      <c r="J107" s="3">
        <v>20000</v>
      </c>
      <c r="K107" s="12" t="s">
        <v>455</v>
      </c>
      <c r="N107" s="3">
        <f t="shared" si="1"/>
        <v>-1132702.1700000002</v>
      </c>
    </row>
    <row r="108" spans="1:14" x14ac:dyDescent="0.25">
      <c r="A108" t="s">
        <v>897</v>
      </c>
      <c r="B108" s="2">
        <v>42825</v>
      </c>
      <c r="C108" t="s">
        <v>22</v>
      </c>
      <c r="D108">
        <v>1</v>
      </c>
      <c r="E108" t="s">
        <v>690</v>
      </c>
      <c r="F108">
        <v>39080</v>
      </c>
      <c r="G108" t="s">
        <v>24</v>
      </c>
      <c r="H108" t="s">
        <v>483</v>
      </c>
      <c r="I108" t="s">
        <v>898</v>
      </c>
      <c r="L108" s="3">
        <v>20000</v>
      </c>
      <c r="M108" s="12" t="s">
        <v>455</v>
      </c>
      <c r="N108" s="3">
        <f t="shared" si="1"/>
        <v>-1152702.1700000002</v>
      </c>
    </row>
    <row r="109" spans="1:14" x14ac:dyDescent="0.25">
      <c r="A109" t="s">
        <v>899</v>
      </c>
      <c r="B109" s="2">
        <v>42825</v>
      </c>
      <c r="C109" t="s">
        <v>22</v>
      </c>
      <c r="D109">
        <v>1</v>
      </c>
      <c r="E109" t="s">
        <v>690</v>
      </c>
      <c r="F109">
        <v>39080</v>
      </c>
      <c r="G109" t="s">
        <v>24</v>
      </c>
      <c r="H109" t="s">
        <v>483</v>
      </c>
      <c r="I109" t="s">
        <v>900</v>
      </c>
      <c r="J109" s="3">
        <v>20000</v>
      </c>
      <c r="K109" s="12" t="s">
        <v>455</v>
      </c>
      <c r="N109" s="3">
        <f t="shared" si="1"/>
        <v>-1132702.1700000002</v>
      </c>
    </row>
    <row r="110" spans="1:14" x14ac:dyDescent="0.25">
      <c r="A110" t="s">
        <v>901</v>
      </c>
      <c r="B110" s="2">
        <v>42825</v>
      </c>
      <c r="C110" t="s">
        <v>22</v>
      </c>
      <c r="D110">
        <v>1</v>
      </c>
      <c r="E110" t="s">
        <v>690</v>
      </c>
      <c r="F110">
        <v>39081</v>
      </c>
      <c r="G110" t="s">
        <v>24</v>
      </c>
      <c r="H110" t="s">
        <v>483</v>
      </c>
      <c r="I110" t="s">
        <v>902</v>
      </c>
      <c r="L110" s="3"/>
      <c r="N110" s="3">
        <f t="shared" si="1"/>
        <v>-1132702.1700000002</v>
      </c>
    </row>
    <row r="111" spans="1:14" x14ac:dyDescent="0.25">
      <c r="A111" t="s">
        <v>903</v>
      </c>
      <c r="B111" s="2">
        <v>42825</v>
      </c>
      <c r="C111" t="s">
        <v>22</v>
      </c>
      <c r="D111">
        <v>1</v>
      </c>
      <c r="E111" t="s">
        <v>690</v>
      </c>
      <c r="F111">
        <v>39101</v>
      </c>
      <c r="G111" t="s">
        <v>24</v>
      </c>
      <c r="H111" t="s">
        <v>818</v>
      </c>
      <c r="I111" t="s">
        <v>904</v>
      </c>
      <c r="L111" s="3">
        <v>10000</v>
      </c>
      <c r="M111" s="12" t="s">
        <v>455</v>
      </c>
      <c r="N111" s="3">
        <f t="shared" si="1"/>
        <v>-1142702.1700000002</v>
      </c>
    </row>
    <row r="112" spans="1:14" x14ac:dyDescent="0.25">
      <c r="A112" t="s">
        <v>905</v>
      </c>
      <c r="B112" s="2">
        <v>42825</v>
      </c>
      <c r="C112" t="s">
        <v>22</v>
      </c>
      <c r="D112">
        <v>1</v>
      </c>
      <c r="E112" t="s">
        <v>690</v>
      </c>
      <c r="F112">
        <v>39103</v>
      </c>
      <c r="G112" t="s">
        <v>24</v>
      </c>
      <c r="H112" t="s">
        <v>483</v>
      </c>
      <c r="I112" t="s">
        <v>812</v>
      </c>
      <c r="L112" s="3">
        <v>0</v>
      </c>
      <c r="N112" s="3">
        <f t="shared" si="1"/>
        <v>-1142702.1700000002</v>
      </c>
    </row>
    <row r="113" spans="1:14" x14ac:dyDescent="0.25">
      <c r="I113" t="s">
        <v>451</v>
      </c>
      <c r="J113" s="3">
        <f>+SUM(J9:J112)</f>
        <v>2147150.3000000003</v>
      </c>
      <c r="L113" s="3">
        <f>+SUM(L9:L112)</f>
        <v>1480487.5700000003</v>
      </c>
    </row>
    <row r="114" spans="1:14" x14ac:dyDescent="0.25">
      <c r="I114" t="s">
        <v>452</v>
      </c>
      <c r="N114" s="3">
        <f>+N112</f>
        <v>-1142702.1700000002</v>
      </c>
    </row>
    <row r="115" spans="1:14" x14ac:dyDescent="0.25">
      <c r="A115" t="s">
        <v>676</v>
      </c>
      <c r="B115" t="s">
        <v>677</v>
      </c>
      <c r="C115" t="s">
        <v>678</v>
      </c>
      <c r="D115" t="s">
        <v>679</v>
      </c>
      <c r="E115" t="s">
        <v>677</v>
      </c>
      <c r="F115" t="s">
        <v>906</v>
      </c>
      <c r="G115" t="s">
        <v>681</v>
      </c>
      <c r="H115" t="s">
        <v>677</v>
      </c>
      <c r="I115" t="s">
        <v>682</v>
      </c>
      <c r="J115" t="s">
        <v>907</v>
      </c>
      <c r="L115" t="s">
        <v>683</v>
      </c>
      <c r="N115" t="s">
        <v>907</v>
      </c>
    </row>
    <row r="116" spans="1:14" x14ac:dyDescent="0.25">
      <c r="N116">
        <v>-1142702.17</v>
      </c>
    </row>
    <row r="117" spans="1:14" x14ac:dyDescent="0.25">
      <c r="N117" s="3">
        <f>+N114-N116</f>
        <v>0</v>
      </c>
    </row>
    <row r="119" spans="1:14" x14ac:dyDescent="0.25">
      <c r="N119" s="3"/>
    </row>
  </sheetData>
  <mergeCells count="3">
    <mergeCell ref="G2:J2"/>
    <mergeCell ref="G3:J3"/>
    <mergeCell ref="G4:J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opLeftCell="A65" workbookViewId="0">
      <selection activeCell="I78" sqref="I78"/>
    </sheetView>
  </sheetViews>
  <sheetFormatPr baseColWidth="10" defaultRowHeight="15" x14ac:dyDescent="0.25"/>
  <cols>
    <col min="4" max="4" width="1.85546875" customWidth="1"/>
    <col min="6" max="6" width="9.5703125" customWidth="1"/>
    <col min="9" max="9" width="39.5703125" bestFit="1" customWidth="1"/>
    <col min="10" max="10" width="11.7109375" bestFit="1" customWidth="1"/>
    <col min="11" max="11" width="3.7109375" style="12" customWidth="1"/>
    <col min="13" max="13" width="3.7109375" style="12" customWidth="1"/>
    <col min="14" max="14" width="12.42578125" bestFit="1" customWidth="1"/>
  </cols>
  <sheetData>
    <row r="1" spans="1:16" s="1" customFormat="1" x14ac:dyDescent="0.25">
      <c r="K1" s="6"/>
      <c r="L1" s="13"/>
      <c r="M1" s="6"/>
      <c r="N1" s="9"/>
      <c r="O1" s="6"/>
      <c r="P1" s="6"/>
    </row>
    <row r="2" spans="1:16" s="1" customFormat="1" x14ac:dyDescent="0.25">
      <c r="G2" s="40" t="s">
        <v>0</v>
      </c>
      <c r="H2" s="40"/>
      <c r="I2" s="40"/>
      <c r="J2" s="40"/>
      <c r="K2" s="6"/>
      <c r="L2" s="6"/>
      <c r="M2" s="6"/>
      <c r="N2" s="9"/>
      <c r="O2" s="6"/>
      <c r="P2" s="6"/>
    </row>
    <row r="3" spans="1:16" s="1" customFormat="1" x14ac:dyDescent="0.25">
      <c r="G3" s="40" t="s">
        <v>1</v>
      </c>
      <c r="H3" s="40"/>
      <c r="I3" s="40"/>
      <c r="J3" s="40"/>
      <c r="K3" s="6"/>
      <c r="L3" s="6"/>
      <c r="M3" s="6"/>
      <c r="N3" s="9"/>
      <c r="O3" s="6"/>
      <c r="P3" s="6"/>
    </row>
    <row r="4" spans="1:16" s="1" customFormat="1" x14ac:dyDescent="0.25">
      <c r="G4" s="40" t="s">
        <v>1046</v>
      </c>
      <c r="H4" s="40"/>
      <c r="I4" s="40"/>
      <c r="J4" s="40"/>
      <c r="K4" s="6"/>
      <c r="L4" s="6"/>
      <c r="M4" s="6"/>
      <c r="N4" s="9"/>
      <c r="O4" s="6"/>
      <c r="P4" s="6"/>
    </row>
    <row r="5" spans="1:16" s="1" customFormat="1" x14ac:dyDescent="0.25">
      <c r="K5" s="6"/>
      <c r="L5" s="13"/>
      <c r="M5" s="6"/>
      <c r="N5" s="9"/>
      <c r="O5" s="6"/>
      <c r="P5" s="6"/>
    </row>
    <row r="6" spans="1:16" s="1" customFormat="1" x14ac:dyDescent="0.25">
      <c r="K6" s="6"/>
      <c r="L6" s="13"/>
      <c r="M6" s="6"/>
      <c r="N6" s="9"/>
      <c r="O6" s="6"/>
      <c r="P6" s="6"/>
    </row>
    <row r="7" spans="1:16" s="1" customFormat="1" x14ac:dyDescent="0.25">
      <c r="A7" s="4" t="s">
        <v>2</v>
      </c>
      <c r="B7" s="4" t="s">
        <v>3</v>
      </c>
      <c r="C7" s="4" t="s">
        <v>4</v>
      </c>
      <c r="D7" s="4"/>
      <c r="E7" s="4"/>
      <c r="F7" s="4"/>
      <c r="G7" s="4" t="s">
        <v>5</v>
      </c>
      <c r="H7" s="4" t="s">
        <v>6</v>
      </c>
      <c r="I7" s="4" t="s">
        <v>7</v>
      </c>
      <c r="J7" s="4" t="s">
        <v>8</v>
      </c>
      <c r="K7" s="12"/>
      <c r="L7" s="4" t="s">
        <v>9</v>
      </c>
      <c r="M7" s="12"/>
      <c r="N7" s="4" t="s">
        <v>10</v>
      </c>
      <c r="O7" s="6"/>
      <c r="P7" s="9"/>
    </row>
    <row r="8" spans="1:16" x14ac:dyDescent="0.25">
      <c r="I8" t="s">
        <v>460</v>
      </c>
      <c r="N8" s="3">
        <f>+MAR!N114</f>
        <v>-1142702.1700000002</v>
      </c>
    </row>
    <row r="9" spans="1:16" x14ac:dyDescent="0.25">
      <c r="A9" t="s">
        <v>986</v>
      </c>
      <c r="B9" s="2">
        <v>42828</v>
      </c>
      <c r="C9" t="s">
        <v>912</v>
      </c>
      <c r="D9">
        <v>1</v>
      </c>
      <c r="E9" t="s">
        <v>693</v>
      </c>
      <c r="F9">
        <v>32571</v>
      </c>
      <c r="G9" t="s">
        <v>132</v>
      </c>
      <c r="H9" t="s">
        <v>33</v>
      </c>
      <c r="I9" t="s">
        <v>913</v>
      </c>
      <c r="L9" s="3">
        <v>10000</v>
      </c>
      <c r="M9" s="12" t="s">
        <v>455</v>
      </c>
      <c r="N9" s="3">
        <f>+N8+J9-L9</f>
        <v>-1152702.1700000002</v>
      </c>
    </row>
    <row r="10" spans="1:16" x14ac:dyDescent="0.25">
      <c r="A10" t="s">
        <v>987</v>
      </c>
      <c r="B10" s="2">
        <v>42828</v>
      </c>
      <c r="C10" t="s">
        <v>22</v>
      </c>
      <c r="D10">
        <v>1</v>
      </c>
      <c r="E10" t="s">
        <v>690</v>
      </c>
      <c r="F10">
        <v>39101</v>
      </c>
      <c r="G10" t="s">
        <v>24</v>
      </c>
      <c r="H10" t="s">
        <v>818</v>
      </c>
      <c r="I10" t="s">
        <v>914</v>
      </c>
      <c r="J10" s="5">
        <v>10000</v>
      </c>
      <c r="K10" s="12" t="s">
        <v>455</v>
      </c>
      <c r="N10" s="3">
        <f t="shared" ref="N10:N73" si="0">+N9+J10-L10</f>
        <v>-1142702.1700000002</v>
      </c>
    </row>
    <row r="11" spans="1:16" x14ac:dyDescent="0.25">
      <c r="A11" t="s">
        <v>988</v>
      </c>
      <c r="B11" s="2">
        <v>42828</v>
      </c>
      <c r="C11" t="s">
        <v>22</v>
      </c>
      <c r="D11">
        <v>1</v>
      </c>
      <c r="E11" t="s">
        <v>690</v>
      </c>
      <c r="F11">
        <v>39155</v>
      </c>
      <c r="G11" t="s">
        <v>24</v>
      </c>
      <c r="H11" t="s">
        <v>483</v>
      </c>
      <c r="I11" t="s">
        <v>915</v>
      </c>
      <c r="L11" s="3">
        <v>5000</v>
      </c>
      <c r="M11" s="12" t="s">
        <v>455</v>
      </c>
      <c r="N11" s="3">
        <f t="shared" si="0"/>
        <v>-1147702.1700000002</v>
      </c>
    </row>
    <row r="12" spans="1:16" x14ac:dyDescent="0.25">
      <c r="A12" t="s">
        <v>17</v>
      </c>
      <c r="B12" s="2">
        <v>42830</v>
      </c>
      <c r="C12" t="s">
        <v>916</v>
      </c>
      <c r="D12">
        <v>1</v>
      </c>
      <c r="E12" t="s">
        <v>689</v>
      </c>
      <c r="F12">
        <v>3820</v>
      </c>
      <c r="G12" t="s">
        <v>14</v>
      </c>
      <c r="H12" t="s">
        <v>15</v>
      </c>
      <c r="I12" t="s">
        <v>917</v>
      </c>
      <c r="J12" s="3">
        <v>20000</v>
      </c>
      <c r="K12" s="12">
        <v>1</v>
      </c>
      <c r="N12" s="3">
        <f t="shared" si="0"/>
        <v>-1127702.1700000002</v>
      </c>
    </row>
    <row r="13" spans="1:16" x14ac:dyDescent="0.25">
      <c r="A13" t="s">
        <v>989</v>
      </c>
      <c r="B13" s="2">
        <v>42830</v>
      </c>
      <c r="C13" t="s">
        <v>22</v>
      </c>
      <c r="D13">
        <v>1</v>
      </c>
      <c r="E13" t="s">
        <v>690</v>
      </c>
      <c r="F13">
        <v>39206</v>
      </c>
      <c r="G13" t="s">
        <v>24</v>
      </c>
      <c r="H13" t="s">
        <v>483</v>
      </c>
      <c r="I13" t="s">
        <v>918</v>
      </c>
      <c r="L13" s="3">
        <v>0</v>
      </c>
      <c r="N13" s="3">
        <f t="shared" si="0"/>
        <v>-1127702.1700000002</v>
      </c>
    </row>
    <row r="14" spans="1:16" x14ac:dyDescent="0.25">
      <c r="A14" t="s">
        <v>990</v>
      </c>
      <c r="B14" s="2">
        <v>42830</v>
      </c>
      <c r="C14" t="s">
        <v>22</v>
      </c>
      <c r="D14">
        <v>1</v>
      </c>
      <c r="E14" t="s">
        <v>690</v>
      </c>
      <c r="F14">
        <v>39207</v>
      </c>
      <c r="G14" t="s">
        <v>24</v>
      </c>
      <c r="H14" t="s">
        <v>483</v>
      </c>
      <c r="I14" t="s">
        <v>918</v>
      </c>
      <c r="L14" s="18">
        <v>0</v>
      </c>
      <c r="M14" s="12" t="s">
        <v>454</v>
      </c>
      <c r="N14" s="3">
        <f t="shared" si="0"/>
        <v>-1127702.1700000002</v>
      </c>
    </row>
    <row r="15" spans="1:16" x14ac:dyDescent="0.25">
      <c r="A15" t="s">
        <v>991</v>
      </c>
      <c r="B15" s="2">
        <v>42831</v>
      </c>
      <c r="C15" t="s">
        <v>22</v>
      </c>
      <c r="D15">
        <v>1</v>
      </c>
      <c r="E15" t="s">
        <v>690</v>
      </c>
      <c r="F15">
        <v>39155</v>
      </c>
      <c r="G15" t="s">
        <v>24</v>
      </c>
      <c r="H15" t="s">
        <v>483</v>
      </c>
      <c r="I15" t="s">
        <v>919</v>
      </c>
      <c r="J15" s="3">
        <v>5000</v>
      </c>
      <c r="K15" s="12" t="s">
        <v>455</v>
      </c>
      <c r="N15" s="3">
        <f t="shared" si="0"/>
        <v>-1122702.1700000002</v>
      </c>
    </row>
    <row r="16" spans="1:16" x14ac:dyDescent="0.25">
      <c r="A16" t="s">
        <v>992</v>
      </c>
      <c r="B16" s="2">
        <v>42831</v>
      </c>
      <c r="C16" t="s">
        <v>22</v>
      </c>
      <c r="D16">
        <v>1</v>
      </c>
      <c r="E16" t="s">
        <v>690</v>
      </c>
      <c r="F16">
        <v>39225</v>
      </c>
      <c r="G16" t="s">
        <v>24</v>
      </c>
      <c r="H16" t="s">
        <v>483</v>
      </c>
      <c r="I16" t="s">
        <v>920</v>
      </c>
      <c r="L16" s="3">
        <v>3000</v>
      </c>
      <c r="M16" s="12" t="s">
        <v>455</v>
      </c>
      <c r="N16" s="3">
        <f t="shared" si="0"/>
        <v>-1125702.1700000002</v>
      </c>
    </row>
    <row r="17" spans="1:14" x14ac:dyDescent="0.25">
      <c r="A17" t="s">
        <v>541</v>
      </c>
      <c r="B17" s="2">
        <v>42832</v>
      </c>
      <c r="C17" t="s">
        <v>22</v>
      </c>
      <c r="D17">
        <v>1</v>
      </c>
      <c r="E17" t="s">
        <v>690</v>
      </c>
      <c r="F17">
        <v>39254</v>
      </c>
      <c r="G17" t="s">
        <v>24</v>
      </c>
      <c r="H17" t="s">
        <v>483</v>
      </c>
      <c r="I17" t="s">
        <v>921</v>
      </c>
      <c r="L17" s="3">
        <v>0</v>
      </c>
      <c r="N17" s="3">
        <f t="shared" si="0"/>
        <v>-1125702.1700000002</v>
      </c>
    </row>
    <row r="18" spans="1:14" x14ac:dyDescent="0.25">
      <c r="A18" t="s">
        <v>993</v>
      </c>
      <c r="B18" s="2">
        <v>42835</v>
      </c>
      <c r="C18" t="s">
        <v>922</v>
      </c>
      <c r="D18">
        <v>1</v>
      </c>
      <c r="E18" t="s">
        <v>689</v>
      </c>
      <c r="F18">
        <v>3852</v>
      </c>
      <c r="G18" t="s">
        <v>14</v>
      </c>
      <c r="H18" t="s">
        <v>15</v>
      </c>
      <c r="I18" t="s">
        <v>923</v>
      </c>
      <c r="J18" s="5">
        <v>0</v>
      </c>
      <c r="N18" s="3">
        <f t="shared" si="0"/>
        <v>-1125702.1700000002</v>
      </c>
    </row>
    <row r="19" spans="1:14" x14ac:dyDescent="0.25">
      <c r="A19" t="s">
        <v>994</v>
      </c>
      <c r="B19" s="2">
        <v>42835</v>
      </c>
      <c r="C19" t="s">
        <v>22</v>
      </c>
      <c r="D19">
        <v>1</v>
      </c>
      <c r="E19" t="s">
        <v>690</v>
      </c>
      <c r="F19">
        <v>39276</v>
      </c>
      <c r="G19" t="s">
        <v>24</v>
      </c>
      <c r="H19" t="s">
        <v>818</v>
      </c>
      <c r="I19" t="s">
        <v>924</v>
      </c>
      <c r="L19" s="3">
        <v>30000</v>
      </c>
      <c r="M19" s="12" t="s">
        <v>455</v>
      </c>
      <c r="N19" s="3">
        <f t="shared" si="0"/>
        <v>-1155702.1700000002</v>
      </c>
    </row>
    <row r="20" spans="1:14" x14ac:dyDescent="0.25">
      <c r="A20" t="s">
        <v>995</v>
      </c>
      <c r="B20" s="2">
        <v>42835</v>
      </c>
      <c r="C20" t="s">
        <v>22</v>
      </c>
      <c r="D20">
        <v>1</v>
      </c>
      <c r="E20" t="s">
        <v>690</v>
      </c>
      <c r="F20">
        <v>39276</v>
      </c>
      <c r="G20" t="s">
        <v>24</v>
      </c>
      <c r="H20" t="s">
        <v>818</v>
      </c>
      <c r="I20" t="s">
        <v>925</v>
      </c>
      <c r="J20" s="3">
        <v>30000</v>
      </c>
      <c r="K20" s="12" t="s">
        <v>455</v>
      </c>
      <c r="N20" s="3">
        <f t="shared" si="0"/>
        <v>-1125702.1700000002</v>
      </c>
    </row>
    <row r="21" spans="1:14" x14ac:dyDescent="0.25">
      <c r="A21" t="s">
        <v>996</v>
      </c>
      <c r="B21" s="2">
        <v>42836</v>
      </c>
      <c r="C21" t="s">
        <v>22</v>
      </c>
      <c r="D21">
        <v>1</v>
      </c>
      <c r="E21" t="s">
        <v>690</v>
      </c>
      <c r="F21">
        <v>39305</v>
      </c>
      <c r="G21" t="s">
        <v>24</v>
      </c>
      <c r="H21" t="s">
        <v>818</v>
      </c>
      <c r="I21" t="s">
        <v>926</v>
      </c>
      <c r="L21" s="3">
        <v>5000</v>
      </c>
      <c r="M21" s="12" t="s">
        <v>455</v>
      </c>
      <c r="N21" s="3">
        <f t="shared" si="0"/>
        <v>-1130702.1700000002</v>
      </c>
    </row>
    <row r="22" spans="1:14" x14ac:dyDescent="0.25">
      <c r="A22" t="s">
        <v>997</v>
      </c>
      <c r="B22" s="2">
        <v>42837</v>
      </c>
      <c r="C22" t="s">
        <v>22</v>
      </c>
      <c r="D22">
        <v>1</v>
      </c>
      <c r="E22" t="s">
        <v>688</v>
      </c>
      <c r="F22">
        <v>29267</v>
      </c>
      <c r="G22" t="s">
        <v>32</v>
      </c>
      <c r="H22" t="s">
        <v>33</v>
      </c>
      <c r="I22" t="s">
        <v>927</v>
      </c>
      <c r="J22" s="3">
        <v>5000</v>
      </c>
      <c r="K22" s="12">
        <v>2</v>
      </c>
      <c r="N22" s="3">
        <f t="shared" si="0"/>
        <v>-1125702.1700000002</v>
      </c>
    </row>
    <row r="23" spans="1:14" x14ac:dyDescent="0.25">
      <c r="A23" t="s">
        <v>998</v>
      </c>
      <c r="B23" s="2">
        <v>42837</v>
      </c>
      <c r="C23" t="s">
        <v>928</v>
      </c>
      <c r="D23">
        <v>1</v>
      </c>
      <c r="E23" t="s">
        <v>689</v>
      </c>
      <c r="F23">
        <v>3866</v>
      </c>
      <c r="G23" t="s">
        <v>14</v>
      </c>
      <c r="H23" t="s">
        <v>15</v>
      </c>
      <c r="I23" t="s">
        <v>929</v>
      </c>
      <c r="J23" s="3">
        <v>20000</v>
      </c>
      <c r="K23" s="12">
        <v>3</v>
      </c>
      <c r="N23" s="3">
        <f t="shared" si="0"/>
        <v>-1105702.1700000002</v>
      </c>
    </row>
    <row r="24" spans="1:14" x14ac:dyDescent="0.25">
      <c r="A24" t="s">
        <v>999</v>
      </c>
      <c r="B24" s="2">
        <v>42837</v>
      </c>
      <c r="C24" t="s">
        <v>930</v>
      </c>
      <c r="D24">
        <v>1</v>
      </c>
      <c r="E24" t="s">
        <v>689</v>
      </c>
      <c r="F24">
        <v>3867</v>
      </c>
      <c r="G24" t="s">
        <v>14</v>
      </c>
      <c r="H24" t="s">
        <v>15</v>
      </c>
      <c r="I24" t="s">
        <v>931</v>
      </c>
      <c r="J24" s="3">
        <v>3000</v>
      </c>
      <c r="K24" s="12" t="s">
        <v>455</v>
      </c>
      <c r="N24" s="3">
        <f t="shared" si="0"/>
        <v>-1102702.1700000002</v>
      </c>
    </row>
    <row r="25" spans="1:14" x14ac:dyDescent="0.25">
      <c r="A25" t="s">
        <v>1000</v>
      </c>
      <c r="B25" s="2">
        <v>42837</v>
      </c>
      <c r="C25" t="s">
        <v>22</v>
      </c>
      <c r="D25">
        <v>1</v>
      </c>
      <c r="E25" t="s">
        <v>690</v>
      </c>
      <c r="F25">
        <v>39305</v>
      </c>
      <c r="G25" t="s">
        <v>24</v>
      </c>
      <c r="H25" t="s">
        <v>818</v>
      </c>
      <c r="I25" t="s">
        <v>932</v>
      </c>
      <c r="J25" s="3">
        <v>5000</v>
      </c>
      <c r="K25" s="12" t="s">
        <v>455</v>
      </c>
      <c r="N25" s="3">
        <f t="shared" si="0"/>
        <v>-1097702.1700000002</v>
      </c>
    </row>
    <row r="26" spans="1:14" x14ac:dyDescent="0.25">
      <c r="A26" t="s">
        <v>228</v>
      </c>
      <c r="B26" s="2">
        <v>42837</v>
      </c>
      <c r="C26" t="s">
        <v>22</v>
      </c>
      <c r="D26">
        <v>1</v>
      </c>
      <c r="E26" t="s">
        <v>690</v>
      </c>
      <c r="F26">
        <v>39333</v>
      </c>
      <c r="G26" t="s">
        <v>24</v>
      </c>
      <c r="H26" t="s">
        <v>818</v>
      </c>
      <c r="I26" t="s">
        <v>933</v>
      </c>
      <c r="L26" s="3">
        <v>5000</v>
      </c>
      <c r="M26" s="12" t="s">
        <v>456</v>
      </c>
      <c r="N26" s="3">
        <f t="shared" si="0"/>
        <v>-1102702.1700000002</v>
      </c>
    </row>
    <row r="27" spans="1:14" x14ac:dyDescent="0.25">
      <c r="A27" t="s">
        <v>1001</v>
      </c>
      <c r="B27" s="2">
        <v>42838</v>
      </c>
      <c r="C27" t="s">
        <v>22</v>
      </c>
      <c r="D27">
        <v>1</v>
      </c>
      <c r="E27" t="s">
        <v>690</v>
      </c>
      <c r="F27">
        <v>39342</v>
      </c>
      <c r="G27" t="s">
        <v>24</v>
      </c>
      <c r="H27" t="s">
        <v>483</v>
      </c>
      <c r="I27" t="s">
        <v>934</v>
      </c>
      <c r="L27" s="3">
        <v>5000</v>
      </c>
      <c r="N27" s="3">
        <f t="shared" si="0"/>
        <v>-1107702.1700000002</v>
      </c>
    </row>
    <row r="28" spans="1:14" x14ac:dyDescent="0.25">
      <c r="A28" t="s">
        <v>1002</v>
      </c>
      <c r="B28" s="2">
        <v>42842</v>
      </c>
      <c r="C28" t="s">
        <v>22</v>
      </c>
      <c r="D28">
        <v>1</v>
      </c>
      <c r="E28" t="s">
        <v>690</v>
      </c>
      <c r="F28">
        <v>39371</v>
      </c>
      <c r="G28" t="s">
        <v>24</v>
      </c>
      <c r="H28" t="s">
        <v>483</v>
      </c>
      <c r="I28" t="s">
        <v>935</v>
      </c>
      <c r="L28" s="3">
        <v>87500</v>
      </c>
      <c r="M28" s="12" t="s">
        <v>455</v>
      </c>
      <c r="N28" s="3">
        <f t="shared" si="0"/>
        <v>-1195202.1700000002</v>
      </c>
    </row>
    <row r="29" spans="1:14" x14ac:dyDescent="0.25">
      <c r="A29" t="s">
        <v>1003</v>
      </c>
      <c r="B29" s="2">
        <v>42842</v>
      </c>
      <c r="C29" t="s">
        <v>22</v>
      </c>
      <c r="D29">
        <v>1</v>
      </c>
      <c r="E29" t="s">
        <v>690</v>
      </c>
      <c r="F29">
        <v>39371</v>
      </c>
      <c r="G29" t="s">
        <v>24</v>
      </c>
      <c r="H29" t="s">
        <v>483</v>
      </c>
      <c r="I29" t="s">
        <v>936</v>
      </c>
      <c r="J29" s="3">
        <v>87500</v>
      </c>
      <c r="K29" s="12" t="s">
        <v>455</v>
      </c>
      <c r="N29" s="3">
        <f t="shared" si="0"/>
        <v>-1107702.1700000002</v>
      </c>
    </row>
    <row r="30" spans="1:14" x14ac:dyDescent="0.25">
      <c r="A30" t="s">
        <v>1004</v>
      </c>
      <c r="B30" s="2">
        <v>42842</v>
      </c>
      <c r="C30" t="s">
        <v>22</v>
      </c>
      <c r="D30">
        <v>1</v>
      </c>
      <c r="E30" t="s">
        <v>690</v>
      </c>
      <c r="F30">
        <v>39379</v>
      </c>
      <c r="G30" t="s">
        <v>24</v>
      </c>
      <c r="H30" t="s">
        <v>483</v>
      </c>
      <c r="I30" t="s">
        <v>937</v>
      </c>
      <c r="J30" s="3">
        <v>240000</v>
      </c>
      <c r="K30" s="12" t="s">
        <v>455</v>
      </c>
      <c r="N30" s="3">
        <f t="shared" si="0"/>
        <v>-867702.17000000016</v>
      </c>
    </row>
    <row r="31" spans="1:14" x14ac:dyDescent="0.25">
      <c r="A31" t="s">
        <v>1005</v>
      </c>
      <c r="B31" s="2">
        <v>42842</v>
      </c>
      <c r="C31" t="s">
        <v>22</v>
      </c>
      <c r="D31">
        <v>1</v>
      </c>
      <c r="E31" t="s">
        <v>690</v>
      </c>
      <c r="F31">
        <v>39380</v>
      </c>
      <c r="G31" t="s">
        <v>24</v>
      </c>
      <c r="H31" t="s">
        <v>483</v>
      </c>
      <c r="I31" t="s">
        <v>938</v>
      </c>
      <c r="L31" s="3">
        <v>240000</v>
      </c>
      <c r="M31" s="12" t="s">
        <v>455</v>
      </c>
      <c r="N31" s="3">
        <f t="shared" si="0"/>
        <v>-1107702.1700000002</v>
      </c>
    </row>
    <row r="32" spans="1:14" x14ac:dyDescent="0.25">
      <c r="A32" t="s">
        <v>1006</v>
      </c>
      <c r="B32" s="2">
        <v>42843</v>
      </c>
      <c r="C32" t="s">
        <v>22</v>
      </c>
      <c r="D32">
        <v>1</v>
      </c>
      <c r="E32" t="s">
        <v>690</v>
      </c>
      <c r="F32">
        <v>39395</v>
      </c>
      <c r="G32" t="s">
        <v>24</v>
      </c>
      <c r="H32" t="s">
        <v>483</v>
      </c>
      <c r="I32" t="s">
        <v>939</v>
      </c>
      <c r="L32" s="3">
        <v>20000</v>
      </c>
      <c r="N32" s="3">
        <f t="shared" si="0"/>
        <v>-1127702.1700000002</v>
      </c>
    </row>
    <row r="33" spans="1:14" x14ac:dyDescent="0.25">
      <c r="A33" t="s">
        <v>1007</v>
      </c>
      <c r="B33" s="2">
        <v>42844</v>
      </c>
      <c r="C33" t="s">
        <v>22</v>
      </c>
      <c r="D33">
        <v>1</v>
      </c>
      <c r="E33" t="s">
        <v>690</v>
      </c>
      <c r="F33">
        <v>39425</v>
      </c>
      <c r="G33" t="s">
        <v>24</v>
      </c>
      <c r="H33" t="s">
        <v>483</v>
      </c>
      <c r="I33" t="s">
        <v>940</v>
      </c>
      <c r="L33" s="3">
        <v>1000</v>
      </c>
      <c r="N33" s="3">
        <f t="shared" si="0"/>
        <v>-1128702.1700000002</v>
      </c>
    </row>
    <row r="34" spans="1:14" x14ac:dyDescent="0.25">
      <c r="A34" t="s">
        <v>1008</v>
      </c>
      <c r="B34" s="2">
        <v>42844</v>
      </c>
      <c r="C34" t="s">
        <v>22</v>
      </c>
      <c r="D34">
        <v>1</v>
      </c>
      <c r="E34" t="s">
        <v>690</v>
      </c>
      <c r="F34">
        <v>39441</v>
      </c>
      <c r="G34" t="s">
        <v>24</v>
      </c>
      <c r="H34" t="s">
        <v>483</v>
      </c>
      <c r="I34" t="s">
        <v>941</v>
      </c>
      <c r="L34" s="3">
        <v>198000</v>
      </c>
      <c r="M34" s="12" t="s">
        <v>455</v>
      </c>
      <c r="N34" s="3">
        <f t="shared" si="0"/>
        <v>-1326702.1700000002</v>
      </c>
    </row>
    <row r="35" spans="1:14" x14ac:dyDescent="0.25">
      <c r="A35" t="s">
        <v>1009</v>
      </c>
      <c r="B35" s="2">
        <v>42844</v>
      </c>
      <c r="C35" t="s">
        <v>22</v>
      </c>
      <c r="D35">
        <v>1</v>
      </c>
      <c r="E35" t="s">
        <v>690</v>
      </c>
      <c r="F35">
        <v>39441</v>
      </c>
      <c r="G35" t="s">
        <v>24</v>
      </c>
      <c r="H35" t="s">
        <v>483</v>
      </c>
      <c r="I35" t="s">
        <v>942</v>
      </c>
      <c r="J35" s="3">
        <v>198000</v>
      </c>
      <c r="K35" s="12" t="s">
        <v>455</v>
      </c>
      <c r="N35" s="3">
        <f t="shared" si="0"/>
        <v>-1128702.1700000002</v>
      </c>
    </row>
    <row r="36" spans="1:14" x14ac:dyDescent="0.25">
      <c r="A36" t="s">
        <v>1010</v>
      </c>
      <c r="B36" s="2">
        <v>42845</v>
      </c>
      <c r="C36" t="s">
        <v>943</v>
      </c>
      <c r="D36">
        <v>1</v>
      </c>
      <c r="E36" t="s">
        <v>689</v>
      </c>
      <c r="F36">
        <v>3880</v>
      </c>
      <c r="G36" t="s">
        <v>14</v>
      </c>
      <c r="H36" t="s">
        <v>33</v>
      </c>
      <c r="I36" t="s">
        <v>944</v>
      </c>
      <c r="J36" s="3">
        <v>0</v>
      </c>
      <c r="K36" s="12" t="s">
        <v>454</v>
      </c>
      <c r="N36" s="3">
        <f t="shared" si="0"/>
        <v>-1128702.1700000002</v>
      </c>
    </row>
    <row r="37" spans="1:14" x14ac:dyDescent="0.25">
      <c r="A37" t="s">
        <v>1011</v>
      </c>
      <c r="B37" s="2">
        <v>42845</v>
      </c>
      <c r="C37" t="s">
        <v>945</v>
      </c>
      <c r="D37">
        <v>1</v>
      </c>
      <c r="E37" t="s">
        <v>689</v>
      </c>
      <c r="F37">
        <v>3881</v>
      </c>
      <c r="G37" t="s">
        <v>14</v>
      </c>
      <c r="H37" t="s">
        <v>33</v>
      </c>
      <c r="I37" t="s">
        <v>946</v>
      </c>
      <c r="J37" s="3">
        <v>5000</v>
      </c>
      <c r="K37" s="12">
        <v>4</v>
      </c>
      <c r="N37" s="3">
        <f t="shared" si="0"/>
        <v>-1123702.1700000002</v>
      </c>
    </row>
    <row r="38" spans="1:14" x14ac:dyDescent="0.25">
      <c r="A38" t="s">
        <v>1012</v>
      </c>
      <c r="B38" s="2">
        <v>42845</v>
      </c>
      <c r="C38" t="s">
        <v>947</v>
      </c>
      <c r="D38">
        <v>1</v>
      </c>
      <c r="E38" t="s">
        <v>689</v>
      </c>
      <c r="F38">
        <v>3882</v>
      </c>
      <c r="G38" t="s">
        <v>14</v>
      </c>
      <c r="H38" t="s">
        <v>33</v>
      </c>
      <c r="I38" t="s">
        <v>948</v>
      </c>
      <c r="J38" s="5">
        <v>0</v>
      </c>
      <c r="N38" s="3">
        <f t="shared" si="0"/>
        <v>-1123702.1700000002</v>
      </c>
    </row>
    <row r="39" spans="1:14" x14ac:dyDescent="0.25">
      <c r="A39" t="s">
        <v>1013</v>
      </c>
      <c r="B39" s="2">
        <v>42845</v>
      </c>
      <c r="C39" t="s">
        <v>949</v>
      </c>
      <c r="D39">
        <v>1</v>
      </c>
      <c r="E39" t="s">
        <v>689</v>
      </c>
      <c r="F39">
        <v>3883</v>
      </c>
      <c r="G39" t="s">
        <v>14</v>
      </c>
      <c r="H39" t="s">
        <v>33</v>
      </c>
      <c r="I39" t="s">
        <v>950</v>
      </c>
      <c r="J39" s="5">
        <v>0</v>
      </c>
      <c r="N39" s="3">
        <f t="shared" si="0"/>
        <v>-1123702.1700000002</v>
      </c>
    </row>
    <row r="40" spans="1:14" x14ac:dyDescent="0.25">
      <c r="A40" t="s">
        <v>1014</v>
      </c>
      <c r="B40" s="2">
        <v>42845</v>
      </c>
      <c r="C40" t="s">
        <v>951</v>
      </c>
      <c r="D40">
        <v>1</v>
      </c>
      <c r="E40" t="s">
        <v>689</v>
      </c>
      <c r="F40">
        <v>3884</v>
      </c>
      <c r="G40" t="s">
        <v>14</v>
      </c>
      <c r="H40" t="s">
        <v>33</v>
      </c>
      <c r="I40" t="s">
        <v>952</v>
      </c>
      <c r="J40">
        <v>492</v>
      </c>
      <c r="K40" s="12">
        <v>5</v>
      </c>
      <c r="N40" s="3">
        <f t="shared" si="0"/>
        <v>-1123210.1700000002</v>
      </c>
    </row>
    <row r="41" spans="1:14" x14ac:dyDescent="0.25">
      <c r="A41" t="s">
        <v>1015</v>
      </c>
      <c r="B41" s="2">
        <v>42845</v>
      </c>
      <c r="C41" t="s">
        <v>953</v>
      </c>
      <c r="D41">
        <v>1</v>
      </c>
      <c r="E41" t="s">
        <v>689</v>
      </c>
      <c r="F41">
        <v>3885</v>
      </c>
      <c r="G41" t="s">
        <v>14</v>
      </c>
      <c r="H41" t="s">
        <v>33</v>
      </c>
      <c r="I41" t="s">
        <v>954</v>
      </c>
      <c r="J41" s="3">
        <v>1000</v>
      </c>
      <c r="K41" s="12">
        <v>6</v>
      </c>
      <c r="N41" s="3">
        <f t="shared" si="0"/>
        <v>-1122210.1700000002</v>
      </c>
    </row>
    <row r="42" spans="1:14" x14ac:dyDescent="0.25">
      <c r="A42" t="s">
        <v>1016</v>
      </c>
      <c r="B42" s="2">
        <v>42845</v>
      </c>
      <c r="C42" t="s">
        <v>22</v>
      </c>
      <c r="D42">
        <v>1</v>
      </c>
      <c r="E42" t="s">
        <v>690</v>
      </c>
      <c r="F42">
        <v>39462</v>
      </c>
      <c r="G42" t="s">
        <v>24</v>
      </c>
      <c r="H42" t="s">
        <v>483</v>
      </c>
      <c r="I42" t="s">
        <v>955</v>
      </c>
      <c r="L42" s="3">
        <v>5000</v>
      </c>
      <c r="M42" s="12" t="s">
        <v>455</v>
      </c>
      <c r="N42" s="3">
        <f t="shared" si="0"/>
        <v>-1127210.1700000002</v>
      </c>
    </row>
    <row r="43" spans="1:14" x14ac:dyDescent="0.25">
      <c r="A43" t="s">
        <v>1017</v>
      </c>
      <c r="B43" s="2">
        <v>42845</v>
      </c>
      <c r="C43" t="s">
        <v>22</v>
      </c>
      <c r="D43">
        <v>1</v>
      </c>
      <c r="E43" t="s">
        <v>690</v>
      </c>
      <c r="F43">
        <v>39462</v>
      </c>
      <c r="G43" t="s">
        <v>24</v>
      </c>
      <c r="H43" t="s">
        <v>483</v>
      </c>
      <c r="I43" t="s">
        <v>956</v>
      </c>
      <c r="J43" s="3">
        <v>5000</v>
      </c>
      <c r="K43" s="12" t="s">
        <v>455</v>
      </c>
      <c r="N43" s="3">
        <f t="shared" si="0"/>
        <v>-1122210.1700000002</v>
      </c>
    </row>
    <row r="44" spans="1:14" x14ac:dyDescent="0.25">
      <c r="A44" t="s">
        <v>279</v>
      </c>
      <c r="B44" s="2">
        <v>42845</v>
      </c>
      <c r="C44" t="s">
        <v>22</v>
      </c>
      <c r="D44">
        <v>1</v>
      </c>
      <c r="E44" t="s">
        <v>690</v>
      </c>
      <c r="F44">
        <v>39464</v>
      </c>
      <c r="G44" t="s">
        <v>24</v>
      </c>
      <c r="H44" t="s">
        <v>483</v>
      </c>
      <c r="I44" t="s">
        <v>957</v>
      </c>
      <c r="L44" s="3">
        <v>10000</v>
      </c>
      <c r="N44" s="3">
        <f t="shared" si="0"/>
        <v>-1132210.1700000002</v>
      </c>
    </row>
    <row r="45" spans="1:14" x14ac:dyDescent="0.25">
      <c r="A45" t="s">
        <v>314</v>
      </c>
      <c r="B45" s="2">
        <v>42847</v>
      </c>
      <c r="C45" t="s">
        <v>22</v>
      </c>
      <c r="D45">
        <v>1</v>
      </c>
      <c r="E45" t="s">
        <v>690</v>
      </c>
      <c r="F45">
        <v>39497</v>
      </c>
      <c r="G45" t="s">
        <v>24</v>
      </c>
      <c r="H45" t="s">
        <v>483</v>
      </c>
      <c r="I45" t="s">
        <v>958</v>
      </c>
      <c r="L45" s="3">
        <v>7573.79</v>
      </c>
      <c r="M45" s="12" t="s">
        <v>455</v>
      </c>
      <c r="N45" s="3">
        <f t="shared" si="0"/>
        <v>-1139783.9600000002</v>
      </c>
    </row>
    <row r="46" spans="1:14" x14ac:dyDescent="0.25">
      <c r="A46" t="s">
        <v>1018</v>
      </c>
      <c r="B46" s="2">
        <v>42847</v>
      </c>
      <c r="C46" t="s">
        <v>22</v>
      </c>
      <c r="D46">
        <v>1</v>
      </c>
      <c r="E46" t="s">
        <v>690</v>
      </c>
      <c r="F46">
        <v>39497</v>
      </c>
      <c r="G46" t="s">
        <v>24</v>
      </c>
      <c r="H46" t="s">
        <v>483</v>
      </c>
      <c r="I46" t="s">
        <v>959</v>
      </c>
      <c r="J46" s="3">
        <v>7573.79</v>
      </c>
      <c r="K46" s="12" t="s">
        <v>455</v>
      </c>
      <c r="N46" s="3">
        <f t="shared" si="0"/>
        <v>-1132210.1700000002</v>
      </c>
    </row>
    <row r="47" spans="1:14" x14ac:dyDescent="0.25">
      <c r="A47" t="s">
        <v>1019</v>
      </c>
      <c r="B47" s="2">
        <v>42847</v>
      </c>
      <c r="C47" t="s">
        <v>22</v>
      </c>
      <c r="D47">
        <v>1</v>
      </c>
      <c r="E47" t="s">
        <v>690</v>
      </c>
      <c r="F47">
        <v>39505</v>
      </c>
      <c r="G47" t="s">
        <v>24</v>
      </c>
      <c r="H47" t="s">
        <v>483</v>
      </c>
      <c r="I47" t="s">
        <v>960</v>
      </c>
      <c r="L47" s="3">
        <v>0</v>
      </c>
      <c r="N47" s="3">
        <f t="shared" si="0"/>
        <v>-1132210.1700000002</v>
      </c>
    </row>
    <row r="48" spans="1:14" x14ac:dyDescent="0.25">
      <c r="A48" t="s">
        <v>327</v>
      </c>
      <c r="B48" s="2">
        <v>42847</v>
      </c>
      <c r="C48" t="s">
        <v>22</v>
      </c>
      <c r="D48">
        <v>1</v>
      </c>
      <c r="E48" t="s">
        <v>690</v>
      </c>
      <c r="F48">
        <v>39506</v>
      </c>
      <c r="G48" t="s">
        <v>24</v>
      </c>
      <c r="H48" t="s">
        <v>483</v>
      </c>
      <c r="I48" t="s">
        <v>961</v>
      </c>
      <c r="L48" s="3">
        <v>1000</v>
      </c>
      <c r="N48" s="3">
        <f t="shared" si="0"/>
        <v>-1133210.1700000002</v>
      </c>
    </row>
    <row r="49" spans="1:14" s="1" customFormat="1" x14ac:dyDescent="0.25">
      <c r="A49" s="1" t="s">
        <v>1210</v>
      </c>
      <c r="B49" s="2">
        <v>42847</v>
      </c>
      <c r="C49" s="1" t="s">
        <v>22</v>
      </c>
      <c r="D49" s="1">
        <v>1</v>
      </c>
      <c r="E49" s="1" t="s">
        <v>690</v>
      </c>
      <c r="F49" s="1">
        <v>39506</v>
      </c>
      <c r="G49" s="1" t="s">
        <v>24</v>
      </c>
      <c r="H49" s="1" t="s">
        <v>483</v>
      </c>
      <c r="I49" s="1" t="s">
        <v>1211</v>
      </c>
      <c r="K49" s="12"/>
      <c r="L49" s="3">
        <v>20000</v>
      </c>
      <c r="M49" s="12"/>
      <c r="N49" s="3">
        <f t="shared" si="0"/>
        <v>-1153210.1700000002</v>
      </c>
    </row>
    <row r="50" spans="1:14" x14ac:dyDescent="0.25">
      <c r="A50" t="s">
        <v>839</v>
      </c>
      <c r="B50" s="2">
        <v>42847</v>
      </c>
      <c r="C50" t="s">
        <v>22</v>
      </c>
      <c r="D50">
        <v>1</v>
      </c>
      <c r="E50" t="s">
        <v>690</v>
      </c>
      <c r="F50">
        <v>39507</v>
      </c>
      <c r="G50" t="s">
        <v>24</v>
      </c>
      <c r="H50" t="s">
        <v>483</v>
      </c>
      <c r="I50" t="s">
        <v>962</v>
      </c>
      <c r="J50" s="5">
        <v>20000</v>
      </c>
      <c r="K50" s="12" t="s">
        <v>455</v>
      </c>
      <c r="N50" s="3">
        <f t="shared" si="0"/>
        <v>-1133210.1700000002</v>
      </c>
    </row>
    <row r="51" spans="1:14" x14ac:dyDescent="0.25">
      <c r="A51" t="s">
        <v>1020</v>
      </c>
      <c r="B51" s="2">
        <v>42850</v>
      </c>
      <c r="C51" t="s">
        <v>22</v>
      </c>
      <c r="D51">
        <v>1</v>
      </c>
      <c r="E51" t="s">
        <v>690</v>
      </c>
      <c r="F51">
        <v>39535</v>
      </c>
      <c r="G51" t="s">
        <v>24</v>
      </c>
      <c r="H51" t="s">
        <v>483</v>
      </c>
      <c r="I51" t="s">
        <v>940</v>
      </c>
      <c r="L51">
        <v>500</v>
      </c>
      <c r="N51" s="3">
        <f t="shared" si="0"/>
        <v>-1133710.1700000002</v>
      </c>
    </row>
    <row r="52" spans="1:14" x14ac:dyDescent="0.25">
      <c r="A52" t="s">
        <v>1021</v>
      </c>
      <c r="B52" s="2">
        <v>42850</v>
      </c>
      <c r="C52" t="s">
        <v>22</v>
      </c>
      <c r="D52">
        <v>1</v>
      </c>
      <c r="E52" t="s">
        <v>690</v>
      </c>
      <c r="F52">
        <v>39542</v>
      </c>
      <c r="G52" t="s">
        <v>24</v>
      </c>
      <c r="H52" t="s">
        <v>483</v>
      </c>
      <c r="I52" t="s">
        <v>963</v>
      </c>
      <c r="L52" s="3">
        <v>7000</v>
      </c>
      <c r="N52" s="3">
        <f t="shared" si="0"/>
        <v>-1140710.1700000002</v>
      </c>
    </row>
    <row r="53" spans="1:14" x14ac:dyDescent="0.25">
      <c r="A53" t="s">
        <v>1022</v>
      </c>
      <c r="B53" s="2">
        <v>42851</v>
      </c>
      <c r="C53" t="s">
        <v>964</v>
      </c>
      <c r="D53">
        <v>1</v>
      </c>
      <c r="E53" t="s">
        <v>689</v>
      </c>
      <c r="F53">
        <v>3930</v>
      </c>
      <c r="G53" t="s">
        <v>14</v>
      </c>
      <c r="H53" t="s">
        <v>15</v>
      </c>
      <c r="I53" t="s">
        <v>965</v>
      </c>
      <c r="J53" s="3">
        <v>50000</v>
      </c>
      <c r="K53" s="12">
        <v>7</v>
      </c>
      <c r="N53" s="3">
        <f t="shared" si="0"/>
        <v>-1090710.1700000002</v>
      </c>
    </row>
    <row r="54" spans="1:14" x14ac:dyDescent="0.25">
      <c r="A54" t="s">
        <v>1023</v>
      </c>
      <c r="B54" s="2">
        <v>42851</v>
      </c>
      <c r="C54" t="s">
        <v>966</v>
      </c>
      <c r="D54">
        <v>1</v>
      </c>
      <c r="E54" t="s">
        <v>689</v>
      </c>
      <c r="F54">
        <v>3932</v>
      </c>
      <c r="G54" t="s">
        <v>14</v>
      </c>
      <c r="H54" t="s">
        <v>15</v>
      </c>
      <c r="I54" t="s">
        <v>967</v>
      </c>
      <c r="J54" s="3">
        <v>5000</v>
      </c>
      <c r="K54" s="12" t="s">
        <v>456</v>
      </c>
      <c r="N54" s="3">
        <f t="shared" si="0"/>
        <v>-1085710.1700000002</v>
      </c>
    </row>
    <row r="55" spans="1:14" x14ac:dyDescent="0.25">
      <c r="A55" t="s">
        <v>1024</v>
      </c>
      <c r="B55" s="2">
        <v>42851</v>
      </c>
      <c r="C55" t="s">
        <v>22</v>
      </c>
      <c r="D55">
        <v>1</v>
      </c>
      <c r="E55" t="s">
        <v>690</v>
      </c>
      <c r="F55">
        <v>39566</v>
      </c>
      <c r="G55" t="s">
        <v>24</v>
      </c>
      <c r="H55" t="s">
        <v>483</v>
      </c>
      <c r="I55" t="s">
        <v>968</v>
      </c>
      <c r="L55" s="3">
        <v>40000</v>
      </c>
      <c r="M55" s="12" t="s">
        <v>455</v>
      </c>
      <c r="N55" s="3">
        <f t="shared" si="0"/>
        <v>-1125710.1700000002</v>
      </c>
    </row>
    <row r="56" spans="1:14" x14ac:dyDescent="0.25">
      <c r="A56" t="s">
        <v>846</v>
      </c>
      <c r="B56" s="2">
        <v>42851</v>
      </c>
      <c r="C56" t="s">
        <v>22</v>
      </c>
      <c r="D56">
        <v>1</v>
      </c>
      <c r="E56" t="s">
        <v>690</v>
      </c>
      <c r="F56">
        <v>39566</v>
      </c>
      <c r="G56" t="s">
        <v>24</v>
      </c>
      <c r="H56" t="s">
        <v>483</v>
      </c>
      <c r="I56" t="s">
        <v>969</v>
      </c>
      <c r="J56" s="3">
        <v>40000</v>
      </c>
      <c r="K56" s="12" t="s">
        <v>455</v>
      </c>
      <c r="N56" s="3">
        <f t="shared" si="0"/>
        <v>-1085710.1700000002</v>
      </c>
    </row>
    <row r="57" spans="1:14" x14ac:dyDescent="0.25">
      <c r="A57" t="s">
        <v>1025</v>
      </c>
      <c r="B57" s="2">
        <v>42851</v>
      </c>
      <c r="C57" t="s">
        <v>22</v>
      </c>
      <c r="D57">
        <v>1</v>
      </c>
      <c r="E57" t="s">
        <v>690</v>
      </c>
      <c r="F57">
        <v>39569</v>
      </c>
      <c r="G57" t="s">
        <v>24</v>
      </c>
      <c r="H57" t="s">
        <v>483</v>
      </c>
      <c r="I57" t="s">
        <v>970</v>
      </c>
      <c r="L57" s="3">
        <v>50000</v>
      </c>
      <c r="N57" s="3">
        <f t="shared" si="0"/>
        <v>-1135710.1700000002</v>
      </c>
    </row>
    <row r="58" spans="1:14" x14ac:dyDescent="0.25">
      <c r="A58" t="s">
        <v>653</v>
      </c>
      <c r="B58" s="2">
        <v>42851</v>
      </c>
      <c r="C58" t="s">
        <v>22</v>
      </c>
      <c r="D58">
        <v>1</v>
      </c>
      <c r="E58" t="s">
        <v>690</v>
      </c>
      <c r="F58">
        <v>39571</v>
      </c>
      <c r="G58" t="s">
        <v>24</v>
      </c>
      <c r="H58" t="s">
        <v>483</v>
      </c>
      <c r="I58" t="s">
        <v>971</v>
      </c>
      <c r="L58" s="3">
        <v>131400</v>
      </c>
      <c r="M58" s="12" t="s">
        <v>455</v>
      </c>
      <c r="N58" s="3">
        <f t="shared" si="0"/>
        <v>-1267110.1700000002</v>
      </c>
    </row>
    <row r="59" spans="1:14" x14ac:dyDescent="0.25">
      <c r="A59" t="s">
        <v>655</v>
      </c>
      <c r="B59" s="2">
        <v>42851</v>
      </c>
      <c r="C59" t="s">
        <v>22</v>
      </c>
      <c r="D59">
        <v>1</v>
      </c>
      <c r="E59" t="s">
        <v>690</v>
      </c>
      <c r="F59">
        <v>39571</v>
      </c>
      <c r="G59" t="s">
        <v>24</v>
      </c>
      <c r="H59" t="s">
        <v>483</v>
      </c>
      <c r="I59" t="s">
        <v>972</v>
      </c>
      <c r="J59" s="3">
        <v>131400</v>
      </c>
      <c r="K59" s="12" t="s">
        <v>455</v>
      </c>
      <c r="N59" s="3">
        <f t="shared" si="0"/>
        <v>-1135710.1700000002</v>
      </c>
    </row>
    <row r="60" spans="1:14" x14ac:dyDescent="0.25">
      <c r="A60" t="s">
        <v>1026</v>
      </c>
      <c r="B60" s="2">
        <v>42853</v>
      </c>
      <c r="C60" t="s">
        <v>22</v>
      </c>
      <c r="D60">
        <v>1</v>
      </c>
      <c r="E60" t="s">
        <v>688</v>
      </c>
      <c r="F60">
        <v>29268</v>
      </c>
      <c r="G60" t="s">
        <v>32</v>
      </c>
      <c r="H60" t="s">
        <v>33</v>
      </c>
      <c r="I60" t="s">
        <v>973</v>
      </c>
      <c r="J60" s="3">
        <v>200000</v>
      </c>
      <c r="K60" s="12">
        <v>8</v>
      </c>
      <c r="N60" s="3">
        <f t="shared" si="0"/>
        <v>-935710.17000000016</v>
      </c>
    </row>
    <row r="61" spans="1:14" x14ac:dyDescent="0.25">
      <c r="A61" t="s">
        <v>1027</v>
      </c>
      <c r="B61" s="2">
        <v>42853</v>
      </c>
      <c r="C61" t="s">
        <v>22</v>
      </c>
      <c r="D61">
        <v>1</v>
      </c>
      <c r="E61" t="s">
        <v>688</v>
      </c>
      <c r="F61">
        <v>29269</v>
      </c>
      <c r="G61" t="s">
        <v>32</v>
      </c>
      <c r="H61" t="s">
        <v>33</v>
      </c>
      <c r="I61" t="s">
        <v>973</v>
      </c>
      <c r="J61" s="3">
        <v>34000</v>
      </c>
      <c r="K61" s="12">
        <v>9</v>
      </c>
      <c r="N61" s="3">
        <f t="shared" si="0"/>
        <v>-901710.17000000016</v>
      </c>
    </row>
    <row r="62" spans="1:14" x14ac:dyDescent="0.25">
      <c r="A62" t="s">
        <v>1028</v>
      </c>
      <c r="B62" s="2">
        <v>42853</v>
      </c>
      <c r="C62" t="s">
        <v>22</v>
      </c>
      <c r="D62">
        <v>1</v>
      </c>
      <c r="E62" t="s">
        <v>688</v>
      </c>
      <c r="F62">
        <v>29270</v>
      </c>
      <c r="G62" t="s">
        <v>32</v>
      </c>
      <c r="H62" t="s">
        <v>33</v>
      </c>
      <c r="I62" t="s">
        <v>973</v>
      </c>
      <c r="J62" s="3">
        <v>300000</v>
      </c>
      <c r="K62" s="12">
        <v>10</v>
      </c>
      <c r="N62" s="3">
        <f t="shared" si="0"/>
        <v>-601710.17000000016</v>
      </c>
    </row>
    <row r="63" spans="1:14" x14ac:dyDescent="0.25">
      <c r="A63" t="s">
        <v>1029</v>
      </c>
      <c r="B63" s="2">
        <v>42853</v>
      </c>
      <c r="C63" t="s">
        <v>22</v>
      </c>
      <c r="D63">
        <v>1</v>
      </c>
      <c r="E63" t="s">
        <v>690</v>
      </c>
      <c r="F63">
        <v>39601</v>
      </c>
      <c r="G63" t="s">
        <v>24</v>
      </c>
      <c r="H63" t="s">
        <v>483</v>
      </c>
      <c r="I63" t="s">
        <v>961</v>
      </c>
      <c r="L63" s="3">
        <v>5000</v>
      </c>
      <c r="M63" s="12" t="s">
        <v>455</v>
      </c>
      <c r="N63" s="3">
        <f t="shared" si="0"/>
        <v>-606710.17000000016</v>
      </c>
    </row>
    <row r="64" spans="1:14" x14ac:dyDescent="0.25">
      <c r="A64" t="s">
        <v>1030</v>
      </c>
      <c r="B64" s="2">
        <v>42853</v>
      </c>
      <c r="C64" t="s">
        <v>22</v>
      </c>
      <c r="D64">
        <v>1</v>
      </c>
      <c r="E64" t="s">
        <v>690</v>
      </c>
      <c r="F64">
        <v>39601</v>
      </c>
      <c r="G64" t="s">
        <v>24</v>
      </c>
      <c r="H64" t="s">
        <v>483</v>
      </c>
      <c r="I64" t="s">
        <v>974</v>
      </c>
      <c r="J64" s="3">
        <v>5000</v>
      </c>
      <c r="K64" s="12" t="s">
        <v>455</v>
      </c>
      <c r="N64" s="3">
        <f t="shared" si="0"/>
        <v>-601710.17000000016</v>
      </c>
    </row>
    <row r="65" spans="1:14" x14ac:dyDescent="0.25">
      <c r="A65" t="s">
        <v>1031</v>
      </c>
      <c r="B65" s="2">
        <v>42853</v>
      </c>
      <c r="C65" t="s">
        <v>22</v>
      </c>
      <c r="D65">
        <v>1</v>
      </c>
      <c r="E65" t="s">
        <v>690</v>
      </c>
      <c r="F65">
        <v>39614</v>
      </c>
      <c r="G65" t="s">
        <v>24</v>
      </c>
      <c r="H65" t="s">
        <v>483</v>
      </c>
      <c r="I65" t="s">
        <v>975</v>
      </c>
      <c r="L65" s="3">
        <v>95000</v>
      </c>
      <c r="M65" s="12" t="s">
        <v>455</v>
      </c>
      <c r="N65" s="3">
        <f t="shared" si="0"/>
        <v>-696710.17000000016</v>
      </c>
    </row>
    <row r="66" spans="1:14" x14ac:dyDescent="0.25">
      <c r="A66" t="s">
        <v>1032</v>
      </c>
      <c r="B66" s="2">
        <v>42853</v>
      </c>
      <c r="C66" t="s">
        <v>22</v>
      </c>
      <c r="D66">
        <v>1</v>
      </c>
      <c r="E66" t="s">
        <v>690</v>
      </c>
      <c r="F66">
        <v>39614</v>
      </c>
      <c r="G66" t="s">
        <v>24</v>
      </c>
      <c r="H66" t="s">
        <v>483</v>
      </c>
      <c r="I66" t="s">
        <v>976</v>
      </c>
      <c r="J66" s="3">
        <v>95000</v>
      </c>
      <c r="K66" s="12" t="s">
        <v>455</v>
      </c>
      <c r="N66" s="3">
        <f t="shared" si="0"/>
        <v>-601710.17000000016</v>
      </c>
    </row>
    <row r="67" spans="1:14" x14ac:dyDescent="0.25">
      <c r="A67" t="s">
        <v>1033</v>
      </c>
      <c r="B67" s="2">
        <v>42853</v>
      </c>
      <c r="C67" t="s">
        <v>22</v>
      </c>
      <c r="D67">
        <v>1</v>
      </c>
      <c r="E67" t="s">
        <v>690</v>
      </c>
      <c r="F67">
        <v>39615</v>
      </c>
      <c r="G67" t="s">
        <v>24</v>
      </c>
      <c r="H67" t="s">
        <v>483</v>
      </c>
      <c r="I67" t="s">
        <v>977</v>
      </c>
      <c r="L67" s="3">
        <v>95000</v>
      </c>
      <c r="M67" s="12" t="s">
        <v>455</v>
      </c>
      <c r="N67" s="3">
        <f t="shared" si="0"/>
        <v>-696710.17000000016</v>
      </c>
    </row>
    <row r="68" spans="1:14" x14ac:dyDescent="0.25">
      <c r="A68" t="s">
        <v>1034</v>
      </c>
      <c r="B68" s="2">
        <v>42854</v>
      </c>
      <c r="C68" t="s">
        <v>22</v>
      </c>
      <c r="D68">
        <v>1</v>
      </c>
      <c r="E68" t="s">
        <v>690</v>
      </c>
      <c r="F68">
        <v>39632</v>
      </c>
      <c r="G68" t="s">
        <v>24</v>
      </c>
      <c r="H68" t="s">
        <v>483</v>
      </c>
      <c r="I68" t="s">
        <v>975</v>
      </c>
      <c r="L68" s="3">
        <v>89500</v>
      </c>
      <c r="M68" s="12" t="s">
        <v>455</v>
      </c>
      <c r="N68" s="3">
        <f t="shared" si="0"/>
        <v>-786210.17000000016</v>
      </c>
    </row>
    <row r="69" spans="1:14" x14ac:dyDescent="0.25">
      <c r="A69" t="s">
        <v>1035</v>
      </c>
      <c r="B69" s="2">
        <v>42854</v>
      </c>
      <c r="C69" t="s">
        <v>22</v>
      </c>
      <c r="D69">
        <v>1</v>
      </c>
      <c r="E69" t="s">
        <v>690</v>
      </c>
      <c r="F69">
        <v>39632</v>
      </c>
      <c r="G69" t="s">
        <v>24</v>
      </c>
      <c r="H69" t="s">
        <v>483</v>
      </c>
      <c r="I69" t="s">
        <v>976</v>
      </c>
      <c r="J69" s="3">
        <v>89500</v>
      </c>
      <c r="K69" s="12" t="s">
        <v>455</v>
      </c>
      <c r="N69" s="3">
        <f t="shared" si="0"/>
        <v>-696710.17000000016</v>
      </c>
    </row>
    <row r="70" spans="1:14" x14ac:dyDescent="0.25">
      <c r="A70" t="s">
        <v>1036</v>
      </c>
      <c r="B70" s="2">
        <v>42854</v>
      </c>
      <c r="C70" t="s">
        <v>22</v>
      </c>
      <c r="D70">
        <v>1</v>
      </c>
      <c r="E70" t="s">
        <v>690</v>
      </c>
      <c r="F70">
        <v>39615</v>
      </c>
      <c r="G70" t="s">
        <v>24</v>
      </c>
      <c r="H70" t="s">
        <v>483</v>
      </c>
      <c r="I70" t="s">
        <v>976</v>
      </c>
      <c r="J70" s="3">
        <v>95000</v>
      </c>
      <c r="K70" s="12" t="s">
        <v>455</v>
      </c>
      <c r="N70" s="3">
        <f t="shared" si="0"/>
        <v>-601710.17000000016</v>
      </c>
    </row>
    <row r="71" spans="1:14" x14ac:dyDescent="0.25">
      <c r="A71" t="s">
        <v>1037</v>
      </c>
      <c r="B71" s="2">
        <v>42854</v>
      </c>
      <c r="C71" t="s">
        <v>22</v>
      </c>
      <c r="D71">
        <v>1</v>
      </c>
      <c r="E71" t="s">
        <v>690</v>
      </c>
      <c r="F71">
        <v>39635</v>
      </c>
      <c r="G71" t="s">
        <v>24</v>
      </c>
      <c r="H71" t="s">
        <v>483</v>
      </c>
      <c r="I71" t="s">
        <v>978</v>
      </c>
      <c r="L71" s="3">
        <v>20000</v>
      </c>
      <c r="N71" s="3">
        <f t="shared" si="0"/>
        <v>-621710.17000000016</v>
      </c>
    </row>
    <row r="72" spans="1:14" x14ac:dyDescent="0.25">
      <c r="A72" t="s">
        <v>1038</v>
      </c>
      <c r="B72" s="2">
        <v>42854</v>
      </c>
      <c r="C72" t="s">
        <v>22</v>
      </c>
      <c r="D72">
        <v>1</v>
      </c>
      <c r="E72" t="s">
        <v>690</v>
      </c>
      <c r="F72">
        <v>39641</v>
      </c>
      <c r="G72" t="s">
        <v>24</v>
      </c>
      <c r="H72" t="s">
        <v>483</v>
      </c>
      <c r="I72" t="s">
        <v>979</v>
      </c>
      <c r="L72" s="3">
        <v>20000</v>
      </c>
      <c r="N72" s="3">
        <f t="shared" si="0"/>
        <v>-641710.17000000016</v>
      </c>
    </row>
    <row r="73" spans="1:14" x14ac:dyDescent="0.25">
      <c r="A73" t="s">
        <v>1039</v>
      </c>
      <c r="B73" s="2">
        <v>42854</v>
      </c>
      <c r="C73" t="s">
        <v>22</v>
      </c>
      <c r="D73">
        <v>1</v>
      </c>
      <c r="E73" t="s">
        <v>690</v>
      </c>
      <c r="F73">
        <v>39642</v>
      </c>
      <c r="G73" t="s">
        <v>24</v>
      </c>
      <c r="H73" t="s">
        <v>483</v>
      </c>
      <c r="I73" t="s">
        <v>979</v>
      </c>
      <c r="L73" s="3">
        <v>20000</v>
      </c>
      <c r="N73" s="3">
        <f t="shared" si="0"/>
        <v>-661710.17000000016</v>
      </c>
    </row>
    <row r="74" spans="1:14" x14ac:dyDescent="0.25">
      <c r="A74" t="s">
        <v>1040</v>
      </c>
      <c r="B74" s="2">
        <v>42854</v>
      </c>
      <c r="C74" t="s">
        <v>22</v>
      </c>
      <c r="D74">
        <v>1</v>
      </c>
      <c r="E74" t="s">
        <v>690</v>
      </c>
      <c r="F74">
        <v>39645</v>
      </c>
      <c r="G74" t="s">
        <v>24</v>
      </c>
      <c r="H74" t="s">
        <v>483</v>
      </c>
      <c r="I74" t="s">
        <v>980</v>
      </c>
      <c r="L74" s="3">
        <v>15000</v>
      </c>
      <c r="M74" s="12" t="s">
        <v>455</v>
      </c>
      <c r="N74" s="3">
        <f t="shared" ref="N74:N80" si="1">+N73+J74-L74</f>
        <v>-676710.17000000016</v>
      </c>
    </row>
    <row r="75" spans="1:14" x14ac:dyDescent="0.25">
      <c r="A75" t="s">
        <v>1041</v>
      </c>
      <c r="B75" s="2">
        <v>42855</v>
      </c>
      <c r="C75" t="s">
        <v>22</v>
      </c>
      <c r="D75">
        <v>1</v>
      </c>
      <c r="E75" t="s">
        <v>690</v>
      </c>
      <c r="F75">
        <v>39646</v>
      </c>
      <c r="G75" t="s">
        <v>24</v>
      </c>
      <c r="H75" t="s">
        <v>483</v>
      </c>
      <c r="I75" t="s">
        <v>981</v>
      </c>
      <c r="L75" s="3">
        <v>0</v>
      </c>
      <c r="N75" s="3">
        <f t="shared" si="1"/>
        <v>-676710.17000000016</v>
      </c>
    </row>
    <row r="76" spans="1:14" x14ac:dyDescent="0.25">
      <c r="A76" t="s">
        <v>1042</v>
      </c>
      <c r="B76" s="2">
        <v>42855</v>
      </c>
      <c r="C76" t="s">
        <v>22</v>
      </c>
      <c r="D76">
        <v>1</v>
      </c>
      <c r="E76" t="s">
        <v>690</v>
      </c>
      <c r="F76">
        <v>39647</v>
      </c>
      <c r="G76" t="s">
        <v>24</v>
      </c>
      <c r="H76" t="s">
        <v>483</v>
      </c>
      <c r="I76" t="s">
        <v>982</v>
      </c>
      <c r="L76" s="3">
        <v>1000</v>
      </c>
      <c r="N76" s="3">
        <f t="shared" si="1"/>
        <v>-677710.17000000016</v>
      </c>
    </row>
    <row r="77" spans="1:14" x14ac:dyDescent="0.25">
      <c r="A77" t="s">
        <v>1043</v>
      </c>
      <c r="B77" s="2">
        <v>42855</v>
      </c>
      <c r="C77" t="s">
        <v>22</v>
      </c>
      <c r="D77">
        <v>1</v>
      </c>
      <c r="E77" t="s">
        <v>690</v>
      </c>
      <c r="F77">
        <v>39653</v>
      </c>
      <c r="G77" t="s">
        <v>24</v>
      </c>
      <c r="H77" t="s">
        <v>483</v>
      </c>
      <c r="I77" t="s">
        <v>983</v>
      </c>
      <c r="L77" s="3">
        <v>20000</v>
      </c>
      <c r="M77" s="12" t="s">
        <v>455</v>
      </c>
      <c r="N77" s="3">
        <f t="shared" si="1"/>
        <v>-697710.17000000016</v>
      </c>
    </row>
    <row r="78" spans="1:14" x14ac:dyDescent="0.25">
      <c r="A78" t="s">
        <v>1044</v>
      </c>
      <c r="B78" s="2">
        <v>42855</v>
      </c>
      <c r="C78" t="s">
        <v>22</v>
      </c>
      <c r="D78">
        <v>1</v>
      </c>
      <c r="E78" t="s">
        <v>690</v>
      </c>
      <c r="F78">
        <v>39645</v>
      </c>
      <c r="G78" t="s">
        <v>24</v>
      </c>
      <c r="H78" t="s">
        <v>483</v>
      </c>
      <c r="I78" t="s">
        <v>984</v>
      </c>
      <c r="J78" s="3">
        <v>15000</v>
      </c>
      <c r="K78" s="12" t="s">
        <v>455</v>
      </c>
      <c r="N78" s="3">
        <f t="shared" si="1"/>
        <v>-682710.17000000016</v>
      </c>
    </row>
    <row r="79" spans="1:14" x14ac:dyDescent="0.25">
      <c r="A79" t="s">
        <v>1045</v>
      </c>
      <c r="B79" s="2">
        <v>42855</v>
      </c>
      <c r="C79" t="s">
        <v>22</v>
      </c>
      <c r="D79">
        <v>1</v>
      </c>
      <c r="E79" t="s">
        <v>690</v>
      </c>
      <c r="F79">
        <v>39653</v>
      </c>
      <c r="G79" t="s">
        <v>24</v>
      </c>
      <c r="H79" t="s">
        <v>483</v>
      </c>
      <c r="I79" t="s">
        <v>985</v>
      </c>
      <c r="J79" s="3">
        <v>20000</v>
      </c>
      <c r="K79" s="12" t="s">
        <v>455</v>
      </c>
      <c r="N79" s="3">
        <f t="shared" si="1"/>
        <v>-662710.17000000016</v>
      </c>
    </row>
    <row r="80" spans="1:14" s="1" customFormat="1" x14ac:dyDescent="0.25">
      <c r="A80" s="1" t="s">
        <v>1047</v>
      </c>
      <c r="B80" s="2">
        <v>42847</v>
      </c>
      <c r="C80" s="1" t="s">
        <v>22</v>
      </c>
      <c r="D80" s="1">
        <v>1</v>
      </c>
      <c r="E80" s="1" t="s">
        <v>690</v>
      </c>
      <c r="F80" s="1">
        <v>39507</v>
      </c>
      <c r="G80" s="1" t="s">
        <v>24</v>
      </c>
      <c r="H80" s="1" t="s">
        <v>483</v>
      </c>
      <c r="I80" s="1" t="s">
        <v>962</v>
      </c>
      <c r="K80" s="12"/>
      <c r="L80" s="1">
        <v>0</v>
      </c>
      <c r="M80" s="12" t="s">
        <v>455</v>
      </c>
      <c r="N80" s="3">
        <f t="shared" si="1"/>
        <v>-662710.17000000016</v>
      </c>
    </row>
    <row r="81" spans="1:14" x14ac:dyDescent="0.25">
      <c r="I81" t="s">
        <v>451</v>
      </c>
      <c r="J81" s="3">
        <f>+SUM(J9:J80)</f>
        <v>1742465.79</v>
      </c>
      <c r="L81" s="3">
        <f>+SUM(L9:L80)</f>
        <v>1262473.79</v>
      </c>
    </row>
    <row r="82" spans="1:14" x14ac:dyDescent="0.25">
      <c r="I82" t="s">
        <v>452</v>
      </c>
      <c r="N82" s="3">
        <f>+N80</f>
        <v>-662710.17000000016</v>
      </c>
    </row>
    <row r="83" spans="1:14" x14ac:dyDescent="0.25">
      <c r="A83" t="s">
        <v>676</v>
      </c>
      <c r="B83" t="s">
        <v>677</v>
      </c>
      <c r="C83" t="s">
        <v>910</v>
      </c>
      <c r="D83" t="s">
        <v>911</v>
      </c>
      <c r="E83" t="s">
        <v>677</v>
      </c>
      <c r="F83" t="s">
        <v>906</v>
      </c>
      <c r="G83" t="s">
        <v>681</v>
      </c>
      <c r="H83" t="s">
        <v>677</v>
      </c>
      <c r="I83" t="s">
        <v>682</v>
      </c>
      <c r="J83" t="s">
        <v>907</v>
      </c>
      <c r="L83" t="s">
        <v>683</v>
      </c>
      <c r="N83" t="s">
        <v>907</v>
      </c>
    </row>
    <row r="84" spans="1:14" x14ac:dyDescent="0.25">
      <c r="A84" s="1"/>
      <c r="B84" s="2"/>
      <c r="C84" s="1"/>
      <c r="D84" s="1"/>
      <c r="E84" s="1"/>
      <c r="F84" s="1"/>
      <c r="G84" s="1"/>
      <c r="H84" s="1"/>
      <c r="I84" s="1"/>
    </row>
  </sheetData>
  <autoFilter ref="B8:N84"/>
  <mergeCells count="3">
    <mergeCell ref="G2:J2"/>
    <mergeCell ref="G3:J3"/>
    <mergeCell ref="G4:J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opLeftCell="A87" workbookViewId="0">
      <selection activeCell="N98" sqref="N98"/>
    </sheetView>
  </sheetViews>
  <sheetFormatPr baseColWidth="10" defaultRowHeight="15" x14ac:dyDescent="0.25"/>
  <cols>
    <col min="4" max="4" width="2.28515625" customWidth="1"/>
    <col min="6" max="6" width="6.85546875" customWidth="1"/>
    <col min="7" max="7" width="13.5703125" customWidth="1"/>
    <col min="8" max="8" width="7.42578125" customWidth="1"/>
    <col min="9" max="9" width="39.5703125" bestFit="1" customWidth="1"/>
    <col min="11" max="11" width="3.42578125" style="19" customWidth="1"/>
    <col min="13" max="13" width="3.42578125" style="19" customWidth="1"/>
    <col min="14" max="14" width="12.42578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6"/>
      <c r="L1" s="13"/>
      <c r="M1" s="6"/>
      <c r="N1" s="9"/>
    </row>
    <row r="2" spans="1:14" x14ac:dyDescent="0.25">
      <c r="A2" s="1"/>
      <c r="B2" s="1"/>
      <c r="C2" s="1"/>
      <c r="D2" s="1"/>
      <c r="E2" s="1"/>
      <c r="F2" s="1"/>
      <c r="G2" s="40" t="s">
        <v>0</v>
      </c>
      <c r="H2" s="40"/>
      <c r="I2" s="40"/>
      <c r="J2" s="40"/>
      <c r="K2" s="6"/>
      <c r="L2" s="6"/>
      <c r="M2" s="6"/>
      <c r="N2" s="9"/>
    </row>
    <row r="3" spans="1:14" x14ac:dyDescent="0.25">
      <c r="A3" s="1"/>
      <c r="B3" s="1"/>
      <c r="C3" s="1"/>
      <c r="D3" s="1"/>
      <c r="E3" s="1"/>
      <c r="F3" s="1"/>
      <c r="G3" s="40" t="s">
        <v>1</v>
      </c>
      <c r="H3" s="40"/>
      <c r="I3" s="40"/>
      <c r="J3" s="40"/>
      <c r="K3" s="6"/>
      <c r="L3" s="6"/>
      <c r="M3" s="6"/>
      <c r="N3" s="9"/>
    </row>
    <row r="4" spans="1:14" x14ac:dyDescent="0.25">
      <c r="A4" s="1"/>
      <c r="B4" s="1"/>
      <c r="C4" s="1"/>
      <c r="D4" s="1"/>
      <c r="E4" s="1"/>
      <c r="F4" s="1"/>
      <c r="G4" s="40" t="s">
        <v>1209</v>
      </c>
      <c r="H4" s="40"/>
      <c r="I4" s="40"/>
      <c r="J4" s="40"/>
      <c r="K4" s="6"/>
      <c r="L4" s="6"/>
      <c r="M4" s="6"/>
      <c r="N4" s="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6"/>
      <c r="L5" s="13"/>
      <c r="M5" s="6"/>
      <c r="N5" s="9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6"/>
      <c r="L6" s="13"/>
      <c r="M6" s="6"/>
      <c r="N6" s="9"/>
    </row>
    <row r="7" spans="1:14" x14ac:dyDescent="0.25">
      <c r="A7" s="4" t="s">
        <v>2</v>
      </c>
      <c r="B7" s="4" t="s">
        <v>3</v>
      </c>
      <c r="C7" s="4" t="s">
        <v>4</v>
      </c>
      <c r="D7" s="4"/>
      <c r="E7" s="4"/>
      <c r="F7" s="4"/>
      <c r="G7" s="4" t="s">
        <v>5</v>
      </c>
      <c r="H7" s="4" t="s">
        <v>6</v>
      </c>
      <c r="I7" s="4" t="s">
        <v>7</v>
      </c>
      <c r="J7" s="4" t="s">
        <v>8</v>
      </c>
      <c r="K7" s="12"/>
      <c r="L7" s="4" t="s">
        <v>9</v>
      </c>
      <c r="M7" s="12"/>
      <c r="N7" s="4" t="s">
        <v>10</v>
      </c>
    </row>
    <row r="8" spans="1:14" x14ac:dyDescent="0.25">
      <c r="I8" t="s">
        <v>460</v>
      </c>
      <c r="L8" s="1"/>
      <c r="N8" s="3">
        <f>+ABR!N82</f>
        <v>-662710.17000000016</v>
      </c>
    </row>
    <row r="9" spans="1:14" x14ac:dyDescent="0.25">
      <c r="A9" t="s">
        <v>1049</v>
      </c>
      <c r="B9" s="2">
        <v>42856</v>
      </c>
      <c r="C9" t="s">
        <v>22</v>
      </c>
      <c r="D9">
        <v>1</v>
      </c>
      <c r="E9" t="s">
        <v>690</v>
      </c>
      <c r="F9">
        <v>39649</v>
      </c>
      <c r="G9" t="s">
        <v>24</v>
      </c>
      <c r="H9" t="s">
        <v>483</v>
      </c>
      <c r="I9" t="s">
        <v>983</v>
      </c>
      <c r="K9" s="20"/>
      <c r="L9" s="3">
        <v>20000</v>
      </c>
      <c r="M9" s="19" t="s">
        <v>455</v>
      </c>
      <c r="N9" s="3">
        <f>+N8+J9-L9</f>
        <v>-682710.17000000016</v>
      </c>
    </row>
    <row r="10" spans="1:14" x14ac:dyDescent="0.25">
      <c r="A10" t="s">
        <v>1050</v>
      </c>
      <c r="B10" s="2">
        <v>42856</v>
      </c>
      <c r="C10" t="s">
        <v>22</v>
      </c>
      <c r="D10">
        <v>1</v>
      </c>
      <c r="E10" t="s">
        <v>692</v>
      </c>
      <c r="F10">
        <v>39650</v>
      </c>
      <c r="G10" t="s">
        <v>211</v>
      </c>
      <c r="H10" t="s">
        <v>483</v>
      </c>
      <c r="I10" t="s">
        <v>1051</v>
      </c>
      <c r="K10" s="20"/>
      <c r="L10" s="3">
        <v>5000</v>
      </c>
      <c r="M10" s="19" t="s">
        <v>455</v>
      </c>
      <c r="N10" s="3">
        <f t="shared" ref="N10:N73" si="0">+N9+J10-L10</f>
        <v>-687710.17000000016</v>
      </c>
    </row>
    <row r="11" spans="1:14" x14ac:dyDescent="0.25">
      <c r="A11" t="s">
        <v>1052</v>
      </c>
      <c r="B11" s="2">
        <v>42856</v>
      </c>
      <c r="C11" t="s">
        <v>22</v>
      </c>
      <c r="D11">
        <v>1</v>
      </c>
      <c r="E11" t="s">
        <v>690</v>
      </c>
      <c r="F11">
        <v>39651</v>
      </c>
      <c r="G11" t="s">
        <v>24</v>
      </c>
      <c r="H11" t="s">
        <v>483</v>
      </c>
      <c r="I11" t="s">
        <v>1053</v>
      </c>
      <c r="K11" s="20"/>
      <c r="L11" s="3">
        <v>20000</v>
      </c>
      <c r="M11" s="19" t="s">
        <v>455</v>
      </c>
      <c r="N11" s="3">
        <f t="shared" si="0"/>
        <v>-707710.17000000016</v>
      </c>
    </row>
    <row r="12" spans="1:14" x14ac:dyDescent="0.25">
      <c r="A12" t="s">
        <v>1054</v>
      </c>
      <c r="B12" s="2">
        <v>42856</v>
      </c>
      <c r="C12" t="s">
        <v>22</v>
      </c>
      <c r="D12">
        <v>1</v>
      </c>
      <c r="E12" t="s">
        <v>690</v>
      </c>
      <c r="F12">
        <v>39648</v>
      </c>
      <c r="G12" t="s">
        <v>24</v>
      </c>
      <c r="H12" t="s">
        <v>483</v>
      </c>
      <c r="I12" t="s">
        <v>1055</v>
      </c>
      <c r="J12" s="3">
        <v>130000</v>
      </c>
      <c r="K12" s="19" t="s">
        <v>455</v>
      </c>
      <c r="L12" s="1"/>
      <c r="N12" s="3">
        <f t="shared" si="0"/>
        <v>-577710.17000000016</v>
      </c>
    </row>
    <row r="13" spans="1:14" x14ac:dyDescent="0.25">
      <c r="A13" t="s">
        <v>711</v>
      </c>
      <c r="B13" s="2">
        <v>42856</v>
      </c>
      <c r="C13" t="s">
        <v>22</v>
      </c>
      <c r="D13">
        <v>1</v>
      </c>
      <c r="E13" t="s">
        <v>690</v>
      </c>
      <c r="F13">
        <v>39649</v>
      </c>
      <c r="G13" t="s">
        <v>24</v>
      </c>
      <c r="H13" t="s">
        <v>483</v>
      </c>
      <c r="I13" t="s">
        <v>985</v>
      </c>
      <c r="J13" s="3">
        <v>20000</v>
      </c>
      <c r="K13" s="19" t="s">
        <v>455</v>
      </c>
      <c r="L13" s="1"/>
      <c r="N13" s="3">
        <f t="shared" si="0"/>
        <v>-557710.17000000016</v>
      </c>
    </row>
    <row r="14" spans="1:14" x14ac:dyDescent="0.25">
      <c r="A14" t="s">
        <v>1056</v>
      </c>
      <c r="B14" s="2">
        <v>42856</v>
      </c>
      <c r="C14" t="s">
        <v>22</v>
      </c>
      <c r="D14">
        <v>1</v>
      </c>
      <c r="E14" t="s">
        <v>690</v>
      </c>
      <c r="F14">
        <v>39651</v>
      </c>
      <c r="G14" t="s">
        <v>24</v>
      </c>
      <c r="H14" t="s">
        <v>483</v>
      </c>
      <c r="I14" t="s">
        <v>1057</v>
      </c>
      <c r="J14" s="3">
        <v>20000</v>
      </c>
      <c r="K14" s="19" t="s">
        <v>455</v>
      </c>
      <c r="L14" s="1"/>
      <c r="N14" s="3">
        <f t="shared" si="0"/>
        <v>-537710.17000000016</v>
      </c>
    </row>
    <row r="15" spans="1:14" x14ac:dyDescent="0.25">
      <c r="A15" t="s">
        <v>1058</v>
      </c>
      <c r="B15" s="2">
        <v>42856</v>
      </c>
      <c r="C15" t="s">
        <v>22</v>
      </c>
      <c r="D15">
        <v>1</v>
      </c>
      <c r="E15" t="s">
        <v>692</v>
      </c>
      <c r="F15">
        <v>39650</v>
      </c>
      <c r="G15" t="s">
        <v>211</v>
      </c>
      <c r="H15" t="s">
        <v>483</v>
      </c>
      <c r="I15" t="s">
        <v>1059</v>
      </c>
      <c r="J15" s="3">
        <v>5000</v>
      </c>
      <c r="K15" s="19" t="s">
        <v>455</v>
      </c>
      <c r="L15" s="1"/>
      <c r="N15" s="3">
        <f t="shared" si="0"/>
        <v>-532710.17000000016</v>
      </c>
    </row>
    <row r="16" spans="1:14" x14ac:dyDescent="0.25">
      <c r="A16" t="s">
        <v>1060</v>
      </c>
      <c r="B16" s="2">
        <v>42856</v>
      </c>
      <c r="C16" t="s">
        <v>22</v>
      </c>
      <c r="D16">
        <v>1</v>
      </c>
      <c r="E16" t="s">
        <v>692</v>
      </c>
      <c r="F16">
        <v>39683</v>
      </c>
      <c r="G16" t="s">
        <v>211</v>
      </c>
      <c r="H16" t="s">
        <v>483</v>
      </c>
      <c r="I16" t="s">
        <v>1051</v>
      </c>
      <c r="K16" s="20"/>
      <c r="L16" s="3">
        <v>5000</v>
      </c>
      <c r="M16" s="19" t="s">
        <v>454</v>
      </c>
      <c r="N16" s="3">
        <f t="shared" si="0"/>
        <v>-537710.17000000016</v>
      </c>
    </row>
    <row r="17" spans="1:14" x14ac:dyDescent="0.25">
      <c r="A17" t="s">
        <v>1061</v>
      </c>
      <c r="B17" s="2">
        <v>42856</v>
      </c>
      <c r="C17" t="s">
        <v>22</v>
      </c>
      <c r="D17">
        <v>1</v>
      </c>
      <c r="E17" t="s">
        <v>690</v>
      </c>
      <c r="F17">
        <v>39686</v>
      </c>
      <c r="G17" t="s">
        <v>24</v>
      </c>
      <c r="H17" t="s">
        <v>483</v>
      </c>
      <c r="I17" t="s">
        <v>1062</v>
      </c>
      <c r="K17" s="20"/>
      <c r="L17" s="3">
        <v>130000</v>
      </c>
      <c r="M17" s="19" t="s">
        <v>455</v>
      </c>
      <c r="N17" s="3">
        <f t="shared" si="0"/>
        <v>-667710.17000000016</v>
      </c>
    </row>
    <row r="18" spans="1:14" x14ac:dyDescent="0.25">
      <c r="A18" t="s">
        <v>1063</v>
      </c>
      <c r="B18" s="2">
        <v>42857</v>
      </c>
      <c r="C18" t="s">
        <v>22</v>
      </c>
      <c r="D18">
        <v>1</v>
      </c>
      <c r="E18" t="s">
        <v>692</v>
      </c>
      <c r="F18">
        <v>39692</v>
      </c>
      <c r="G18" t="s">
        <v>211</v>
      </c>
      <c r="H18" t="s">
        <v>483</v>
      </c>
      <c r="I18" t="s">
        <v>1064</v>
      </c>
      <c r="K18" s="20"/>
      <c r="L18" s="3">
        <v>10000</v>
      </c>
      <c r="M18" s="19" t="s">
        <v>455</v>
      </c>
      <c r="N18" s="3">
        <f t="shared" si="0"/>
        <v>-677710.17000000016</v>
      </c>
    </row>
    <row r="19" spans="1:14" x14ac:dyDescent="0.25">
      <c r="A19" t="s">
        <v>1065</v>
      </c>
      <c r="B19" s="2">
        <v>42857</v>
      </c>
      <c r="C19" t="s">
        <v>22</v>
      </c>
      <c r="D19">
        <v>1</v>
      </c>
      <c r="E19" t="s">
        <v>690</v>
      </c>
      <c r="F19">
        <v>39695</v>
      </c>
      <c r="G19" t="s">
        <v>24</v>
      </c>
      <c r="H19" t="s">
        <v>483</v>
      </c>
      <c r="I19" t="s">
        <v>1066</v>
      </c>
      <c r="L19" s="1">
        <v>175</v>
      </c>
      <c r="M19" s="19" t="s">
        <v>455</v>
      </c>
      <c r="N19" s="3">
        <f t="shared" si="0"/>
        <v>-677885.17000000016</v>
      </c>
    </row>
    <row r="20" spans="1:14" x14ac:dyDescent="0.25">
      <c r="A20" t="s">
        <v>1067</v>
      </c>
      <c r="B20" s="2">
        <v>42857</v>
      </c>
      <c r="C20" t="s">
        <v>22</v>
      </c>
      <c r="D20">
        <v>1</v>
      </c>
      <c r="E20" t="s">
        <v>690</v>
      </c>
      <c r="F20">
        <v>39695</v>
      </c>
      <c r="G20" t="s">
        <v>24</v>
      </c>
      <c r="H20" t="s">
        <v>483</v>
      </c>
      <c r="I20" t="s">
        <v>1068</v>
      </c>
      <c r="J20">
        <v>175</v>
      </c>
      <c r="K20" s="19" t="s">
        <v>455</v>
      </c>
      <c r="L20" s="1"/>
      <c r="N20" s="3">
        <f t="shared" si="0"/>
        <v>-677710.17000000016</v>
      </c>
    </row>
    <row r="21" spans="1:14" x14ac:dyDescent="0.25">
      <c r="A21" t="s">
        <v>1069</v>
      </c>
      <c r="B21" s="2">
        <v>42857</v>
      </c>
      <c r="C21" t="s">
        <v>22</v>
      </c>
      <c r="D21">
        <v>1</v>
      </c>
      <c r="E21" t="s">
        <v>690</v>
      </c>
      <c r="F21">
        <v>39699</v>
      </c>
      <c r="G21" t="s">
        <v>24</v>
      </c>
      <c r="H21" t="s">
        <v>483</v>
      </c>
      <c r="I21" t="s">
        <v>1070</v>
      </c>
      <c r="L21" s="1">
        <v>0</v>
      </c>
      <c r="N21" s="3">
        <f t="shared" si="0"/>
        <v>-677710.17000000016</v>
      </c>
    </row>
    <row r="22" spans="1:14" x14ac:dyDescent="0.25">
      <c r="A22" t="s">
        <v>1071</v>
      </c>
      <c r="B22" s="2">
        <v>42857</v>
      </c>
      <c r="C22" t="s">
        <v>22</v>
      </c>
      <c r="D22">
        <v>1</v>
      </c>
      <c r="E22" t="s">
        <v>690</v>
      </c>
      <c r="F22">
        <v>39703</v>
      </c>
      <c r="G22" t="s">
        <v>24</v>
      </c>
      <c r="H22" t="s">
        <v>483</v>
      </c>
      <c r="I22" t="s">
        <v>1072</v>
      </c>
      <c r="K22" s="20"/>
      <c r="L22" s="3">
        <v>5500</v>
      </c>
      <c r="M22" s="19" t="s">
        <v>455</v>
      </c>
      <c r="N22" s="3">
        <f t="shared" si="0"/>
        <v>-683210.17000000016</v>
      </c>
    </row>
    <row r="23" spans="1:14" x14ac:dyDescent="0.25">
      <c r="A23" t="s">
        <v>1073</v>
      </c>
      <c r="B23" s="2">
        <v>42857</v>
      </c>
      <c r="C23" t="s">
        <v>22</v>
      </c>
      <c r="D23">
        <v>1</v>
      </c>
      <c r="E23" t="s">
        <v>690</v>
      </c>
      <c r="F23">
        <v>39707</v>
      </c>
      <c r="G23" t="s">
        <v>24</v>
      </c>
      <c r="H23" t="s">
        <v>483</v>
      </c>
      <c r="I23" t="s">
        <v>1064</v>
      </c>
      <c r="K23" s="20"/>
      <c r="L23" s="3">
        <v>10000</v>
      </c>
      <c r="M23" s="19" t="s">
        <v>455</v>
      </c>
      <c r="N23" s="3">
        <f t="shared" si="0"/>
        <v>-693210.17000000016</v>
      </c>
    </row>
    <row r="24" spans="1:14" x14ac:dyDescent="0.25">
      <c r="A24" t="s">
        <v>1074</v>
      </c>
      <c r="B24" s="2">
        <v>42857</v>
      </c>
      <c r="C24" t="s">
        <v>22</v>
      </c>
      <c r="D24">
        <v>1</v>
      </c>
      <c r="E24" t="s">
        <v>690</v>
      </c>
      <c r="F24">
        <v>39707</v>
      </c>
      <c r="G24" t="s">
        <v>24</v>
      </c>
      <c r="H24" t="s">
        <v>483</v>
      </c>
      <c r="I24" t="s">
        <v>1075</v>
      </c>
      <c r="J24" s="3">
        <v>10000</v>
      </c>
      <c r="K24" s="19" t="s">
        <v>455</v>
      </c>
      <c r="L24" s="1"/>
      <c r="N24" s="3">
        <f t="shared" si="0"/>
        <v>-683210.17000000016</v>
      </c>
    </row>
    <row r="25" spans="1:14" x14ac:dyDescent="0.25">
      <c r="A25" t="s">
        <v>1076</v>
      </c>
      <c r="B25" s="2">
        <v>42857</v>
      </c>
      <c r="C25" t="s">
        <v>22</v>
      </c>
      <c r="D25">
        <v>1</v>
      </c>
      <c r="E25" t="s">
        <v>692</v>
      </c>
      <c r="F25">
        <v>39709</v>
      </c>
      <c r="G25" t="s">
        <v>211</v>
      </c>
      <c r="H25" t="s">
        <v>483</v>
      </c>
      <c r="I25" t="s">
        <v>1064</v>
      </c>
      <c r="K25" s="20"/>
      <c r="L25" s="3">
        <v>10000</v>
      </c>
      <c r="M25" s="19" t="s">
        <v>455</v>
      </c>
      <c r="N25" s="3">
        <f t="shared" si="0"/>
        <v>-693210.17000000016</v>
      </c>
    </row>
    <row r="26" spans="1:14" x14ac:dyDescent="0.25">
      <c r="A26" t="s">
        <v>1077</v>
      </c>
      <c r="B26" s="2">
        <v>42857</v>
      </c>
      <c r="C26" t="s">
        <v>22</v>
      </c>
      <c r="D26">
        <v>1</v>
      </c>
      <c r="E26" t="s">
        <v>692</v>
      </c>
      <c r="F26">
        <v>39709</v>
      </c>
      <c r="G26" t="s">
        <v>211</v>
      </c>
      <c r="H26" t="s">
        <v>483</v>
      </c>
      <c r="I26" t="s">
        <v>1075</v>
      </c>
      <c r="J26" s="3">
        <v>10000</v>
      </c>
      <c r="K26" s="19" t="s">
        <v>455</v>
      </c>
      <c r="L26" s="1"/>
      <c r="N26" s="3">
        <f t="shared" si="0"/>
        <v>-683210.17000000016</v>
      </c>
    </row>
    <row r="27" spans="1:14" x14ac:dyDescent="0.25">
      <c r="A27" t="s">
        <v>1078</v>
      </c>
      <c r="B27" s="2">
        <v>42857</v>
      </c>
      <c r="C27" t="s">
        <v>22</v>
      </c>
      <c r="D27">
        <v>1</v>
      </c>
      <c r="E27" t="s">
        <v>692</v>
      </c>
      <c r="F27">
        <v>39692</v>
      </c>
      <c r="G27" t="s">
        <v>211</v>
      </c>
      <c r="H27" t="s">
        <v>483</v>
      </c>
      <c r="I27" t="s">
        <v>1075</v>
      </c>
      <c r="J27" s="3">
        <v>10000</v>
      </c>
      <c r="K27" s="19" t="s">
        <v>455</v>
      </c>
      <c r="L27" s="1"/>
      <c r="N27" s="3">
        <f t="shared" si="0"/>
        <v>-673210.17000000016</v>
      </c>
    </row>
    <row r="28" spans="1:14" x14ac:dyDescent="0.25">
      <c r="A28" t="s">
        <v>1079</v>
      </c>
      <c r="B28" s="2">
        <v>42857</v>
      </c>
      <c r="C28" t="s">
        <v>22</v>
      </c>
      <c r="D28">
        <v>1</v>
      </c>
      <c r="E28" t="s">
        <v>690</v>
      </c>
      <c r="F28">
        <v>39715</v>
      </c>
      <c r="G28" t="s">
        <v>24</v>
      </c>
      <c r="H28" t="s">
        <v>483</v>
      </c>
      <c r="I28" t="s">
        <v>1080</v>
      </c>
      <c r="K28" s="20"/>
      <c r="L28" s="3">
        <v>29000</v>
      </c>
      <c r="M28" s="19" t="s">
        <v>455</v>
      </c>
      <c r="N28" s="3">
        <f t="shared" si="0"/>
        <v>-702210.17000000016</v>
      </c>
    </row>
    <row r="29" spans="1:14" x14ac:dyDescent="0.25">
      <c r="A29" t="s">
        <v>1081</v>
      </c>
      <c r="B29" s="2">
        <v>42857</v>
      </c>
      <c r="C29" t="s">
        <v>22</v>
      </c>
      <c r="D29">
        <v>1</v>
      </c>
      <c r="E29" t="s">
        <v>690</v>
      </c>
      <c r="F29">
        <v>39715</v>
      </c>
      <c r="G29" t="s">
        <v>24</v>
      </c>
      <c r="H29" t="s">
        <v>483</v>
      </c>
      <c r="I29" t="s">
        <v>1082</v>
      </c>
      <c r="J29" s="3">
        <v>29000</v>
      </c>
      <c r="K29" s="19" t="s">
        <v>455</v>
      </c>
      <c r="L29" s="1"/>
      <c r="N29" s="3">
        <f t="shared" si="0"/>
        <v>-673210.17000000016</v>
      </c>
    </row>
    <row r="30" spans="1:14" x14ac:dyDescent="0.25">
      <c r="A30" t="s">
        <v>478</v>
      </c>
      <c r="B30" s="2">
        <v>42858</v>
      </c>
      <c r="C30" t="s">
        <v>22</v>
      </c>
      <c r="D30">
        <v>1</v>
      </c>
      <c r="E30" t="s">
        <v>690</v>
      </c>
      <c r="F30">
        <v>39703</v>
      </c>
      <c r="G30" t="s">
        <v>24</v>
      </c>
      <c r="H30" t="s">
        <v>483</v>
      </c>
      <c r="I30" t="s">
        <v>1083</v>
      </c>
      <c r="J30" s="3">
        <v>5500</v>
      </c>
      <c r="K30" s="19" t="s">
        <v>455</v>
      </c>
      <c r="L30" s="1"/>
      <c r="N30" s="3">
        <f t="shared" si="0"/>
        <v>-667710.17000000016</v>
      </c>
    </row>
    <row r="31" spans="1:14" x14ac:dyDescent="0.25">
      <c r="A31" t="s">
        <v>1084</v>
      </c>
      <c r="B31" s="2">
        <v>42858</v>
      </c>
      <c r="C31" t="s">
        <v>22</v>
      </c>
      <c r="D31">
        <v>1</v>
      </c>
      <c r="E31" t="s">
        <v>690</v>
      </c>
      <c r="F31">
        <v>39659</v>
      </c>
      <c r="G31" t="s">
        <v>24</v>
      </c>
      <c r="H31" t="s">
        <v>483</v>
      </c>
      <c r="I31" t="s">
        <v>448</v>
      </c>
      <c r="K31" s="20"/>
      <c r="L31" s="3">
        <v>20000</v>
      </c>
      <c r="M31" s="19" t="s">
        <v>455</v>
      </c>
      <c r="N31" s="3">
        <f t="shared" si="0"/>
        <v>-687710.17000000016</v>
      </c>
    </row>
    <row r="32" spans="1:14" x14ac:dyDescent="0.25">
      <c r="A32" t="s">
        <v>1085</v>
      </c>
      <c r="B32" s="2">
        <v>42858</v>
      </c>
      <c r="C32" t="s">
        <v>22</v>
      </c>
      <c r="D32">
        <v>1</v>
      </c>
      <c r="E32" t="s">
        <v>690</v>
      </c>
      <c r="F32">
        <v>39659</v>
      </c>
      <c r="G32" t="s">
        <v>24</v>
      </c>
      <c r="H32" t="s">
        <v>483</v>
      </c>
      <c r="I32" t="s">
        <v>1086</v>
      </c>
      <c r="J32" s="3">
        <v>20000</v>
      </c>
      <c r="K32" s="19" t="s">
        <v>455</v>
      </c>
      <c r="L32" s="1"/>
      <c r="N32" s="3">
        <f t="shared" si="0"/>
        <v>-667710.17000000016</v>
      </c>
    </row>
    <row r="33" spans="1:14" x14ac:dyDescent="0.25">
      <c r="A33" t="s">
        <v>1087</v>
      </c>
      <c r="B33" s="2">
        <v>42859</v>
      </c>
      <c r="C33" t="s">
        <v>22</v>
      </c>
      <c r="D33">
        <v>1</v>
      </c>
      <c r="E33" t="s">
        <v>690</v>
      </c>
      <c r="F33">
        <v>39757</v>
      </c>
      <c r="G33" t="s">
        <v>24</v>
      </c>
      <c r="H33" t="s">
        <v>483</v>
      </c>
      <c r="I33" t="s">
        <v>1088</v>
      </c>
      <c r="K33" s="20"/>
      <c r="L33" s="3">
        <v>1882.13</v>
      </c>
      <c r="M33" s="19" t="s">
        <v>455</v>
      </c>
      <c r="N33" s="3">
        <f t="shared" si="0"/>
        <v>-669592.30000000016</v>
      </c>
    </row>
    <row r="34" spans="1:14" x14ac:dyDescent="0.25">
      <c r="A34" t="s">
        <v>1089</v>
      </c>
      <c r="B34" s="2">
        <v>42859</v>
      </c>
      <c r="C34" t="s">
        <v>22</v>
      </c>
      <c r="D34">
        <v>1</v>
      </c>
      <c r="E34" t="s">
        <v>690</v>
      </c>
      <c r="F34">
        <v>39758</v>
      </c>
      <c r="G34" t="s">
        <v>24</v>
      </c>
      <c r="H34" t="s">
        <v>483</v>
      </c>
      <c r="I34" t="s">
        <v>1088</v>
      </c>
      <c r="L34" s="1">
        <v>360.38</v>
      </c>
      <c r="M34" s="19" t="s">
        <v>455</v>
      </c>
      <c r="N34" s="3">
        <f t="shared" si="0"/>
        <v>-669952.68000000017</v>
      </c>
    </row>
    <row r="35" spans="1:14" x14ac:dyDescent="0.25">
      <c r="A35" t="s">
        <v>1090</v>
      </c>
      <c r="B35" s="2">
        <v>42859</v>
      </c>
      <c r="C35" t="s">
        <v>22</v>
      </c>
      <c r="D35">
        <v>1</v>
      </c>
      <c r="E35" t="s">
        <v>690</v>
      </c>
      <c r="F35">
        <v>39757</v>
      </c>
      <c r="G35" t="s">
        <v>24</v>
      </c>
      <c r="H35" t="s">
        <v>483</v>
      </c>
      <c r="I35" t="s">
        <v>1091</v>
      </c>
      <c r="J35" s="3">
        <v>1882.13</v>
      </c>
      <c r="K35" s="19" t="s">
        <v>455</v>
      </c>
      <c r="L35" s="1"/>
      <c r="N35" s="3">
        <f t="shared" si="0"/>
        <v>-668070.55000000016</v>
      </c>
    </row>
    <row r="36" spans="1:14" x14ac:dyDescent="0.25">
      <c r="A36" t="s">
        <v>1092</v>
      </c>
      <c r="B36" s="2">
        <v>42859</v>
      </c>
      <c r="C36" t="s">
        <v>22</v>
      </c>
      <c r="D36">
        <v>1</v>
      </c>
      <c r="E36" t="s">
        <v>690</v>
      </c>
      <c r="F36">
        <v>39758</v>
      </c>
      <c r="G36" t="s">
        <v>24</v>
      </c>
      <c r="H36" t="s">
        <v>483</v>
      </c>
      <c r="I36" t="s">
        <v>1091</v>
      </c>
      <c r="J36">
        <v>360.38</v>
      </c>
      <c r="K36" s="19" t="s">
        <v>455</v>
      </c>
      <c r="L36" s="1"/>
      <c r="N36" s="3">
        <f t="shared" si="0"/>
        <v>-667710.17000000016</v>
      </c>
    </row>
    <row r="37" spans="1:14" x14ac:dyDescent="0.25">
      <c r="A37" t="s">
        <v>1093</v>
      </c>
      <c r="B37" s="2">
        <v>42859</v>
      </c>
      <c r="C37" t="s">
        <v>22</v>
      </c>
      <c r="D37">
        <v>1</v>
      </c>
      <c r="E37" t="s">
        <v>690</v>
      </c>
      <c r="F37">
        <v>39759</v>
      </c>
      <c r="G37" t="s">
        <v>24</v>
      </c>
      <c r="H37" t="s">
        <v>483</v>
      </c>
      <c r="I37" t="s">
        <v>1088</v>
      </c>
      <c r="K37" s="20"/>
      <c r="L37" s="3">
        <v>1882.13</v>
      </c>
      <c r="M37" s="19" t="s">
        <v>455</v>
      </c>
      <c r="N37" s="3">
        <f t="shared" si="0"/>
        <v>-669592.30000000016</v>
      </c>
    </row>
    <row r="38" spans="1:14" x14ac:dyDescent="0.25">
      <c r="A38" t="s">
        <v>1094</v>
      </c>
      <c r="B38" s="2">
        <v>42859</v>
      </c>
      <c r="C38" t="s">
        <v>22</v>
      </c>
      <c r="D38">
        <v>1</v>
      </c>
      <c r="E38" t="s">
        <v>690</v>
      </c>
      <c r="F38">
        <v>39759</v>
      </c>
      <c r="G38" t="s">
        <v>24</v>
      </c>
      <c r="H38" t="s">
        <v>483</v>
      </c>
      <c r="I38" t="s">
        <v>1091</v>
      </c>
      <c r="J38" s="3">
        <v>1882.13</v>
      </c>
      <c r="K38" s="19" t="s">
        <v>455</v>
      </c>
      <c r="L38" s="1"/>
      <c r="N38" s="3">
        <f t="shared" si="0"/>
        <v>-667710.17000000016</v>
      </c>
    </row>
    <row r="39" spans="1:14" x14ac:dyDescent="0.25">
      <c r="A39" t="s">
        <v>1095</v>
      </c>
      <c r="B39" s="2">
        <v>42860</v>
      </c>
      <c r="C39" t="s">
        <v>1096</v>
      </c>
      <c r="D39">
        <v>1</v>
      </c>
      <c r="E39" t="s">
        <v>689</v>
      </c>
      <c r="F39">
        <v>3971</v>
      </c>
      <c r="G39" t="s">
        <v>14</v>
      </c>
      <c r="H39" t="s">
        <v>15</v>
      </c>
      <c r="I39" t="s">
        <v>1097</v>
      </c>
      <c r="J39" s="3">
        <v>3000</v>
      </c>
      <c r="K39" s="19">
        <v>1</v>
      </c>
      <c r="L39" s="1"/>
      <c r="N39" s="3">
        <f t="shared" si="0"/>
        <v>-664710.17000000016</v>
      </c>
    </row>
    <row r="40" spans="1:14" x14ac:dyDescent="0.25">
      <c r="A40" t="s">
        <v>1098</v>
      </c>
      <c r="B40" s="2">
        <v>42860</v>
      </c>
      <c r="C40" t="s">
        <v>1099</v>
      </c>
      <c r="D40">
        <v>1</v>
      </c>
      <c r="E40" t="s">
        <v>689</v>
      </c>
      <c r="F40">
        <v>3973</v>
      </c>
      <c r="G40" t="s">
        <v>14</v>
      </c>
      <c r="H40" t="s">
        <v>15</v>
      </c>
      <c r="I40" s="15" t="s">
        <v>1100</v>
      </c>
      <c r="J40" s="3">
        <v>20000</v>
      </c>
      <c r="K40" s="19">
        <v>9</v>
      </c>
      <c r="L40" s="1"/>
      <c r="N40" s="3">
        <f t="shared" si="0"/>
        <v>-644710.17000000016</v>
      </c>
    </row>
    <row r="41" spans="1:14" x14ac:dyDescent="0.25">
      <c r="A41" t="s">
        <v>1101</v>
      </c>
      <c r="B41" s="2">
        <v>42860</v>
      </c>
      <c r="C41" t="s">
        <v>1102</v>
      </c>
      <c r="D41">
        <v>1</v>
      </c>
      <c r="E41" t="s">
        <v>689</v>
      </c>
      <c r="F41">
        <v>3974</v>
      </c>
      <c r="G41" t="s">
        <v>14</v>
      </c>
      <c r="H41" t="s">
        <v>15</v>
      </c>
      <c r="I41" t="s">
        <v>1103</v>
      </c>
      <c r="J41" s="3">
        <v>1000</v>
      </c>
      <c r="K41" s="19">
        <v>2</v>
      </c>
      <c r="L41" s="1"/>
      <c r="N41" s="3">
        <f t="shared" si="0"/>
        <v>-643710.17000000016</v>
      </c>
    </row>
    <row r="42" spans="1:14" x14ac:dyDescent="0.25">
      <c r="A42" t="s">
        <v>1104</v>
      </c>
      <c r="B42" s="2">
        <v>42860</v>
      </c>
      <c r="C42" t="s">
        <v>1105</v>
      </c>
      <c r="D42">
        <v>1</v>
      </c>
      <c r="E42" t="s">
        <v>689</v>
      </c>
      <c r="F42">
        <v>3975</v>
      </c>
      <c r="G42" t="s">
        <v>14</v>
      </c>
      <c r="H42" t="s">
        <v>15</v>
      </c>
      <c r="I42" t="s">
        <v>1106</v>
      </c>
      <c r="J42" s="3">
        <v>5345.27</v>
      </c>
      <c r="K42" s="19">
        <v>3</v>
      </c>
      <c r="L42" s="1"/>
      <c r="N42" s="3">
        <f t="shared" si="0"/>
        <v>-638364.90000000014</v>
      </c>
    </row>
    <row r="43" spans="1:14" x14ac:dyDescent="0.25">
      <c r="A43" t="s">
        <v>1107</v>
      </c>
      <c r="B43" s="2">
        <v>42860</v>
      </c>
      <c r="C43" t="s">
        <v>1108</v>
      </c>
      <c r="D43">
        <v>1</v>
      </c>
      <c r="E43" t="s">
        <v>689</v>
      </c>
      <c r="F43">
        <v>3976</v>
      </c>
      <c r="G43" t="s">
        <v>14</v>
      </c>
      <c r="H43" t="s">
        <v>15</v>
      </c>
      <c r="I43" t="s">
        <v>1109</v>
      </c>
      <c r="J43" s="3">
        <v>1500</v>
      </c>
      <c r="K43" s="19">
        <v>4</v>
      </c>
      <c r="L43" s="1"/>
      <c r="N43" s="3">
        <f t="shared" si="0"/>
        <v>-636864.90000000014</v>
      </c>
    </row>
    <row r="44" spans="1:14" x14ac:dyDescent="0.25">
      <c r="A44" t="s">
        <v>1110</v>
      </c>
      <c r="B44" s="2">
        <v>42863</v>
      </c>
      <c r="C44" t="s">
        <v>22</v>
      </c>
      <c r="D44">
        <v>1</v>
      </c>
      <c r="E44" t="s">
        <v>692</v>
      </c>
      <c r="F44">
        <v>39823</v>
      </c>
      <c r="G44" t="s">
        <v>211</v>
      </c>
      <c r="H44" t="s">
        <v>483</v>
      </c>
      <c r="I44" t="s">
        <v>1111</v>
      </c>
      <c r="K44" s="20"/>
      <c r="L44" s="3">
        <v>1500</v>
      </c>
      <c r="N44" s="3">
        <f t="shared" si="0"/>
        <v>-638364.90000000014</v>
      </c>
    </row>
    <row r="45" spans="1:14" x14ac:dyDescent="0.25">
      <c r="A45" t="s">
        <v>1112</v>
      </c>
      <c r="B45" s="2">
        <v>42864</v>
      </c>
      <c r="C45" t="s">
        <v>22</v>
      </c>
      <c r="D45">
        <v>1</v>
      </c>
      <c r="E45" t="s">
        <v>690</v>
      </c>
      <c r="F45">
        <v>39840</v>
      </c>
      <c r="G45" t="s">
        <v>24</v>
      </c>
      <c r="H45" t="s">
        <v>483</v>
      </c>
      <c r="I45" t="s">
        <v>1113</v>
      </c>
      <c r="K45" s="20"/>
      <c r="L45" s="3">
        <v>4695.3100000000004</v>
      </c>
      <c r="M45" s="19" t="s">
        <v>455</v>
      </c>
      <c r="N45" s="3">
        <f t="shared" si="0"/>
        <v>-643060.2100000002</v>
      </c>
    </row>
    <row r="46" spans="1:14" x14ac:dyDescent="0.25">
      <c r="A46" t="s">
        <v>1114</v>
      </c>
      <c r="B46" s="2">
        <v>42864</v>
      </c>
      <c r="C46" t="s">
        <v>22</v>
      </c>
      <c r="D46">
        <v>1</v>
      </c>
      <c r="E46" t="s">
        <v>690</v>
      </c>
      <c r="F46">
        <v>39840</v>
      </c>
      <c r="G46" t="s">
        <v>24</v>
      </c>
      <c r="H46" t="s">
        <v>483</v>
      </c>
      <c r="I46" t="s">
        <v>1115</v>
      </c>
      <c r="J46" s="3">
        <v>4695.3100000000004</v>
      </c>
      <c r="K46" s="19" t="s">
        <v>455</v>
      </c>
      <c r="L46" s="1"/>
      <c r="N46" s="3">
        <f t="shared" si="0"/>
        <v>-638364.90000000014</v>
      </c>
    </row>
    <row r="47" spans="1:14" x14ac:dyDescent="0.25">
      <c r="A47" t="s">
        <v>1116</v>
      </c>
      <c r="B47" s="2">
        <v>42864</v>
      </c>
      <c r="C47" t="s">
        <v>22</v>
      </c>
      <c r="D47">
        <v>1</v>
      </c>
      <c r="E47" t="s">
        <v>690</v>
      </c>
      <c r="F47">
        <v>39854</v>
      </c>
      <c r="G47" t="s">
        <v>24</v>
      </c>
      <c r="H47" t="s">
        <v>483</v>
      </c>
      <c r="I47" t="s">
        <v>1117</v>
      </c>
      <c r="K47" s="20"/>
      <c r="L47" s="3">
        <v>5000</v>
      </c>
      <c r="N47" s="3">
        <f t="shared" si="0"/>
        <v>-643364.90000000014</v>
      </c>
    </row>
    <row r="48" spans="1:14" x14ac:dyDescent="0.25">
      <c r="A48" t="s">
        <v>1118</v>
      </c>
      <c r="B48" s="2">
        <v>42866</v>
      </c>
      <c r="C48" t="s">
        <v>22</v>
      </c>
      <c r="D48">
        <v>1</v>
      </c>
      <c r="E48" t="s">
        <v>690</v>
      </c>
      <c r="F48">
        <v>39869</v>
      </c>
      <c r="G48" t="s">
        <v>24</v>
      </c>
      <c r="H48" t="s">
        <v>483</v>
      </c>
      <c r="I48" t="s">
        <v>1119</v>
      </c>
      <c r="K48" s="20"/>
      <c r="L48" s="3">
        <v>156300</v>
      </c>
      <c r="M48" s="19" t="s">
        <v>455</v>
      </c>
      <c r="N48" s="3">
        <f t="shared" si="0"/>
        <v>-799664.90000000014</v>
      </c>
    </row>
    <row r="49" spans="1:14" x14ac:dyDescent="0.25">
      <c r="A49" t="s">
        <v>1120</v>
      </c>
      <c r="B49" s="2">
        <v>42866</v>
      </c>
      <c r="C49" t="s">
        <v>22</v>
      </c>
      <c r="D49">
        <v>1</v>
      </c>
      <c r="E49" t="s">
        <v>690</v>
      </c>
      <c r="F49">
        <v>39869</v>
      </c>
      <c r="G49" t="s">
        <v>24</v>
      </c>
      <c r="H49" t="s">
        <v>483</v>
      </c>
      <c r="I49" t="s">
        <v>1121</v>
      </c>
      <c r="J49" s="3">
        <v>156300</v>
      </c>
      <c r="K49" s="19" t="s">
        <v>455</v>
      </c>
      <c r="L49" s="1"/>
      <c r="N49" s="3">
        <f t="shared" si="0"/>
        <v>-643364.90000000014</v>
      </c>
    </row>
    <row r="50" spans="1:14" x14ac:dyDescent="0.25">
      <c r="A50" t="s">
        <v>773</v>
      </c>
      <c r="B50" s="2">
        <v>42866</v>
      </c>
      <c r="C50" t="s">
        <v>22</v>
      </c>
      <c r="D50">
        <v>1</v>
      </c>
      <c r="E50" t="s">
        <v>690</v>
      </c>
      <c r="F50">
        <v>39880</v>
      </c>
      <c r="G50" t="s">
        <v>24</v>
      </c>
      <c r="H50" t="s">
        <v>483</v>
      </c>
      <c r="I50" t="s">
        <v>1122</v>
      </c>
      <c r="K50" s="20"/>
      <c r="L50" s="3">
        <v>10000</v>
      </c>
      <c r="M50" s="19" t="s">
        <v>455</v>
      </c>
      <c r="N50" s="3">
        <f t="shared" si="0"/>
        <v>-653364.90000000014</v>
      </c>
    </row>
    <row r="51" spans="1:14" x14ac:dyDescent="0.25">
      <c r="A51" t="s">
        <v>1123</v>
      </c>
      <c r="B51" s="2">
        <v>42866</v>
      </c>
      <c r="C51" t="s">
        <v>22</v>
      </c>
      <c r="D51">
        <v>1</v>
      </c>
      <c r="E51" t="s">
        <v>690</v>
      </c>
      <c r="F51">
        <v>39880</v>
      </c>
      <c r="G51" t="s">
        <v>24</v>
      </c>
      <c r="H51" t="s">
        <v>483</v>
      </c>
      <c r="I51" t="s">
        <v>1124</v>
      </c>
      <c r="J51" s="3">
        <v>10000</v>
      </c>
      <c r="K51" s="19" t="s">
        <v>455</v>
      </c>
      <c r="L51" s="1"/>
      <c r="N51" s="3">
        <f t="shared" si="0"/>
        <v>-643364.90000000014</v>
      </c>
    </row>
    <row r="52" spans="1:14" x14ac:dyDescent="0.25">
      <c r="A52" t="s">
        <v>1125</v>
      </c>
      <c r="B52" s="2">
        <v>42866</v>
      </c>
      <c r="C52" t="s">
        <v>22</v>
      </c>
      <c r="D52">
        <v>1</v>
      </c>
      <c r="E52" t="s">
        <v>690</v>
      </c>
      <c r="F52">
        <v>39881</v>
      </c>
      <c r="G52" t="s">
        <v>24</v>
      </c>
      <c r="H52" t="s">
        <v>483</v>
      </c>
      <c r="I52" t="s">
        <v>1122</v>
      </c>
      <c r="K52" s="20"/>
      <c r="L52" s="3">
        <v>10000</v>
      </c>
      <c r="N52" s="3">
        <f t="shared" si="0"/>
        <v>-653364.90000000014</v>
      </c>
    </row>
    <row r="53" spans="1:14" x14ac:dyDescent="0.25">
      <c r="A53" t="s">
        <v>1126</v>
      </c>
      <c r="B53" s="2">
        <v>42867</v>
      </c>
      <c r="C53" t="s">
        <v>22</v>
      </c>
      <c r="D53">
        <v>1</v>
      </c>
      <c r="E53" t="s">
        <v>690</v>
      </c>
      <c r="F53">
        <v>39896</v>
      </c>
      <c r="G53" t="s">
        <v>24</v>
      </c>
      <c r="H53" t="s">
        <v>483</v>
      </c>
      <c r="I53" t="s">
        <v>1127</v>
      </c>
      <c r="K53" s="20"/>
      <c r="L53" s="3">
        <v>1974.59</v>
      </c>
      <c r="M53" s="19" t="s">
        <v>455</v>
      </c>
      <c r="N53" s="3">
        <f t="shared" si="0"/>
        <v>-655339.49000000011</v>
      </c>
    </row>
    <row r="54" spans="1:14" x14ac:dyDescent="0.25">
      <c r="A54" t="s">
        <v>1128</v>
      </c>
      <c r="B54" s="2">
        <v>42867</v>
      </c>
      <c r="C54" t="s">
        <v>22</v>
      </c>
      <c r="D54">
        <v>1</v>
      </c>
      <c r="E54" t="s">
        <v>690</v>
      </c>
      <c r="F54">
        <v>39896</v>
      </c>
      <c r="G54" t="s">
        <v>24</v>
      </c>
      <c r="H54" t="s">
        <v>483</v>
      </c>
      <c r="I54" t="s">
        <v>1129</v>
      </c>
      <c r="J54" s="3">
        <v>1974.59</v>
      </c>
      <c r="K54" s="19" t="s">
        <v>455</v>
      </c>
      <c r="L54" s="1"/>
      <c r="N54" s="3">
        <f t="shared" si="0"/>
        <v>-653364.90000000014</v>
      </c>
    </row>
    <row r="55" spans="1:14" x14ac:dyDescent="0.25">
      <c r="A55" t="s">
        <v>221</v>
      </c>
      <c r="B55" s="2">
        <v>42867</v>
      </c>
      <c r="C55" t="s">
        <v>22</v>
      </c>
      <c r="D55">
        <v>1</v>
      </c>
      <c r="E55" t="s">
        <v>692</v>
      </c>
      <c r="F55">
        <v>39901</v>
      </c>
      <c r="G55" t="s">
        <v>211</v>
      </c>
      <c r="H55" t="s">
        <v>483</v>
      </c>
      <c r="I55" t="s">
        <v>1130</v>
      </c>
      <c r="K55" s="20"/>
      <c r="L55" s="3">
        <v>5000</v>
      </c>
      <c r="N55" s="3">
        <f t="shared" si="0"/>
        <v>-658364.90000000014</v>
      </c>
    </row>
    <row r="56" spans="1:14" x14ac:dyDescent="0.25">
      <c r="A56" t="s">
        <v>1131</v>
      </c>
      <c r="B56" s="2">
        <v>42869</v>
      </c>
      <c r="C56" t="s">
        <v>22</v>
      </c>
      <c r="D56">
        <v>1</v>
      </c>
      <c r="E56" t="s">
        <v>692</v>
      </c>
      <c r="F56">
        <v>39924</v>
      </c>
      <c r="G56" t="s">
        <v>211</v>
      </c>
      <c r="H56" t="s">
        <v>483</v>
      </c>
      <c r="I56" t="s">
        <v>1132</v>
      </c>
      <c r="K56" s="20"/>
      <c r="L56" s="3">
        <v>20000</v>
      </c>
      <c r="M56" s="19" t="s">
        <v>455</v>
      </c>
      <c r="N56" s="3">
        <f t="shared" si="0"/>
        <v>-678364.90000000014</v>
      </c>
    </row>
    <row r="57" spans="1:14" x14ac:dyDescent="0.25">
      <c r="A57" t="s">
        <v>1133</v>
      </c>
      <c r="B57" s="2">
        <v>42869</v>
      </c>
      <c r="C57" t="s">
        <v>22</v>
      </c>
      <c r="D57">
        <v>1</v>
      </c>
      <c r="E57" t="s">
        <v>692</v>
      </c>
      <c r="F57">
        <v>39924</v>
      </c>
      <c r="G57" t="s">
        <v>211</v>
      </c>
      <c r="H57" t="s">
        <v>483</v>
      </c>
      <c r="I57" t="s">
        <v>1134</v>
      </c>
      <c r="J57" s="3">
        <v>20000</v>
      </c>
      <c r="K57" s="19" t="s">
        <v>455</v>
      </c>
      <c r="L57" s="1"/>
      <c r="N57" s="3">
        <f t="shared" si="0"/>
        <v>-658364.90000000014</v>
      </c>
    </row>
    <row r="58" spans="1:14" x14ac:dyDescent="0.25">
      <c r="A58" t="s">
        <v>792</v>
      </c>
      <c r="B58" s="2">
        <v>42869</v>
      </c>
      <c r="C58" t="s">
        <v>22</v>
      </c>
      <c r="D58">
        <v>1</v>
      </c>
      <c r="E58" t="s">
        <v>692</v>
      </c>
      <c r="F58">
        <v>39927</v>
      </c>
      <c r="G58" t="s">
        <v>211</v>
      </c>
      <c r="H58" t="s">
        <v>483</v>
      </c>
      <c r="I58" t="s">
        <v>1135</v>
      </c>
      <c r="K58" s="20"/>
      <c r="L58" s="3">
        <v>10000</v>
      </c>
      <c r="M58" s="19" t="s">
        <v>455</v>
      </c>
      <c r="N58" s="3">
        <f t="shared" si="0"/>
        <v>-668364.90000000014</v>
      </c>
    </row>
    <row r="59" spans="1:14" x14ac:dyDescent="0.25">
      <c r="A59" t="s">
        <v>1136</v>
      </c>
      <c r="B59" s="2">
        <v>42869</v>
      </c>
      <c r="C59" t="s">
        <v>22</v>
      </c>
      <c r="D59">
        <v>1</v>
      </c>
      <c r="E59" t="s">
        <v>692</v>
      </c>
      <c r="F59">
        <v>39927</v>
      </c>
      <c r="G59" t="s">
        <v>211</v>
      </c>
      <c r="H59" t="s">
        <v>483</v>
      </c>
      <c r="I59" t="s">
        <v>1137</v>
      </c>
      <c r="J59" s="3">
        <v>10000</v>
      </c>
      <c r="K59" s="19" t="s">
        <v>455</v>
      </c>
      <c r="L59" s="1"/>
      <c r="N59" s="3">
        <f t="shared" si="0"/>
        <v>-658364.90000000014</v>
      </c>
    </row>
    <row r="60" spans="1:14" x14ac:dyDescent="0.25">
      <c r="A60" t="s">
        <v>1138</v>
      </c>
      <c r="B60" s="2">
        <v>42869</v>
      </c>
      <c r="C60" t="s">
        <v>22</v>
      </c>
      <c r="D60">
        <v>1</v>
      </c>
      <c r="E60" t="s">
        <v>692</v>
      </c>
      <c r="F60">
        <v>39928</v>
      </c>
      <c r="G60" t="s">
        <v>211</v>
      </c>
      <c r="H60" t="s">
        <v>483</v>
      </c>
      <c r="I60" t="s">
        <v>1135</v>
      </c>
      <c r="K60" s="20"/>
      <c r="L60" s="3">
        <v>10000</v>
      </c>
      <c r="M60" s="19" t="s">
        <v>456</v>
      </c>
      <c r="N60" s="3">
        <f t="shared" si="0"/>
        <v>-668364.90000000014</v>
      </c>
    </row>
    <row r="61" spans="1:14" x14ac:dyDescent="0.25">
      <c r="A61" t="s">
        <v>1139</v>
      </c>
      <c r="B61" s="2">
        <v>42870</v>
      </c>
      <c r="C61" t="s">
        <v>22</v>
      </c>
      <c r="D61">
        <v>1</v>
      </c>
      <c r="E61" t="s">
        <v>690</v>
      </c>
      <c r="F61">
        <v>39929</v>
      </c>
      <c r="G61" t="s">
        <v>24</v>
      </c>
      <c r="H61" t="s">
        <v>483</v>
      </c>
      <c r="I61" t="s">
        <v>1140</v>
      </c>
      <c r="K61" s="20"/>
      <c r="L61" s="3">
        <v>1000</v>
      </c>
      <c r="N61" s="3">
        <f t="shared" si="0"/>
        <v>-669364.90000000014</v>
      </c>
    </row>
    <row r="62" spans="1:14" x14ac:dyDescent="0.25">
      <c r="A62" t="s">
        <v>1005</v>
      </c>
      <c r="B62" s="2">
        <v>42870</v>
      </c>
      <c r="C62" t="s">
        <v>22</v>
      </c>
      <c r="D62">
        <v>1</v>
      </c>
      <c r="E62" t="s">
        <v>690</v>
      </c>
      <c r="F62">
        <v>39942</v>
      </c>
      <c r="G62" t="s">
        <v>24</v>
      </c>
      <c r="H62" t="s">
        <v>483</v>
      </c>
      <c r="I62" t="s">
        <v>1141</v>
      </c>
      <c r="K62" s="20"/>
      <c r="L62" s="3">
        <v>226400</v>
      </c>
      <c r="M62" s="19" t="s">
        <v>455</v>
      </c>
      <c r="N62" s="3">
        <f t="shared" si="0"/>
        <v>-895764.90000000014</v>
      </c>
    </row>
    <row r="63" spans="1:14" x14ac:dyDescent="0.25">
      <c r="A63" t="s">
        <v>1142</v>
      </c>
      <c r="B63" s="2">
        <v>42870</v>
      </c>
      <c r="C63" t="s">
        <v>22</v>
      </c>
      <c r="D63">
        <v>1</v>
      </c>
      <c r="E63" t="s">
        <v>690</v>
      </c>
      <c r="F63">
        <v>39943</v>
      </c>
      <c r="G63" t="s">
        <v>24</v>
      </c>
      <c r="H63" t="s">
        <v>483</v>
      </c>
      <c r="I63" t="s">
        <v>1141</v>
      </c>
      <c r="K63" s="20"/>
      <c r="L63" s="3">
        <v>266400</v>
      </c>
      <c r="M63" s="19" t="s">
        <v>455</v>
      </c>
      <c r="N63" s="3">
        <f t="shared" si="0"/>
        <v>-1162164.9000000001</v>
      </c>
    </row>
    <row r="64" spans="1:14" x14ac:dyDescent="0.25">
      <c r="A64" t="s">
        <v>1143</v>
      </c>
      <c r="B64" s="2">
        <v>42870</v>
      </c>
      <c r="C64" t="s">
        <v>22</v>
      </c>
      <c r="D64">
        <v>1</v>
      </c>
      <c r="E64" t="s">
        <v>690</v>
      </c>
      <c r="F64">
        <v>39944</v>
      </c>
      <c r="G64" t="s">
        <v>24</v>
      </c>
      <c r="H64" t="s">
        <v>483</v>
      </c>
      <c r="I64" t="s">
        <v>1141</v>
      </c>
      <c r="K64" s="20"/>
      <c r="L64" s="3">
        <v>266400</v>
      </c>
      <c r="M64" s="19" t="s">
        <v>455</v>
      </c>
      <c r="N64" s="3">
        <f t="shared" si="0"/>
        <v>-1428564.9000000001</v>
      </c>
    </row>
    <row r="65" spans="1:14" x14ac:dyDescent="0.25">
      <c r="A65" t="s">
        <v>1144</v>
      </c>
      <c r="B65" s="2">
        <v>42870</v>
      </c>
      <c r="C65" t="s">
        <v>22</v>
      </c>
      <c r="D65">
        <v>1</v>
      </c>
      <c r="E65" t="s">
        <v>690</v>
      </c>
      <c r="F65">
        <v>39945</v>
      </c>
      <c r="G65" t="s">
        <v>24</v>
      </c>
      <c r="H65" t="s">
        <v>483</v>
      </c>
      <c r="I65" t="s">
        <v>1141</v>
      </c>
      <c r="K65" s="20"/>
      <c r="L65" s="3">
        <v>266400</v>
      </c>
      <c r="M65" s="19" t="s">
        <v>455</v>
      </c>
      <c r="N65" s="3">
        <f t="shared" si="0"/>
        <v>-1694964.9000000001</v>
      </c>
    </row>
    <row r="66" spans="1:14" x14ac:dyDescent="0.25">
      <c r="A66" t="s">
        <v>1145</v>
      </c>
      <c r="B66" s="2">
        <v>42870</v>
      </c>
      <c r="C66" t="s">
        <v>22</v>
      </c>
      <c r="D66">
        <v>1</v>
      </c>
      <c r="E66" t="s">
        <v>690</v>
      </c>
      <c r="F66">
        <v>39952</v>
      </c>
      <c r="G66" t="s">
        <v>24</v>
      </c>
      <c r="H66" t="s">
        <v>483</v>
      </c>
      <c r="I66" t="s">
        <v>1146</v>
      </c>
      <c r="K66" s="20"/>
      <c r="L66" s="3">
        <v>9883</v>
      </c>
      <c r="M66" s="19" t="s">
        <v>455</v>
      </c>
      <c r="N66" s="3">
        <f t="shared" si="0"/>
        <v>-1704847.9000000001</v>
      </c>
    </row>
    <row r="67" spans="1:14" x14ac:dyDescent="0.25">
      <c r="A67" t="s">
        <v>1147</v>
      </c>
      <c r="B67" s="2">
        <v>42870</v>
      </c>
      <c r="C67" t="s">
        <v>22</v>
      </c>
      <c r="D67">
        <v>1</v>
      </c>
      <c r="E67" t="s">
        <v>690</v>
      </c>
      <c r="F67">
        <v>39953</v>
      </c>
      <c r="G67" t="s">
        <v>24</v>
      </c>
      <c r="H67" t="s">
        <v>483</v>
      </c>
      <c r="I67" t="s">
        <v>1146</v>
      </c>
      <c r="K67" s="20"/>
      <c r="L67" s="3">
        <v>0</v>
      </c>
      <c r="N67" s="3">
        <f t="shared" si="0"/>
        <v>-1704847.9000000001</v>
      </c>
    </row>
    <row r="68" spans="1:14" x14ac:dyDescent="0.25">
      <c r="A68" t="s">
        <v>1148</v>
      </c>
      <c r="B68" s="2">
        <v>42870</v>
      </c>
      <c r="C68" t="s">
        <v>22</v>
      </c>
      <c r="D68">
        <v>1</v>
      </c>
      <c r="E68" t="s">
        <v>690</v>
      </c>
      <c r="F68">
        <v>39952</v>
      </c>
      <c r="G68" t="s">
        <v>24</v>
      </c>
      <c r="H68" t="s">
        <v>483</v>
      </c>
      <c r="I68" t="s">
        <v>1149</v>
      </c>
      <c r="J68" s="3">
        <v>9883</v>
      </c>
      <c r="K68" s="19" t="s">
        <v>455</v>
      </c>
      <c r="L68" s="1"/>
      <c r="N68" s="3">
        <f t="shared" si="0"/>
        <v>-1694964.9000000001</v>
      </c>
    </row>
    <row r="69" spans="1:14" x14ac:dyDescent="0.25">
      <c r="A69" t="s">
        <v>1150</v>
      </c>
      <c r="B69" s="2">
        <v>42870</v>
      </c>
      <c r="C69" t="s">
        <v>22</v>
      </c>
      <c r="D69">
        <v>1</v>
      </c>
      <c r="E69" t="s">
        <v>690</v>
      </c>
      <c r="F69">
        <v>39943</v>
      </c>
      <c r="G69" t="s">
        <v>24</v>
      </c>
      <c r="H69" t="s">
        <v>483</v>
      </c>
      <c r="I69" t="s">
        <v>1151</v>
      </c>
      <c r="J69" s="3">
        <v>266400</v>
      </c>
      <c r="K69" s="19" t="s">
        <v>455</v>
      </c>
      <c r="L69" s="1"/>
      <c r="N69" s="3">
        <f t="shared" si="0"/>
        <v>-1428564.9000000001</v>
      </c>
    </row>
    <row r="70" spans="1:14" x14ac:dyDescent="0.25">
      <c r="A70" t="s">
        <v>1152</v>
      </c>
      <c r="B70" s="2">
        <v>42870</v>
      </c>
      <c r="C70" t="s">
        <v>22</v>
      </c>
      <c r="D70">
        <v>1</v>
      </c>
      <c r="E70" t="s">
        <v>690</v>
      </c>
      <c r="F70">
        <v>39944</v>
      </c>
      <c r="G70" t="s">
        <v>24</v>
      </c>
      <c r="H70" t="s">
        <v>483</v>
      </c>
      <c r="I70" t="s">
        <v>1151</v>
      </c>
      <c r="J70" s="3">
        <v>266400</v>
      </c>
      <c r="K70" s="19" t="s">
        <v>455</v>
      </c>
      <c r="L70" s="1"/>
      <c r="N70" s="3">
        <f t="shared" si="0"/>
        <v>-1162164.9000000001</v>
      </c>
    </row>
    <row r="71" spans="1:14" x14ac:dyDescent="0.25">
      <c r="A71" t="s">
        <v>1153</v>
      </c>
      <c r="B71" s="2">
        <v>42870</v>
      </c>
      <c r="C71" t="s">
        <v>22</v>
      </c>
      <c r="D71">
        <v>1</v>
      </c>
      <c r="E71" t="s">
        <v>690</v>
      </c>
      <c r="F71">
        <v>39945</v>
      </c>
      <c r="G71" t="s">
        <v>24</v>
      </c>
      <c r="H71" t="s">
        <v>483</v>
      </c>
      <c r="I71" t="s">
        <v>1151</v>
      </c>
      <c r="J71" s="3">
        <v>266400</v>
      </c>
      <c r="K71" s="19" t="s">
        <v>455</v>
      </c>
      <c r="L71" s="1"/>
      <c r="N71" s="3">
        <f t="shared" si="0"/>
        <v>-895764.90000000014</v>
      </c>
    </row>
    <row r="72" spans="1:14" x14ac:dyDescent="0.25">
      <c r="A72" t="s">
        <v>1154</v>
      </c>
      <c r="B72" s="2">
        <v>42870</v>
      </c>
      <c r="C72" t="s">
        <v>22</v>
      </c>
      <c r="D72">
        <v>1</v>
      </c>
      <c r="E72" t="s">
        <v>690</v>
      </c>
      <c r="F72">
        <v>39942</v>
      </c>
      <c r="G72" t="s">
        <v>24</v>
      </c>
      <c r="H72" t="s">
        <v>483</v>
      </c>
      <c r="I72" t="s">
        <v>1151</v>
      </c>
      <c r="J72" s="3">
        <v>226400</v>
      </c>
      <c r="K72" s="19" t="s">
        <v>455</v>
      </c>
      <c r="L72" s="1"/>
      <c r="N72" s="3">
        <f t="shared" si="0"/>
        <v>-669364.90000000014</v>
      </c>
    </row>
    <row r="73" spans="1:14" x14ac:dyDescent="0.25">
      <c r="A73" t="s">
        <v>1155</v>
      </c>
      <c r="B73" s="2">
        <v>42873</v>
      </c>
      <c r="C73" t="s">
        <v>22</v>
      </c>
      <c r="D73">
        <v>1</v>
      </c>
      <c r="E73" t="s">
        <v>688</v>
      </c>
      <c r="F73">
        <v>29271</v>
      </c>
      <c r="G73" t="s">
        <v>32</v>
      </c>
      <c r="H73" t="s">
        <v>33</v>
      </c>
      <c r="I73" t="s">
        <v>1156</v>
      </c>
      <c r="J73" s="3">
        <v>3000</v>
      </c>
      <c r="K73" s="19">
        <v>5</v>
      </c>
      <c r="L73" s="1"/>
      <c r="N73" s="3">
        <f t="shared" si="0"/>
        <v>-666364.90000000014</v>
      </c>
    </row>
    <row r="74" spans="1:14" x14ac:dyDescent="0.25">
      <c r="A74" t="s">
        <v>1157</v>
      </c>
      <c r="B74" s="2">
        <v>42873</v>
      </c>
      <c r="C74" t="s">
        <v>1158</v>
      </c>
      <c r="D74">
        <v>1</v>
      </c>
      <c r="E74" t="s">
        <v>689</v>
      </c>
      <c r="F74">
        <v>4024</v>
      </c>
      <c r="G74" t="s">
        <v>14</v>
      </c>
      <c r="H74" t="s">
        <v>15</v>
      </c>
      <c r="I74" t="s">
        <v>1159</v>
      </c>
      <c r="J74" s="3">
        <v>10000</v>
      </c>
      <c r="K74" s="19">
        <v>6</v>
      </c>
      <c r="L74" s="1"/>
      <c r="N74" s="3">
        <f t="shared" ref="N74:N79" si="1">+N73+J74-L74</f>
        <v>-656364.90000000014</v>
      </c>
    </row>
    <row r="75" spans="1:14" x14ac:dyDescent="0.25">
      <c r="A75" t="s">
        <v>1160</v>
      </c>
      <c r="B75" s="2">
        <v>42873</v>
      </c>
      <c r="C75" t="s">
        <v>1161</v>
      </c>
      <c r="D75">
        <v>1</v>
      </c>
      <c r="E75" t="s">
        <v>689</v>
      </c>
      <c r="F75">
        <v>4025</v>
      </c>
      <c r="G75" t="s">
        <v>14</v>
      </c>
      <c r="H75" t="s">
        <v>15</v>
      </c>
      <c r="I75" t="s">
        <v>1162</v>
      </c>
      <c r="J75" s="3">
        <v>5000</v>
      </c>
      <c r="K75" s="19" t="s">
        <v>454</v>
      </c>
      <c r="L75" s="1"/>
      <c r="N75" s="3">
        <f t="shared" si="1"/>
        <v>-651364.90000000014</v>
      </c>
    </row>
    <row r="76" spans="1:14" x14ac:dyDescent="0.25">
      <c r="A76" t="s">
        <v>1163</v>
      </c>
      <c r="B76" s="2">
        <v>42873</v>
      </c>
      <c r="C76" t="s">
        <v>1164</v>
      </c>
      <c r="D76">
        <v>1</v>
      </c>
      <c r="E76" t="s">
        <v>689</v>
      </c>
      <c r="F76">
        <v>4026</v>
      </c>
      <c r="G76" t="s">
        <v>14</v>
      </c>
      <c r="H76" t="s">
        <v>15</v>
      </c>
      <c r="I76" t="s">
        <v>1165</v>
      </c>
      <c r="J76" s="3">
        <v>40000</v>
      </c>
      <c r="K76" s="19">
        <v>7</v>
      </c>
      <c r="L76" s="1"/>
      <c r="N76" s="3">
        <f t="shared" si="1"/>
        <v>-611364.90000000014</v>
      </c>
    </row>
    <row r="77" spans="1:14" x14ac:dyDescent="0.25">
      <c r="A77" t="s">
        <v>1011</v>
      </c>
      <c r="B77" s="2">
        <v>42873</v>
      </c>
      <c r="C77" t="s">
        <v>1166</v>
      </c>
      <c r="D77">
        <v>1</v>
      </c>
      <c r="E77" t="s">
        <v>689</v>
      </c>
      <c r="F77">
        <v>4028</v>
      </c>
      <c r="G77" t="s">
        <v>14</v>
      </c>
      <c r="H77" t="s">
        <v>15</v>
      </c>
      <c r="I77" t="s">
        <v>1167</v>
      </c>
      <c r="J77" s="3">
        <v>3000</v>
      </c>
      <c r="K77" s="19">
        <v>8</v>
      </c>
      <c r="L77" s="1"/>
      <c r="N77" s="3">
        <f t="shared" si="1"/>
        <v>-608364.90000000014</v>
      </c>
    </row>
    <row r="78" spans="1:14" x14ac:dyDescent="0.25">
      <c r="A78" t="s">
        <v>1168</v>
      </c>
      <c r="B78" s="2">
        <v>42873</v>
      </c>
      <c r="C78" t="s">
        <v>22</v>
      </c>
      <c r="D78">
        <v>1</v>
      </c>
      <c r="E78" t="s">
        <v>692</v>
      </c>
      <c r="F78">
        <v>39928</v>
      </c>
      <c r="G78" t="s">
        <v>211</v>
      </c>
      <c r="H78" t="s">
        <v>483</v>
      </c>
      <c r="I78" t="s">
        <v>1137</v>
      </c>
      <c r="J78" s="3">
        <v>10000</v>
      </c>
      <c r="K78" s="19" t="s">
        <v>456</v>
      </c>
      <c r="L78" s="1"/>
      <c r="N78" s="3">
        <f t="shared" si="1"/>
        <v>-598364.90000000014</v>
      </c>
    </row>
    <row r="79" spans="1:14" x14ac:dyDescent="0.25">
      <c r="A79" t="s">
        <v>1169</v>
      </c>
      <c r="B79" s="2">
        <v>42873</v>
      </c>
      <c r="C79" t="s">
        <v>22</v>
      </c>
      <c r="D79">
        <v>1</v>
      </c>
      <c r="E79" t="s">
        <v>690</v>
      </c>
      <c r="F79">
        <v>40015</v>
      </c>
      <c r="G79" t="s">
        <v>24</v>
      </c>
      <c r="H79" t="s">
        <v>483</v>
      </c>
      <c r="I79" t="s">
        <v>1170</v>
      </c>
      <c r="K79" s="20"/>
      <c r="L79" s="3">
        <v>5000</v>
      </c>
      <c r="N79" s="3">
        <f t="shared" si="1"/>
        <v>-603364.90000000014</v>
      </c>
    </row>
    <row r="80" spans="1:14" x14ac:dyDescent="0.25">
      <c r="A80" t="s">
        <v>1171</v>
      </c>
      <c r="B80" s="2">
        <v>42874</v>
      </c>
      <c r="C80" t="s">
        <v>22</v>
      </c>
      <c r="D80">
        <v>1</v>
      </c>
      <c r="E80" t="s">
        <v>690</v>
      </c>
      <c r="F80">
        <v>40031</v>
      </c>
      <c r="G80" t="s">
        <v>24</v>
      </c>
      <c r="H80" t="s">
        <v>483</v>
      </c>
      <c r="I80" t="s">
        <v>1172</v>
      </c>
      <c r="K80" s="20"/>
      <c r="L80" s="3">
        <v>10000</v>
      </c>
      <c r="M80" s="19" t="s">
        <v>458</v>
      </c>
      <c r="N80" s="3">
        <f t="shared" ref="N80:N102" si="2">+N79+J80-L80</f>
        <v>-613364.90000000014</v>
      </c>
    </row>
    <row r="81" spans="1:14" x14ac:dyDescent="0.25">
      <c r="A81" t="s">
        <v>815</v>
      </c>
      <c r="B81" s="2">
        <v>42874</v>
      </c>
      <c r="C81" t="s">
        <v>22</v>
      </c>
      <c r="D81">
        <v>1</v>
      </c>
      <c r="E81" t="s">
        <v>690</v>
      </c>
      <c r="F81">
        <v>40033</v>
      </c>
      <c r="G81" t="s">
        <v>24</v>
      </c>
      <c r="H81" t="s">
        <v>483</v>
      </c>
      <c r="I81" t="s">
        <v>448</v>
      </c>
      <c r="K81" s="20"/>
      <c r="L81" s="3">
        <v>50000</v>
      </c>
      <c r="M81" s="19" t="s">
        <v>455</v>
      </c>
      <c r="N81" s="3">
        <f t="shared" si="2"/>
        <v>-663364.90000000014</v>
      </c>
    </row>
    <row r="82" spans="1:14" x14ac:dyDescent="0.25">
      <c r="A82" t="s">
        <v>1173</v>
      </c>
      <c r="B82" s="2">
        <v>42874</v>
      </c>
      <c r="C82" t="s">
        <v>22</v>
      </c>
      <c r="D82">
        <v>1</v>
      </c>
      <c r="E82" t="s">
        <v>690</v>
      </c>
      <c r="F82">
        <v>40033</v>
      </c>
      <c r="G82" t="s">
        <v>24</v>
      </c>
      <c r="H82" t="s">
        <v>483</v>
      </c>
      <c r="I82" t="s">
        <v>1086</v>
      </c>
      <c r="J82" s="3">
        <v>50000</v>
      </c>
      <c r="K82" s="19" t="s">
        <v>455</v>
      </c>
      <c r="L82" s="1"/>
      <c r="N82" s="3">
        <f t="shared" si="2"/>
        <v>-613364.90000000014</v>
      </c>
    </row>
    <row r="83" spans="1:14" x14ac:dyDescent="0.25">
      <c r="A83" t="s">
        <v>1174</v>
      </c>
      <c r="B83" s="2">
        <v>42877</v>
      </c>
      <c r="C83" t="s">
        <v>22</v>
      </c>
      <c r="D83">
        <v>1</v>
      </c>
      <c r="E83" t="s">
        <v>690</v>
      </c>
      <c r="F83">
        <v>40069</v>
      </c>
      <c r="G83" t="s">
        <v>24</v>
      </c>
      <c r="H83" t="s">
        <v>1175</v>
      </c>
      <c r="I83" t="s">
        <v>1176</v>
      </c>
      <c r="K83" s="20"/>
      <c r="L83" s="3">
        <v>0</v>
      </c>
      <c r="N83" s="3">
        <f t="shared" si="2"/>
        <v>-613364.90000000014</v>
      </c>
    </row>
    <row r="84" spans="1:14" x14ac:dyDescent="0.25">
      <c r="A84" t="s">
        <v>334</v>
      </c>
      <c r="B84" s="2">
        <v>42877</v>
      </c>
      <c r="C84" t="s">
        <v>22</v>
      </c>
      <c r="D84">
        <v>1</v>
      </c>
      <c r="E84" t="s">
        <v>690</v>
      </c>
      <c r="F84">
        <v>40071</v>
      </c>
      <c r="G84" t="s">
        <v>24</v>
      </c>
      <c r="H84" t="s">
        <v>1175</v>
      </c>
      <c r="I84" t="s">
        <v>584</v>
      </c>
      <c r="K84" s="20"/>
      <c r="L84" s="3">
        <v>5000</v>
      </c>
      <c r="M84" s="19" t="s">
        <v>455</v>
      </c>
      <c r="N84" s="3">
        <f t="shared" si="2"/>
        <v>-618364.90000000014</v>
      </c>
    </row>
    <row r="85" spans="1:14" x14ac:dyDescent="0.25">
      <c r="A85" t="s">
        <v>624</v>
      </c>
      <c r="B85" s="2">
        <v>42878</v>
      </c>
      <c r="C85" t="s">
        <v>22</v>
      </c>
      <c r="D85">
        <v>1</v>
      </c>
      <c r="E85" t="s">
        <v>690</v>
      </c>
      <c r="F85">
        <v>40082</v>
      </c>
      <c r="G85" t="s">
        <v>24</v>
      </c>
      <c r="H85" t="s">
        <v>1175</v>
      </c>
      <c r="I85" t="s">
        <v>1177</v>
      </c>
      <c r="L85" s="1">
        <v>54</v>
      </c>
      <c r="N85" s="3">
        <f t="shared" si="2"/>
        <v>-618418.90000000014</v>
      </c>
    </row>
    <row r="86" spans="1:14" x14ac:dyDescent="0.25">
      <c r="A86" t="s">
        <v>1178</v>
      </c>
      <c r="B86" s="2">
        <v>42878</v>
      </c>
      <c r="C86" t="s">
        <v>22</v>
      </c>
      <c r="D86">
        <v>1</v>
      </c>
      <c r="E86" t="s">
        <v>690</v>
      </c>
      <c r="F86">
        <v>40071</v>
      </c>
      <c r="G86" t="s">
        <v>24</v>
      </c>
      <c r="H86" t="s">
        <v>1175</v>
      </c>
      <c r="I86" t="s">
        <v>586</v>
      </c>
      <c r="J86" s="3">
        <v>5000</v>
      </c>
      <c r="K86" s="19" t="s">
        <v>455</v>
      </c>
      <c r="L86" s="1"/>
      <c r="N86" s="3">
        <f t="shared" si="2"/>
        <v>-613418.90000000014</v>
      </c>
    </row>
    <row r="87" spans="1:14" x14ac:dyDescent="0.25">
      <c r="A87" t="s">
        <v>1179</v>
      </c>
      <c r="B87" s="2">
        <v>42879</v>
      </c>
      <c r="C87" t="s">
        <v>22</v>
      </c>
      <c r="D87">
        <v>1</v>
      </c>
      <c r="E87" t="s">
        <v>690</v>
      </c>
      <c r="F87">
        <v>40110</v>
      </c>
      <c r="G87" t="s">
        <v>24</v>
      </c>
      <c r="H87" t="s">
        <v>483</v>
      </c>
      <c r="I87" t="s">
        <v>1180</v>
      </c>
      <c r="L87" s="1">
        <v>200</v>
      </c>
      <c r="M87" s="19" t="s">
        <v>455</v>
      </c>
      <c r="N87" s="3">
        <f t="shared" si="2"/>
        <v>-613618.90000000014</v>
      </c>
    </row>
    <row r="88" spans="1:14" x14ac:dyDescent="0.25">
      <c r="A88" t="s">
        <v>1181</v>
      </c>
      <c r="B88" s="2">
        <v>42879</v>
      </c>
      <c r="C88" t="s">
        <v>22</v>
      </c>
      <c r="D88">
        <v>1</v>
      </c>
      <c r="E88" t="s">
        <v>690</v>
      </c>
      <c r="F88">
        <v>40110</v>
      </c>
      <c r="G88" t="s">
        <v>24</v>
      </c>
      <c r="H88" t="s">
        <v>483</v>
      </c>
      <c r="I88" t="s">
        <v>1182</v>
      </c>
      <c r="J88">
        <v>200</v>
      </c>
      <c r="K88" s="19" t="s">
        <v>455</v>
      </c>
      <c r="L88" s="1"/>
      <c r="N88" s="3">
        <f t="shared" si="2"/>
        <v>-613418.90000000014</v>
      </c>
    </row>
    <row r="89" spans="1:14" x14ac:dyDescent="0.25">
      <c r="A89" t="s">
        <v>1183</v>
      </c>
      <c r="B89" s="2">
        <v>42879</v>
      </c>
      <c r="C89" t="s">
        <v>22</v>
      </c>
      <c r="D89">
        <v>1</v>
      </c>
      <c r="E89" t="s">
        <v>690</v>
      </c>
      <c r="F89">
        <v>40119</v>
      </c>
      <c r="G89" t="s">
        <v>24</v>
      </c>
      <c r="H89" t="s">
        <v>1175</v>
      </c>
      <c r="I89" t="s">
        <v>1184</v>
      </c>
      <c r="K89" s="20"/>
      <c r="L89" s="3">
        <v>0</v>
      </c>
      <c r="N89" s="3">
        <f t="shared" si="2"/>
        <v>-613418.90000000014</v>
      </c>
    </row>
    <row r="90" spans="1:14" x14ac:dyDescent="0.25">
      <c r="A90" t="s">
        <v>1185</v>
      </c>
      <c r="B90" s="2">
        <v>42880</v>
      </c>
      <c r="C90" t="s">
        <v>22</v>
      </c>
      <c r="D90">
        <v>1</v>
      </c>
      <c r="E90" t="s">
        <v>692</v>
      </c>
      <c r="F90">
        <v>40139</v>
      </c>
      <c r="G90" t="s">
        <v>211</v>
      </c>
      <c r="H90" t="s">
        <v>1175</v>
      </c>
      <c r="I90" t="s">
        <v>1186</v>
      </c>
      <c r="K90" s="20"/>
      <c r="L90" s="3">
        <v>180000</v>
      </c>
      <c r="M90" s="19" t="s">
        <v>455</v>
      </c>
      <c r="N90" s="3">
        <f t="shared" si="2"/>
        <v>-793418.90000000014</v>
      </c>
    </row>
    <row r="91" spans="1:14" x14ac:dyDescent="0.25">
      <c r="A91" t="s">
        <v>1187</v>
      </c>
      <c r="B91" s="2">
        <v>42880</v>
      </c>
      <c r="C91" t="s">
        <v>22</v>
      </c>
      <c r="D91">
        <v>1</v>
      </c>
      <c r="E91" t="s">
        <v>692</v>
      </c>
      <c r="F91">
        <v>40139</v>
      </c>
      <c r="G91" t="s">
        <v>211</v>
      </c>
      <c r="H91" t="s">
        <v>1175</v>
      </c>
      <c r="I91" t="s">
        <v>1188</v>
      </c>
      <c r="J91" s="3">
        <v>180000</v>
      </c>
      <c r="K91" s="19" t="s">
        <v>455</v>
      </c>
      <c r="L91" s="1"/>
      <c r="N91" s="3">
        <f t="shared" si="2"/>
        <v>-613418.90000000014</v>
      </c>
    </row>
    <row r="92" spans="1:14" x14ac:dyDescent="0.25">
      <c r="A92" t="s">
        <v>1189</v>
      </c>
      <c r="B92" s="2">
        <v>42882</v>
      </c>
      <c r="C92" t="s">
        <v>22</v>
      </c>
      <c r="D92">
        <v>1</v>
      </c>
      <c r="E92" t="s">
        <v>690</v>
      </c>
      <c r="F92">
        <v>40180</v>
      </c>
      <c r="G92" t="s">
        <v>24</v>
      </c>
      <c r="H92" t="s">
        <v>1175</v>
      </c>
      <c r="I92" t="s">
        <v>1190</v>
      </c>
      <c r="K92" s="20"/>
      <c r="L92" s="3">
        <v>5000</v>
      </c>
      <c r="M92" s="19" t="s">
        <v>459</v>
      </c>
      <c r="N92" s="3">
        <f t="shared" si="2"/>
        <v>-618418.90000000014</v>
      </c>
    </row>
    <row r="93" spans="1:14" x14ac:dyDescent="0.25">
      <c r="A93" t="s">
        <v>402</v>
      </c>
      <c r="B93" s="2">
        <v>42884</v>
      </c>
      <c r="C93" t="s">
        <v>22</v>
      </c>
      <c r="D93">
        <v>1</v>
      </c>
      <c r="E93" t="s">
        <v>690</v>
      </c>
      <c r="F93">
        <v>40031</v>
      </c>
      <c r="G93" t="s">
        <v>24</v>
      </c>
      <c r="H93" t="s">
        <v>483</v>
      </c>
      <c r="I93" t="s">
        <v>1191</v>
      </c>
      <c r="J93" s="3">
        <v>10000</v>
      </c>
      <c r="K93" s="19" t="s">
        <v>458</v>
      </c>
      <c r="L93" s="1"/>
      <c r="N93" s="3">
        <f t="shared" si="2"/>
        <v>-608418.90000000014</v>
      </c>
    </row>
    <row r="94" spans="1:14" x14ac:dyDescent="0.25">
      <c r="A94" t="s">
        <v>1192</v>
      </c>
      <c r="B94" s="2">
        <v>42884</v>
      </c>
      <c r="C94" t="s">
        <v>22</v>
      </c>
      <c r="D94">
        <v>1</v>
      </c>
      <c r="E94" t="s">
        <v>690</v>
      </c>
      <c r="F94">
        <v>40213</v>
      </c>
      <c r="G94" t="s">
        <v>24</v>
      </c>
      <c r="H94" t="s">
        <v>483</v>
      </c>
      <c r="I94" t="s">
        <v>1193</v>
      </c>
      <c r="K94" s="20"/>
      <c r="L94" s="3">
        <v>20000</v>
      </c>
      <c r="N94" s="3">
        <f t="shared" si="2"/>
        <v>-628418.90000000014</v>
      </c>
    </row>
    <row r="95" spans="1:14" x14ac:dyDescent="0.25">
      <c r="A95" t="s">
        <v>1194</v>
      </c>
      <c r="B95" s="2">
        <v>42885</v>
      </c>
      <c r="C95" t="s">
        <v>22</v>
      </c>
      <c r="D95">
        <v>1</v>
      </c>
      <c r="E95" t="s">
        <v>690</v>
      </c>
      <c r="F95">
        <v>40225</v>
      </c>
      <c r="G95" t="s">
        <v>24</v>
      </c>
      <c r="H95" t="s">
        <v>483</v>
      </c>
      <c r="I95" t="s">
        <v>1195</v>
      </c>
      <c r="L95" s="1">
        <v>0</v>
      </c>
      <c r="N95" s="3">
        <f t="shared" si="2"/>
        <v>-628418.90000000014</v>
      </c>
    </row>
    <row r="96" spans="1:14" x14ac:dyDescent="0.25">
      <c r="A96" t="s">
        <v>1196</v>
      </c>
      <c r="B96" s="2">
        <v>42885</v>
      </c>
      <c r="C96" t="s">
        <v>22</v>
      </c>
      <c r="D96">
        <v>1</v>
      </c>
      <c r="E96" t="s">
        <v>690</v>
      </c>
      <c r="F96">
        <v>40226</v>
      </c>
      <c r="G96" t="s">
        <v>24</v>
      </c>
      <c r="H96" t="s">
        <v>483</v>
      </c>
      <c r="I96" t="s">
        <v>1197</v>
      </c>
      <c r="K96" s="20"/>
      <c r="L96" s="3">
        <v>0</v>
      </c>
      <c r="N96" s="3">
        <f t="shared" ref="N96:N101" si="3">+N95+J96-L96</f>
        <v>-628418.90000000014</v>
      </c>
    </row>
    <row r="97" spans="1:14" x14ac:dyDescent="0.25">
      <c r="A97" t="s">
        <v>1198</v>
      </c>
      <c r="B97" s="2">
        <v>42886</v>
      </c>
      <c r="C97" t="s">
        <v>700</v>
      </c>
      <c r="D97">
        <v>1</v>
      </c>
      <c r="E97" t="s">
        <v>693</v>
      </c>
      <c r="F97">
        <v>33186</v>
      </c>
      <c r="G97" t="s">
        <v>132</v>
      </c>
      <c r="H97" t="s">
        <v>33</v>
      </c>
      <c r="I97" t="s">
        <v>1199</v>
      </c>
      <c r="K97" s="20"/>
      <c r="L97" s="3">
        <v>5000</v>
      </c>
      <c r="N97" s="3">
        <f t="shared" si="3"/>
        <v>-633418.90000000014</v>
      </c>
    </row>
    <row r="98" spans="1:14" x14ac:dyDescent="0.25">
      <c r="A98" t="s">
        <v>1200</v>
      </c>
      <c r="B98" s="2">
        <v>42886</v>
      </c>
      <c r="C98" t="s">
        <v>22</v>
      </c>
      <c r="D98">
        <v>1</v>
      </c>
      <c r="E98" t="s">
        <v>690</v>
      </c>
      <c r="F98">
        <v>40180</v>
      </c>
      <c r="G98" t="s">
        <v>24</v>
      </c>
      <c r="H98" t="s">
        <v>1175</v>
      </c>
      <c r="I98" t="s">
        <v>1201</v>
      </c>
      <c r="J98" s="3">
        <v>5000</v>
      </c>
      <c r="K98" s="19" t="s">
        <v>459</v>
      </c>
      <c r="L98" s="1"/>
      <c r="N98" s="3">
        <f t="shared" si="3"/>
        <v>-628418.90000000014</v>
      </c>
    </row>
    <row r="99" spans="1:14" x14ac:dyDescent="0.25">
      <c r="A99" t="s">
        <v>901</v>
      </c>
      <c r="B99" s="2">
        <v>42886</v>
      </c>
      <c r="C99" t="s">
        <v>22</v>
      </c>
      <c r="D99">
        <v>1</v>
      </c>
      <c r="E99" t="s">
        <v>690</v>
      </c>
      <c r="F99">
        <v>40248</v>
      </c>
      <c r="G99" t="s">
        <v>24</v>
      </c>
      <c r="H99" t="s">
        <v>483</v>
      </c>
      <c r="I99" t="s">
        <v>1202</v>
      </c>
      <c r="K99" s="20"/>
      <c r="L99" s="3">
        <v>20000</v>
      </c>
      <c r="N99" s="3">
        <f t="shared" si="3"/>
        <v>-648418.90000000014</v>
      </c>
    </row>
    <row r="100" spans="1:14" x14ac:dyDescent="0.25">
      <c r="A100" t="s">
        <v>1203</v>
      </c>
      <c r="B100" s="2">
        <v>42886</v>
      </c>
      <c r="C100" t="s">
        <v>22</v>
      </c>
      <c r="D100">
        <v>1</v>
      </c>
      <c r="E100" t="s">
        <v>690</v>
      </c>
      <c r="F100">
        <v>40251</v>
      </c>
      <c r="G100" t="s">
        <v>24</v>
      </c>
      <c r="H100" t="s">
        <v>483</v>
      </c>
      <c r="I100" t="s">
        <v>1204</v>
      </c>
      <c r="K100" s="20"/>
      <c r="L100" s="3">
        <v>161000</v>
      </c>
      <c r="N100" s="3">
        <f t="shared" si="3"/>
        <v>-809418.90000000014</v>
      </c>
    </row>
    <row r="101" spans="1:14" x14ac:dyDescent="0.25">
      <c r="A101" t="s">
        <v>441</v>
      </c>
      <c r="B101" s="2">
        <v>42886</v>
      </c>
      <c r="C101" t="s">
        <v>22</v>
      </c>
      <c r="D101">
        <v>1</v>
      </c>
      <c r="E101" t="s">
        <v>690</v>
      </c>
      <c r="F101">
        <v>40264</v>
      </c>
      <c r="G101" t="s">
        <v>24</v>
      </c>
      <c r="H101" t="s">
        <v>483</v>
      </c>
      <c r="I101" t="s">
        <v>1208</v>
      </c>
      <c r="K101" s="20"/>
      <c r="L101" s="3">
        <v>1000</v>
      </c>
      <c r="N101" s="3">
        <f t="shared" si="3"/>
        <v>-810418.90000000014</v>
      </c>
    </row>
    <row r="102" spans="1:14" x14ac:dyDescent="0.25">
      <c r="A102" t="s">
        <v>1205</v>
      </c>
      <c r="B102" s="2">
        <v>42886</v>
      </c>
      <c r="C102" t="s">
        <v>22</v>
      </c>
      <c r="D102">
        <v>1</v>
      </c>
      <c r="E102" t="s">
        <v>690</v>
      </c>
      <c r="F102">
        <v>40264</v>
      </c>
      <c r="G102" t="s">
        <v>24</v>
      </c>
      <c r="H102" t="s">
        <v>483</v>
      </c>
      <c r="I102" t="s">
        <v>1206</v>
      </c>
      <c r="K102" s="20"/>
      <c r="L102" s="3">
        <v>1000</v>
      </c>
      <c r="M102" s="19" t="s">
        <v>687</v>
      </c>
      <c r="N102" s="3">
        <f t="shared" si="2"/>
        <v>-811418.90000000014</v>
      </c>
    </row>
    <row r="103" spans="1:14" x14ac:dyDescent="0.25">
      <c r="A103" t="s">
        <v>1207</v>
      </c>
      <c r="B103" s="2">
        <v>42886</v>
      </c>
      <c r="C103" t="s">
        <v>22</v>
      </c>
      <c r="D103">
        <v>1</v>
      </c>
      <c r="E103" t="s">
        <v>690</v>
      </c>
      <c r="F103">
        <v>40264</v>
      </c>
      <c r="G103" t="s">
        <v>24</v>
      </c>
      <c r="H103" t="s">
        <v>483</v>
      </c>
      <c r="I103" s="1" t="s">
        <v>1208</v>
      </c>
      <c r="J103" s="3">
        <v>1000</v>
      </c>
      <c r="K103" s="19" t="s">
        <v>687</v>
      </c>
      <c r="L103" s="1"/>
      <c r="N103" s="3">
        <f>+N101+J103</f>
        <v>-809418.90000000014</v>
      </c>
    </row>
    <row r="104" spans="1:14" x14ac:dyDescent="0.25">
      <c r="I104" t="s">
        <v>451</v>
      </c>
      <c r="J104" s="3">
        <v>1858145.04</v>
      </c>
      <c r="K104" s="20"/>
      <c r="L104" s="3">
        <v>2114453.92</v>
      </c>
      <c r="N104" s="3"/>
    </row>
    <row r="105" spans="1:14" x14ac:dyDescent="0.25">
      <c r="I105" t="s">
        <v>452</v>
      </c>
      <c r="L105" s="3"/>
      <c r="N105" s="3">
        <f>+N103</f>
        <v>-809418.90000000014</v>
      </c>
    </row>
    <row r="106" spans="1:14" x14ac:dyDescent="0.25">
      <c r="A106" t="s">
        <v>1048</v>
      </c>
    </row>
  </sheetData>
  <autoFilter ref="A8:N106"/>
  <mergeCells count="3">
    <mergeCell ref="G2:J2"/>
    <mergeCell ref="G3:J3"/>
    <mergeCell ref="G4:J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opLeftCell="A97" workbookViewId="0">
      <selection activeCell="I120" sqref="I120"/>
    </sheetView>
  </sheetViews>
  <sheetFormatPr baseColWidth="10" defaultRowHeight="15" x14ac:dyDescent="0.25"/>
  <cols>
    <col min="1" max="1" width="6.7109375" customWidth="1"/>
    <col min="4" max="4" width="3.85546875" bestFit="1" customWidth="1"/>
    <col min="6" max="6" width="6" bestFit="1" customWidth="1"/>
    <col min="9" max="9" width="40.140625" bestFit="1" customWidth="1"/>
    <col min="10" max="10" width="11.7109375" bestFit="1" customWidth="1"/>
    <col min="11" max="11" width="3.42578125" style="21" customWidth="1"/>
    <col min="12" max="12" width="12.42578125" bestFit="1" customWidth="1"/>
    <col min="13" max="13" width="3.42578125" style="21" customWidth="1"/>
    <col min="14" max="14" width="12.42578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6"/>
      <c r="L1" s="13"/>
      <c r="M1" s="6"/>
      <c r="N1" s="9"/>
    </row>
    <row r="2" spans="1:14" x14ac:dyDescent="0.25">
      <c r="A2" s="1"/>
      <c r="B2" s="1"/>
      <c r="C2" s="1"/>
      <c r="D2" s="1"/>
      <c r="E2" s="1"/>
      <c r="F2" s="1"/>
      <c r="G2" s="40" t="s">
        <v>0</v>
      </c>
      <c r="H2" s="40"/>
      <c r="I2" s="40"/>
      <c r="J2" s="40"/>
      <c r="K2" s="6"/>
      <c r="L2" s="6"/>
      <c r="M2" s="6"/>
      <c r="N2" s="9"/>
    </row>
    <row r="3" spans="1:14" x14ac:dyDescent="0.25">
      <c r="A3" s="1"/>
      <c r="B3" s="1"/>
      <c r="C3" s="1"/>
      <c r="D3" s="1"/>
      <c r="E3" s="1"/>
      <c r="F3" s="1"/>
      <c r="G3" s="40" t="s">
        <v>1</v>
      </c>
      <c r="H3" s="40"/>
      <c r="I3" s="40"/>
      <c r="J3" s="40"/>
      <c r="K3" s="6"/>
      <c r="L3" s="6"/>
      <c r="M3" s="6"/>
      <c r="N3" s="9"/>
    </row>
    <row r="4" spans="1:14" x14ac:dyDescent="0.25">
      <c r="A4" s="1"/>
      <c r="B4" s="1"/>
      <c r="C4" s="1"/>
      <c r="D4" s="1"/>
      <c r="E4" s="1"/>
      <c r="F4" s="1"/>
      <c r="G4" s="40" t="s">
        <v>1363</v>
      </c>
      <c r="H4" s="40"/>
      <c r="I4" s="40"/>
      <c r="J4" s="40"/>
      <c r="K4" s="6"/>
      <c r="L4" s="6"/>
      <c r="M4" s="6"/>
      <c r="N4" s="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6"/>
      <c r="L5" s="13"/>
      <c r="M5" s="6"/>
      <c r="N5" s="9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6"/>
      <c r="L6" s="13"/>
      <c r="M6" s="6"/>
      <c r="N6" s="9"/>
    </row>
    <row r="7" spans="1:14" x14ac:dyDescent="0.25">
      <c r="A7" s="4" t="s">
        <v>2</v>
      </c>
      <c r="B7" s="4" t="s">
        <v>3</v>
      </c>
      <c r="C7" s="4" t="s">
        <v>4</v>
      </c>
      <c r="D7" s="4"/>
      <c r="E7" s="4"/>
      <c r="F7" s="4"/>
      <c r="G7" s="4" t="s">
        <v>5</v>
      </c>
      <c r="H7" s="4" t="s">
        <v>6</v>
      </c>
      <c r="I7" s="4" t="s">
        <v>7</v>
      </c>
      <c r="J7" s="4" t="s">
        <v>8</v>
      </c>
      <c r="K7" s="12"/>
      <c r="L7" s="4" t="s">
        <v>9</v>
      </c>
      <c r="M7" s="12"/>
      <c r="N7" s="4" t="s">
        <v>10</v>
      </c>
    </row>
    <row r="8" spans="1:14" x14ac:dyDescent="0.25">
      <c r="I8" t="s">
        <v>460</v>
      </c>
      <c r="L8" s="1"/>
      <c r="N8" s="3">
        <f>+MAY!N105</f>
        <v>-809418.90000000014</v>
      </c>
    </row>
    <row r="9" spans="1:14" x14ac:dyDescent="0.25">
      <c r="A9" t="s">
        <v>1212</v>
      </c>
      <c r="B9" s="2">
        <v>42887</v>
      </c>
      <c r="C9" t="s">
        <v>22</v>
      </c>
      <c r="D9">
        <v>1</v>
      </c>
      <c r="E9" t="s">
        <v>690</v>
      </c>
      <c r="F9">
        <v>40306</v>
      </c>
      <c r="G9" t="s">
        <v>24</v>
      </c>
      <c r="H9" t="s">
        <v>483</v>
      </c>
      <c r="I9" t="s">
        <v>1213</v>
      </c>
      <c r="L9" s="1">
        <v>678.34</v>
      </c>
      <c r="M9" s="21" t="s">
        <v>455</v>
      </c>
      <c r="N9" s="3">
        <f>+N8+J9-L9</f>
        <v>-810097.24000000011</v>
      </c>
    </row>
    <row r="10" spans="1:14" x14ac:dyDescent="0.25">
      <c r="A10" t="s">
        <v>1214</v>
      </c>
      <c r="B10" s="2">
        <v>42887</v>
      </c>
      <c r="C10" t="s">
        <v>22</v>
      </c>
      <c r="D10">
        <v>1</v>
      </c>
      <c r="E10" t="s">
        <v>690</v>
      </c>
      <c r="F10">
        <v>40306</v>
      </c>
      <c r="G10" t="s">
        <v>24</v>
      </c>
      <c r="H10" t="s">
        <v>483</v>
      </c>
      <c r="I10" t="s">
        <v>1215</v>
      </c>
      <c r="J10">
        <v>678.34</v>
      </c>
      <c r="K10" s="21" t="s">
        <v>455</v>
      </c>
      <c r="L10" s="1"/>
      <c r="N10" s="3">
        <f t="shared" ref="N10:N72" si="0">+N9+J10-L10</f>
        <v>-809418.90000000014</v>
      </c>
    </row>
    <row r="11" spans="1:14" x14ac:dyDescent="0.25">
      <c r="A11" t="s">
        <v>1216</v>
      </c>
      <c r="B11" s="2">
        <v>42888</v>
      </c>
      <c r="C11" t="s">
        <v>22</v>
      </c>
      <c r="D11">
        <v>1</v>
      </c>
      <c r="E11" t="s">
        <v>690</v>
      </c>
      <c r="F11">
        <v>40318</v>
      </c>
      <c r="G11" t="s">
        <v>24</v>
      </c>
      <c r="H11" t="s">
        <v>483</v>
      </c>
      <c r="I11" t="s">
        <v>1217</v>
      </c>
      <c r="L11" s="3">
        <v>5000</v>
      </c>
      <c r="M11" s="21" t="s">
        <v>455</v>
      </c>
      <c r="N11" s="3">
        <f t="shared" si="0"/>
        <v>-814418.90000000014</v>
      </c>
    </row>
    <row r="12" spans="1:14" x14ac:dyDescent="0.25">
      <c r="A12" t="s">
        <v>1218</v>
      </c>
      <c r="B12" s="2">
        <v>42888</v>
      </c>
      <c r="C12" t="s">
        <v>22</v>
      </c>
      <c r="D12">
        <v>1</v>
      </c>
      <c r="E12" t="s">
        <v>690</v>
      </c>
      <c r="F12">
        <v>40320</v>
      </c>
      <c r="G12" t="s">
        <v>24</v>
      </c>
      <c r="H12" t="s">
        <v>483</v>
      </c>
      <c r="I12" t="s">
        <v>1219</v>
      </c>
      <c r="L12" s="3">
        <v>250000</v>
      </c>
      <c r="M12" s="21" t="s">
        <v>455</v>
      </c>
      <c r="N12" s="3">
        <f t="shared" si="0"/>
        <v>-1064418.9000000001</v>
      </c>
    </row>
    <row r="13" spans="1:14" x14ac:dyDescent="0.25">
      <c r="A13" t="s">
        <v>1220</v>
      </c>
      <c r="B13" s="2">
        <v>42888</v>
      </c>
      <c r="C13" t="s">
        <v>22</v>
      </c>
      <c r="D13">
        <v>1</v>
      </c>
      <c r="E13" t="s">
        <v>690</v>
      </c>
      <c r="F13">
        <v>40320</v>
      </c>
      <c r="G13" t="s">
        <v>24</v>
      </c>
      <c r="H13" t="s">
        <v>483</v>
      </c>
      <c r="I13" t="s">
        <v>1221</v>
      </c>
      <c r="J13" s="3">
        <v>250000</v>
      </c>
      <c r="K13" s="21" t="s">
        <v>455</v>
      </c>
      <c r="L13" s="1"/>
      <c r="N13" s="3">
        <f t="shared" si="0"/>
        <v>-814418.90000000014</v>
      </c>
    </row>
    <row r="14" spans="1:14" x14ac:dyDescent="0.25">
      <c r="A14" t="s">
        <v>1222</v>
      </c>
      <c r="B14" s="2">
        <v>42888</v>
      </c>
      <c r="C14" t="s">
        <v>22</v>
      </c>
      <c r="D14">
        <v>1</v>
      </c>
      <c r="E14" t="s">
        <v>690</v>
      </c>
      <c r="F14">
        <v>40328</v>
      </c>
      <c r="G14" t="s">
        <v>24</v>
      </c>
      <c r="H14" t="s">
        <v>483</v>
      </c>
      <c r="I14" t="s">
        <v>1223</v>
      </c>
      <c r="L14" s="3">
        <v>70000</v>
      </c>
      <c r="M14" s="21" t="s">
        <v>455</v>
      </c>
      <c r="N14" s="3">
        <f t="shared" si="0"/>
        <v>-884418.90000000014</v>
      </c>
    </row>
    <row r="15" spans="1:14" x14ac:dyDescent="0.25">
      <c r="A15" t="s">
        <v>719</v>
      </c>
      <c r="B15" s="2">
        <v>42888</v>
      </c>
      <c r="C15" t="s">
        <v>22</v>
      </c>
      <c r="D15">
        <v>1</v>
      </c>
      <c r="E15" t="s">
        <v>690</v>
      </c>
      <c r="F15">
        <v>40328</v>
      </c>
      <c r="G15" t="s">
        <v>24</v>
      </c>
      <c r="H15" t="s">
        <v>483</v>
      </c>
      <c r="I15" t="s">
        <v>1224</v>
      </c>
      <c r="J15" s="3">
        <v>70000</v>
      </c>
      <c r="K15" s="21" t="s">
        <v>455</v>
      </c>
      <c r="L15" s="1"/>
      <c r="N15" s="3">
        <f t="shared" si="0"/>
        <v>-814418.90000000014</v>
      </c>
    </row>
    <row r="16" spans="1:14" x14ac:dyDescent="0.25">
      <c r="A16" t="s">
        <v>1225</v>
      </c>
      <c r="B16" s="2">
        <v>42888</v>
      </c>
      <c r="C16" t="s">
        <v>22</v>
      </c>
      <c r="D16">
        <v>1</v>
      </c>
      <c r="E16" t="s">
        <v>690</v>
      </c>
      <c r="F16">
        <v>40329</v>
      </c>
      <c r="G16" t="s">
        <v>24</v>
      </c>
      <c r="H16" t="s">
        <v>483</v>
      </c>
      <c r="I16" t="s">
        <v>1223</v>
      </c>
      <c r="L16" s="3">
        <v>70000</v>
      </c>
      <c r="M16" s="21" t="s">
        <v>455</v>
      </c>
      <c r="N16" s="3">
        <f t="shared" si="0"/>
        <v>-884418.90000000014</v>
      </c>
    </row>
    <row r="17" spans="1:14" x14ac:dyDescent="0.25">
      <c r="A17" t="s">
        <v>721</v>
      </c>
      <c r="B17" s="2">
        <v>42888</v>
      </c>
      <c r="C17" t="s">
        <v>22</v>
      </c>
      <c r="D17">
        <v>1</v>
      </c>
      <c r="E17" t="s">
        <v>690</v>
      </c>
      <c r="F17">
        <v>40329</v>
      </c>
      <c r="G17" t="s">
        <v>24</v>
      </c>
      <c r="H17" t="s">
        <v>483</v>
      </c>
      <c r="I17" t="s">
        <v>1224</v>
      </c>
      <c r="J17" s="3">
        <v>70000</v>
      </c>
      <c r="K17" s="21" t="s">
        <v>455</v>
      </c>
      <c r="L17" s="1"/>
      <c r="N17" s="3">
        <f t="shared" si="0"/>
        <v>-814418.90000000014</v>
      </c>
    </row>
    <row r="18" spans="1:14" x14ac:dyDescent="0.25">
      <c r="A18" t="s">
        <v>722</v>
      </c>
      <c r="B18" s="2">
        <v>42888</v>
      </c>
      <c r="C18" t="s">
        <v>22</v>
      </c>
      <c r="D18">
        <v>1</v>
      </c>
      <c r="E18" t="s">
        <v>690</v>
      </c>
      <c r="F18">
        <v>40330</v>
      </c>
      <c r="G18" t="s">
        <v>24</v>
      </c>
      <c r="H18" t="s">
        <v>483</v>
      </c>
      <c r="I18" t="s">
        <v>1223</v>
      </c>
      <c r="L18" s="3">
        <v>70000</v>
      </c>
      <c r="M18" s="21" t="s">
        <v>455</v>
      </c>
      <c r="N18" s="3">
        <f t="shared" si="0"/>
        <v>-884418.90000000014</v>
      </c>
    </row>
    <row r="19" spans="1:14" x14ac:dyDescent="0.25">
      <c r="A19" t="s">
        <v>94</v>
      </c>
      <c r="B19" s="2">
        <v>42889</v>
      </c>
      <c r="C19" t="s">
        <v>22</v>
      </c>
      <c r="D19">
        <v>1</v>
      </c>
      <c r="E19" t="s">
        <v>690</v>
      </c>
      <c r="F19">
        <v>40338</v>
      </c>
      <c r="G19" t="s">
        <v>24</v>
      </c>
      <c r="H19" t="s">
        <v>483</v>
      </c>
      <c r="I19" t="s">
        <v>1226</v>
      </c>
      <c r="L19" s="3">
        <v>4220</v>
      </c>
      <c r="M19" s="21" t="s">
        <v>455</v>
      </c>
      <c r="N19" s="3">
        <f t="shared" si="0"/>
        <v>-888638.90000000014</v>
      </c>
    </row>
    <row r="20" spans="1:14" x14ac:dyDescent="0.25">
      <c r="A20" t="s">
        <v>96</v>
      </c>
      <c r="B20" s="2">
        <v>42889</v>
      </c>
      <c r="C20" t="s">
        <v>22</v>
      </c>
      <c r="D20">
        <v>1</v>
      </c>
      <c r="E20" t="s">
        <v>690</v>
      </c>
      <c r="F20">
        <v>40338</v>
      </c>
      <c r="G20" t="s">
        <v>24</v>
      </c>
      <c r="H20" t="s">
        <v>483</v>
      </c>
      <c r="I20" t="s">
        <v>1227</v>
      </c>
      <c r="J20" s="3">
        <v>4220</v>
      </c>
      <c r="K20" s="21" t="s">
        <v>455</v>
      </c>
      <c r="L20" s="1"/>
      <c r="N20" s="3">
        <f t="shared" si="0"/>
        <v>-884418.90000000014</v>
      </c>
    </row>
    <row r="21" spans="1:14" x14ac:dyDescent="0.25">
      <c r="A21" t="s">
        <v>1228</v>
      </c>
      <c r="B21" s="2">
        <v>42889</v>
      </c>
      <c r="C21" t="s">
        <v>22</v>
      </c>
      <c r="D21">
        <v>1</v>
      </c>
      <c r="E21" t="s">
        <v>690</v>
      </c>
      <c r="F21">
        <v>40349</v>
      </c>
      <c r="G21" t="s">
        <v>24</v>
      </c>
      <c r="H21" t="s">
        <v>483</v>
      </c>
      <c r="I21" t="s">
        <v>1229</v>
      </c>
      <c r="L21" s="3">
        <v>2500</v>
      </c>
      <c r="M21" s="21" t="s">
        <v>455</v>
      </c>
      <c r="N21" s="3">
        <f t="shared" si="0"/>
        <v>-886918.90000000014</v>
      </c>
    </row>
    <row r="22" spans="1:14" x14ac:dyDescent="0.25">
      <c r="A22" t="s">
        <v>1230</v>
      </c>
      <c r="B22" s="2">
        <v>42891</v>
      </c>
      <c r="C22" t="s">
        <v>1231</v>
      </c>
      <c r="D22">
        <v>1</v>
      </c>
      <c r="E22" t="s">
        <v>689</v>
      </c>
      <c r="F22">
        <v>4132</v>
      </c>
      <c r="G22" t="s">
        <v>14</v>
      </c>
      <c r="H22" t="s">
        <v>33</v>
      </c>
      <c r="I22" t="s">
        <v>1232</v>
      </c>
      <c r="J22" s="3">
        <v>161000</v>
      </c>
      <c r="K22" s="21">
        <v>1</v>
      </c>
      <c r="L22" s="1"/>
      <c r="N22" s="3">
        <f t="shared" si="0"/>
        <v>-725918.90000000014</v>
      </c>
    </row>
    <row r="23" spans="1:14" x14ac:dyDescent="0.25">
      <c r="A23" t="s">
        <v>1233</v>
      </c>
      <c r="B23" s="2">
        <v>42891</v>
      </c>
      <c r="C23" t="s">
        <v>1234</v>
      </c>
      <c r="D23">
        <v>1</v>
      </c>
      <c r="E23" t="s">
        <v>689</v>
      </c>
      <c r="F23">
        <v>4133</v>
      </c>
      <c r="G23" t="s">
        <v>14</v>
      </c>
      <c r="H23" t="s">
        <v>33</v>
      </c>
      <c r="I23" t="s">
        <v>1235</v>
      </c>
      <c r="J23" s="3">
        <v>5000</v>
      </c>
      <c r="K23" s="21">
        <v>2</v>
      </c>
      <c r="L23" s="1"/>
      <c r="N23" s="3">
        <f t="shared" si="0"/>
        <v>-720918.90000000014</v>
      </c>
    </row>
    <row r="24" spans="1:14" s="1" customFormat="1" x14ac:dyDescent="0.25">
      <c r="A24" s="23" t="s">
        <v>1364</v>
      </c>
      <c r="B24" s="24">
        <v>42891</v>
      </c>
      <c r="C24" s="23" t="s">
        <v>1365</v>
      </c>
      <c r="D24" s="23"/>
      <c r="E24" s="23"/>
      <c r="F24" s="23"/>
      <c r="G24" s="23"/>
      <c r="H24" s="23"/>
      <c r="I24" s="23" t="s">
        <v>1366</v>
      </c>
      <c r="J24" s="25">
        <v>1500</v>
      </c>
      <c r="K24" s="21">
        <v>3</v>
      </c>
      <c r="M24" s="21"/>
      <c r="N24" s="3">
        <f t="shared" si="0"/>
        <v>-719418.90000000014</v>
      </c>
    </row>
    <row r="25" spans="1:14" x14ac:dyDescent="0.25">
      <c r="A25" t="s">
        <v>989</v>
      </c>
      <c r="B25" s="2">
        <v>42892</v>
      </c>
      <c r="C25" t="s">
        <v>22</v>
      </c>
      <c r="D25">
        <v>1</v>
      </c>
      <c r="E25" t="s">
        <v>692</v>
      </c>
      <c r="F25">
        <v>40371</v>
      </c>
      <c r="G25" t="s">
        <v>211</v>
      </c>
      <c r="H25" t="s">
        <v>483</v>
      </c>
      <c r="I25" t="s">
        <v>1236</v>
      </c>
      <c r="L25" s="3">
        <v>1000</v>
      </c>
      <c r="N25" s="3">
        <f t="shared" si="0"/>
        <v>-720418.90000000014</v>
      </c>
    </row>
    <row r="26" spans="1:14" x14ac:dyDescent="0.25">
      <c r="A26" s="15" t="s">
        <v>193</v>
      </c>
      <c r="B26" s="22">
        <v>42893</v>
      </c>
      <c r="C26" s="15" t="s">
        <v>1237</v>
      </c>
      <c r="D26" s="15">
        <v>1</v>
      </c>
      <c r="E26" s="15" t="s">
        <v>691</v>
      </c>
      <c r="F26" s="15">
        <v>18556</v>
      </c>
      <c r="G26" s="15" t="s">
        <v>147</v>
      </c>
      <c r="H26" s="15" t="s">
        <v>33</v>
      </c>
      <c r="I26" s="15" t="s">
        <v>1238</v>
      </c>
      <c r="J26" s="5">
        <v>42000</v>
      </c>
      <c r="K26" s="21" t="s">
        <v>454</v>
      </c>
      <c r="L26" s="1"/>
      <c r="N26" s="3">
        <f t="shared" si="0"/>
        <v>-678418.90000000014</v>
      </c>
    </row>
    <row r="27" spans="1:14" x14ac:dyDescent="0.25">
      <c r="A27" t="s">
        <v>1239</v>
      </c>
      <c r="B27" s="2">
        <v>42893</v>
      </c>
      <c r="C27" t="s">
        <v>22</v>
      </c>
      <c r="D27">
        <v>1</v>
      </c>
      <c r="E27" t="s">
        <v>690</v>
      </c>
      <c r="F27">
        <v>40405</v>
      </c>
      <c r="G27" t="s">
        <v>24</v>
      </c>
      <c r="H27" t="s">
        <v>1175</v>
      </c>
      <c r="I27" t="s">
        <v>1240</v>
      </c>
      <c r="L27" s="3">
        <v>5000</v>
      </c>
      <c r="M27" s="21" t="s">
        <v>455</v>
      </c>
      <c r="N27" s="3">
        <f t="shared" si="0"/>
        <v>-683418.90000000014</v>
      </c>
    </row>
    <row r="28" spans="1:14" x14ac:dyDescent="0.25">
      <c r="A28" t="s">
        <v>1241</v>
      </c>
      <c r="B28" s="2">
        <v>42893</v>
      </c>
      <c r="C28" t="s">
        <v>22</v>
      </c>
      <c r="D28">
        <v>1</v>
      </c>
      <c r="E28" t="s">
        <v>690</v>
      </c>
      <c r="F28">
        <v>40406</v>
      </c>
      <c r="G28" t="s">
        <v>24</v>
      </c>
      <c r="H28" t="s">
        <v>1175</v>
      </c>
      <c r="I28" t="s">
        <v>1240</v>
      </c>
      <c r="L28" s="3">
        <v>5000</v>
      </c>
      <c r="M28" s="21" t="s">
        <v>455</v>
      </c>
      <c r="N28" s="3">
        <f t="shared" si="0"/>
        <v>-688418.90000000014</v>
      </c>
    </row>
    <row r="29" spans="1:14" x14ac:dyDescent="0.25">
      <c r="A29" t="s">
        <v>120</v>
      </c>
      <c r="B29" s="2">
        <v>42893</v>
      </c>
      <c r="C29" t="s">
        <v>22</v>
      </c>
      <c r="D29">
        <v>1</v>
      </c>
      <c r="E29" t="s">
        <v>690</v>
      </c>
      <c r="F29">
        <v>40405</v>
      </c>
      <c r="G29" t="s">
        <v>24</v>
      </c>
      <c r="H29" t="s">
        <v>1175</v>
      </c>
      <c r="I29" t="s">
        <v>1242</v>
      </c>
      <c r="J29" s="3">
        <v>5000</v>
      </c>
      <c r="K29" s="21" t="s">
        <v>455</v>
      </c>
      <c r="L29" s="1"/>
      <c r="N29" s="3">
        <f t="shared" si="0"/>
        <v>-683418.90000000014</v>
      </c>
    </row>
    <row r="30" spans="1:14" x14ac:dyDescent="0.25">
      <c r="A30" t="s">
        <v>753</v>
      </c>
      <c r="B30" s="2">
        <v>42894</v>
      </c>
      <c r="C30" t="s">
        <v>22</v>
      </c>
      <c r="D30">
        <v>1</v>
      </c>
      <c r="E30" t="s">
        <v>690</v>
      </c>
      <c r="F30">
        <v>40417</v>
      </c>
      <c r="G30" t="s">
        <v>24</v>
      </c>
      <c r="H30" t="s">
        <v>483</v>
      </c>
      <c r="I30" t="s">
        <v>1243</v>
      </c>
      <c r="L30" s="3">
        <v>15331</v>
      </c>
      <c r="M30" s="21" t="s">
        <v>455</v>
      </c>
      <c r="N30" s="3">
        <f t="shared" si="0"/>
        <v>-698749.90000000014</v>
      </c>
    </row>
    <row r="31" spans="1:14" x14ac:dyDescent="0.25">
      <c r="A31" t="s">
        <v>1244</v>
      </c>
      <c r="B31" s="2">
        <v>42894</v>
      </c>
      <c r="C31" t="s">
        <v>22</v>
      </c>
      <c r="D31">
        <v>1</v>
      </c>
      <c r="E31" t="s">
        <v>690</v>
      </c>
      <c r="F31">
        <v>40418</v>
      </c>
      <c r="G31" t="s">
        <v>24</v>
      </c>
      <c r="H31" t="s">
        <v>483</v>
      </c>
      <c r="I31" t="s">
        <v>1243</v>
      </c>
      <c r="L31" s="3">
        <v>0</v>
      </c>
      <c r="N31" s="3">
        <f t="shared" si="0"/>
        <v>-698749.90000000014</v>
      </c>
    </row>
    <row r="32" spans="1:14" x14ac:dyDescent="0.25">
      <c r="A32" t="s">
        <v>1245</v>
      </c>
      <c r="B32" s="2">
        <v>42894</v>
      </c>
      <c r="C32" t="s">
        <v>22</v>
      </c>
      <c r="D32">
        <v>1</v>
      </c>
      <c r="E32" t="s">
        <v>690</v>
      </c>
      <c r="F32">
        <v>40417</v>
      </c>
      <c r="G32" t="s">
        <v>24</v>
      </c>
      <c r="H32" t="s">
        <v>483</v>
      </c>
      <c r="I32" s="1" t="s">
        <v>1246</v>
      </c>
      <c r="J32" s="3">
        <v>15331</v>
      </c>
      <c r="K32" s="21" t="s">
        <v>455</v>
      </c>
      <c r="L32" s="1"/>
      <c r="N32" s="3">
        <f t="shared" si="0"/>
        <v>-683418.90000000014</v>
      </c>
    </row>
    <row r="33" spans="1:14" x14ac:dyDescent="0.25">
      <c r="A33" t="s">
        <v>1247</v>
      </c>
      <c r="B33" s="2">
        <v>42894</v>
      </c>
      <c r="C33" t="s">
        <v>22</v>
      </c>
      <c r="D33">
        <v>1</v>
      </c>
      <c r="E33" t="s">
        <v>690</v>
      </c>
      <c r="F33">
        <v>40330</v>
      </c>
      <c r="G33" t="s">
        <v>24</v>
      </c>
      <c r="H33" t="s">
        <v>483</v>
      </c>
      <c r="I33" t="s">
        <v>1224</v>
      </c>
      <c r="J33" s="3">
        <v>70000</v>
      </c>
      <c r="K33" s="21" t="s">
        <v>455</v>
      </c>
      <c r="L33" s="1"/>
      <c r="N33" s="3">
        <f t="shared" si="0"/>
        <v>-613418.90000000014</v>
      </c>
    </row>
    <row r="34" spans="1:14" x14ac:dyDescent="0.25">
      <c r="A34" t="s">
        <v>139</v>
      </c>
      <c r="B34" s="2">
        <v>42894</v>
      </c>
      <c r="C34" t="s">
        <v>22</v>
      </c>
      <c r="D34">
        <v>1</v>
      </c>
      <c r="E34" t="s">
        <v>690</v>
      </c>
      <c r="F34">
        <v>40420</v>
      </c>
      <c r="G34" t="s">
        <v>24</v>
      </c>
      <c r="H34" t="s">
        <v>1175</v>
      </c>
      <c r="I34" t="s">
        <v>1223</v>
      </c>
      <c r="L34" s="3">
        <v>42000</v>
      </c>
      <c r="M34" s="21" t="s">
        <v>454</v>
      </c>
      <c r="N34" s="3">
        <f t="shared" si="0"/>
        <v>-655418.90000000014</v>
      </c>
    </row>
    <row r="35" spans="1:14" x14ac:dyDescent="0.25">
      <c r="A35" t="s">
        <v>1248</v>
      </c>
      <c r="B35" s="2">
        <v>42894</v>
      </c>
      <c r="C35" t="s">
        <v>22</v>
      </c>
      <c r="D35">
        <v>1</v>
      </c>
      <c r="E35" t="s">
        <v>692</v>
      </c>
      <c r="F35">
        <v>40423</v>
      </c>
      <c r="G35" t="s">
        <v>211</v>
      </c>
      <c r="H35" t="s">
        <v>1175</v>
      </c>
      <c r="I35" t="s">
        <v>1249</v>
      </c>
      <c r="L35" s="3">
        <v>5000</v>
      </c>
      <c r="N35" s="3">
        <f t="shared" si="0"/>
        <v>-660418.90000000014</v>
      </c>
    </row>
    <row r="36" spans="1:14" x14ac:dyDescent="0.25">
      <c r="A36" t="s">
        <v>1250</v>
      </c>
      <c r="B36" s="2">
        <v>42894</v>
      </c>
      <c r="C36" t="s">
        <v>22</v>
      </c>
      <c r="D36">
        <v>1</v>
      </c>
      <c r="E36" t="s">
        <v>692</v>
      </c>
      <c r="F36">
        <v>40424</v>
      </c>
      <c r="G36" t="s">
        <v>211</v>
      </c>
      <c r="H36" t="s">
        <v>1175</v>
      </c>
      <c r="I36" t="s">
        <v>1251</v>
      </c>
      <c r="L36" s="3">
        <v>3000</v>
      </c>
      <c r="N36" s="3">
        <f t="shared" si="0"/>
        <v>-663418.90000000014</v>
      </c>
    </row>
    <row r="37" spans="1:14" x14ac:dyDescent="0.25">
      <c r="A37" t="s">
        <v>1252</v>
      </c>
      <c r="B37" s="2">
        <v>42894</v>
      </c>
      <c r="C37" t="s">
        <v>22</v>
      </c>
      <c r="D37">
        <v>1</v>
      </c>
      <c r="E37" t="s">
        <v>690</v>
      </c>
      <c r="F37">
        <v>40430</v>
      </c>
      <c r="G37" t="s">
        <v>24</v>
      </c>
      <c r="H37" t="s">
        <v>1175</v>
      </c>
      <c r="I37" t="s">
        <v>1253</v>
      </c>
      <c r="L37" s="3">
        <v>0</v>
      </c>
      <c r="N37" s="3">
        <f t="shared" si="0"/>
        <v>-663418.90000000014</v>
      </c>
    </row>
    <row r="38" spans="1:14" x14ac:dyDescent="0.25">
      <c r="A38" t="s">
        <v>164</v>
      </c>
      <c r="B38" s="2">
        <v>42896</v>
      </c>
      <c r="C38" t="s">
        <v>22</v>
      </c>
      <c r="D38">
        <v>1</v>
      </c>
      <c r="E38" t="s">
        <v>692</v>
      </c>
      <c r="F38">
        <v>40452</v>
      </c>
      <c r="G38" t="s">
        <v>211</v>
      </c>
      <c r="H38" t="s">
        <v>1175</v>
      </c>
      <c r="I38" t="s">
        <v>1254</v>
      </c>
      <c r="L38" s="3">
        <v>5000</v>
      </c>
      <c r="M38" s="21" t="s">
        <v>455</v>
      </c>
      <c r="N38" s="3">
        <f t="shared" si="0"/>
        <v>-668418.90000000014</v>
      </c>
    </row>
    <row r="39" spans="1:14" x14ac:dyDescent="0.25">
      <c r="A39" t="s">
        <v>1255</v>
      </c>
      <c r="B39" s="2">
        <v>42896</v>
      </c>
      <c r="C39" t="s">
        <v>22</v>
      </c>
      <c r="D39">
        <v>1</v>
      </c>
      <c r="E39" t="s">
        <v>692</v>
      </c>
      <c r="F39">
        <v>40458</v>
      </c>
      <c r="G39" t="s">
        <v>211</v>
      </c>
      <c r="H39" t="s">
        <v>1175</v>
      </c>
      <c r="I39" t="s">
        <v>584</v>
      </c>
      <c r="L39" s="3">
        <v>5000</v>
      </c>
      <c r="M39" s="21" t="s">
        <v>455</v>
      </c>
      <c r="N39" s="3">
        <f t="shared" si="0"/>
        <v>-673418.90000000014</v>
      </c>
    </row>
    <row r="40" spans="1:14" x14ac:dyDescent="0.25">
      <c r="A40" t="s">
        <v>1256</v>
      </c>
      <c r="B40" s="2">
        <v>42898</v>
      </c>
      <c r="C40" t="s">
        <v>22</v>
      </c>
      <c r="D40">
        <v>1</v>
      </c>
      <c r="E40" t="s">
        <v>690</v>
      </c>
      <c r="F40">
        <v>40465</v>
      </c>
      <c r="G40" t="s">
        <v>24</v>
      </c>
      <c r="H40" t="s">
        <v>1175</v>
      </c>
      <c r="I40" t="s">
        <v>1257</v>
      </c>
      <c r="L40" s="3">
        <v>80000</v>
      </c>
      <c r="M40" s="21" t="s">
        <v>455</v>
      </c>
      <c r="N40" s="3">
        <f t="shared" si="0"/>
        <v>-753418.90000000014</v>
      </c>
    </row>
    <row r="41" spans="1:14" x14ac:dyDescent="0.25">
      <c r="A41" t="s">
        <v>1258</v>
      </c>
      <c r="B41" s="2">
        <v>42898</v>
      </c>
      <c r="C41" t="s">
        <v>22</v>
      </c>
      <c r="D41">
        <v>1</v>
      </c>
      <c r="E41" t="s">
        <v>690</v>
      </c>
      <c r="F41">
        <v>40465</v>
      </c>
      <c r="G41" t="s">
        <v>24</v>
      </c>
      <c r="H41" t="s">
        <v>1175</v>
      </c>
      <c r="I41" t="s">
        <v>1259</v>
      </c>
      <c r="J41" s="3">
        <v>80000</v>
      </c>
      <c r="K41" s="21" t="s">
        <v>455</v>
      </c>
      <c r="L41" s="1"/>
      <c r="N41" s="3">
        <f t="shared" si="0"/>
        <v>-673418.90000000014</v>
      </c>
    </row>
    <row r="42" spans="1:14" x14ac:dyDescent="0.25">
      <c r="A42" t="s">
        <v>1260</v>
      </c>
      <c r="B42" s="2">
        <v>42898</v>
      </c>
      <c r="C42" t="s">
        <v>22</v>
      </c>
      <c r="D42">
        <v>1</v>
      </c>
      <c r="E42" t="s">
        <v>692</v>
      </c>
      <c r="F42">
        <v>40452</v>
      </c>
      <c r="G42" t="s">
        <v>211</v>
      </c>
      <c r="H42" t="s">
        <v>1175</v>
      </c>
      <c r="I42" t="s">
        <v>1261</v>
      </c>
      <c r="J42" s="3">
        <v>5000</v>
      </c>
      <c r="K42" s="21" t="s">
        <v>455</v>
      </c>
      <c r="L42" s="1"/>
      <c r="N42" s="3">
        <f t="shared" si="0"/>
        <v>-668418.90000000014</v>
      </c>
    </row>
    <row r="43" spans="1:14" x14ac:dyDescent="0.25">
      <c r="A43" t="s">
        <v>1262</v>
      </c>
      <c r="B43" s="2">
        <v>42898</v>
      </c>
      <c r="C43" t="s">
        <v>22</v>
      </c>
      <c r="D43">
        <v>1</v>
      </c>
      <c r="E43" t="s">
        <v>692</v>
      </c>
      <c r="F43">
        <v>40467</v>
      </c>
      <c r="G43" t="s">
        <v>211</v>
      </c>
      <c r="H43" t="s">
        <v>1175</v>
      </c>
      <c r="I43" t="s">
        <v>1263</v>
      </c>
      <c r="L43" s="3">
        <v>5000</v>
      </c>
      <c r="M43" s="21" t="s">
        <v>455</v>
      </c>
      <c r="N43" s="3">
        <f t="shared" si="0"/>
        <v>-673418.90000000014</v>
      </c>
    </row>
    <row r="44" spans="1:14" x14ac:dyDescent="0.25">
      <c r="A44" t="s">
        <v>213</v>
      </c>
      <c r="B44" s="2">
        <v>42898</v>
      </c>
      <c r="C44" t="s">
        <v>22</v>
      </c>
      <c r="D44">
        <v>1</v>
      </c>
      <c r="E44" t="s">
        <v>690</v>
      </c>
      <c r="F44">
        <v>40349</v>
      </c>
      <c r="G44" t="s">
        <v>24</v>
      </c>
      <c r="H44" t="s">
        <v>483</v>
      </c>
      <c r="I44" t="s">
        <v>1264</v>
      </c>
      <c r="J44" s="3">
        <v>2500</v>
      </c>
      <c r="K44" s="21" t="s">
        <v>455</v>
      </c>
      <c r="L44" s="1"/>
      <c r="N44" s="3">
        <f t="shared" si="0"/>
        <v>-670918.90000000014</v>
      </c>
    </row>
    <row r="45" spans="1:14" x14ac:dyDescent="0.25">
      <c r="A45" t="s">
        <v>773</v>
      </c>
      <c r="B45" s="2">
        <v>42898</v>
      </c>
      <c r="C45" t="s">
        <v>22</v>
      </c>
      <c r="D45">
        <v>1</v>
      </c>
      <c r="E45" t="s">
        <v>692</v>
      </c>
      <c r="F45">
        <v>40470</v>
      </c>
      <c r="G45" t="s">
        <v>211</v>
      </c>
      <c r="H45" t="s">
        <v>483</v>
      </c>
      <c r="I45" t="s">
        <v>1263</v>
      </c>
      <c r="L45" s="3">
        <v>12300</v>
      </c>
      <c r="M45" s="21" t="s">
        <v>455</v>
      </c>
      <c r="N45" s="3">
        <f t="shared" si="0"/>
        <v>-683218.90000000014</v>
      </c>
    </row>
    <row r="46" spans="1:14" x14ac:dyDescent="0.25">
      <c r="A46" t="s">
        <v>1265</v>
      </c>
      <c r="B46" s="2">
        <v>42898</v>
      </c>
      <c r="C46" t="s">
        <v>22</v>
      </c>
      <c r="D46">
        <v>1</v>
      </c>
      <c r="E46" t="s">
        <v>690</v>
      </c>
      <c r="F46">
        <v>40473</v>
      </c>
      <c r="G46" t="s">
        <v>24</v>
      </c>
      <c r="H46" t="s">
        <v>483</v>
      </c>
      <c r="I46" t="s">
        <v>1266</v>
      </c>
      <c r="L46" s="1">
        <v>175</v>
      </c>
      <c r="N46" s="3">
        <f t="shared" si="0"/>
        <v>-683393.90000000014</v>
      </c>
    </row>
    <row r="47" spans="1:14" x14ac:dyDescent="0.25">
      <c r="A47" t="s">
        <v>1267</v>
      </c>
      <c r="B47" s="2">
        <v>42898</v>
      </c>
      <c r="C47" t="s">
        <v>22</v>
      </c>
      <c r="D47">
        <v>1</v>
      </c>
      <c r="E47" t="s">
        <v>690</v>
      </c>
      <c r="F47">
        <v>40480</v>
      </c>
      <c r="G47" t="s">
        <v>24</v>
      </c>
      <c r="H47" t="s">
        <v>483</v>
      </c>
      <c r="I47" t="s">
        <v>1268</v>
      </c>
      <c r="L47" s="3">
        <v>1000</v>
      </c>
      <c r="N47" s="3">
        <f t="shared" si="0"/>
        <v>-684393.90000000014</v>
      </c>
    </row>
    <row r="48" spans="1:14" x14ac:dyDescent="0.25">
      <c r="A48" t="s">
        <v>1269</v>
      </c>
      <c r="B48" s="2">
        <v>42898</v>
      </c>
      <c r="C48" t="s">
        <v>22</v>
      </c>
      <c r="D48">
        <v>1</v>
      </c>
      <c r="E48" t="s">
        <v>690</v>
      </c>
      <c r="F48">
        <v>40481</v>
      </c>
      <c r="G48" t="s">
        <v>24</v>
      </c>
      <c r="H48" t="s">
        <v>483</v>
      </c>
      <c r="I48" t="s">
        <v>1270</v>
      </c>
      <c r="L48" s="3">
        <v>20000</v>
      </c>
      <c r="M48" s="21" t="s">
        <v>455</v>
      </c>
      <c r="N48" s="3">
        <f t="shared" si="0"/>
        <v>-704393.90000000014</v>
      </c>
    </row>
    <row r="49" spans="1:14" x14ac:dyDescent="0.25">
      <c r="A49" t="s">
        <v>1271</v>
      </c>
      <c r="B49" s="2">
        <v>42898</v>
      </c>
      <c r="C49" t="s">
        <v>22</v>
      </c>
      <c r="D49">
        <v>1</v>
      </c>
      <c r="E49" t="s">
        <v>690</v>
      </c>
      <c r="F49">
        <v>40482</v>
      </c>
      <c r="G49" t="s">
        <v>24</v>
      </c>
      <c r="H49" t="s">
        <v>483</v>
      </c>
      <c r="I49" t="s">
        <v>1270</v>
      </c>
      <c r="L49" s="3">
        <v>20000</v>
      </c>
      <c r="M49" s="21" t="s">
        <v>455</v>
      </c>
      <c r="N49" s="3">
        <f t="shared" si="0"/>
        <v>-724393.90000000014</v>
      </c>
    </row>
    <row r="50" spans="1:14" x14ac:dyDescent="0.25">
      <c r="A50" t="s">
        <v>1272</v>
      </c>
      <c r="B50" s="2">
        <v>42898</v>
      </c>
      <c r="C50" t="s">
        <v>22</v>
      </c>
      <c r="D50">
        <v>1</v>
      </c>
      <c r="E50" t="s">
        <v>690</v>
      </c>
      <c r="F50">
        <v>40481</v>
      </c>
      <c r="G50" t="s">
        <v>24</v>
      </c>
      <c r="H50" t="s">
        <v>483</v>
      </c>
      <c r="I50" t="s">
        <v>1273</v>
      </c>
      <c r="J50" s="3">
        <v>20000</v>
      </c>
      <c r="K50" s="21" t="s">
        <v>455</v>
      </c>
      <c r="L50" s="1"/>
      <c r="N50" s="3">
        <f t="shared" si="0"/>
        <v>-704393.90000000014</v>
      </c>
    </row>
    <row r="51" spans="1:14" x14ac:dyDescent="0.25">
      <c r="A51" t="s">
        <v>1274</v>
      </c>
      <c r="B51" s="2">
        <v>42898</v>
      </c>
      <c r="C51" t="s">
        <v>22</v>
      </c>
      <c r="D51">
        <v>1</v>
      </c>
      <c r="E51" t="s">
        <v>690</v>
      </c>
      <c r="F51">
        <v>40483</v>
      </c>
      <c r="G51" t="s">
        <v>24</v>
      </c>
      <c r="H51" t="s">
        <v>483</v>
      </c>
      <c r="I51" t="s">
        <v>1275</v>
      </c>
      <c r="L51" s="1">
        <v>175</v>
      </c>
      <c r="N51" s="3">
        <f t="shared" si="0"/>
        <v>-704568.90000000014</v>
      </c>
    </row>
    <row r="52" spans="1:14" x14ac:dyDescent="0.25">
      <c r="A52" t="s">
        <v>1276</v>
      </c>
      <c r="B52" s="2">
        <v>42898</v>
      </c>
      <c r="C52" t="s">
        <v>22</v>
      </c>
      <c r="D52">
        <v>1</v>
      </c>
      <c r="E52" t="s">
        <v>690</v>
      </c>
      <c r="F52">
        <v>40482</v>
      </c>
      <c r="G52" t="s">
        <v>24</v>
      </c>
      <c r="H52" t="s">
        <v>483</v>
      </c>
      <c r="I52" t="s">
        <v>1273</v>
      </c>
      <c r="J52" s="3">
        <v>20000</v>
      </c>
      <c r="K52" s="21" t="s">
        <v>455</v>
      </c>
      <c r="L52" s="1"/>
      <c r="N52" s="3">
        <f t="shared" si="0"/>
        <v>-684568.90000000014</v>
      </c>
    </row>
    <row r="53" spans="1:14" x14ac:dyDescent="0.25">
      <c r="A53" t="s">
        <v>1277</v>
      </c>
      <c r="B53" s="2">
        <v>42899</v>
      </c>
      <c r="C53" t="s">
        <v>22</v>
      </c>
      <c r="D53">
        <v>1</v>
      </c>
      <c r="E53" t="s">
        <v>690</v>
      </c>
      <c r="F53">
        <v>40493</v>
      </c>
      <c r="G53" t="s">
        <v>24</v>
      </c>
      <c r="H53" t="s">
        <v>1175</v>
      </c>
      <c r="I53" t="s">
        <v>1278</v>
      </c>
      <c r="L53" s="3">
        <v>50000</v>
      </c>
      <c r="N53" s="3">
        <f t="shared" si="0"/>
        <v>-734568.90000000014</v>
      </c>
    </row>
    <row r="54" spans="1:14" x14ac:dyDescent="0.25">
      <c r="A54" t="s">
        <v>1279</v>
      </c>
      <c r="B54" s="2">
        <v>42899</v>
      </c>
      <c r="C54" t="s">
        <v>22</v>
      </c>
      <c r="D54">
        <v>1</v>
      </c>
      <c r="E54" t="s">
        <v>692</v>
      </c>
      <c r="F54">
        <v>40458</v>
      </c>
      <c r="G54" t="s">
        <v>211</v>
      </c>
      <c r="H54" t="s">
        <v>1175</v>
      </c>
      <c r="I54" t="s">
        <v>586</v>
      </c>
      <c r="J54" s="3">
        <v>5000</v>
      </c>
      <c r="K54" s="21" t="s">
        <v>455</v>
      </c>
      <c r="L54" s="1"/>
      <c r="N54" s="3">
        <f t="shared" si="0"/>
        <v>-729568.90000000014</v>
      </c>
    </row>
    <row r="55" spans="1:14" x14ac:dyDescent="0.25">
      <c r="A55" t="s">
        <v>1280</v>
      </c>
      <c r="B55" s="2">
        <v>42899</v>
      </c>
      <c r="C55" t="s">
        <v>22</v>
      </c>
      <c r="D55">
        <v>1</v>
      </c>
      <c r="E55" t="s">
        <v>690</v>
      </c>
      <c r="F55">
        <v>40496</v>
      </c>
      <c r="G55" t="s">
        <v>24</v>
      </c>
      <c r="H55" t="s">
        <v>1175</v>
      </c>
      <c r="I55" t="s">
        <v>1281</v>
      </c>
      <c r="L55" s="3">
        <v>0</v>
      </c>
      <c r="N55" s="3">
        <f t="shared" si="0"/>
        <v>-729568.90000000014</v>
      </c>
    </row>
    <row r="56" spans="1:14" x14ac:dyDescent="0.25">
      <c r="A56" t="s">
        <v>1282</v>
      </c>
      <c r="B56" s="2">
        <v>42900</v>
      </c>
      <c r="C56" t="s">
        <v>22</v>
      </c>
      <c r="D56">
        <v>1</v>
      </c>
      <c r="E56" t="s">
        <v>690</v>
      </c>
      <c r="F56">
        <v>40525</v>
      </c>
      <c r="G56" t="s">
        <v>24</v>
      </c>
      <c r="H56" t="s">
        <v>483</v>
      </c>
      <c r="I56" t="s">
        <v>1197</v>
      </c>
      <c r="L56" s="3">
        <v>500000</v>
      </c>
      <c r="N56" s="3">
        <f t="shared" si="0"/>
        <v>-1229568.9000000001</v>
      </c>
    </row>
    <row r="57" spans="1:14" x14ac:dyDescent="0.25">
      <c r="A57" t="s">
        <v>1283</v>
      </c>
      <c r="B57" s="2">
        <v>42900</v>
      </c>
      <c r="C57" t="s">
        <v>22</v>
      </c>
      <c r="D57">
        <v>1</v>
      </c>
      <c r="E57" t="s">
        <v>692</v>
      </c>
      <c r="F57">
        <v>40532</v>
      </c>
      <c r="G57" t="s">
        <v>211</v>
      </c>
      <c r="H57" t="s">
        <v>483</v>
      </c>
      <c r="I57" t="s">
        <v>1284</v>
      </c>
      <c r="L57" s="3">
        <v>3000</v>
      </c>
      <c r="N57" s="3">
        <f t="shared" si="0"/>
        <v>-1232568.9000000001</v>
      </c>
    </row>
    <row r="58" spans="1:14" s="1" customFormat="1" x14ac:dyDescent="0.25">
      <c r="A58" s="23" t="s">
        <v>1367</v>
      </c>
      <c r="B58" s="24">
        <v>42901</v>
      </c>
      <c r="C58" s="23" t="s">
        <v>1369</v>
      </c>
      <c r="D58" s="23"/>
      <c r="E58" s="23"/>
      <c r="F58" s="23"/>
      <c r="G58" s="23"/>
      <c r="H58" s="23"/>
      <c r="I58" s="23" t="s">
        <v>1130</v>
      </c>
      <c r="J58" s="23">
        <v>5000</v>
      </c>
      <c r="K58" s="21">
        <v>4</v>
      </c>
      <c r="L58" s="3"/>
      <c r="M58" s="21"/>
      <c r="N58" s="3">
        <f t="shared" si="0"/>
        <v>-1227568.9000000001</v>
      </c>
    </row>
    <row r="59" spans="1:14" x14ac:dyDescent="0.25">
      <c r="A59" t="s">
        <v>1285</v>
      </c>
      <c r="B59" s="2">
        <v>42901</v>
      </c>
      <c r="C59" t="s">
        <v>1286</v>
      </c>
      <c r="D59">
        <v>1</v>
      </c>
      <c r="E59" t="s">
        <v>689</v>
      </c>
      <c r="F59">
        <v>4172</v>
      </c>
      <c r="G59" t="s">
        <v>14</v>
      </c>
      <c r="H59" t="s">
        <v>33</v>
      </c>
      <c r="I59" t="s">
        <v>1287</v>
      </c>
      <c r="J59" s="3">
        <v>10000</v>
      </c>
      <c r="K59" s="21">
        <v>2</v>
      </c>
      <c r="L59" s="1"/>
      <c r="N59" s="3">
        <f t="shared" si="0"/>
        <v>-1217568.9000000001</v>
      </c>
    </row>
    <row r="60" spans="1:14" x14ac:dyDescent="0.25">
      <c r="A60" t="s">
        <v>1288</v>
      </c>
      <c r="B60" s="2">
        <v>42901</v>
      </c>
      <c r="C60" t="s">
        <v>22</v>
      </c>
      <c r="D60">
        <v>1</v>
      </c>
      <c r="E60" t="s">
        <v>690</v>
      </c>
      <c r="F60">
        <v>40536</v>
      </c>
      <c r="G60" t="s">
        <v>24</v>
      </c>
      <c r="H60" t="s">
        <v>483</v>
      </c>
      <c r="I60" t="s">
        <v>1289</v>
      </c>
      <c r="L60" s="3">
        <v>0</v>
      </c>
      <c r="N60" s="3">
        <f t="shared" si="0"/>
        <v>-1217568.9000000001</v>
      </c>
    </row>
    <row r="61" spans="1:14" x14ac:dyDescent="0.25">
      <c r="A61" t="s">
        <v>241</v>
      </c>
      <c r="B61" s="2">
        <v>42901</v>
      </c>
      <c r="C61" t="s">
        <v>22</v>
      </c>
      <c r="D61">
        <v>1</v>
      </c>
      <c r="E61" t="s">
        <v>690</v>
      </c>
      <c r="F61">
        <v>40546</v>
      </c>
      <c r="G61" t="s">
        <v>24</v>
      </c>
      <c r="H61" t="s">
        <v>483</v>
      </c>
      <c r="I61" t="s">
        <v>1290</v>
      </c>
      <c r="L61" s="3">
        <v>75200</v>
      </c>
      <c r="N61" s="3">
        <f t="shared" si="0"/>
        <v>-1292768.9000000001</v>
      </c>
    </row>
    <row r="62" spans="1:14" x14ac:dyDescent="0.25">
      <c r="A62" t="s">
        <v>1291</v>
      </c>
      <c r="B62" s="2">
        <v>42902</v>
      </c>
      <c r="C62" t="s">
        <v>22</v>
      </c>
      <c r="D62">
        <v>1</v>
      </c>
      <c r="E62" t="s">
        <v>692</v>
      </c>
      <c r="F62">
        <v>40470</v>
      </c>
      <c r="G62" t="s">
        <v>211</v>
      </c>
      <c r="H62" t="s">
        <v>483</v>
      </c>
      <c r="I62" t="s">
        <v>1292</v>
      </c>
      <c r="J62" s="3">
        <v>12300</v>
      </c>
      <c r="K62" s="21" t="s">
        <v>455</v>
      </c>
      <c r="L62" s="1"/>
      <c r="N62" s="3">
        <f t="shared" si="0"/>
        <v>-1280468.9000000001</v>
      </c>
    </row>
    <row r="63" spans="1:14" x14ac:dyDescent="0.25">
      <c r="A63" t="s">
        <v>1293</v>
      </c>
      <c r="B63" s="2">
        <v>42902</v>
      </c>
      <c r="C63" t="s">
        <v>22</v>
      </c>
      <c r="D63">
        <v>1</v>
      </c>
      <c r="E63" t="s">
        <v>692</v>
      </c>
      <c r="F63">
        <v>40467</v>
      </c>
      <c r="G63" t="s">
        <v>211</v>
      </c>
      <c r="H63" t="s">
        <v>1175</v>
      </c>
      <c r="I63" t="s">
        <v>1292</v>
      </c>
      <c r="J63" s="3">
        <v>5000</v>
      </c>
      <c r="K63" s="21" t="s">
        <v>455</v>
      </c>
      <c r="L63" s="1"/>
      <c r="N63" s="3">
        <f t="shared" si="0"/>
        <v>-1275468.9000000001</v>
      </c>
    </row>
    <row r="64" spans="1:14" x14ac:dyDescent="0.25">
      <c r="A64" t="s">
        <v>1294</v>
      </c>
      <c r="B64" s="2">
        <v>42902</v>
      </c>
      <c r="C64" t="s">
        <v>22</v>
      </c>
      <c r="D64">
        <v>1</v>
      </c>
      <c r="E64" t="s">
        <v>690</v>
      </c>
      <c r="F64">
        <v>40573</v>
      </c>
      <c r="G64" t="s">
        <v>24</v>
      </c>
      <c r="H64" t="s">
        <v>483</v>
      </c>
      <c r="I64" t="s">
        <v>1193</v>
      </c>
      <c r="L64" s="3">
        <v>170000</v>
      </c>
      <c r="M64" s="21" t="s">
        <v>455</v>
      </c>
      <c r="N64" s="3">
        <f t="shared" si="0"/>
        <v>-1445468.9000000001</v>
      </c>
    </row>
    <row r="65" spans="1:14" x14ac:dyDescent="0.25">
      <c r="A65" t="s">
        <v>1295</v>
      </c>
      <c r="B65" s="2">
        <v>42902</v>
      </c>
      <c r="C65" t="s">
        <v>22</v>
      </c>
      <c r="D65">
        <v>1</v>
      </c>
      <c r="E65" t="s">
        <v>690</v>
      </c>
      <c r="F65">
        <v>40573</v>
      </c>
      <c r="G65" t="s">
        <v>24</v>
      </c>
      <c r="H65" t="s">
        <v>483</v>
      </c>
      <c r="I65" t="s">
        <v>1296</v>
      </c>
      <c r="J65" s="3">
        <v>170000</v>
      </c>
      <c r="K65" s="21" t="s">
        <v>455</v>
      </c>
      <c r="L65" s="1"/>
      <c r="N65" s="3">
        <f t="shared" si="0"/>
        <v>-1275468.9000000001</v>
      </c>
    </row>
    <row r="66" spans="1:14" x14ac:dyDescent="0.25">
      <c r="A66" t="s">
        <v>587</v>
      </c>
      <c r="B66" s="2">
        <v>42905</v>
      </c>
      <c r="C66" t="s">
        <v>22</v>
      </c>
      <c r="D66">
        <v>1</v>
      </c>
      <c r="E66" t="s">
        <v>690</v>
      </c>
      <c r="F66">
        <v>40406</v>
      </c>
      <c r="G66" t="s">
        <v>24</v>
      </c>
      <c r="H66" t="s">
        <v>1175</v>
      </c>
      <c r="I66" t="s">
        <v>1242</v>
      </c>
      <c r="J66" s="3">
        <v>5000</v>
      </c>
      <c r="K66" s="21" t="s">
        <v>455</v>
      </c>
      <c r="L66" s="1"/>
      <c r="N66" s="3">
        <f t="shared" si="0"/>
        <v>-1270468.9000000001</v>
      </c>
    </row>
    <row r="67" spans="1:14" x14ac:dyDescent="0.25">
      <c r="A67" t="s">
        <v>613</v>
      </c>
      <c r="B67" s="2">
        <v>42907</v>
      </c>
      <c r="C67" t="s">
        <v>22</v>
      </c>
      <c r="D67">
        <v>1</v>
      </c>
      <c r="E67" t="s">
        <v>690</v>
      </c>
      <c r="F67">
        <v>40636</v>
      </c>
      <c r="G67" t="s">
        <v>24</v>
      </c>
      <c r="H67" t="s">
        <v>1175</v>
      </c>
      <c r="I67" t="s">
        <v>1297</v>
      </c>
      <c r="L67" s="3">
        <v>5000</v>
      </c>
      <c r="M67" s="21" t="s">
        <v>455</v>
      </c>
      <c r="N67" s="3">
        <f t="shared" si="0"/>
        <v>-1275468.9000000001</v>
      </c>
    </row>
    <row r="68" spans="1:14" x14ac:dyDescent="0.25">
      <c r="A68" t="s">
        <v>297</v>
      </c>
      <c r="B68" s="2">
        <v>42907</v>
      </c>
      <c r="C68" t="s">
        <v>22</v>
      </c>
      <c r="D68">
        <v>1</v>
      </c>
      <c r="E68" t="s">
        <v>690</v>
      </c>
      <c r="F68">
        <v>40636</v>
      </c>
      <c r="G68" t="s">
        <v>24</v>
      </c>
      <c r="H68" t="s">
        <v>1175</v>
      </c>
      <c r="I68" t="s">
        <v>1298</v>
      </c>
      <c r="J68" s="3">
        <v>5000</v>
      </c>
      <c r="K68" s="21" t="s">
        <v>455</v>
      </c>
      <c r="L68" s="1"/>
      <c r="N68" s="3">
        <f t="shared" si="0"/>
        <v>-1270468.9000000001</v>
      </c>
    </row>
    <row r="69" spans="1:14" x14ac:dyDescent="0.25">
      <c r="A69" t="s">
        <v>615</v>
      </c>
      <c r="B69" s="2">
        <v>42907</v>
      </c>
      <c r="C69" t="s">
        <v>22</v>
      </c>
      <c r="D69">
        <v>1</v>
      </c>
      <c r="E69" t="s">
        <v>692</v>
      </c>
      <c r="F69">
        <v>40639</v>
      </c>
      <c r="G69" t="s">
        <v>211</v>
      </c>
      <c r="H69" t="s">
        <v>1175</v>
      </c>
      <c r="I69" t="s">
        <v>1299</v>
      </c>
      <c r="L69" s="3">
        <v>36900</v>
      </c>
      <c r="M69" s="21" t="s">
        <v>455</v>
      </c>
      <c r="N69" s="3">
        <f t="shared" si="0"/>
        <v>-1307368.9000000001</v>
      </c>
    </row>
    <row r="70" spans="1:14" x14ac:dyDescent="0.25">
      <c r="A70" t="s">
        <v>1300</v>
      </c>
      <c r="B70" s="2">
        <v>42907</v>
      </c>
      <c r="C70" t="s">
        <v>22</v>
      </c>
      <c r="D70">
        <v>1</v>
      </c>
      <c r="E70" t="s">
        <v>692</v>
      </c>
      <c r="F70">
        <v>40639</v>
      </c>
      <c r="G70" t="s">
        <v>211</v>
      </c>
      <c r="H70" t="s">
        <v>1175</v>
      </c>
      <c r="I70" t="s">
        <v>1301</v>
      </c>
      <c r="J70" s="3">
        <v>36900</v>
      </c>
      <c r="K70" s="21" t="s">
        <v>455</v>
      </c>
      <c r="L70" s="1"/>
      <c r="N70" s="3">
        <f t="shared" si="0"/>
        <v>-1270468.9000000001</v>
      </c>
    </row>
    <row r="71" spans="1:14" x14ac:dyDescent="0.25">
      <c r="A71" t="s">
        <v>1302</v>
      </c>
      <c r="B71" s="2">
        <v>42907</v>
      </c>
      <c r="C71" t="s">
        <v>22</v>
      </c>
      <c r="D71">
        <v>1</v>
      </c>
      <c r="E71" t="s">
        <v>692</v>
      </c>
      <c r="F71">
        <v>40640</v>
      </c>
      <c r="G71" t="s">
        <v>211</v>
      </c>
      <c r="H71" t="s">
        <v>1175</v>
      </c>
      <c r="I71" t="s">
        <v>1303</v>
      </c>
      <c r="L71" s="3">
        <v>36900</v>
      </c>
      <c r="M71" s="21" t="s">
        <v>455</v>
      </c>
      <c r="N71" s="3">
        <f t="shared" si="0"/>
        <v>-1307368.9000000001</v>
      </c>
    </row>
    <row r="72" spans="1:14" x14ac:dyDescent="0.25">
      <c r="A72" t="s">
        <v>1304</v>
      </c>
      <c r="B72" s="2">
        <v>42907</v>
      </c>
      <c r="C72" t="s">
        <v>22</v>
      </c>
      <c r="D72">
        <v>1</v>
      </c>
      <c r="E72" t="s">
        <v>690</v>
      </c>
      <c r="F72">
        <v>40647</v>
      </c>
      <c r="G72" t="s">
        <v>24</v>
      </c>
      <c r="H72" t="s">
        <v>1175</v>
      </c>
      <c r="I72" t="s">
        <v>1305</v>
      </c>
      <c r="L72" s="3">
        <v>361600</v>
      </c>
      <c r="M72" s="21" t="s">
        <v>455</v>
      </c>
      <c r="N72" s="3">
        <f t="shared" si="0"/>
        <v>-1668968.9000000001</v>
      </c>
    </row>
    <row r="73" spans="1:14" x14ac:dyDescent="0.25">
      <c r="A73" t="s">
        <v>1306</v>
      </c>
      <c r="B73" s="2">
        <v>42907</v>
      </c>
      <c r="C73" t="s">
        <v>22</v>
      </c>
      <c r="D73">
        <v>1</v>
      </c>
      <c r="E73" t="s">
        <v>690</v>
      </c>
      <c r="F73">
        <v>40647</v>
      </c>
      <c r="G73" t="s">
        <v>24</v>
      </c>
      <c r="H73" t="s">
        <v>1175</v>
      </c>
      <c r="I73" t="s">
        <v>1307</v>
      </c>
      <c r="J73" s="3">
        <v>361600</v>
      </c>
      <c r="K73" s="21" t="s">
        <v>455</v>
      </c>
      <c r="L73" s="1"/>
      <c r="N73" s="3">
        <f t="shared" ref="N73:N112" si="1">+N72+J73-L73</f>
        <v>-1307368.9000000001</v>
      </c>
    </row>
    <row r="74" spans="1:14" x14ac:dyDescent="0.25">
      <c r="A74" t="s">
        <v>619</v>
      </c>
      <c r="B74" s="2">
        <v>42907</v>
      </c>
      <c r="C74" t="s">
        <v>22</v>
      </c>
      <c r="D74">
        <v>1</v>
      </c>
      <c r="E74" t="s">
        <v>690</v>
      </c>
      <c r="F74">
        <v>40318</v>
      </c>
      <c r="G74" t="s">
        <v>24</v>
      </c>
      <c r="H74" t="s">
        <v>483</v>
      </c>
      <c r="I74" t="s">
        <v>1308</v>
      </c>
      <c r="J74" s="3">
        <v>5000</v>
      </c>
      <c r="K74" s="21" t="s">
        <v>455</v>
      </c>
      <c r="L74" s="1"/>
      <c r="N74" s="3">
        <f t="shared" si="1"/>
        <v>-1302368.9000000001</v>
      </c>
    </row>
    <row r="75" spans="1:14" x14ac:dyDescent="0.25">
      <c r="A75" t="s">
        <v>307</v>
      </c>
      <c r="B75" s="2">
        <v>42908</v>
      </c>
      <c r="C75" t="s">
        <v>22</v>
      </c>
      <c r="D75">
        <v>1</v>
      </c>
      <c r="E75" t="s">
        <v>690</v>
      </c>
      <c r="F75">
        <v>40663</v>
      </c>
      <c r="G75" t="s">
        <v>24</v>
      </c>
      <c r="H75" t="s">
        <v>483</v>
      </c>
      <c r="I75" t="s">
        <v>1309</v>
      </c>
      <c r="L75" s="1">
        <v>500</v>
      </c>
      <c r="M75" s="21" t="s">
        <v>455</v>
      </c>
      <c r="N75" s="3">
        <f t="shared" si="1"/>
        <v>-1302868.9000000001</v>
      </c>
    </row>
    <row r="76" spans="1:14" x14ac:dyDescent="0.25">
      <c r="A76" t="s">
        <v>1310</v>
      </c>
      <c r="B76" s="2">
        <v>42908</v>
      </c>
      <c r="C76" t="s">
        <v>22</v>
      </c>
      <c r="D76">
        <v>1</v>
      </c>
      <c r="E76" t="s">
        <v>690</v>
      </c>
      <c r="F76">
        <v>40663</v>
      </c>
      <c r="G76" t="s">
        <v>24</v>
      </c>
      <c r="H76" t="s">
        <v>483</v>
      </c>
      <c r="I76" t="s">
        <v>1311</v>
      </c>
      <c r="J76">
        <v>500</v>
      </c>
      <c r="K76" s="21" t="s">
        <v>455</v>
      </c>
      <c r="L76" s="1"/>
      <c r="N76" s="3">
        <f t="shared" si="1"/>
        <v>-1302368.9000000001</v>
      </c>
    </row>
    <row r="77" spans="1:14" x14ac:dyDescent="0.25">
      <c r="A77" t="s">
        <v>1312</v>
      </c>
      <c r="B77" s="2">
        <v>42908</v>
      </c>
      <c r="C77" t="s">
        <v>22</v>
      </c>
      <c r="D77">
        <v>1</v>
      </c>
      <c r="E77" t="s">
        <v>690</v>
      </c>
      <c r="F77">
        <v>40684</v>
      </c>
      <c r="G77" t="s">
        <v>24</v>
      </c>
      <c r="H77" t="s">
        <v>1175</v>
      </c>
      <c r="I77" t="s">
        <v>1313</v>
      </c>
      <c r="L77" s="3">
        <v>34360</v>
      </c>
      <c r="M77" s="21" t="s">
        <v>455</v>
      </c>
      <c r="N77" s="3">
        <f t="shared" si="1"/>
        <v>-1336728.9000000001</v>
      </c>
    </row>
    <row r="78" spans="1:14" x14ac:dyDescent="0.25">
      <c r="A78" t="s">
        <v>1314</v>
      </c>
      <c r="B78" s="2">
        <v>42908</v>
      </c>
      <c r="C78" t="s">
        <v>22</v>
      </c>
      <c r="D78">
        <v>1</v>
      </c>
      <c r="E78" t="s">
        <v>690</v>
      </c>
      <c r="F78">
        <v>40684</v>
      </c>
      <c r="G78" t="s">
        <v>24</v>
      </c>
      <c r="H78" t="s">
        <v>1175</v>
      </c>
      <c r="I78" t="s">
        <v>1315</v>
      </c>
      <c r="J78" s="3">
        <v>34360</v>
      </c>
      <c r="K78" s="21" t="s">
        <v>455</v>
      </c>
      <c r="L78" s="1"/>
      <c r="N78" s="3">
        <f t="shared" si="1"/>
        <v>-1302368.9000000001</v>
      </c>
    </row>
    <row r="79" spans="1:14" x14ac:dyDescent="0.25">
      <c r="A79" t="s">
        <v>343</v>
      </c>
      <c r="B79" s="2">
        <v>42909</v>
      </c>
      <c r="C79" t="s">
        <v>22</v>
      </c>
      <c r="D79">
        <v>1</v>
      </c>
      <c r="E79" t="s">
        <v>690</v>
      </c>
      <c r="F79">
        <v>40704</v>
      </c>
      <c r="G79" t="s">
        <v>24</v>
      </c>
      <c r="H79" t="s">
        <v>483</v>
      </c>
      <c r="I79" t="s">
        <v>1316</v>
      </c>
      <c r="L79" s="3">
        <v>0</v>
      </c>
      <c r="N79" s="3">
        <f t="shared" si="1"/>
        <v>-1302368.9000000001</v>
      </c>
    </row>
    <row r="80" spans="1:14" x14ac:dyDescent="0.25">
      <c r="A80" t="s">
        <v>1317</v>
      </c>
      <c r="B80" s="2">
        <v>42910</v>
      </c>
      <c r="C80" t="s">
        <v>22</v>
      </c>
      <c r="D80">
        <v>1</v>
      </c>
      <c r="E80" t="s">
        <v>692</v>
      </c>
      <c r="F80">
        <v>40640</v>
      </c>
      <c r="G80" t="s">
        <v>211</v>
      </c>
      <c r="H80" t="s">
        <v>1175</v>
      </c>
      <c r="I80" t="s">
        <v>1301</v>
      </c>
      <c r="J80" s="3">
        <v>36900</v>
      </c>
      <c r="K80" s="21" t="s">
        <v>455</v>
      </c>
      <c r="L80" s="1"/>
      <c r="N80" s="3">
        <f t="shared" si="1"/>
        <v>-1265468.9000000001</v>
      </c>
    </row>
    <row r="81" spans="1:14" x14ac:dyDescent="0.25">
      <c r="A81" t="s">
        <v>354</v>
      </c>
      <c r="B81" s="2">
        <v>42910</v>
      </c>
      <c r="C81" t="s">
        <v>22</v>
      </c>
      <c r="D81">
        <v>1</v>
      </c>
      <c r="E81" t="s">
        <v>692</v>
      </c>
      <c r="F81">
        <v>40735</v>
      </c>
      <c r="G81" t="s">
        <v>211</v>
      </c>
      <c r="H81" t="s">
        <v>1175</v>
      </c>
      <c r="I81" t="s">
        <v>1299</v>
      </c>
      <c r="L81" s="3">
        <v>4000</v>
      </c>
      <c r="M81" s="21" t="s">
        <v>1371</v>
      </c>
      <c r="N81" s="3">
        <f t="shared" si="1"/>
        <v>-1269468.9000000001</v>
      </c>
    </row>
    <row r="82" spans="1:14" x14ac:dyDescent="0.25">
      <c r="A82" t="s">
        <v>1318</v>
      </c>
      <c r="B82" s="2">
        <v>42910</v>
      </c>
      <c r="C82" t="s">
        <v>22</v>
      </c>
      <c r="D82">
        <v>1</v>
      </c>
      <c r="E82" t="s">
        <v>690</v>
      </c>
      <c r="F82">
        <v>40736</v>
      </c>
      <c r="G82" t="s">
        <v>24</v>
      </c>
      <c r="H82" t="s">
        <v>1175</v>
      </c>
      <c r="I82" t="s">
        <v>1319</v>
      </c>
      <c r="L82" s="3">
        <v>6055.23</v>
      </c>
      <c r="N82" s="3">
        <f t="shared" si="1"/>
        <v>-1275524.1300000001</v>
      </c>
    </row>
    <row r="83" spans="1:14" x14ac:dyDescent="0.25">
      <c r="A83" t="s">
        <v>1320</v>
      </c>
      <c r="B83" s="2">
        <v>42910</v>
      </c>
      <c r="C83">
        <v>40920</v>
      </c>
      <c r="D83">
        <v>1</v>
      </c>
      <c r="E83" t="s">
        <v>690</v>
      </c>
      <c r="F83">
        <v>40920</v>
      </c>
      <c r="G83" t="s">
        <v>24</v>
      </c>
      <c r="H83" t="s">
        <v>33</v>
      </c>
      <c r="I83" t="s">
        <v>1321</v>
      </c>
      <c r="L83" s="3">
        <v>0</v>
      </c>
      <c r="N83" s="3">
        <f t="shared" si="1"/>
        <v>-1275524.1300000001</v>
      </c>
    </row>
    <row r="84" spans="1:14" x14ac:dyDescent="0.25">
      <c r="A84" t="s">
        <v>653</v>
      </c>
      <c r="B84" s="2">
        <v>42912</v>
      </c>
      <c r="C84" t="s">
        <v>22</v>
      </c>
      <c r="D84">
        <v>1</v>
      </c>
      <c r="E84" t="s">
        <v>690</v>
      </c>
      <c r="F84">
        <v>40760</v>
      </c>
      <c r="G84" t="s">
        <v>24</v>
      </c>
      <c r="H84" t="s">
        <v>483</v>
      </c>
      <c r="I84" t="s">
        <v>1322</v>
      </c>
      <c r="L84" s="3">
        <v>0</v>
      </c>
      <c r="N84" s="3">
        <f t="shared" si="1"/>
        <v>-1275524.1300000001</v>
      </c>
    </row>
    <row r="85" spans="1:14" x14ac:dyDescent="0.25">
      <c r="A85" t="s">
        <v>1323</v>
      </c>
      <c r="B85" s="2">
        <v>42912</v>
      </c>
      <c r="C85" t="s">
        <v>22</v>
      </c>
      <c r="D85">
        <v>1</v>
      </c>
      <c r="E85" t="s">
        <v>692</v>
      </c>
      <c r="F85">
        <v>40763</v>
      </c>
      <c r="G85" t="s">
        <v>211</v>
      </c>
      <c r="H85" t="s">
        <v>483</v>
      </c>
      <c r="I85" t="s">
        <v>1324</v>
      </c>
      <c r="L85" s="3">
        <v>5726</v>
      </c>
      <c r="N85" s="3">
        <f t="shared" si="1"/>
        <v>-1281250.1300000001</v>
      </c>
    </row>
    <row r="86" spans="1:14" x14ac:dyDescent="0.25">
      <c r="A86" t="s">
        <v>1325</v>
      </c>
      <c r="B86" s="2">
        <v>42912</v>
      </c>
      <c r="C86" t="s">
        <v>22</v>
      </c>
      <c r="D86">
        <v>1</v>
      </c>
      <c r="E86" t="s">
        <v>690</v>
      </c>
      <c r="F86">
        <v>40771</v>
      </c>
      <c r="G86" t="s">
        <v>24</v>
      </c>
      <c r="H86" t="s">
        <v>483</v>
      </c>
      <c r="I86" t="s">
        <v>1326</v>
      </c>
      <c r="L86" s="3">
        <v>10000</v>
      </c>
      <c r="N86" s="3">
        <f t="shared" si="1"/>
        <v>-1291250.1300000001</v>
      </c>
    </row>
    <row r="87" spans="1:14" x14ac:dyDescent="0.25">
      <c r="A87" t="s">
        <v>1327</v>
      </c>
      <c r="B87" s="2">
        <v>42913</v>
      </c>
      <c r="C87" t="s">
        <v>22</v>
      </c>
      <c r="D87">
        <v>1</v>
      </c>
      <c r="E87" t="s">
        <v>690</v>
      </c>
      <c r="F87">
        <v>40784</v>
      </c>
      <c r="G87" t="s">
        <v>24</v>
      </c>
      <c r="H87" t="s">
        <v>483</v>
      </c>
      <c r="I87" t="s">
        <v>1328</v>
      </c>
      <c r="L87" s="3">
        <v>100000</v>
      </c>
      <c r="M87" s="21" t="s">
        <v>455</v>
      </c>
      <c r="N87" s="3">
        <f t="shared" si="1"/>
        <v>-1391250.1300000001</v>
      </c>
    </row>
    <row r="88" spans="1:14" x14ac:dyDescent="0.25">
      <c r="A88" t="s">
        <v>1329</v>
      </c>
      <c r="B88" s="2">
        <v>42913</v>
      </c>
      <c r="C88" t="s">
        <v>22</v>
      </c>
      <c r="D88">
        <v>1</v>
      </c>
      <c r="E88" t="s">
        <v>690</v>
      </c>
      <c r="F88">
        <v>40795</v>
      </c>
      <c r="G88" t="s">
        <v>24</v>
      </c>
      <c r="H88" t="s">
        <v>483</v>
      </c>
      <c r="I88" t="s">
        <v>1330</v>
      </c>
      <c r="L88" s="3">
        <v>10000</v>
      </c>
      <c r="M88" s="21" t="s">
        <v>455</v>
      </c>
      <c r="N88" s="3">
        <f t="shared" si="1"/>
        <v>-1401250.1300000001</v>
      </c>
    </row>
    <row r="89" spans="1:14" x14ac:dyDescent="0.25">
      <c r="A89" t="s">
        <v>1331</v>
      </c>
      <c r="B89" s="2">
        <v>42913</v>
      </c>
      <c r="C89" t="s">
        <v>22</v>
      </c>
      <c r="D89">
        <v>1</v>
      </c>
      <c r="E89" t="s">
        <v>690</v>
      </c>
      <c r="F89">
        <v>40796</v>
      </c>
      <c r="G89" t="s">
        <v>24</v>
      </c>
      <c r="H89" t="s">
        <v>483</v>
      </c>
      <c r="I89" t="s">
        <v>1330</v>
      </c>
      <c r="L89" s="3">
        <v>10000</v>
      </c>
      <c r="M89" s="21" t="s">
        <v>455</v>
      </c>
      <c r="N89" s="3">
        <f t="shared" si="1"/>
        <v>-1411250.1300000001</v>
      </c>
    </row>
    <row r="90" spans="1:14" x14ac:dyDescent="0.25">
      <c r="A90" t="s">
        <v>1332</v>
      </c>
      <c r="B90" s="2">
        <v>42913</v>
      </c>
      <c r="C90" t="s">
        <v>22</v>
      </c>
      <c r="D90">
        <v>1</v>
      </c>
      <c r="E90" t="s">
        <v>690</v>
      </c>
      <c r="F90">
        <v>40797</v>
      </c>
      <c r="G90" t="s">
        <v>24</v>
      </c>
      <c r="H90" t="s">
        <v>483</v>
      </c>
      <c r="I90" t="s">
        <v>1330</v>
      </c>
      <c r="L90" s="3">
        <v>0</v>
      </c>
      <c r="N90" s="3">
        <f t="shared" si="1"/>
        <v>-1411250.1300000001</v>
      </c>
    </row>
    <row r="91" spans="1:14" x14ac:dyDescent="0.25">
      <c r="A91" t="s">
        <v>1333</v>
      </c>
      <c r="B91" s="2">
        <v>42913</v>
      </c>
      <c r="C91" t="s">
        <v>22</v>
      </c>
      <c r="D91">
        <v>1</v>
      </c>
      <c r="E91" t="s">
        <v>690</v>
      </c>
      <c r="F91">
        <v>40796</v>
      </c>
      <c r="G91" t="s">
        <v>24</v>
      </c>
      <c r="H91" t="s">
        <v>483</v>
      </c>
      <c r="I91" t="s">
        <v>1334</v>
      </c>
      <c r="J91" s="3">
        <v>10000</v>
      </c>
      <c r="K91" s="21" t="s">
        <v>455</v>
      </c>
      <c r="L91" s="1"/>
      <c r="N91" s="3">
        <f t="shared" si="1"/>
        <v>-1401250.1300000001</v>
      </c>
    </row>
    <row r="92" spans="1:14" x14ac:dyDescent="0.25">
      <c r="A92" t="s">
        <v>1029</v>
      </c>
      <c r="B92" s="2">
        <v>42913</v>
      </c>
      <c r="C92" t="s">
        <v>22</v>
      </c>
      <c r="D92">
        <v>1</v>
      </c>
      <c r="E92" t="s">
        <v>690</v>
      </c>
      <c r="F92">
        <v>40795</v>
      </c>
      <c r="G92" t="s">
        <v>24</v>
      </c>
      <c r="H92" t="s">
        <v>483</v>
      </c>
      <c r="I92" t="s">
        <v>1334</v>
      </c>
      <c r="J92" s="3">
        <v>10000</v>
      </c>
      <c r="K92" s="21" t="s">
        <v>455</v>
      </c>
      <c r="L92" s="1"/>
      <c r="N92" s="3">
        <f t="shared" si="1"/>
        <v>-1391250.1300000001</v>
      </c>
    </row>
    <row r="93" spans="1:14" x14ac:dyDescent="0.25">
      <c r="A93" t="s">
        <v>864</v>
      </c>
      <c r="B93" s="2">
        <v>42913</v>
      </c>
      <c r="C93" t="s">
        <v>22</v>
      </c>
      <c r="D93">
        <v>1</v>
      </c>
      <c r="E93" t="s">
        <v>690</v>
      </c>
      <c r="F93">
        <v>40784</v>
      </c>
      <c r="G93" t="s">
        <v>24</v>
      </c>
      <c r="H93" t="s">
        <v>483</v>
      </c>
      <c r="I93" t="s">
        <v>1335</v>
      </c>
      <c r="J93" s="3">
        <v>100000</v>
      </c>
      <c r="K93" s="21" t="s">
        <v>455</v>
      </c>
      <c r="L93" s="1"/>
      <c r="N93" s="3">
        <f t="shared" si="1"/>
        <v>-1291250.1300000001</v>
      </c>
    </row>
    <row r="94" spans="1:14" s="1" customFormat="1" x14ac:dyDescent="0.25">
      <c r="A94" s="23" t="s">
        <v>1368</v>
      </c>
      <c r="B94" s="24">
        <v>42914</v>
      </c>
      <c r="C94" s="23" t="s">
        <v>1370</v>
      </c>
      <c r="D94" s="23"/>
      <c r="E94" s="23"/>
      <c r="F94" s="23"/>
      <c r="G94" s="23"/>
      <c r="H94" s="23"/>
      <c r="I94" s="23" t="s">
        <v>845</v>
      </c>
      <c r="J94" s="25">
        <v>4000</v>
      </c>
      <c r="K94" s="21" t="s">
        <v>1371</v>
      </c>
      <c r="M94" s="21"/>
      <c r="N94" s="3">
        <f t="shared" si="1"/>
        <v>-1287250.1300000001</v>
      </c>
    </row>
    <row r="95" spans="1:14" x14ac:dyDescent="0.25">
      <c r="A95" t="s">
        <v>1336</v>
      </c>
      <c r="B95" s="2">
        <v>42914</v>
      </c>
      <c r="C95" t="s">
        <v>22</v>
      </c>
      <c r="D95">
        <v>1</v>
      </c>
      <c r="E95" t="s">
        <v>692</v>
      </c>
      <c r="F95">
        <v>40832</v>
      </c>
      <c r="G95" t="s">
        <v>211</v>
      </c>
      <c r="H95" t="s">
        <v>483</v>
      </c>
      <c r="I95" t="s">
        <v>918</v>
      </c>
      <c r="L95" s="3">
        <v>0</v>
      </c>
      <c r="N95" s="3">
        <f t="shared" si="1"/>
        <v>-1287250.1300000001</v>
      </c>
    </row>
    <row r="96" spans="1:14" x14ac:dyDescent="0.25">
      <c r="A96" t="s">
        <v>1337</v>
      </c>
      <c r="B96" s="2">
        <v>42914</v>
      </c>
      <c r="C96" t="s">
        <v>22</v>
      </c>
      <c r="D96">
        <v>1</v>
      </c>
      <c r="E96" t="s">
        <v>690</v>
      </c>
      <c r="F96">
        <v>40837</v>
      </c>
      <c r="G96" t="s">
        <v>24</v>
      </c>
      <c r="H96" t="s">
        <v>483</v>
      </c>
      <c r="I96" t="s">
        <v>1338</v>
      </c>
      <c r="L96" s="3">
        <v>7500</v>
      </c>
      <c r="M96" s="21" t="s">
        <v>455</v>
      </c>
      <c r="N96" s="3">
        <f t="shared" si="1"/>
        <v>-1294750.1300000001</v>
      </c>
    </row>
    <row r="97" spans="1:14" x14ac:dyDescent="0.25">
      <c r="A97" t="s">
        <v>1339</v>
      </c>
      <c r="B97" s="2">
        <v>42914</v>
      </c>
      <c r="C97" t="s">
        <v>22</v>
      </c>
      <c r="D97">
        <v>1</v>
      </c>
      <c r="E97" t="s">
        <v>690</v>
      </c>
      <c r="F97">
        <v>40837</v>
      </c>
      <c r="G97" t="s">
        <v>24</v>
      </c>
      <c r="H97" t="s">
        <v>483</v>
      </c>
      <c r="I97" t="s">
        <v>1340</v>
      </c>
      <c r="J97" s="3">
        <v>7500</v>
      </c>
      <c r="K97" s="21" t="s">
        <v>455</v>
      </c>
      <c r="L97" s="1"/>
      <c r="N97" s="3">
        <f t="shared" si="1"/>
        <v>-1287250.1300000001</v>
      </c>
    </row>
    <row r="98" spans="1:14" x14ac:dyDescent="0.25">
      <c r="A98" t="s">
        <v>1034</v>
      </c>
      <c r="B98" s="2">
        <v>42914</v>
      </c>
      <c r="C98" t="s">
        <v>22</v>
      </c>
      <c r="D98">
        <v>1</v>
      </c>
      <c r="E98" t="s">
        <v>690</v>
      </c>
      <c r="F98">
        <v>40843</v>
      </c>
      <c r="G98" t="s">
        <v>24</v>
      </c>
      <c r="H98" t="s">
        <v>483</v>
      </c>
      <c r="I98" t="s">
        <v>1341</v>
      </c>
      <c r="L98" s="3">
        <v>0</v>
      </c>
      <c r="N98" s="3">
        <f t="shared" si="1"/>
        <v>-1287250.1300000001</v>
      </c>
    </row>
    <row r="99" spans="1:14" x14ac:dyDescent="0.25">
      <c r="A99" t="s">
        <v>1342</v>
      </c>
      <c r="B99" s="2">
        <v>42915</v>
      </c>
      <c r="C99" t="s">
        <v>22</v>
      </c>
      <c r="D99">
        <v>1</v>
      </c>
      <c r="E99" t="s">
        <v>690</v>
      </c>
      <c r="F99">
        <v>40853</v>
      </c>
      <c r="G99" t="s">
        <v>24</v>
      </c>
      <c r="H99" t="s">
        <v>1175</v>
      </c>
      <c r="I99" t="s">
        <v>1343</v>
      </c>
      <c r="L99" s="1">
        <v>838.73</v>
      </c>
      <c r="N99" s="3">
        <f t="shared" si="1"/>
        <v>-1288088.8600000001</v>
      </c>
    </row>
    <row r="100" spans="1:14" x14ac:dyDescent="0.25">
      <c r="A100" t="s">
        <v>1344</v>
      </c>
      <c r="B100" s="2">
        <v>42915</v>
      </c>
      <c r="C100" t="s">
        <v>22</v>
      </c>
      <c r="D100">
        <v>1</v>
      </c>
      <c r="E100" t="s">
        <v>692</v>
      </c>
      <c r="F100">
        <v>40855</v>
      </c>
      <c r="G100" t="s">
        <v>211</v>
      </c>
      <c r="H100" t="s">
        <v>483</v>
      </c>
      <c r="I100" t="s">
        <v>1345</v>
      </c>
      <c r="L100" s="3">
        <v>0</v>
      </c>
      <c r="N100" s="3">
        <f t="shared" si="1"/>
        <v>-1288088.8600000001</v>
      </c>
    </row>
    <row r="101" spans="1:14" x14ac:dyDescent="0.25">
      <c r="A101" t="s">
        <v>1346</v>
      </c>
      <c r="B101" s="2">
        <v>42915</v>
      </c>
      <c r="C101" t="s">
        <v>22</v>
      </c>
      <c r="D101">
        <v>1</v>
      </c>
      <c r="E101" t="s">
        <v>690</v>
      </c>
      <c r="F101">
        <v>40833</v>
      </c>
      <c r="G101" t="s">
        <v>24</v>
      </c>
      <c r="H101" t="s">
        <v>483</v>
      </c>
      <c r="I101" t="s">
        <v>1347</v>
      </c>
      <c r="J101" s="3">
        <v>19130</v>
      </c>
      <c r="K101" s="21" t="s">
        <v>455</v>
      </c>
      <c r="L101" s="1"/>
      <c r="N101" s="3">
        <f t="shared" si="1"/>
        <v>-1268958.8600000001</v>
      </c>
    </row>
    <row r="102" spans="1:14" x14ac:dyDescent="0.25">
      <c r="A102" t="s">
        <v>1348</v>
      </c>
      <c r="B102" s="2">
        <v>42915</v>
      </c>
      <c r="C102" t="s">
        <v>22</v>
      </c>
      <c r="D102">
        <v>1</v>
      </c>
      <c r="E102" t="s">
        <v>690</v>
      </c>
      <c r="F102">
        <v>40874</v>
      </c>
      <c r="G102" t="s">
        <v>24</v>
      </c>
      <c r="H102" t="s">
        <v>483</v>
      </c>
      <c r="I102" t="s">
        <v>1349</v>
      </c>
      <c r="L102" s="3">
        <v>19130</v>
      </c>
      <c r="M102" s="21" t="s">
        <v>455</v>
      </c>
      <c r="N102" s="3">
        <f t="shared" si="1"/>
        <v>-1288088.8600000001</v>
      </c>
    </row>
    <row r="103" spans="1:14" x14ac:dyDescent="0.25">
      <c r="A103" t="s">
        <v>883</v>
      </c>
      <c r="B103" s="2">
        <v>42916</v>
      </c>
      <c r="C103" t="s">
        <v>22</v>
      </c>
      <c r="D103">
        <v>1</v>
      </c>
      <c r="E103" t="s">
        <v>690</v>
      </c>
      <c r="F103">
        <v>40884</v>
      </c>
      <c r="G103" t="s">
        <v>24</v>
      </c>
      <c r="H103" t="s">
        <v>1175</v>
      </c>
      <c r="I103" t="s">
        <v>1330</v>
      </c>
      <c r="L103" s="3">
        <v>0</v>
      </c>
      <c r="N103" s="3">
        <f t="shared" si="1"/>
        <v>-1288088.8600000001</v>
      </c>
    </row>
    <row r="104" spans="1:14" x14ac:dyDescent="0.25">
      <c r="A104" t="s">
        <v>1350</v>
      </c>
      <c r="B104" s="2">
        <v>42916</v>
      </c>
      <c r="C104" t="s">
        <v>22</v>
      </c>
      <c r="D104">
        <v>1</v>
      </c>
      <c r="E104" t="s">
        <v>690</v>
      </c>
      <c r="F104">
        <v>40889</v>
      </c>
      <c r="G104" t="s">
        <v>24</v>
      </c>
      <c r="H104" t="s">
        <v>1175</v>
      </c>
      <c r="I104" t="s">
        <v>1351</v>
      </c>
      <c r="L104" s="3">
        <v>0</v>
      </c>
      <c r="N104" s="3">
        <f t="shared" si="1"/>
        <v>-1288088.8600000001</v>
      </c>
    </row>
    <row r="105" spans="1:14" x14ac:dyDescent="0.25">
      <c r="A105" t="s">
        <v>1352</v>
      </c>
      <c r="B105" s="2">
        <v>42916</v>
      </c>
      <c r="C105" t="s">
        <v>22</v>
      </c>
      <c r="D105">
        <v>1</v>
      </c>
      <c r="E105" t="s">
        <v>690</v>
      </c>
      <c r="F105">
        <v>40893</v>
      </c>
      <c r="G105" t="s">
        <v>24</v>
      </c>
      <c r="H105" t="s">
        <v>1175</v>
      </c>
      <c r="I105" t="s">
        <v>1353</v>
      </c>
      <c r="L105" s="3">
        <v>20000</v>
      </c>
      <c r="N105" s="3">
        <f t="shared" si="1"/>
        <v>-1308088.8600000001</v>
      </c>
    </row>
    <row r="106" spans="1:14" x14ac:dyDescent="0.25">
      <c r="A106" t="s">
        <v>1354</v>
      </c>
      <c r="B106" s="2">
        <v>42916</v>
      </c>
      <c r="C106" t="s">
        <v>22</v>
      </c>
      <c r="D106">
        <v>1</v>
      </c>
      <c r="E106" t="s">
        <v>690</v>
      </c>
      <c r="F106">
        <v>40898</v>
      </c>
      <c r="G106" t="s">
        <v>24</v>
      </c>
      <c r="H106" t="s">
        <v>1175</v>
      </c>
      <c r="I106" t="s">
        <v>1355</v>
      </c>
      <c r="L106" s="3">
        <v>234300</v>
      </c>
      <c r="M106" s="21" t="s">
        <v>455</v>
      </c>
      <c r="N106" s="3">
        <f t="shared" si="1"/>
        <v>-1542388.86</v>
      </c>
    </row>
    <row r="107" spans="1:14" x14ac:dyDescent="0.25">
      <c r="A107" t="s">
        <v>1356</v>
      </c>
      <c r="B107" s="2">
        <v>42916</v>
      </c>
      <c r="C107" t="s">
        <v>22</v>
      </c>
      <c r="D107">
        <v>1</v>
      </c>
      <c r="E107" t="s">
        <v>690</v>
      </c>
      <c r="F107">
        <v>40898</v>
      </c>
      <c r="G107" t="s">
        <v>24</v>
      </c>
      <c r="H107" t="s">
        <v>1175</v>
      </c>
      <c r="I107" t="s">
        <v>1357</v>
      </c>
      <c r="J107" s="3">
        <v>234300</v>
      </c>
      <c r="K107" s="21" t="s">
        <v>455</v>
      </c>
      <c r="L107" s="1"/>
      <c r="N107" s="3">
        <f t="shared" si="1"/>
        <v>-1308088.8600000001</v>
      </c>
    </row>
    <row r="108" spans="1:14" x14ac:dyDescent="0.25">
      <c r="A108" t="s">
        <v>1358</v>
      </c>
      <c r="B108" s="2">
        <v>42916</v>
      </c>
      <c r="C108" t="s">
        <v>22</v>
      </c>
      <c r="D108">
        <v>1</v>
      </c>
      <c r="E108" t="s">
        <v>692</v>
      </c>
      <c r="F108">
        <v>40904</v>
      </c>
      <c r="G108" t="s">
        <v>211</v>
      </c>
      <c r="H108" t="s">
        <v>1175</v>
      </c>
      <c r="I108" t="s">
        <v>1359</v>
      </c>
      <c r="L108" s="3">
        <v>5000</v>
      </c>
      <c r="M108" s="21" t="s">
        <v>455</v>
      </c>
      <c r="N108" s="3">
        <f t="shared" si="1"/>
        <v>-1313088.8600000001</v>
      </c>
    </row>
    <row r="109" spans="1:14" x14ac:dyDescent="0.25">
      <c r="A109" t="s">
        <v>1360</v>
      </c>
      <c r="B109" s="2">
        <v>42916</v>
      </c>
      <c r="C109" t="s">
        <v>22</v>
      </c>
      <c r="D109">
        <v>1</v>
      </c>
      <c r="E109" t="s">
        <v>692</v>
      </c>
      <c r="F109">
        <v>40904</v>
      </c>
      <c r="G109" t="s">
        <v>211</v>
      </c>
      <c r="H109" t="s">
        <v>1175</v>
      </c>
      <c r="I109" t="s">
        <v>1361</v>
      </c>
      <c r="J109" s="3">
        <v>5000</v>
      </c>
      <c r="K109" s="21" t="s">
        <v>455</v>
      </c>
      <c r="L109" s="1"/>
      <c r="N109" s="3">
        <f t="shared" si="1"/>
        <v>-1308088.8600000001</v>
      </c>
    </row>
    <row r="110" spans="1:14" x14ac:dyDescent="0.25">
      <c r="A110" t="s">
        <v>1362</v>
      </c>
      <c r="B110" s="2">
        <v>42916</v>
      </c>
      <c r="C110" t="s">
        <v>22</v>
      </c>
      <c r="D110">
        <v>1</v>
      </c>
      <c r="E110" t="s">
        <v>692</v>
      </c>
      <c r="F110">
        <v>40905</v>
      </c>
      <c r="G110" t="s">
        <v>211</v>
      </c>
      <c r="H110" t="s">
        <v>1175</v>
      </c>
      <c r="I110" t="s">
        <v>1359</v>
      </c>
      <c r="L110" s="3">
        <v>0</v>
      </c>
      <c r="N110" s="3">
        <f t="shared" si="1"/>
        <v>-1308088.8600000001</v>
      </c>
    </row>
    <row r="111" spans="1:14" x14ac:dyDescent="0.25">
      <c r="A111" t="s">
        <v>895</v>
      </c>
      <c r="B111" s="2">
        <v>42916</v>
      </c>
      <c r="C111" t="s">
        <v>22</v>
      </c>
      <c r="D111">
        <v>1</v>
      </c>
      <c r="E111" t="s">
        <v>690</v>
      </c>
      <c r="F111">
        <v>40912</v>
      </c>
      <c r="G111" t="s">
        <v>24</v>
      </c>
      <c r="H111" t="s">
        <v>1175</v>
      </c>
      <c r="I111" t="s">
        <v>754</v>
      </c>
      <c r="L111" s="3">
        <v>0</v>
      </c>
      <c r="N111" s="3">
        <f t="shared" si="1"/>
        <v>-1308088.8600000001</v>
      </c>
    </row>
    <row r="112" spans="1:14" x14ac:dyDescent="0.25">
      <c r="A112" t="s">
        <v>901</v>
      </c>
      <c r="B112" s="2">
        <v>42916</v>
      </c>
      <c r="C112" t="s">
        <v>22</v>
      </c>
      <c r="D112">
        <v>1</v>
      </c>
      <c r="E112" t="s">
        <v>690</v>
      </c>
      <c r="F112">
        <v>40915</v>
      </c>
      <c r="G112" t="s">
        <v>24</v>
      </c>
      <c r="H112" t="s">
        <v>1175</v>
      </c>
      <c r="I112" t="s">
        <v>1202</v>
      </c>
      <c r="L112" s="3">
        <v>120000</v>
      </c>
      <c r="N112" s="3">
        <f t="shared" si="1"/>
        <v>-1428088.86</v>
      </c>
    </row>
    <row r="113" spans="1:14" x14ac:dyDescent="0.25">
      <c r="I113" t="s">
        <v>451</v>
      </c>
      <c r="J113" s="3">
        <f>+SUM(J9:J112)</f>
        <v>1904719.3399999999</v>
      </c>
      <c r="L113" s="3">
        <f>+SUM(L9:L112)</f>
        <v>2523389.2999999998</v>
      </c>
      <c r="N113" s="3"/>
    </row>
    <row r="114" spans="1:14" x14ac:dyDescent="0.25">
      <c r="I114" t="s">
        <v>452</v>
      </c>
      <c r="L114" s="1"/>
      <c r="N114" s="3"/>
    </row>
    <row r="115" spans="1:14" x14ac:dyDescent="0.25">
      <c r="A115" t="s">
        <v>676</v>
      </c>
      <c r="B115" t="s">
        <v>677</v>
      </c>
      <c r="C115" t="s">
        <v>910</v>
      </c>
      <c r="D115" t="s">
        <v>911</v>
      </c>
      <c r="E115" t="s">
        <v>677</v>
      </c>
      <c r="F115" t="s">
        <v>906</v>
      </c>
      <c r="G115" t="s">
        <v>681</v>
      </c>
      <c r="H115" t="s">
        <v>677</v>
      </c>
      <c r="I115" t="s">
        <v>682</v>
      </c>
      <c r="J115" t="s">
        <v>907</v>
      </c>
      <c r="K115" s="21" t="s">
        <v>683</v>
      </c>
      <c r="L115" t="s">
        <v>907</v>
      </c>
      <c r="N115" s="3">
        <f>+N112</f>
        <v>-1428088.86</v>
      </c>
    </row>
    <row r="116" spans="1:14" x14ac:dyDescent="0.25">
      <c r="N116" s="3"/>
    </row>
  </sheetData>
  <autoFilter ref="A8:N115"/>
  <mergeCells count="3">
    <mergeCell ref="G2:J2"/>
    <mergeCell ref="G3:J3"/>
    <mergeCell ref="G4:J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A57" workbookViewId="0">
      <selection activeCell="O73" sqref="O73"/>
    </sheetView>
  </sheetViews>
  <sheetFormatPr baseColWidth="10" defaultRowHeight="15" x14ac:dyDescent="0.25"/>
  <cols>
    <col min="4" max="4" width="3.7109375" customWidth="1"/>
    <col min="6" max="6" width="8.28515625" customWidth="1"/>
    <col min="9" max="9" width="39.5703125" bestFit="1" customWidth="1"/>
    <col min="11" max="11" width="4" style="12" customWidth="1"/>
    <col min="13" max="13" width="4" style="12" customWidth="1"/>
    <col min="14" max="14" width="12.42578125" bestFit="1" customWidth="1"/>
  </cols>
  <sheetData>
    <row r="1" spans="1:14" x14ac:dyDescent="0.25">
      <c r="K1" s="6"/>
      <c r="L1" s="15"/>
      <c r="M1" s="6"/>
    </row>
    <row r="2" spans="1:14" x14ac:dyDescent="0.25">
      <c r="A2" s="1"/>
      <c r="B2" s="1"/>
      <c r="C2" s="1"/>
      <c r="D2" s="1"/>
      <c r="E2" s="1"/>
      <c r="F2" s="1"/>
      <c r="G2" s="40" t="s">
        <v>0</v>
      </c>
      <c r="H2" s="40"/>
      <c r="I2" s="40"/>
      <c r="J2" s="40"/>
      <c r="K2" s="6"/>
      <c r="L2" s="6"/>
      <c r="M2" s="6"/>
      <c r="N2" s="9"/>
    </row>
    <row r="3" spans="1:14" x14ac:dyDescent="0.25">
      <c r="A3" s="1"/>
      <c r="B3" s="1"/>
      <c r="C3" s="1"/>
      <c r="D3" s="1"/>
      <c r="E3" s="1"/>
      <c r="F3" s="1"/>
      <c r="G3" s="40" t="s">
        <v>1</v>
      </c>
      <c r="H3" s="40"/>
      <c r="I3" s="40"/>
      <c r="J3" s="40"/>
      <c r="K3" s="6"/>
      <c r="L3" s="6"/>
      <c r="M3" s="6"/>
      <c r="N3" s="9"/>
    </row>
    <row r="4" spans="1:14" x14ac:dyDescent="0.25">
      <c r="A4" s="1"/>
      <c r="B4" s="1"/>
      <c r="C4" s="1"/>
      <c r="D4" s="1"/>
      <c r="E4" s="1"/>
      <c r="F4" s="1"/>
      <c r="G4" s="40" t="s">
        <v>1481</v>
      </c>
      <c r="H4" s="40"/>
      <c r="I4" s="40"/>
      <c r="J4" s="40"/>
      <c r="K4" s="6"/>
      <c r="L4" s="6"/>
      <c r="M4" s="6"/>
      <c r="N4" s="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6"/>
      <c r="L5" s="13"/>
      <c r="M5" s="6"/>
      <c r="N5" s="9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6"/>
      <c r="L6" s="13"/>
      <c r="M6" s="6"/>
      <c r="N6" s="9"/>
    </row>
    <row r="7" spans="1:14" x14ac:dyDescent="0.25">
      <c r="A7" s="4" t="s">
        <v>2</v>
      </c>
      <c r="B7" s="4" t="s">
        <v>3</v>
      </c>
      <c r="C7" s="4" t="s">
        <v>4</v>
      </c>
      <c r="D7" s="4"/>
      <c r="E7" s="4"/>
      <c r="F7" s="4"/>
      <c r="G7" s="4" t="s">
        <v>5</v>
      </c>
      <c r="H7" s="4" t="s">
        <v>6</v>
      </c>
      <c r="I7" s="4" t="s">
        <v>7</v>
      </c>
      <c r="J7" s="4" t="s">
        <v>8</v>
      </c>
      <c r="L7" s="4" t="s">
        <v>9</v>
      </c>
      <c r="N7" s="4" t="s">
        <v>10</v>
      </c>
    </row>
    <row r="8" spans="1:14" x14ac:dyDescent="0.25">
      <c r="I8" t="s">
        <v>460</v>
      </c>
      <c r="N8" s="3">
        <f>+JUN!N115</f>
        <v>-1428088.86</v>
      </c>
    </row>
    <row r="9" spans="1:14" x14ac:dyDescent="0.25">
      <c r="A9" t="s">
        <v>1076</v>
      </c>
      <c r="B9" s="2">
        <v>42918</v>
      </c>
      <c r="C9" t="s">
        <v>22</v>
      </c>
      <c r="D9">
        <v>1</v>
      </c>
      <c r="E9" t="s">
        <v>692</v>
      </c>
      <c r="F9">
        <v>40952</v>
      </c>
      <c r="G9" t="s">
        <v>211</v>
      </c>
      <c r="H9" t="s">
        <v>1175</v>
      </c>
      <c r="I9" t="s">
        <v>1372</v>
      </c>
      <c r="L9" s="3">
        <v>3000</v>
      </c>
      <c r="M9" s="12" t="s">
        <v>454</v>
      </c>
      <c r="N9" s="3">
        <f>+N8+J9-L9</f>
        <v>-1431088.86</v>
      </c>
    </row>
    <row r="10" spans="1:14" x14ac:dyDescent="0.25">
      <c r="A10" t="s">
        <v>727</v>
      </c>
      <c r="B10" s="2">
        <v>42920</v>
      </c>
      <c r="C10" t="s">
        <v>22</v>
      </c>
      <c r="D10">
        <v>1</v>
      </c>
      <c r="E10" t="s">
        <v>690</v>
      </c>
      <c r="F10">
        <v>40980</v>
      </c>
      <c r="G10" t="s">
        <v>24</v>
      </c>
      <c r="H10" t="s">
        <v>483</v>
      </c>
      <c r="I10" t="s">
        <v>1373</v>
      </c>
      <c r="L10" s="3">
        <v>200000</v>
      </c>
      <c r="M10" s="12" t="s">
        <v>455</v>
      </c>
      <c r="N10" s="3">
        <f t="shared" ref="N10:N73" si="0">+N9+J10-L10</f>
        <v>-1631088.86</v>
      </c>
    </row>
    <row r="11" spans="1:14" x14ac:dyDescent="0.25">
      <c r="A11" t="s">
        <v>738</v>
      </c>
      <c r="B11" s="2">
        <v>42920</v>
      </c>
      <c r="C11" t="s">
        <v>22</v>
      </c>
      <c r="D11">
        <v>1</v>
      </c>
      <c r="E11" t="s">
        <v>690</v>
      </c>
      <c r="F11">
        <v>40980</v>
      </c>
      <c r="G11" t="s">
        <v>24</v>
      </c>
      <c r="H11" t="s">
        <v>483</v>
      </c>
      <c r="I11" t="s">
        <v>1374</v>
      </c>
      <c r="J11" s="3">
        <v>200000</v>
      </c>
      <c r="K11" s="12" t="s">
        <v>455</v>
      </c>
      <c r="N11" s="3">
        <f t="shared" si="0"/>
        <v>-1431088.86</v>
      </c>
    </row>
    <row r="12" spans="1:14" ht="12" customHeight="1" x14ac:dyDescent="0.25">
      <c r="A12" t="s">
        <v>1228</v>
      </c>
      <c r="B12" s="2">
        <v>42921</v>
      </c>
      <c r="C12" t="s">
        <v>22</v>
      </c>
      <c r="D12">
        <v>1</v>
      </c>
      <c r="E12" t="s">
        <v>690</v>
      </c>
      <c r="F12">
        <v>40988</v>
      </c>
      <c r="G12" t="s">
        <v>24</v>
      </c>
      <c r="H12" t="s">
        <v>1175</v>
      </c>
      <c r="I12" t="s">
        <v>1349</v>
      </c>
      <c r="L12" s="3">
        <v>7000</v>
      </c>
      <c r="M12" s="12" t="s">
        <v>455</v>
      </c>
      <c r="N12" s="3">
        <f t="shared" si="0"/>
        <v>-1438088.86</v>
      </c>
    </row>
    <row r="13" spans="1:14" s="1" customFormat="1" ht="12" customHeight="1" x14ac:dyDescent="0.25">
      <c r="A13" s="1" t="s">
        <v>1482</v>
      </c>
      <c r="B13" s="2">
        <v>42921</v>
      </c>
      <c r="C13" s="1" t="s">
        <v>1483</v>
      </c>
      <c r="I13" s="1" t="s">
        <v>1324</v>
      </c>
      <c r="J13" s="1">
        <v>5726</v>
      </c>
      <c r="K13" s="12">
        <v>6</v>
      </c>
      <c r="L13" s="3"/>
      <c r="M13" s="12"/>
      <c r="N13" s="3">
        <f t="shared" si="0"/>
        <v>-1432362.86</v>
      </c>
    </row>
    <row r="14" spans="1:14" s="1" customFormat="1" ht="12" customHeight="1" x14ac:dyDescent="0.25">
      <c r="A14" s="1" t="s">
        <v>1484</v>
      </c>
      <c r="B14" s="2">
        <v>42921</v>
      </c>
      <c r="C14" s="1" t="s">
        <v>1485</v>
      </c>
      <c r="I14" s="1" t="s">
        <v>1486</v>
      </c>
      <c r="J14" s="1">
        <v>1000</v>
      </c>
      <c r="K14" s="12">
        <v>7</v>
      </c>
      <c r="L14" s="3"/>
      <c r="M14" s="12"/>
      <c r="N14" s="3">
        <f t="shared" si="0"/>
        <v>-1431362.86</v>
      </c>
    </row>
    <row r="15" spans="1:14" x14ac:dyDescent="0.25">
      <c r="A15" t="s">
        <v>1375</v>
      </c>
      <c r="B15" s="2">
        <v>42921</v>
      </c>
      <c r="C15" t="s">
        <v>22</v>
      </c>
      <c r="D15">
        <v>1</v>
      </c>
      <c r="E15" t="s">
        <v>690</v>
      </c>
      <c r="F15">
        <v>40988</v>
      </c>
      <c r="G15" t="s">
        <v>24</v>
      </c>
      <c r="H15" t="s">
        <v>1175</v>
      </c>
      <c r="I15" t="s">
        <v>1347</v>
      </c>
      <c r="J15" s="3">
        <v>7000</v>
      </c>
      <c r="K15" s="12" t="s">
        <v>455</v>
      </c>
      <c r="N15" s="3">
        <f t="shared" si="0"/>
        <v>-1424362.86</v>
      </c>
    </row>
    <row r="16" spans="1:14" x14ac:dyDescent="0.25">
      <c r="A16" t="s">
        <v>1376</v>
      </c>
      <c r="B16" s="2">
        <v>42921</v>
      </c>
      <c r="C16" t="s">
        <v>22</v>
      </c>
      <c r="D16">
        <v>1</v>
      </c>
      <c r="E16" t="s">
        <v>690</v>
      </c>
      <c r="F16">
        <v>40995</v>
      </c>
      <c r="G16" t="s">
        <v>24</v>
      </c>
      <c r="H16" t="s">
        <v>1175</v>
      </c>
      <c r="I16" t="s">
        <v>1349</v>
      </c>
      <c r="L16" s="3">
        <v>0</v>
      </c>
      <c r="N16" s="3">
        <f t="shared" si="0"/>
        <v>-1424362.86</v>
      </c>
    </row>
    <row r="17" spans="1:14" x14ac:dyDescent="0.25">
      <c r="A17" t="s">
        <v>99</v>
      </c>
      <c r="B17" s="2">
        <v>42921</v>
      </c>
      <c r="C17" t="s">
        <v>22</v>
      </c>
      <c r="D17">
        <v>1</v>
      </c>
      <c r="E17" t="s">
        <v>690</v>
      </c>
      <c r="F17">
        <v>41000</v>
      </c>
      <c r="G17" t="s">
        <v>24</v>
      </c>
      <c r="H17" t="s">
        <v>1175</v>
      </c>
      <c r="I17" t="s">
        <v>1377</v>
      </c>
      <c r="L17" s="3">
        <v>0</v>
      </c>
      <c r="N17" s="3">
        <f t="shared" si="0"/>
        <v>-1424362.86</v>
      </c>
    </row>
    <row r="18" spans="1:14" x14ac:dyDescent="0.25">
      <c r="A18" t="s">
        <v>1378</v>
      </c>
      <c r="B18" s="2">
        <v>42921</v>
      </c>
      <c r="C18" t="s">
        <v>22</v>
      </c>
      <c r="D18">
        <v>1</v>
      </c>
      <c r="E18" t="s">
        <v>690</v>
      </c>
      <c r="F18">
        <v>41018</v>
      </c>
      <c r="G18" t="s">
        <v>24</v>
      </c>
      <c r="H18" t="s">
        <v>483</v>
      </c>
      <c r="I18" t="s">
        <v>1379</v>
      </c>
      <c r="L18">
        <v>0</v>
      </c>
      <c r="N18" s="3">
        <f t="shared" si="0"/>
        <v>-1424362.86</v>
      </c>
    </row>
    <row r="19" spans="1:14" x14ac:dyDescent="0.25">
      <c r="A19" t="s">
        <v>990</v>
      </c>
      <c r="B19" s="2">
        <v>42921</v>
      </c>
      <c r="C19" t="s">
        <v>22</v>
      </c>
      <c r="D19">
        <v>1</v>
      </c>
      <c r="E19" t="s">
        <v>690</v>
      </c>
      <c r="F19">
        <v>41023</v>
      </c>
      <c r="G19" t="s">
        <v>24</v>
      </c>
      <c r="H19" t="s">
        <v>483</v>
      </c>
      <c r="I19" t="s">
        <v>1380</v>
      </c>
      <c r="L19">
        <v>10</v>
      </c>
      <c r="N19" s="3">
        <f t="shared" si="0"/>
        <v>-1424372.86</v>
      </c>
    </row>
    <row r="20" spans="1:14" x14ac:dyDescent="0.25">
      <c r="A20" t="s">
        <v>1381</v>
      </c>
      <c r="B20" s="2">
        <v>42922</v>
      </c>
      <c r="C20" t="s">
        <v>22</v>
      </c>
      <c r="D20">
        <v>1</v>
      </c>
      <c r="E20" t="s">
        <v>690</v>
      </c>
      <c r="F20">
        <v>41028</v>
      </c>
      <c r="G20" t="s">
        <v>24</v>
      </c>
      <c r="H20" t="s">
        <v>483</v>
      </c>
      <c r="I20" t="s">
        <v>1382</v>
      </c>
      <c r="L20" s="3">
        <v>5000</v>
      </c>
      <c r="M20" s="12" t="s">
        <v>455</v>
      </c>
      <c r="N20" s="3">
        <f t="shared" si="0"/>
        <v>-1429372.86</v>
      </c>
    </row>
    <row r="21" spans="1:14" x14ac:dyDescent="0.25">
      <c r="A21" t="s">
        <v>1383</v>
      </c>
      <c r="B21" s="2">
        <v>42925</v>
      </c>
      <c r="C21" t="s">
        <v>22</v>
      </c>
      <c r="D21">
        <v>1</v>
      </c>
      <c r="E21" t="s">
        <v>692</v>
      </c>
      <c r="F21">
        <v>41083</v>
      </c>
      <c r="G21" t="s">
        <v>211</v>
      </c>
      <c r="H21" t="s">
        <v>483</v>
      </c>
      <c r="I21" t="s">
        <v>1384</v>
      </c>
      <c r="L21" s="3">
        <v>5000</v>
      </c>
      <c r="M21" s="12" t="s">
        <v>455</v>
      </c>
      <c r="N21" s="3">
        <f t="shared" si="0"/>
        <v>-1434372.86</v>
      </c>
    </row>
    <row r="22" spans="1:14" x14ac:dyDescent="0.25">
      <c r="A22" t="s">
        <v>1385</v>
      </c>
      <c r="B22" s="2">
        <v>42926</v>
      </c>
      <c r="C22" t="s">
        <v>22</v>
      </c>
      <c r="D22">
        <v>1</v>
      </c>
      <c r="E22" t="s">
        <v>690</v>
      </c>
      <c r="F22">
        <v>41098</v>
      </c>
      <c r="G22" t="s">
        <v>24</v>
      </c>
      <c r="H22" t="s">
        <v>483</v>
      </c>
      <c r="I22" t="s">
        <v>1386</v>
      </c>
      <c r="L22">
        <v>696</v>
      </c>
      <c r="M22" s="12" t="s">
        <v>455</v>
      </c>
      <c r="N22" s="3">
        <f t="shared" si="0"/>
        <v>-1435068.86</v>
      </c>
    </row>
    <row r="23" spans="1:14" x14ac:dyDescent="0.25">
      <c r="A23" t="s">
        <v>1387</v>
      </c>
      <c r="B23" s="2">
        <v>42926</v>
      </c>
      <c r="C23" t="s">
        <v>22</v>
      </c>
      <c r="D23">
        <v>1</v>
      </c>
      <c r="E23" t="s">
        <v>690</v>
      </c>
      <c r="F23">
        <v>41098</v>
      </c>
      <c r="G23" t="s">
        <v>24</v>
      </c>
      <c r="H23" t="s">
        <v>483</v>
      </c>
      <c r="I23" t="s">
        <v>1388</v>
      </c>
      <c r="J23">
        <v>696</v>
      </c>
      <c r="K23" s="12" t="s">
        <v>455</v>
      </c>
      <c r="N23" s="3">
        <f t="shared" si="0"/>
        <v>-1434372.86</v>
      </c>
    </row>
    <row r="24" spans="1:14" x14ac:dyDescent="0.25">
      <c r="A24" t="s">
        <v>1389</v>
      </c>
      <c r="B24" s="2">
        <v>42927</v>
      </c>
      <c r="C24" t="s">
        <v>22</v>
      </c>
      <c r="D24">
        <v>1</v>
      </c>
      <c r="E24" t="s">
        <v>690</v>
      </c>
      <c r="F24">
        <v>41123</v>
      </c>
      <c r="G24" t="s">
        <v>24</v>
      </c>
      <c r="H24" t="s">
        <v>483</v>
      </c>
      <c r="I24" t="s">
        <v>584</v>
      </c>
      <c r="L24">
        <v>150</v>
      </c>
      <c r="M24" s="12" t="s">
        <v>455</v>
      </c>
      <c r="N24" s="3">
        <f t="shared" si="0"/>
        <v>-1434522.86</v>
      </c>
    </row>
    <row r="25" spans="1:14" x14ac:dyDescent="0.25">
      <c r="A25" t="s">
        <v>1390</v>
      </c>
      <c r="B25" s="2">
        <v>42927</v>
      </c>
      <c r="C25" t="s">
        <v>22</v>
      </c>
      <c r="D25">
        <v>1</v>
      </c>
      <c r="E25" t="s">
        <v>690</v>
      </c>
      <c r="F25">
        <v>41123</v>
      </c>
      <c r="G25" t="s">
        <v>24</v>
      </c>
      <c r="H25" t="s">
        <v>483</v>
      </c>
      <c r="I25" t="s">
        <v>586</v>
      </c>
      <c r="J25">
        <v>150</v>
      </c>
      <c r="K25" s="12" t="s">
        <v>455</v>
      </c>
      <c r="N25" s="3">
        <f t="shared" si="0"/>
        <v>-1434372.86</v>
      </c>
    </row>
    <row r="26" spans="1:14" x14ac:dyDescent="0.25">
      <c r="A26" t="s">
        <v>1391</v>
      </c>
      <c r="B26" s="2">
        <v>42927</v>
      </c>
      <c r="C26" t="s">
        <v>22</v>
      </c>
      <c r="D26">
        <v>1</v>
      </c>
      <c r="E26" t="s">
        <v>692</v>
      </c>
      <c r="F26">
        <v>41083</v>
      </c>
      <c r="G26" t="s">
        <v>211</v>
      </c>
      <c r="H26" t="s">
        <v>483</v>
      </c>
      <c r="I26" t="s">
        <v>1392</v>
      </c>
      <c r="J26" s="3">
        <v>5000</v>
      </c>
      <c r="K26" s="12" t="s">
        <v>455</v>
      </c>
      <c r="N26" s="3">
        <f t="shared" si="0"/>
        <v>-1429372.86</v>
      </c>
    </row>
    <row r="27" spans="1:14" s="1" customFormat="1" x14ac:dyDescent="0.25">
      <c r="A27" s="1" t="s">
        <v>1487</v>
      </c>
      <c r="B27" s="2">
        <v>42928</v>
      </c>
      <c r="I27" s="1" t="s">
        <v>1372</v>
      </c>
      <c r="J27" s="3">
        <v>3000</v>
      </c>
      <c r="K27" s="12" t="s">
        <v>454</v>
      </c>
      <c r="M27" s="12"/>
      <c r="N27" s="3">
        <f t="shared" si="0"/>
        <v>-1426372.86</v>
      </c>
    </row>
    <row r="28" spans="1:14" x14ac:dyDescent="0.25">
      <c r="A28" t="s">
        <v>1010</v>
      </c>
      <c r="B28" s="2">
        <v>42928</v>
      </c>
      <c r="C28" t="s">
        <v>1393</v>
      </c>
      <c r="D28">
        <v>1</v>
      </c>
      <c r="E28" t="s">
        <v>689</v>
      </c>
      <c r="F28">
        <v>4351</v>
      </c>
      <c r="G28" t="s">
        <v>14</v>
      </c>
      <c r="H28" t="s">
        <v>33</v>
      </c>
      <c r="I28" t="s">
        <v>1394</v>
      </c>
      <c r="J28" s="3">
        <v>5000</v>
      </c>
      <c r="K28" s="12">
        <v>1</v>
      </c>
      <c r="N28" s="3">
        <f t="shared" si="0"/>
        <v>-1421372.86</v>
      </c>
    </row>
    <row r="29" spans="1:14" x14ac:dyDescent="0.25">
      <c r="A29" t="s">
        <v>1395</v>
      </c>
      <c r="B29" s="2">
        <v>42928</v>
      </c>
      <c r="C29" t="s">
        <v>22</v>
      </c>
      <c r="D29">
        <v>1</v>
      </c>
      <c r="E29" t="s">
        <v>692</v>
      </c>
      <c r="F29">
        <v>41139</v>
      </c>
      <c r="G29" t="s">
        <v>211</v>
      </c>
      <c r="H29" t="s">
        <v>1175</v>
      </c>
      <c r="I29" t="s">
        <v>1396</v>
      </c>
      <c r="L29" s="3">
        <v>3000</v>
      </c>
      <c r="M29" s="12" t="s">
        <v>455</v>
      </c>
      <c r="N29" s="3">
        <f t="shared" si="0"/>
        <v>-1424372.86</v>
      </c>
    </row>
    <row r="30" spans="1:14" x14ac:dyDescent="0.25">
      <c r="A30" t="s">
        <v>1260</v>
      </c>
      <c r="B30" s="2">
        <v>42928</v>
      </c>
      <c r="C30" t="s">
        <v>22</v>
      </c>
      <c r="D30">
        <v>1</v>
      </c>
      <c r="E30" t="s">
        <v>692</v>
      </c>
      <c r="F30">
        <v>41139</v>
      </c>
      <c r="G30" t="s">
        <v>211</v>
      </c>
      <c r="H30" t="s">
        <v>1175</v>
      </c>
      <c r="I30" t="s">
        <v>1397</v>
      </c>
      <c r="J30" s="3">
        <v>3000</v>
      </c>
      <c r="K30" s="12" t="s">
        <v>455</v>
      </c>
      <c r="N30" s="3">
        <f t="shared" si="0"/>
        <v>-1421372.86</v>
      </c>
    </row>
    <row r="31" spans="1:14" x14ac:dyDescent="0.25">
      <c r="A31" t="s">
        <v>1398</v>
      </c>
      <c r="B31" s="2">
        <v>42929</v>
      </c>
      <c r="C31" t="s">
        <v>22</v>
      </c>
      <c r="D31">
        <v>1</v>
      </c>
      <c r="E31" t="s">
        <v>690</v>
      </c>
      <c r="F31">
        <v>41166</v>
      </c>
      <c r="G31" t="s">
        <v>24</v>
      </c>
      <c r="H31" t="s">
        <v>483</v>
      </c>
      <c r="I31" t="s">
        <v>1399</v>
      </c>
      <c r="L31" s="3">
        <v>10000</v>
      </c>
      <c r="M31" s="12" t="s">
        <v>455</v>
      </c>
      <c r="N31" s="3">
        <f t="shared" si="0"/>
        <v>-1431372.86</v>
      </c>
    </row>
    <row r="32" spans="1:14" x14ac:dyDescent="0.25">
      <c r="A32" t="s">
        <v>218</v>
      </c>
      <c r="B32" s="2">
        <v>42929</v>
      </c>
      <c r="C32" t="s">
        <v>22</v>
      </c>
      <c r="D32">
        <v>1</v>
      </c>
      <c r="E32" t="s">
        <v>690</v>
      </c>
      <c r="F32">
        <v>41167</v>
      </c>
      <c r="G32" t="s">
        <v>24</v>
      </c>
      <c r="H32" t="s">
        <v>483</v>
      </c>
      <c r="I32" t="s">
        <v>1400</v>
      </c>
      <c r="L32" s="3">
        <v>10000</v>
      </c>
      <c r="N32" s="3">
        <f t="shared" si="0"/>
        <v>-1441372.86</v>
      </c>
    </row>
    <row r="33" spans="1:14" x14ac:dyDescent="0.25">
      <c r="A33" t="s">
        <v>1401</v>
      </c>
      <c r="B33" s="2">
        <v>42929</v>
      </c>
      <c r="C33" t="s">
        <v>22</v>
      </c>
      <c r="D33">
        <v>1</v>
      </c>
      <c r="E33" t="s">
        <v>690</v>
      </c>
      <c r="F33">
        <v>41166</v>
      </c>
      <c r="G33" t="s">
        <v>24</v>
      </c>
      <c r="H33" t="s">
        <v>483</v>
      </c>
      <c r="I33" t="s">
        <v>1402</v>
      </c>
      <c r="J33" s="3">
        <v>10000</v>
      </c>
      <c r="K33" s="12" t="s">
        <v>455</v>
      </c>
      <c r="N33" s="3">
        <f t="shared" si="0"/>
        <v>-1431372.86</v>
      </c>
    </row>
    <row r="34" spans="1:14" x14ac:dyDescent="0.25">
      <c r="A34" t="s">
        <v>559</v>
      </c>
      <c r="B34" s="2">
        <v>42929</v>
      </c>
      <c r="C34" t="s">
        <v>22</v>
      </c>
      <c r="D34">
        <v>1</v>
      </c>
      <c r="E34" t="s">
        <v>690</v>
      </c>
      <c r="F34">
        <v>41176</v>
      </c>
      <c r="G34" t="s">
        <v>24</v>
      </c>
      <c r="H34" t="s">
        <v>483</v>
      </c>
      <c r="I34" t="s">
        <v>1403</v>
      </c>
      <c r="L34" s="3">
        <v>10000</v>
      </c>
      <c r="N34" s="3">
        <f t="shared" si="0"/>
        <v>-1441372.86</v>
      </c>
    </row>
    <row r="35" spans="1:14" x14ac:dyDescent="0.25">
      <c r="A35" t="s">
        <v>1404</v>
      </c>
      <c r="B35" s="2">
        <v>42929</v>
      </c>
      <c r="C35" t="s">
        <v>22</v>
      </c>
      <c r="D35">
        <v>1</v>
      </c>
      <c r="E35" t="s">
        <v>690</v>
      </c>
      <c r="F35">
        <v>41177</v>
      </c>
      <c r="G35" t="s">
        <v>24</v>
      </c>
      <c r="H35" t="s">
        <v>483</v>
      </c>
      <c r="I35" t="s">
        <v>1403</v>
      </c>
      <c r="L35" s="3">
        <v>90000</v>
      </c>
      <c r="N35" s="3">
        <f t="shared" si="0"/>
        <v>-1531372.86</v>
      </c>
    </row>
    <row r="36" spans="1:14" x14ac:dyDescent="0.25">
      <c r="A36" t="s">
        <v>1405</v>
      </c>
      <c r="B36" s="2">
        <v>42929</v>
      </c>
      <c r="C36" t="s">
        <v>22</v>
      </c>
      <c r="D36">
        <v>1</v>
      </c>
      <c r="E36" t="s">
        <v>692</v>
      </c>
      <c r="F36">
        <v>41179</v>
      </c>
      <c r="G36" t="s">
        <v>211</v>
      </c>
      <c r="H36" t="s">
        <v>483</v>
      </c>
      <c r="I36" t="s">
        <v>1406</v>
      </c>
      <c r="L36" s="3">
        <v>5000</v>
      </c>
      <c r="M36" s="12" t="s">
        <v>455</v>
      </c>
      <c r="N36" s="3">
        <f t="shared" si="0"/>
        <v>-1536372.86</v>
      </c>
    </row>
    <row r="37" spans="1:14" x14ac:dyDescent="0.25">
      <c r="A37" t="s">
        <v>1407</v>
      </c>
      <c r="B37" s="2">
        <v>42929</v>
      </c>
      <c r="C37" t="s">
        <v>22</v>
      </c>
      <c r="D37">
        <v>1</v>
      </c>
      <c r="E37" t="s">
        <v>692</v>
      </c>
      <c r="F37">
        <v>41179</v>
      </c>
      <c r="G37" t="s">
        <v>211</v>
      </c>
      <c r="H37" t="s">
        <v>483</v>
      </c>
      <c r="I37" t="s">
        <v>1408</v>
      </c>
      <c r="J37" s="3">
        <v>5000</v>
      </c>
      <c r="K37" s="12" t="s">
        <v>455</v>
      </c>
      <c r="N37" s="3">
        <f t="shared" si="0"/>
        <v>-1531372.86</v>
      </c>
    </row>
    <row r="38" spans="1:14" x14ac:dyDescent="0.25">
      <c r="A38" t="s">
        <v>1409</v>
      </c>
      <c r="B38" s="2">
        <v>42932</v>
      </c>
      <c r="C38" t="s">
        <v>22</v>
      </c>
      <c r="D38">
        <v>1</v>
      </c>
      <c r="E38" t="s">
        <v>692</v>
      </c>
      <c r="F38">
        <v>41214</v>
      </c>
      <c r="G38" t="s">
        <v>211</v>
      </c>
      <c r="H38" t="s">
        <v>1175</v>
      </c>
      <c r="I38" t="s">
        <v>1410</v>
      </c>
      <c r="L38" s="3">
        <v>2000</v>
      </c>
      <c r="M38" s="12" t="s">
        <v>455</v>
      </c>
      <c r="N38" s="3">
        <f t="shared" si="0"/>
        <v>-1533372.86</v>
      </c>
    </row>
    <row r="39" spans="1:14" x14ac:dyDescent="0.25">
      <c r="A39" t="s">
        <v>1411</v>
      </c>
      <c r="B39" s="2">
        <v>42932</v>
      </c>
      <c r="C39" t="s">
        <v>22</v>
      </c>
      <c r="D39">
        <v>1</v>
      </c>
      <c r="E39" t="s">
        <v>692</v>
      </c>
      <c r="F39">
        <v>41215</v>
      </c>
      <c r="G39" t="s">
        <v>211</v>
      </c>
      <c r="H39" t="s">
        <v>1175</v>
      </c>
      <c r="I39" t="s">
        <v>1412</v>
      </c>
      <c r="L39" s="3">
        <v>5000</v>
      </c>
      <c r="M39" s="12" t="s">
        <v>455</v>
      </c>
      <c r="N39" s="3">
        <f t="shared" si="0"/>
        <v>-1538372.86</v>
      </c>
    </row>
    <row r="40" spans="1:14" x14ac:dyDescent="0.25">
      <c r="A40" t="s">
        <v>1413</v>
      </c>
      <c r="B40" s="2">
        <v>42932</v>
      </c>
      <c r="C40" t="s">
        <v>22</v>
      </c>
      <c r="D40">
        <v>1</v>
      </c>
      <c r="E40" t="s">
        <v>692</v>
      </c>
      <c r="F40">
        <v>41215</v>
      </c>
      <c r="G40" t="s">
        <v>211</v>
      </c>
      <c r="H40" t="s">
        <v>1175</v>
      </c>
      <c r="I40" t="s">
        <v>1414</v>
      </c>
      <c r="J40" s="3">
        <v>5000</v>
      </c>
      <c r="K40" s="12" t="s">
        <v>455</v>
      </c>
      <c r="N40" s="3">
        <f t="shared" si="0"/>
        <v>-1533372.86</v>
      </c>
    </row>
    <row r="41" spans="1:14" x14ac:dyDescent="0.25">
      <c r="A41" t="s">
        <v>1415</v>
      </c>
      <c r="B41" s="2">
        <v>42932</v>
      </c>
      <c r="C41" t="s">
        <v>22</v>
      </c>
      <c r="D41">
        <v>1</v>
      </c>
      <c r="E41" t="s">
        <v>692</v>
      </c>
      <c r="F41">
        <v>41216</v>
      </c>
      <c r="G41" t="s">
        <v>211</v>
      </c>
      <c r="H41" t="s">
        <v>1175</v>
      </c>
      <c r="I41" t="s">
        <v>1412</v>
      </c>
      <c r="L41" s="3">
        <v>5000</v>
      </c>
      <c r="N41" s="3">
        <f t="shared" si="0"/>
        <v>-1538372.86</v>
      </c>
    </row>
    <row r="42" spans="1:14" x14ac:dyDescent="0.25">
      <c r="A42" t="s">
        <v>1416</v>
      </c>
      <c r="B42" s="2">
        <v>42934</v>
      </c>
      <c r="C42" t="s">
        <v>22</v>
      </c>
      <c r="D42">
        <v>1</v>
      </c>
      <c r="E42" t="s">
        <v>690</v>
      </c>
      <c r="F42">
        <v>41241</v>
      </c>
      <c r="G42" t="s">
        <v>24</v>
      </c>
      <c r="H42" t="s">
        <v>1175</v>
      </c>
      <c r="I42" t="s">
        <v>1417</v>
      </c>
      <c r="L42" s="3">
        <v>47000</v>
      </c>
      <c r="M42" s="12" t="s">
        <v>455</v>
      </c>
      <c r="N42" s="3">
        <f t="shared" si="0"/>
        <v>-1585372.86</v>
      </c>
    </row>
    <row r="43" spans="1:14" x14ac:dyDescent="0.25">
      <c r="A43" t="s">
        <v>1418</v>
      </c>
      <c r="B43" s="2">
        <v>42934</v>
      </c>
      <c r="C43" t="s">
        <v>22</v>
      </c>
      <c r="D43">
        <v>1</v>
      </c>
      <c r="E43" t="s">
        <v>690</v>
      </c>
      <c r="F43">
        <v>41241</v>
      </c>
      <c r="G43" t="s">
        <v>24</v>
      </c>
      <c r="H43" t="s">
        <v>1175</v>
      </c>
      <c r="I43" t="s">
        <v>1419</v>
      </c>
      <c r="J43" s="3">
        <v>47000</v>
      </c>
      <c r="K43" s="12" t="s">
        <v>455</v>
      </c>
      <c r="N43" s="3">
        <f t="shared" si="0"/>
        <v>-1538372.86</v>
      </c>
    </row>
    <row r="44" spans="1:14" x14ac:dyDescent="0.25">
      <c r="A44" t="s">
        <v>1420</v>
      </c>
      <c r="B44" s="2">
        <v>42934</v>
      </c>
      <c r="C44" t="s">
        <v>22</v>
      </c>
      <c r="D44">
        <v>1</v>
      </c>
      <c r="E44" t="s">
        <v>692</v>
      </c>
      <c r="F44">
        <v>41214</v>
      </c>
      <c r="G44" t="s">
        <v>211</v>
      </c>
      <c r="H44" t="s">
        <v>1175</v>
      </c>
      <c r="I44" t="s">
        <v>1421</v>
      </c>
      <c r="J44" s="3">
        <v>2000</v>
      </c>
      <c r="K44" s="12" t="s">
        <v>455</v>
      </c>
      <c r="N44" s="3">
        <f t="shared" si="0"/>
        <v>-1536372.86</v>
      </c>
    </row>
    <row r="45" spans="1:14" x14ac:dyDescent="0.25">
      <c r="A45" t="s">
        <v>1422</v>
      </c>
      <c r="B45" s="2">
        <v>42934</v>
      </c>
      <c r="C45" t="s">
        <v>22</v>
      </c>
      <c r="D45">
        <v>1</v>
      </c>
      <c r="E45" t="s">
        <v>692</v>
      </c>
      <c r="F45">
        <v>41248</v>
      </c>
      <c r="G45" t="s">
        <v>211</v>
      </c>
      <c r="H45" t="s">
        <v>1175</v>
      </c>
      <c r="I45" t="s">
        <v>1423</v>
      </c>
      <c r="L45" s="3">
        <v>125000</v>
      </c>
      <c r="M45" s="12" t="s">
        <v>455</v>
      </c>
      <c r="N45" s="3">
        <f t="shared" si="0"/>
        <v>-1661372.86</v>
      </c>
    </row>
    <row r="46" spans="1:14" x14ac:dyDescent="0.25">
      <c r="A46" t="s">
        <v>1424</v>
      </c>
      <c r="B46" s="2">
        <v>42934</v>
      </c>
      <c r="C46" t="s">
        <v>22</v>
      </c>
      <c r="D46">
        <v>1</v>
      </c>
      <c r="E46" t="s">
        <v>692</v>
      </c>
      <c r="F46">
        <v>41248</v>
      </c>
      <c r="G46" t="s">
        <v>211</v>
      </c>
      <c r="H46" t="s">
        <v>1175</v>
      </c>
      <c r="I46" t="s">
        <v>1425</v>
      </c>
      <c r="J46" s="3">
        <v>125000</v>
      </c>
      <c r="K46" s="12" t="s">
        <v>455</v>
      </c>
      <c r="N46" s="3">
        <f t="shared" si="0"/>
        <v>-1536372.86</v>
      </c>
    </row>
    <row r="47" spans="1:14" x14ac:dyDescent="0.25">
      <c r="A47" t="s">
        <v>1426</v>
      </c>
      <c r="B47" s="2">
        <v>42936</v>
      </c>
      <c r="C47" t="s">
        <v>1427</v>
      </c>
      <c r="D47">
        <v>1</v>
      </c>
      <c r="E47" t="s">
        <v>691</v>
      </c>
      <c r="F47">
        <v>18595</v>
      </c>
      <c r="G47" t="s">
        <v>147</v>
      </c>
      <c r="H47" t="s">
        <v>33</v>
      </c>
      <c r="I47" t="s">
        <v>1428</v>
      </c>
      <c r="J47" s="3">
        <v>3000</v>
      </c>
      <c r="K47" s="12">
        <v>2</v>
      </c>
      <c r="N47" s="3">
        <f t="shared" si="0"/>
        <v>-1533372.86</v>
      </c>
    </row>
    <row r="48" spans="1:14" x14ac:dyDescent="0.25">
      <c r="A48" t="s">
        <v>1429</v>
      </c>
      <c r="B48" s="2">
        <v>42936</v>
      </c>
      <c r="C48" t="s">
        <v>22</v>
      </c>
      <c r="D48">
        <v>1</v>
      </c>
      <c r="E48" t="s">
        <v>690</v>
      </c>
      <c r="F48">
        <v>41276</v>
      </c>
      <c r="G48" t="s">
        <v>24</v>
      </c>
      <c r="H48" t="s">
        <v>633</v>
      </c>
      <c r="I48" t="s">
        <v>1430</v>
      </c>
      <c r="L48" s="3">
        <v>286400</v>
      </c>
      <c r="M48" s="12" t="s">
        <v>455</v>
      </c>
      <c r="N48" s="3">
        <f t="shared" si="0"/>
        <v>-1819772.86</v>
      </c>
    </row>
    <row r="49" spans="1:14" x14ac:dyDescent="0.25">
      <c r="A49" t="s">
        <v>1431</v>
      </c>
      <c r="B49" s="2">
        <v>42936</v>
      </c>
      <c r="C49" t="s">
        <v>22</v>
      </c>
      <c r="D49">
        <v>1</v>
      </c>
      <c r="E49" t="s">
        <v>690</v>
      </c>
      <c r="F49">
        <v>41276</v>
      </c>
      <c r="G49" t="s">
        <v>24</v>
      </c>
      <c r="H49" t="s">
        <v>633</v>
      </c>
      <c r="I49" t="s">
        <v>1432</v>
      </c>
      <c r="J49" s="3">
        <v>286400</v>
      </c>
      <c r="K49" s="12" t="s">
        <v>455</v>
      </c>
      <c r="N49" s="3">
        <f t="shared" si="0"/>
        <v>-1533372.86</v>
      </c>
    </row>
    <row r="50" spans="1:14" x14ac:dyDescent="0.25">
      <c r="A50" t="s">
        <v>1433</v>
      </c>
      <c r="B50" s="2">
        <v>42936</v>
      </c>
      <c r="C50" t="s">
        <v>22</v>
      </c>
      <c r="D50">
        <v>1</v>
      </c>
      <c r="E50" t="s">
        <v>690</v>
      </c>
      <c r="F50">
        <v>41289</v>
      </c>
      <c r="G50" t="s">
        <v>24</v>
      </c>
      <c r="H50" t="s">
        <v>1175</v>
      </c>
      <c r="I50" t="s">
        <v>1434</v>
      </c>
      <c r="L50" s="3">
        <v>50000</v>
      </c>
      <c r="M50" s="12" t="s">
        <v>455</v>
      </c>
      <c r="N50" s="3">
        <f t="shared" si="0"/>
        <v>-1583372.86</v>
      </c>
    </row>
    <row r="51" spans="1:14" x14ac:dyDescent="0.25">
      <c r="A51" t="s">
        <v>1435</v>
      </c>
      <c r="B51" s="2">
        <v>42936</v>
      </c>
      <c r="C51" t="s">
        <v>22</v>
      </c>
      <c r="D51">
        <v>1</v>
      </c>
      <c r="E51" t="s">
        <v>690</v>
      </c>
      <c r="F51">
        <v>41289</v>
      </c>
      <c r="G51" t="s">
        <v>24</v>
      </c>
      <c r="H51" t="s">
        <v>1175</v>
      </c>
      <c r="I51" t="s">
        <v>1436</v>
      </c>
      <c r="J51" s="3">
        <v>50000</v>
      </c>
      <c r="K51" s="12" t="s">
        <v>455</v>
      </c>
      <c r="N51" s="3">
        <f t="shared" si="0"/>
        <v>-1533372.86</v>
      </c>
    </row>
    <row r="52" spans="1:14" x14ac:dyDescent="0.25">
      <c r="A52" t="s">
        <v>1437</v>
      </c>
      <c r="B52" s="2">
        <v>42940</v>
      </c>
      <c r="C52" t="s">
        <v>1438</v>
      </c>
      <c r="D52">
        <v>1</v>
      </c>
      <c r="E52" t="s">
        <v>689</v>
      </c>
      <c r="F52">
        <v>4434</v>
      </c>
      <c r="G52" t="s">
        <v>14</v>
      </c>
      <c r="H52" t="s">
        <v>33</v>
      </c>
      <c r="I52" t="s">
        <v>1439</v>
      </c>
      <c r="J52" s="3">
        <v>75200</v>
      </c>
      <c r="K52" s="12">
        <v>3</v>
      </c>
      <c r="N52" s="3">
        <f t="shared" si="0"/>
        <v>-1458172.86</v>
      </c>
    </row>
    <row r="53" spans="1:14" x14ac:dyDescent="0.25">
      <c r="A53" t="s">
        <v>1440</v>
      </c>
      <c r="B53" s="2">
        <v>42941</v>
      </c>
      <c r="C53" t="s">
        <v>22</v>
      </c>
      <c r="D53">
        <v>1</v>
      </c>
      <c r="E53" t="s">
        <v>692</v>
      </c>
      <c r="F53">
        <v>41382</v>
      </c>
      <c r="G53" t="s">
        <v>211</v>
      </c>
      <c r="H53" t="s">
        <v>633</v>
      </c>
      <c r="I53" t="s">
        <v>1441</v>
      </c>
      <c r="L53" s="3">
        <v>100000</v>
      </c>
      <c r="M53" s="12" t="s">
        <v>455</v>
      </c>
      <c r="N53" s="3">
        <f t="shared" si="0"/>
        <v>-1558172.86</v>
      </c>
    </row>
    <row r="54" spans="1:14" x14ac:dyDescent="0.25">
      <c r="A54" t="s">
        <v>1317</v>
      </c>
      <c r="B54" s="2">
        <v>42941</v>
      </c>
      <c r="C54" t="s">
        <v>22</v>
      </c>
      <c r="D54">
        <v>1</v>
      </c>
      <c r="E54" t="s">
        <v>690</v>
      </c>
      <c r="F54">
        <v>41385</v>
      </c>
      <c r="G54" t="s">
        <v>24</v>
      </c>
      <c r="H54" t="s">
        <v>1175</v>
      </c>
      <c r="I54" t="s">
        <v>1442</v>
      </c>
      <c r="L54" s="3">
        <v>5000</v>
      </c>
      <c r="N54" s="3">
        <f t="shared" si="0"/>
        <v>-1563172.86</v>
      </c>
    </row>
    <row r="55" spans="1:14" x14ac:dyDescent="0.25">
      <c r="A55" t="s">
        <v>846</v>
      </c>
      <c r="B55" s="2">
        <v>42941</v>
      </c>
      <c r="C55" t="s">
        <v>22</v>
      </c>
      <c r="D55">
        <v>1</v>
      </c>
      <c r="E55" t="s">
        <v>690</v>
      </c>
      <c r="F55">
        <v>41400</v>
      </c>
      <c r="G55" t="s">
        <v>24</v>
      </c>
      <c r="H55" t="s">
        <v>1175</v>
      </c>
      <c r="I55" t="s">
        <v>1443</v>
      </c>
      <c r="L55" s="3">
        <v>20000</v>
      </c>
      <c r="M55" s="12" t="s">
        <v>455</v>
      </c>
      <c r="N55" s="3">
        <f t="shared" si="0"/>
        <v>-1583172.86</v>
      </c>
    </row>
    <row r="56" spans="1:14" x14ac:dyDescent="0.25">
      <c r="A56" t="s">
        <v>848</v>
      </c>
      <c r="B56" s="2">
        <v>42941</v>
      </c>
      <c r="C56" t="s">
        <v>22</v>
      </c>
      <c r="D56">
        <v>1</v>
      </c>
      <c r="E56" t="s">
        <v>690</v>
      </c>
      <c r="F56">
        <v>41400</v>
      </c>
      <c r="G56" t="s">
        <v>24</v>
      </c>
      <c r="H56" t="s">
        <v>1175</v>
      </c>
      <c r="I56" t="s">
        <v>1444</v>
      </c>
      <c r="J56" s="3">
        <v>20000</v>
      </c>
      <c r="K56" s="12" t="s">
        <v>455</v>
      </c>
      <c r="N56" s="3">
        <f t="shared" si="0"/>
        <v>-1563172.86</v>
      </c>
    </row>
    <row r="57" spans="1:14" x14ac:dyDescent="0.25">
      <c r="A57" t="s">
        <v>1445</v>
      </c>
      <c r="B57" s="2">
        <v>42941</v>
      </c>
      <c r="C57" t="s">
        <v>22</v>
      </c>
      <c r="D57">
        <v>1</v>
      </c>
      <c r="E57" t="s">
        <v>690</v>
      </c>
      <c r="F57">
        <v>41401</v>
      </c>
      <c r="G57" t="s">
        <v>24</v>
      </c>
      <c r="H57" t="s">
        <v>1175</v>
      </c>
      <c r="I57" t="s">
        <v>1443</v>
      </c>
      <c r="L57" s="3">
        <v>20000</v>
      </c>
      <c r="N57" s="3">
        <f t="shared" si="0"/>
        <v>-1583172.86</v>
      </c>
    </row>
    <row r="58" spans="1:14" x14ac:dyDescent="0.25">
      <c r="A58" t="s">
        <v>1446</v>
      </c>
      <c r="B58" s="2">
        <v>42942</v>
      </c>
      <c r="C58" t="s">
        <v>1447</v>
      </c>
      <c r="D58">
        <v>1</v>
      </c>
      <c r="E58" t="s">
        <v>689</v>
      </c>
      <c r="F58">
        <v>4478</v>
      </c>
      <c r="G58" t="s">
        <v>14</v>
      </c>
      <c r="H58" t="s">
        <v>33</v>
      </c>
      <c r="I58" t="s">
        <v>1448</v>
      </c>
      <c r="J58" s="3">
        <v>50000</v>
      </c>
      <c r="K58" s="12">
        <v>4</v>
      </c>
      <c r="N58" s="3">
        <f t="shared" si="0"/>
        <v>-1533172.86</v>
      </c>
    </row>
    <row r="59" spans="1:14" x14ac:dyDescent="0.25">
      <c r="A59" t="s">
        <v>1449</v>
      </c>
      <c r="B59" s="2">
        <v>42942</v>
      </c>
      <c r="C59" t="s">
        <v>1450</v>
      </c>
      <c r="D59">
        <v>1</v>
      </c>
      <c r="E59" t="s">
        <v>689</v>
      </c>
      <c r="F59">
        <v>4479</v>
      </c>
      <c r="G59" t="s">
        <v>14</v>
      </c>
      <c r="H59" t="s">
        <v>33</v>
      </c>
      <c r="I59" t="s">
        <v>889</v>
      </c>
      <c r="J59" s="3">
        <v>20000</v>
      </c>
      <c r="K59" s="12">
        <v>5</v>
      </c>
      <c r="N59" s="3">
        <f t="shared" si="0"/>
        <v>-1513172.86</v>
      </c>
    </row>
    <row r="60" spans="1:14" x14ac:dyDescent="0.25">
      <c r="A60" t="s">
        <v>1451</v>
      </c>
      <c r="B60" s="2">
        <v>42942</v>
      </c>
      <c r="C60" t="s">
        <v>1452</v>
      </c>
      <c r="D60">
        <v>1</v>
      </c>
      <c r="E60" t="s">
        <v>689</v>
      </c>
      <c r="F60">
        <v>4480</v>
      </c>
      <c r="G60" t="s">
        <v>14</v>
      </c>
      <c r="H60" t="s">
        <v>33</v>
      </c>
      <c r="I60" t="s">
        <v>1453</v>
      </c>
      <c r="J60" s="3">
        <v>5000</v>
      </c>
      <c r="K60" s="12" t="s">
        <v>455</v>
      </c>
      <c r="N60" s="3">
        <f t="shared" si="0"/>
        <v>-1508172.86</v>
      </c>
    </row>
    <row r="61" spans="1:14" x14ac:dyDescent="0.25">
      <c r="A61" t="s">
        <v>1454</v>
      </c>
      <c r="B61" s="2">
        <v>42942</v>
      </c>
      <c r="C61" t="s">
        <v>22</v>
      </c>
      <c r="D61">
        <v>1</v>
      </c>
      <c r="E61" t="s">
        <v>690</v>
      </c>
      <c r="F61">
        <v>41410</v>
      </c>
      <c r="G61" t="s">
        <v>24</v>
      </c>
      <c r="H61" t="s">
        <v>1175</v>
      </c>
      <c r="I61" t="s">
        <v>1455</v>
      </c>
      <c r="L61" s="3">
        <v>0</v>
      </c>
      <c r="N61" s="3">
        <f t="shared" si="0"/>
        <v>-1508172.86</v>
      </c>
    </row>
    <row r="62" spans="1:14" x14ac:dyDescent="0.25">
      <c r="A62" t="s">
        <v>1456</v>
      </c>
      <c r="B62" s="2">
        <v>42942</v>
      </c>
      <c r="C62" t="s">
        <v>22</v>
      </c>
      <c r="D62">
        <v>1</v>
      </c>
      <c r="E62" t="s">
        <v>690</v>
      </c>
      <c r="F62">
        <v>41412</v>
      </c>
      <c r="G62" t="s">
        <v>24</v>
      </c>
      <c r="H62" t="s">
        <v>1175</v>
      </c>
      <c r="I62" t="s">
        <v>1457</v>
      </c>
      <c r="L62" s="3">
        <v>6277.45</v>
      </c>
      <c r="N62" s="3">
        <f t="shared" si="0"/>
        <v>-1514450.31</v>
      </c>
    </row>
    <row r="63" spans="1:14" x14ac:dyDescent="0.25">
      <c r="A63" t="s">
        <v>1458</v>
      </c>
      <c r="B63" s="2">
        <v>42943</v>
      </c>
      <c r="C63" t="s">
        <v>22</v>
      </c>
      <c r="D63">
        <v>1</v>
      </c>
      <c r="E63" t="s">
        <v>690</v>
      </c>
      <c r="F63">
        <v>41418</v>
      </c>
      <c r="G63" t="s">
        <v>24</v>
      </c>
      <c r="H63" t="s">
        <v>1175</v>
      </c>
      <c r="I63" t="s">
        <v>970</v>
      </c>
      <c r="L63" s="3">
        <v>0</v>
      </c>
      <c r="N63" s="3">
        <f t="shared" si="0"/>
        <v>-1514450.31</v>
      </c>
    </row>
    <row r="64" spans="1:14" x14ac:dyDescent="0.25">
      <c r="A64" t="s">
        <v>1459</v>
      </c>
      <c r="B64" s="2">
        <v>42943</v>
      </c>
      <c r="C64" t="s">
        <v>22</v>
      </c>
      <c r="D64">
        <v>1</v>
      </c>
      <c r="E64" t="s">
        <v>690</v>
      </c>
      <c r="F64">
        <v>41419</v>
      </c>
      <c r="G64" t="s">
        <v>24</v>
      </c>
      <c r="H64" t="s">
        <v>1175</v>
      </c>
      <c r="I64" t="s">
        <v>1460</v>
      </c>
      <c r="L64" s="3">
        <v>1111.74</v>
      </c>
      <c r="M64" s="12" t="s">
        <v>455</v>
      </c>
      <c r="N64" s="3">
        <f t="shared" si="0"/>
        <v>-1515562.05</v>
      </c>
    </row>
    <row r="65" spans="1:16" x14ac:dyDescent="0.25">
      <c r="A65" t="s">
        <v>1461</v>
      </c>
      <c r="B65" s="2">
        <v>42943</v>
      </c>
      <c r="C65" t="s">
        <v>22</v>
      </c>
      <c r="D65">
        <v>1</v>
      </c>
      <c r="E65" t="s">
        <v>690</v>
      </c>
      <c r="F65">
        <v>41419</v>
      </c>
      <c r="G65" t="s">
        <v>24</v>
      </c>
      <c r="H65" t="s">
        <v>1175</v>
      </c>
      <c r="I65" t="s">
        <v>1462</v>
      </c>
      <c r="J65" s="3">
        <v>1111.74</v>
      </c>
      <c r="K65" s="12" t="s">
        <v>455</v>
      </c>
      <c r="N65" s="3">
        <f t="shared" si="0"/>
        <v>-1514450.31</v>
      </c>
    </row>
    <row r="66" spans="1:16" x14ac:dyDescent="0.25">
      <c r="A66" t="s">
        <v>1463</v>
      </c>
      <c r="B66" s="2">
        <v>42943</v>
      </c>
      <c r="C66" t="s">
        <v>22</v>
      </c>
      <c r="D66">
        <v>1</v>
      </c>
      <c r="E66" t="s">
        <v>692</v>
      </c>
      <c r="F66">
        <v>41382</v>
      </c>
      <c r="G66" t="s">
        <v>211</v>
      </c>
      <c r="H66" t="s">
        <v>633</v>
      </c>
      <c r="I66" t="s">
        <v>1464</v>
      </c>
      <c r="J66" s="3">
        <v>100000</v>
      </c>
      <c r="K66" s="12" t="s">
        <v>455</v>
      </c>
      <c r="N66" s="3">
        <f t="shared" si="0"/>
        <v>-1414450.31</v>
      </c>
    </row>
    <row r="67" spans="1:16" x14ac:dyDescent="0.25">
      <c r="A67" t="s">
        <v>1465</v>
      </c>
      <c r="B67" s="2">
        <v>42945</v>
      </c>
      <c r="C67" t="s">
        <v>22</v>
      </c>
      <c r="D67">
        <v>1</v>
      </c>
      <c r="E67" t="s">
        <v>690</v>
      </c>
      <c r="F67">
        <v>41462</v>
      </c>
      <c r="G67" t="s">
        <v>24</v>
      </c>
      <c r="H67" t="s">
        <v>633</v>
      </c>
      <c r="I67" t="s">
        <v>1466</v>
      </c>
      <c r="L67" s="3">
        <v>2000</v>
      </c>
      <c r="N67" s="3">
        <f t="shared" si="0"/>
        <v>-1416450.31</v>
      </c>
    </row>
    <row r="68" spans="1:16" x14ac:dyDescent="0.25">
      <c r="A68" t="s">
        <v>1467</v>
      </c>
      <c r="B68" s="2">
        <v>42947</v>
      </c>
      <c r="C68" t="s">
        <v>22</v>
      </c>
      <c r="D68">
        <v>1</v>
      </c>
      <c r="E68" t="s">
        <v>690</v>
      </c>
      <c r="F68">
        <v>41475</v>
      </c>
      <c r="G68" t="s">
        <v>24</v>
      </c>
      <c r="H68" t="s">
        <v>1175</v>
      </c>
      <c r="I68" t="s">
        <v>1468</v>
      </c>
      <c r="L68" s="3">
        <v>1000</v>
      </c>
      <c r="N68" s="3">
        <f t="shared" si="0"/>
        <v>-1417450.31</v>
      </c>
    </row>
    <row r="69" spans="1:16" x14ac:dyDescent="0.25">
      <c r="A69" t="s">
        <v>1469</v>
      </c>
      <c r="B69" s="2">
        <v>42947</v>
      </c>
      <c r="C69" t="s">
        <v>22</v>
      </c>
      <c r="D69">
        <v>1</v>
      </c>
      <c r="E69" t="s">
        <v>690</v>
      </c>
      <c r="F69">
        <v>41479</v>
      </c>
      <c r="G69" t="s">
        <v>24</v>
      </c>
      <c r="H69" t="s">
        <v>1175</v>
      </c>
      <c r="I69" t="s">
        <v>1470</v>
      </c>
      <c r="L69" s="3">
        <v>5000</v>
      </c>
      <c r="M69" s="12" t="s">
        <v>455</v>
      </c>
      <c r="N69" s="3">
        <f t="shared" si="0"/>
        <v>-1422450.31</v>
      </c>
    </row>
    <row r="70" spans="1:16" x14ac:dyDescent="0.25">
      <c r="A70" t="s">
        <v>1471</v>
      </c>
      <c r="B70" s="2">
        <v>42947</v>
      </c>
      <c r="C70" t="s">
        <v>22</v>
      </c>
      <c r="D70">
        <v>1</v>
      </c>
      <c r="E70" t="s">
        <v>690</v>
      </c>
      <c r="F70">
        <v>41479</v>
      </c>
      <c r="G70" t="s">
        <v>24</v>
      </c>
      <c r="H70" t="s">
        <v>1175</v>
      </c>
      <c r="I70" t="s">
        <v>1472</v>
      </c>
      <c r="J70" s="3">
        <v>5000</v>
      </c>
      <c r="K70" s="12" t="s">
        <v>455</v>
      </c>
      <c r="N70" s="3">
        <f t="shared" si="0"/>
        <v>-1417450.31</v>
      </c>
    </row>
    <row r="71" spans="1:16" x14ac:dyDescent="0.25">
      <c r="A71" t="s">
        <v>1473</v>
      </c>
      <c r="B71" s="2">
        <v>42947</v>
      </c>
      <c r="C71" t="s">
        <v>22</v>
      </c>
      <c r="D71">
        <v>1</v>
      </c>
      <c r="E71" t="s">
        <v>690</v>
      </c>
      <c r="F71">
        <v>41480</v>
      </c>
      <c r="G71" t="s">
        <v>24</v>
      </c>
      <c r="H71" t="s">
        <v>1175</v>
      </c>
      <c r="I71" t="s">
        <v>1470</v>
      </c>
      <c r="L71" s="3">
        <v>5000</v>
      </c>
      <c r="M71" s="12" t="s">
        <v>455</v>
      </c>
      <c r="N71" s="3">
        <f t="shared" si="0"/>
        <v>-1422450.31</v>
      </c>
    </row>
    <row r="72" spans="1:16" x14ac:dyDescent="0.25">
      <c r="A72" t="s">
        <v>1194</v>
      </c>
      <c r="B72" s="2">
        <v>42947</v>
      </c>
      <c r="C72" t="s">
        <v>22</v>
      </c>
      <c r="D72">
        <v>1</v>
      </c>
      <c r="E72" t="s">
        <v>690</v>
      </c>
      <c r="F72">
        <v>41480</v>
      </c>
      <c r="G72" t="s">
        <v>24</v>
      </c>
      <c r="H72" t="s">
        <v>1175</v>
      </c>
      <c r="I72" t="s">
        <v>1472</v>
      </c>
      <c r="J72" s="3">
        <v>5000</v>
      </c>
      <c r="K72" s="12" t="s">
        <v>455</v>
      </c>
      <c r="N72" s="3">
        <f t="shared" si="0"/>
        <v>-1417450.31</v>
      </c>
    </row>
    <row r="73" spans="1:16" x14ac:dyDescent="0.25">
      <c r="A73" t="s">
        <v>420</v>
      </c>
      <c r="B73" s="2">
        <v>42947</v>
      </c>
      <c r="C73" t="s">
        <v>22</v>
      </c>
      <c r="D73">
        <v>1</v>
      </c>
      <c r="E73" t="s">
        <v>690</v>
      </c>
      <c r="F73">
        <v>41489</v>
      </c>
      <c r="G73" t="s">
        <v>24</v>
      </c>
      <c r="H73" t="s">
        <v>1175</v>
      </c>
      <c r="I73" t="s">
        <v>1470</v>
      </c>
      <c r="L73" s="3">
        <v>5000</v>
      </c>
      <c r="N73" s="3">
        <f t="shared" si="0"/>
        <v>-1422450.31</v>
      </c>
    </row>
    <row r="74" spans="1:16" x14ac:dyDescent="0.25">
      <c r="A74" t="s">
        <v>1474</v>
      </c>
      <c r="B74" s="2">
        <v>42947</v>
      </c>
      <c r="C74" t="s">
        <v>22</v>
      </c>
      <c r="D74">
        <v>1</v>
      </c>
      <c r="E74" t="s">
        <v>692</v>
      </c>
      <c r="F74">
        <v>41491</v>
      </c>
      <c r="G74" t="s">
        <v>211</v>
      </c>
      <c r="H74" t="s">
        <v>1475</v>
      </c>
      <c r="I74" t="s">
        <v>1476</v>
      </c>
      <c r="L74" s="3">
        <v>20000</v>
      </c>
      <c r="M74" s="12" t="s">
        <v>455</v>
      </c>
      <c r="N74" s="3">
        <f t="shared" ref="N74:N76" si="1">+N73+J74-L74</f>
        <v>-1442450.31</v>
      </c>
    </row>
    <row r="75" spans="1:16" x14ac:dyDescent="0.25">
      <c r="A75" t="s">
        <v>885</v>
      </c>
      <c r="B75" s="2">
        <v>42947</v>
      </c>
      <c r="C75" t="s">
        <v>22</v>
      </c>
      <c r="D75">
        <v>1</v>
      </c>
      <c r="E75" t="s">
        <v>690</v>
      </c>
      <c r="F75">
        <v>41502</v>
      </c>
      <c r="G75" s="1" t="s">
        <v>24</v>
      </c>
      <c r="H75" t="s">
        <v>1477</v>
      </c>
      <c r="I75" t="s">
        <v>1478</v>
      </c>
      <c r="L75" s="3"/>
      <c r="N75" s="3">
        <f t="shared" si="1"/>
        <v>-1442450.31</v>
      </c>
    </row>
    <row r="76" spans="1:16" x14ac:dyDescent="0.25">
      <c r="A76" t="s">
        <v>1350</v>
      </c>
      <c r="B76" s="2">
        <v>42947</v>
      </c>
      <c r="C76" t="s">
        <v>22</v>
      </c>
      <c r="D76">
        <v>1</v>
      </c>
      <c r="E76" t="s">
        <v>692</v>
      </c>
      <c r="F76">
        <v>41491</v>
      </c>
      <c r="G76" t="s">
        <v>211</v>
      </c>
      <c r="H76" t="s">
        <v>1475</v>
      </c>
      <c r="I76" t="s">
        <v>1479</v>
      </c>
      <c r="J76" s="3">
        <v>20000</v>
      </c>
      <c r="K76" s="12" t="s">
        <v>455</v>
      </c>
      <c r="N76" s="3">
        <f t="shared" si="1"/>
        <v>-1422450.31</v>
      </c>
    </row>
    <row r="77" spans="1:16" x14ac:dyDescent="0.25">
      <c r="I77" t="s">
        <v>451</v>
      </c>
      <c r="J77" s="3">
        <v>1055557.74</v>
      </c>
      <c r="L77" s="3">
        <v>1331577.19</v>
      </c>
    </row>
    <row r="78" spans="1:16" x14ac:dyDescent="0.25">
      <c r="I78" t="s">
        <v>452</v>
      </c>
      <c r="N78" s="3">
        <f>+N76</f>
        <v>-1422450.31</v>
      </c>
      <c r="P78" s="3"/>
    </row>
    <row r="79" spans="1:16" x14ac:dyDescent="0.25">
      <c r="A79" t="s">
        <v>676</v>
      </c>
      <c r="B79" t="s">
        <v>677</v>
      </c>
      <c r="C79" t="s">
        <v>910</v>
      </c>
      <c r="D79" t="s">
        <v>911</v>
      </c>
      <c r="E79" t="s">
        <v>677</v>
      </c>
      <c r="F79" t="s">
        <v>906</v>
      </c>
      <c r="G79" t="s">
        <v>681</v>
      </c>
      <c r="H79" t="s">
        <v>676</v>
      </c>
      <c r="I79" t="s">
        <v>1480</v>
      </c>
      <c r="J79" t="s">
        <v>907</v>
      </c>
      <c r="L79" t="s">
        <v>683</v>
      </c>
      <c r="N79" t="s">
        <v>907</v>
      </c>
    </row>
    <row r="80" spans="1:16" x14ac:dyDescent="0.25">
      <c r="N80" s="1">
        <v>-1422450.31</v>
      </c>
    </row>
    <row r="81" spans="14:14" x14ac:dyDescent="0.25">
      <c r="N81" s="3">
        <f>+N78-N80</f>
        <v>0</v>
      </c>
    </row>
  </sheetData>
  <autoFilter ref="A8:N79"/>
  <mergeCells count="3">
    <mergeCell ref="G2:J2"/>
    <mergeCell ref="G3:J3"/>
    <mergeCell ref="G4:J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opLeftCell="A82" workbookViewId="0">
      <selection activeCell="I96" sqref="I96"/>
    </sheetView>
  </sheetViews>
  <sheetFormatPr baseColWidth="10" defaultRowHeight="15" x14ac:dyDescent="0.25"/>
  <cols>
    <col min="4" max="4" width="3.85546875" bestFit="1" customWidth="1"/>
    <col min="9" max="9" width="40.28515625" bestFit="1" customWidth="1"/>
    <col min="11" max="11" width="3.28515625" style="12" customWidth="1"/>
    <col min="13" max="13" width="3.28515625" style="12" customWidth="1"/>
    <col min="14" max="14" width="12.42578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6"/>
      <c r="L1" s="15"/>
      <c r="M1" s="6"/>
      <c r="N1" s="1"/>
    </row>
    <row r="2" spans="1:14" x14ac:dyDescent="0.25">
      <c r="A2" s="1"/>
      <c r="B2" s="1"/>
      <c r="C2" s="1"/>
      <c r="D2" s="1"/>
      <c r="E2" s="1"/>
      <c r="F2" s="1"/>
      <c r="G2" s="40" t="s">
        <v>0</v>
      </c>
      <c r="H2" s="40"/>
      <c r="I2" s="40"/>
      <c r="J2" s="40"/>
      <c r="K2" s="6"/>
      <c r="L2" s="6"/>
      <c r="M2" s="6"/>
      <c r="N2" s="9"/>
    </row>
    <row r="3" spans="1:14" x14ac:dyDescent="0.25">
      <c r="A3" s="1"/>
      <c r="B3" s="1"/>
      <c r="C3" s="1"/>
      <c r="D3" s="1"/>
      <c r="E3" s="1"/>
      <c r="F3" s="1"/>
      <c r="G3" s="40" t="s">
        <v>1</v>
      </c>
      <c r="H3" s="40"/>
      <c r="I3" s="40"/>
      <c r="J3" s="40"/>
      <c r="K3" s="6"/>
      <c r="L3" s="6"/>
      <c r="M3" s="6"/>
      <c r="N3" s="9"/>
    </row>
    <row r="4" spans="1:14" x14ac:dyDescent="0.25">
      <c r="A4" s="1"/>
      <c r="B4" s="1"/>
      <c r="C4" s="1"/>
      <c r="D4" s="1"/>
      <c r="E4" s="1"/>
      <c r="F4" s="1"/>
      <c r="G4" s="40" t="s">
        <v>1625</v>
      </c>
      <c r="H4" s="40"/>
      <c r="I4" s="40"/>
      <c r="J4" s="40"/>
      <c r="K4" s="6"/>
      <c r="L4" s="6"/>
      <c r="M4" s="6"/>
      <c r="N4" s="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6"/>
      <c r="L5" s="13"/>
      <c r="M5" s="6"/>
      <c r="N5" s="9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6"/>
      <c r="L6" s="13"/>
      <c r="M6" s="6"/>
      <c r="N6" s="9"/>
    </row>
    <row r="7" spans="1:14" x14ac:dyDescent="0.25">
      <c r="A7" s="4" t="s">
        <v>2</v>
      </c>
      <c r="B7" s="4" t="s">
        <v>3</v>
      </c>
      <c r="C7" s="4" t="s">
        <v>4</v>
      </c>
      <c r="D7" s="4"/>
      <c r="E7" s="4"/>
      <c r="F7" s="4"/>
      <c r="G7" s="4" t="s">
        <v>5</v>
      </c>
      <c r="H7" s="4" t="s">
        <v>6</v>
      </c>
      <c r="I7" s="4" t="s">
        <v>7</v>
      </c>
      <c r="J7" s="4" t="s">
        <v>8</v>
      </c>
      <c r="L7" s="4" t="s">
        <v>9</v>
      </c>
      <c r="N7" s="4" t="s">
        <v>10</v>
      </c>
    </row>
    <row r="8" spans="1:14" x14ac:dyDescent="0.25">
      <c r="I8" t="s">
        <v>460</v>
      </c>
      <c r="N8" s="3">
        <f>+JUL!N78</f>
        <v>-1422450.31</v>
      </c>
    </row>
    <row r="9" spans="1:14" x14ac:dyDescent="0.25">
      <c r="A9" t="s">
        <v>1050</v>
      </c>
      <c r="B9" s="2">
        <v>42948</v>
      </c>
      <c r="C9" t="s">
        <v>22</v>
      </c>
      <c r="D9">
        <v>1</v>
      </c>
      <c r="E9" t="s">
        <v>690</v>
      </c>
      <c r="F9">
        <v>41540</v>
      </c>
      <c r="G9" t="s">
        <v>24</v>
      </c>
      <c r="H9" t="s">
        <v>1488</v>
      </c>
      <c r="I9" t="s">
        <v>1489</v>
      </c>
      <c r="L9" s="3">
        <v>0</v>
      </c>
      <c r="N9" s="3">
        <f>+N8+J9-L9</f>
        <v>-1422450.31</v>
      </c>
    </row>
    <row r="10" spans="1:14" x14ac:dyDescent="0.25">
      <c r="A10" t="s">
        <v>1073</v>
      </c>
      <c r="B10" s="2">
        <v>42948</v>
      </c>
      <c r="C10" t="s">
        <v>22</v>
      </c>
      <c r="D10">
        <v>1</v>
      </c>
      <c r="E10" t="s">
        <v>690</v>
      </c>
      <c r="F10">
        <v>41555</v>
      </c>
      <c r="G10" t="s">
        <v>24</v>
      </c>
      <c r="H10" t="s">
        <v>1477</v>
      </c>
      <c r="I10" t="s">
        <v>1490</v>
      </c>
      <c r="L10" s="3">
        <v>20000</v>
      </c>
      <c r="N10" s="3">
        <f t="shared" ref="N10:N73" si="0">+N9+J10-L10</f>
        <v>-1442450.31</v>
      </c>
    </row>
    <row r="11" spans="1:14" x14ac:dyDescent="0.25">
      <c r="A11" t="s">
        <v>1491</v>
      </c>
      <c r="B11" s="2">
        <v>42948</v>
      </c>
      <c r="C11" t="s">
        <v>22</v>
      </c>
      <c r="D11">
        <v>1</v>
      </c>
      <c r="E11" t="s">
        <v>692</v>
      </c>
      <c r="F11">
        <v>41557</v>
      </c>
      <c r="G11" t="s">
        <v>211</v>
      </c>
      <c r="H11" t="s">
        <v>1477</v>
      </c>
      <c r="I11" t="s">
        <v>1492</v>
      </c>
      <c r="L11" s="3">
        <v>4500</v>
      </c>
      <c r="M11" s="12" t="s">
        <v>455</v>
      </c>
      <c r="N11" s="3">
        <f t="shared" si="0"/>
        <v>-1446950.31</v>
      </c>
    </row>
    <row r="12" spans="1:14" x14ac:dyDescent="0.25">
      <c r="A12" t="s">
        <v>987</v>
      </c>
      <c r="B12" s="2">
        <v>42948</v>
      </c>
      <c r="C12" t="s">
        <v>22</v>
      </c>
      <c r="D12">
        <v>1</v>
      </c>
      <c r="E12" t="s">
        <v>692</v>
      </c>
      <c r="F12">
        <v>41557</v>
      </c>
      <c r="G12" t="s">
        <v>211</v>
      </c>
      <c r="H12" t="s">
        <v>1477</v>
      </c>
      <c r="I12" t="s">
        <v>1493</v>
      </c>
      <c r="J12" s="3">
        <v>4500</v>
      </c>
      <c r="K12" s="12" t="s">
        <v>455</v>
      </c>
      <c r="N12" s="3">
        <f t="shared" si="0"/>
        <v>-1442450.31</v>
      </c>
    </row>
    <row r="13" spans="1:14" x14ac:dyDescent="0.25">
      <c r="A13" t="s">
        <v>1494</v>
      </c>
      <c r="B13" s="2">
        <v>42948</v>
      </c>
      <c r="C13" t="s">
        <v>22</v>
      </c>
      <c r="D13">
        <v>1</v>
      </c>
      <c r="E13" t="s">
        <v>690</v>
      </c>
      <c r="F13">
        <v>41563</v>
      </c>
      <c r="G13" t="s">
        <v>24</v>
      </c>
      <c r="H13" t="s">
        <v>1477</v>
      </c>
      <c r="I13" t="s">
        <v>1495</v>
      </c>
      <c r="L13" s="3">
        <v>4500</v>
      </c>
      <c r="N13" s="3">
        <f t="shared" si="0"/>
        <v>-1446950.31</v>
      </c>
    </row>
    <row r="14" spans="1:14" x14ac:dyDescent="0.25">
      <c r="A14" t="s">
        <v>1496</v>
      </c>
      <c r="B14" s="2">
        <v>42948</v>
      </c>
      <c r="C14" t="s">
        <v>22</v>
      </c>
      <c r="D14">
        <v>1</v>
      </c>
      <c r="E14" t="s">
        <v>690</v>
      </c>
      <c r="F14">
        <v>41564</v>
      </c>
      <c r="G14" t="s">
        <v>24</v>
      </c>
      <c r="H14" t="s">
        <v>1477</v>
      </c>
      <c r="I14" t="s">
        <v>1495</v>
      </c>
      <c r="L14" s="3">
        <v>4500</v>
      </c>
      <c r="N14" s="3">
        <f t="shared" si="0"/>
        <v>-1451450.31</v>
      </c>
    </row>
    <row r="15" spans="1:14" x14ac:dyDescent="0.25">
      <c r="A15" t="s">
        <v>1497</v>
      </c>
      <c r="B15" s="2">
        <v>42949</v>
      </c>
      <c r="C15" t="s">
        <v>1498</v>
      </c>
      <c r="D15">
        <v>1</v>
      </c>
      <c r="E15" t="s">
        <v>691</v>
      </c>
      <c r="F15">
        <v>4515</v>
      </c>
      <c r="G15" t="s">
        <v>147</v>
      </c>
      <c r="H15" t="s">
        <v>33</v>
      </c>
      <c r="I15" t="s">
        <v>1499</v>
      </c>
      <c r="J15" s="3">
        <v>10000</v>
      </c>
      <c r="K15" s="12">
        <v>1</v>
      </c>
      <c r="N15" s="3">
        <f t="shared" si="0"/>
        <v>-1441450.31</v>
      </c>
    </row>
    <row r="16" spans="1:14" x14ac:dyDescent="0.25">
      <c r="A16" t="s">
        <v>1500</v>
      </c>
      <c r="B16" s="2">
        <v>42949</v>
      </c>
      <c r="C16" t="s">
        <v>22</v>
      </c>
      <c r="D16">
        <v>1</v>
      </c>
      <c r="E16" t="s">
        <v>690</v>
      </c>
      <c r="F16">
        <v>41570</v>
      </c>
      <c r="G16" t="s">
        <v>24</v>
      </c>
      <c r="H16" t="s">
        <v>1477</v>
      </c>
      <c r="I16" t="s">
        <v>1501</v>
      </c>
      <c r="L16" s="3">
        <v>1000</v>
      </c>
      <c r="N16" s="3">
        <f t="shared" si="0"/>
        <v>-1442450.31</v>
      </c>
    </row>
    <row r="17" spans="1:14" x14ac:dyDescent="0.25">
      <c r="A17" t="s">
        <v>104</v>
      </c>
      <c r="B17" s="2">
        <v>42950</v>
      </c>
      <c r="C17" t="s">
        <v>1502</v>
      </c>
      <c r="D17">
        <v>1</v>
      </c>
      <c r="E17" t="s">
        <v>691</v>
      </c>
      <c r="F17">
        <v>4538</v>
      </c>
      <c r="G17" t="s">
        <v>147</v>
      </c>
      <c r="H17" t="s">
        <v>33</v>
      </c>
      <c r="I17" t="s">
        <v>1503</v>
      </c>
      <c r="J17" s="3">
        <v>5000</v>
      </c>
      <c r="K17" s="12">
        <v>2</v>
      </c>
      <c r="N17" s="3">
        <f t="shared" si="0"/>
        <v>-1437450.31</v>
      </c>
    </row>
    <row r="18" spans="1:14" x14ac:dyDescent="0.25">
      <c r="A18" t="s">
        <v>499</v>
      </c>
      <c r="B18" s="2">
        <v>42950</v>
      </c>
      <c r="C18" t="s">
        <v>1502</v>
      </c>
      <c r="D18">
        <v>1</v>
      </c>
      <c r="E18" t="s">
        <v>689</v>
      </c>
      <c r="F18">
        <v>4538</v>
      </c>
      <c r="G18" t="s">
        <v>14</v>
      </c>
      <c r="H18" t="s">
        <v>33</v>
      </c>
      <c r="I18" t="s">
        <v>1442</v>
      </c>
      <c r="J18" s="3">
        <v>5000</v>
      </c>
      <c r="K18" s="12" t="s">
        <v>455</v>
      </c>
      <c r="N18" s="3">
        <f t="shared" si="0"/>
        <v>-1432450.31</v>
      </c>
    </row>
    <row r="19" spans="1:14" x14ac:dyDescent="0.25">
      <c r="A19" t="s">
        <v>502</v>
      </c>
      <c r="B19" s="2">
        <v>42950</v>
      </c>
      <c r="C19" t="s">
        <v>1504</v>
      </c>
      <c r="D19">
        <v>1</v>
      </c>
      <c r="E19" t="s">
        <v>689</v>
      </c>
      <c r="F19">
        <v>4539</v>
      </c>
      <c r="G19" t="s">
        <v>14</v>
      </c>
      <c r="H19" t="s">
        <v>33</v>
      </c>
      <c r="I19" t="s">
        <v>1505</v>
      </c>
      <c r="J19" s="3">
        <v>5000</v>
      </c>
      <c r="K19" s="12">
        <v>3</v>
      </c>
      <c r="N19" s="3">
        <f t="shared" si="0"/>
        <v>-1427450.31</v>
      </c>
    </row>
    <row r="20" spans="1:14" x14ac:dyDescent="0.25">
      <c r="A20" t="s">
        <v>1506</v>
      </c>
      <c r="B20" s="2">
        <v>42950</v>
      </c>
      <c r="C20" t="s">
        <v>1507</v>
      </c>
      <c r="D20">
        <v>1</v>
      </c>
      <c r="E20" t="s">
        <v>689</v>
      </c>
      <c r="F20">
        <v>4540</v>
      </c>
      <c r="G20" t="s">
        <v>14</v>
      </c>
      <c r="H20" t="s">
        <v>33</v>
      </c>
      <c r="I20" t="s">
        <v>1508</v>
      </c>
      <c r="J20" s="3">
        <v>6277.45</v>
      </c>
      <c r="K20" s="12">
        <v>4</v>
      </c>
      <c r="N20" s="3">
        <f t="shared" si="0"/>
        <v>-1421172.86</v>
      </c>
    </row>
    <row r="21" spans="1:14" x14ac:dyDescent="0.25">
      <c r="A21" t="s">
        <v>738</v>
      </c>
      <c r="B21" s="2">
        <v>42950</v>
      </c>
      <c r="C21" t="s">
        <v>22</v>
      </c>
      <c r="D21">
        <v>1</v>
      </c>
      <c r="E21" t="s">
        <v>690</v>
      </c>
      <c r="F21">
        <v>41583</v>
      </c>
      <c r="G21" t="s">
        <v>24</v>
      </c>
      <c r="H21" t="s">
        <v>1477</v>
      </c>
      <c r="I21" t="s">
        <v>1509</v>
      </c>
      <c r="L21" s="3">
        <v>1000</v>
      </c>
      <c r="N21" s="3">
        <f t="shared" si="0"/>
        <v>-1422172.86</v>
      </c>
    </row>
    <row r="22" spans="1:14" x14ac:dyDescent="0.25">
      <c r="A22" t="s">
        <v>1510</v>
      </c>
      <c r="B22" s="2">
        <v>42951</v>
      </c>
      <c r="C22" t="s">
        <v>1511</v>
      </c>
      <c r="D22">
        <v>1</v>
      </c>
      <c r="E22" t="s">
        <v>1512</v>
      </c>
      <c r="F22">
        <v>18602</v>
      </c>
      <c r="G22" t="s">
        <v>1513</v>
      </c>
      <c r="H22" t="s">
        <v>33</v>
      </c>
      <c r="I22" t="s">
        <v>1514</v>
      </c>
      <c r="J22" s="3">
        <v>20000</v>
      </c>
      <c r="K22" s="12" t="s">
        <v>455</v>
      </c>
      <c r="N22" s="3">
        <f t="shared" si="0"/>
        <v>-1402172.86</v>
      </c>
    </row>
    <row r="23" spans="1:14" x14ac:dyDescent="0.25">
      <c r="A23" t="s">
        <v>497</v>
      </c>
      <c r="B23" s="2">
        <v>42951</v>
      </c>
      <c r="C23" t="s">
        <v>1502</v>
      </c>
      <c r="D23">
        <v>1</v>
      </c>
      <c r="E23" t="s">
        <v>691</v>
      </c>
      <c r="F23">
        <v>4538</v>
      </c>
      <c r="G23" t="s">
        <v>147</v>
      </c>
      <c r="H23" t="s">
        <v>33</v>
      </c>
      <c r="I23" t="s">
        <v>1515</v>
      </c>
      <c r="L23" s="3">
        <v>5000</v>
      </c>
      <c r="M23" s="12" t="s">
        <v>455</v>
      </c>
      <c r="N23" s="3">
        <f t="shared" si="0"/>
        <v>-1407172.86</v>
      </c>
    </row>
    <row r="24" spans="1:14" x14ac:dyDescent="0.25">
      <c r="A24" t="s">
        <v>1516</v>
      </c>
      <c r="B24" s="2">
        <v>42952</v>
      </c>
      <c r="C24" t="s">
        <v>22</v>
      </c>
      <c r="D24">
        <v>1</v>
      </c>
      <c r="E24" t="s">
        <v>690</v>
      </c>
      <c r="F24">
        <v>41641</v>
      </c>
      <c r="G24" t="s">
        <v>24</v>
      </c>
      <c r="H24" t="s">
        <v>1477</v>
      </c>
      <c r="I24" t="s">
        <v>1517</v>
      </c>
      <c r="L24" s="3">
        <v>5000</v>
      </c>
      <c r="N24" s="3">
        <f t="shared" si="0"/>
        <v>-1412172.86</v>
      </c>
    </row>
    <row r="25" spans="1:14" x14ac:dyDescent="0.25">
      <c r="A25" t="s">
        <v>1518</v>
      </c>
      <c r="B25" s="2">
        <v>42952</v>
      </c>
      <c r="C25" t="s">
        <v>22</v>
      </c>
      <c r="D25">
        <v>1</v>
      </c>
      <c r="E25" t="s">
        <v>690</v>
      </c>
      <c r="F25">
        <v>41648</v>
      </c>
      <c r="G25" t="s">
        <v>24</v>
      </c>
      <c r="H25" t="s">
        <v>1477</v>
      </c>
      <c r="I25" t="s">
        <v>1519</v>
      </c>
      <c r="L25" s="3">
        <v>1000</v>
      </c>
      <c r="N25" s="3">
        <f t="shared" si="0"/>
        <v>-1413172.86</v>
      </c>
    </row>
    <row r="26" spans="1:14" x14ac:dyDescent="0.25">
      <c r="A26" t="s">
        <v>1520</v>
      </c>
      <c r="B26" s="2">
        <v>42953</v>
      </c>
      <c r="C26" t="s">
        <v>22</v>
      </c>
      <c r="D26">
        <v>1</v>
      </c>
      <c r="E26" t="s">
        <v>690</v>
      </c>
      <c r="F26">
        <v>41649</v>
      </c>
      <c r="G26" t="s">
        <v>24</v>
      </c>
      <c r="H26" t="s">
        <v>1488</v>
      </c>
      <c r="I26" t="s">
        <v>1521</v>
      </c>
      <c r="L26" s="3">
        <v>1000</v>
      </c>
      <c r="N26" s="3">
        <f t="shared" si="0"/>
        <v>-1414172.86</v>
      </c>
    </row>
    <row r="27" spans="1:14" x14ac:dyDescent="0.25">
      <c r="A27" t="s">
        <v>1522</v>
      </c>
      <c r="B27" s="2">
        <v>42955</v>
      </c>
      <c r="C27" t="s">
        <v>22</v>
      </c>
      <c r="D27">
        <v>1</v>
      </c>
      <c r="E27" t="s">
        <v>690</v>
      </c>
      <c r="F27">
        <v>41671</v>
      </c>
      <c r="G27" t="s">
        <v>24</v>
      </c>
      <c r="H27" t="s">
        <v>1477</v>
      </c>
      <c r="I27" t="s">
        <v>1523</v>
      </c>
      <c r="L27" s="3">
        <v>20000</v>
      </c>
      <c r="M27" s="12" t="s">
        <v>455</v>
      </c>
      <c r="N27" s="3">
        <f t="shared" si="0"/>
        <v>-1434172.86</v>
      </c>
    </row>
    <row r="28" spans="1:14" x14ac:dyDescent="0.25">
      <c r="A28" t="s">
        <v>1524</v>
      </c>
      <c r="B28" s="2">
        <v>42955</v>
      </c>
      <c r="C28" t="s">
        <v>22</v>
      </c>
      <c r="D28">
        <v>1</v>
      </c>
      <c r="E28" t="s">
        <v>690</v>
      </c>
      <c r="F28">
        <v>41698</v>
      </c>
      <c r="G28" t="s">
        <v>24</v>
      </c>
      <c r="H28" t="s">
        <v>1488</v>
      </c>
      <c r="I28" t="s">
        <v>1525</v>
      </c>
      <c r="L28" s="3">
        <v>0</v>
      </c>
      <c r="N28" s="3">
        <f t="shared" si="0"/>
        <v>-1434172.86</v>
      </c>
    </row>
    <row r="29" spans="1:14" x14ac:dyDescent="0.25">
      <c r="A29" t="s">
        <v>760</v>
      </c>
      <c r="B29" s="2">
        <v>42955</v>
      </c>
      <c r="C29" t="s">
        <v>22</v>
      </c>
      <c r="D29">
        <v>1</v>
      </c>
      <c r="E29" t="s">
        <v>690</v>
      </c>
      <c r="F29">
        <v>41699</v>
      </c>
      <c r="G29" t="s">
        <v>24</v>
      </c>
      <c r="H29" t="s">
        <v>1488</v>
      </c>
      <c r="I29" t="s">
        <v>1525</v>
      </c>
      <c r="L29" s="3">
        <v>0</v>
      </c>
      <c r="N29" s="3">
        <f t="shared" si="0"/>
        <v>-1434172.86</v>
      </c>
    </row>
    <row r="30" spans="1:14" x14ac:dyDescent="0.25">
      <c r="A30" t="s">
        <v>1526</v>
      </c>
      <c r="B30" s="2">
        <v>42955</v>
      </c>
      <c r="C30" t="s">
        <v>22</v>
      </c>
      <c r="D30">
        <v>1</v>
      </c>
      <c r="E30" t="s">
        <v>690</v>
      </c>
      <c r="F30">
        <v>41700</v>
      </c>
      <c r="G30" t="s">
        <v>24</v>
      </c>
      <c r="H30" t="s">
        <v>1488</v>
      </c>
      <c r="I30" t="s">
        <v>1525</v>
      </c>
      <c r="L30" s="3"/>
      <c r="N30" s="3">
        <f t="shared" si="0"/>
        <v>-1434172.86</v>
      </c>
    </row>
    <row r="31" spans="1:14" x14ac:dyDescent="0.25">
      <c r="A31" t="s">
        <v>762</v>
      </c>
      <c r="B31" s="2">
        <v>42956</v>
      </c>
      <c r="C31" t="s">
        <v>1527</v>
      </c>
      <c r="D31">
        <v>1</v>
      </c>
      <c r="E31" t="s">
        <v>689</v>
      </c>
      <c r="F31">
        <v>4582</v>
      </c>
      <c r="G31" t="s">
        <v>14</v>
      </c>
      <c r="H31" t="s">
        <v>33</v>
      </c>
      <c r="I31" t="s">
        <v>1528</v>
      </c>
      <c r="J31" s="3">
        <v>20000</v>
      </c>
      <c r="K31" s="12">
        <v>6</v>
      </c>
      <c r="N31" s="3">
        <f t="shared" si="0"/>
        <v>-1414172.86</v>
      </c>
    </row>
    <row r="32" spans="1:14" x14ac:dyDescent="0.25">
      <c r="A32" t="s">
        <v>1529</v>
      </c>
      <c r="B32" s="2">
        <v>42956</v>
      </c>
      <c r="C32" t="s">
        <v>22</v>
      </c>
      <c r="D32">
        <v>1</v>
      </c>
      <c r="E32" t="s">
        <v>690</v>
      </c>
      <c r="F32">
        <v>41671</v>
      </c>
      <c r="G32" t="s">
        <v>24</v>
      </c>
      <c r="H32" t="s">
        <v>1477</v>
      </c>
      <c r="I32" t="s">
        <v>1530</v>
      </c>
      <c r="J32" s="3">
        <v>20000</v>
      </c>
      <c r="K32" s="12" t="s">
        <v>455</v>
      </c>
      <c r="N32" s="3">
        <f t="shared" si="0"/>
        <v>-1394172.86</v>
      </c>
    </row>
    <row r="33" spans="1:14" x14ac:dyDescent="0.25">
      <c r="A33" t="s">
        <v>1531</v>
      </c>
      <c r="B33" s="2">
        <v>42956</v>
      </c>
      <c r="C33" t="s">
        <v>22</v>
      </c>
      <c r="D33">
        <v>1</v>
      </c>
      <c r="E33" t="s">
        <v>690</v>
      </c>
      <c r="F33">
        <v>41722</v>
      </c>
      <c r="G33" t="s">
        <v>24</v>
      </c>
      <c r="H33" t="s">
        <v>1488</v>
      </c>
      <c r="I33" t="s">
        <v>1532</v>
      </c>
      <c r="L33" s="3">
        <v>0</v>
      </c>
      <c r="N33" s="3">
        <f t="shared" si="0"/>
        <v>-1394172.86</v>
      </c>
    </row>
    <row r="34" spans="1:14" x14ac:dyDescent="0.25">
      <c r="A34" t="s">
        <v>1533</v>
      </c>
      <c r="B34" s="2">
        <v>42957</v>
      </c>
      <c r="C34" t="s">
        <v>22</v>
      </c>
      <c r="D34">
        <v>1</v>
      </c>
      <c r="E34" t="s">
        <v>690</v>
      </c>
      <c r="F34">
        <v>41742</v>
      </c>
      <c r="G34" t="s">
        <v>24</v>
      </c>
      <c r="H34" t="s">
        <v>1488</v>
      </c>
      <c r="I34" t="s">
        <v>1534</v>
      </c>
      <c r="L34" s="3">
        <v>1000</v>
      </c>
      <c r="N34" s="3">
        <f t="shared" si="0"/>
        <v>-1395172.86</v>
      </c>
    </row>
    <row r="35" spans="1:14" x14ac:dyDescent="0.25">
      <c r="A35" t="s">
        <v>1535</v>
      </c>
      <c r="B35" s="2">
        <v>42958</v>
      </c>
      <c r="C35" t="s">
        <v>22</v>
      </c>
      <c r="D35">
        <v>1</v>
      </c>
      <c r="E35" t="s">
        <v>690</v>
      </c>
      <c r="F35">
        <v>41744</v>
      </c>
      <c r="G35" t="s">
        <v>24</v>
      </c>
      <c r="H35" t="s">
        <v>1477</v>
      </c>
      <c r="I35" t="s">
        <v>1536</v>
      </c>
      <c r="L35">
        <v>175</v>
      </c>
      <c r="N35" s="3">
        <f t="shared" si="0"/>
        <v>-1395347.86</v>
      </c>
    </row>
    <row r="36" spans="1:14" x14ac:dyDescent="0.25">
      <c r="A36" t="s">
        <v>1537</v>
      </c>
      <c r="B36" s="2">
        <v>42958</v>
      </c>
      <c r="C36" t="s">
        <v>22</v>
      </c>
      <c r="D36">
        <v>1</v>
      </c>
      <c r="E36" t="s">
        <v>690</v>
      </c>
      <c r="F36">
        <v>40915</v>
      </c>
      <c r="G36" t="s">
        <v>24</v>
      </c>
      <c r="H36" t="s">
        <v>1175</v>
      </c>
      <c r="I36" t="s">
        <v>1538</v>
      </c>
      <c r="J36" s="3">
        <v>120000</v>
      </c>
      <c r="K36" s="12">
        <v>7</v>
      </c>
      <c r="N36" s="3">
        <f t="shared" si="0"/>
        <v>-1275347.8600000001</v>
      </c>
    </row>
    <row r="37" spans="1:14" x14ac:dyDescent="0.25">
      <c r="A37" t="s">
        <v>1265</v>
      </c>
      <c r="B37" s="2">
        <v>42958</v>
      </c>
      <c r="C37" t="s">
        <v>22</v>
      </c>
      <c r="D37">
        <v>1</v>
      </c>
      <c r="E37" t="s">
        <v>690</v>
      </c>
      <c r="F37">
        <v>41752</v>
      </c>
      <c r="G37" t="s">
        <v>24</v>
      </c>
      <c r="H37" t="s">
        <v>1477</v>
      </c>
      <c r="I37" t="s">
        <v>1539</v>
      </c>
      <c r="L37" s="3">
        <v>120000</v>
      </c>
      <c r="M37" s="12" t="s">
        <v>456</v>
      </c>
      <c r="N37" s="3">
        <f t="shared" si="0"/>
        <v>-1395347.86</v>
      </c>
    </row>
    <row r="38" spans="1:14" x14ac:dyDescent="0.25">
      <c r="A38" t="s">
        <v>1540</v>
      </c>
      <c r="B38" s="2">
        <v>42958</v>
      </c>
      <c r="C38" t="s">
        <v>22</v>
      </c>
      <c r="D38">
        <v>1</v>
      </c>
      <c r="E38" t="s">
        <v>690</v>
      </c>
      <c r="F38">
        <v>41766</v>
      </c>
      <c r="G38" t="s">
        <v>24</v>
      </c>
      <c r="H38" t="s">
        <v>1488</v>
      </c>
      <c r="I38" t="s">
        <v>1541</v>
      </c>
      <c r="L38">
        <v>500</v>
      </c>
      <c r="N38" s="3">
        <f t="shared" si="0"/>
        <v>-1395847.86</v>
      </c>
    </row>
    <row r="39" spans="1:14" x14ac:dyDescent="0.25">
      <c r="A39" t="s">
        <v>1000</v>
      </c>
      <c r="B39" s="2">
        <v>42960</v>
      </c>
      <c r="C39" t="s">
        <v>22</v>
      </c>
      <c r="D39">
        <v>1</v>
      </c>
      <c r="E39" t="s">
        <v>692</v>
      </c>
      <c r="F39">
        <v>41216</v>
      </c>
      <c r="G39" t="s">
        <v>211</v>
      </c>
      <c r="H39" t="s">
        <v>1175</v>
      </c>
      <c r="I39" t="s">
        <v>1414</v>
      </c>
      <c r="J39" s="3">
        <v>5000</v>
      </c>
      <c r="K39" s="12">
        <v>8</v>
      </c>
      <c r="N39" s="3">
        <f t="shared" si="0"/>
        <v>-1390847.86</v>
      </c>
    </row>
    <row r="40" spans="1:14" x14ac:dyDescent="0.25">
      <c r="A40" t="s">
        <v>1542</v>
      </c>
      <c r="B40" s="2">
        <v>42961</v>
      </c>
      <c r="C40" t="s">
        <v>1511</v>
      </c>
      <c r="D40">
        <v>1</v>
      </c>
      <c r="E40" t="s">
        <v>1512</v>
      </c>
      <c r="F40">
        <v>18602</v>
      </c>
      <c r="G40" t="s">
        <v>1513</v>
      </c>
      <c r="H40" t="s">
        <v>33</v>
      </c>
      <c r="I40" t="s">
        <v>1543</v>
      </c>
      <c r="L40" s="3">
        <v>20000</v>
      </c>
      <c r="M40" s="12" t="s">
        <v>455</v>
      </c>
      <c r="N40" s="3">
        <f t="shared" si="0"/>
        <v>-1410847.86</v>
      </c>
    </row>
    <row r="41" spans="1:14" x14ac:dyDescent="0.25">
      <c r="A41" t="s">
        <v>1544</v>
      </c>
      <c r="B41" s="2">
        <v>42961</v>
      </c>
      <c r="C41" t="s">
        <v>22</v>
      </c>
      <c r="D41">
        <v>1</v>
      </c>
      <c r="E41" t="s">
        <v>690</v>
      </c>
      <c r="F41">
        <v>41793</v>
      </c>
      <c r="G41" t="s">
        <v>24</v>
      </c>
      <c r="H41" t="s">
        <v>1477</v>
      </c>
      <c r="I41" t="s">
        <v>1545</v>
      </c>
      <c r="L41" s="3">
        <v>0</v>
      </c>
      <c r="N41" s="3">
        <f t="shared" si="0"/>
        <v>-1410847.86</v>
      </c>
    </row>
    <row r="42" spans="1:14" x14ac:dyDescent="0.25">
      <c r="A42" t="s">
        <v>1546</v>
      </c>
      <c r="B42" s="2">
        <v>42961</v>
      </c>
      <c r="C42" t="s">
        <v>22</v>
      </c>
      <c r="D42">
        <v>1</v>
      </c>
      <c r="E42" t="s">
        <v>690</v>
      </c>
      <c r="F42">
        <v>41794</v>
      </c>
      <c r="G42" t="s">
        <v>24</v>
      </c>
      <c r="H42" t="s">
        <v>1477</v>
      </c>
      <c r="I42" t="s">
        <v>1545</v>
      </c>
      <c r="L42" s="3">
        <v>0</v>
      </c>
      <c r="N42" s="3">
        <f t="shared" si="0"/>
        <v>-1410847.86</v>
      </c>
    </row>
    <row r="43" spans="1:14" x14ac:dyDescent="0.25">
      <c r="A43" t="s">
        <v>1547</v>
      </c>
      <c r="B43" s="2">
        <v>42962</v>
      </c>
      <c r="C43" t="s">
        <v>1548</v>
      </c>
      <c r="D43">
        <v>1</v>
      </c>
      <c r="E43" t="s">
        <v>691</v>
      </c>
      <c r="F43">
        <v>18610</v>
      </c>
      <c r="G43" t="s">
        <v>147</v>
      </c>
      <c r="H43" t="s">
        <v>33</v>
      </c>
      <c r="I43" t="s">
        <v>1514</v>
      </c>
      <c r="J43" s="3">
        <v>20000</v>
      </c>
      <c r="K43" s="12">
        <v>5</v>
      </c>
      <c r="N43" s="3">
        <f t="shared" si="0"/>
        <v>-1390847.86</v>
      </c>
    </row>
    <row r="44" spans="1:14" x14ac:dyDescent="0.25">
      <c r="A44" s="15" t="s">
        <v>1549</v>
      </c>
      <c r="B44" s="22">
        <v>42962</v>
      </c>
      <c r="C44" s="15" t="s">
        <v>1550</v>
      </c>
      <c r="D44" s="15">
        <v>1</v>
      </c>
      <c r="E44" s="15" t="s">
        <v>689</v>
      </c>
      <c r="F44" s="15">
        <v>4611</v>
      </c>
      <c r="G44" s="15" t="s">
        <v>14</v>
      </c>
      <c r="H44" s="15" t="s">
        <v>33</v>
      </c>
      <c r="I44" s="15" t="s">
        <v>1551</v>
      </c>
      <c r="J44" s="5">
        <v>0</v>
      </c>
      <c r="N44" s="3">
        <f t="shared" si="0"/>
        <v>-1390847.86</v>
      </c>
    </row>
    <row r="45" spans="1:14" x14ac:dyDescent="0.25">
      <c r="A45" t="s">
        <v>1552</v>
      </c>
      <c r="B45" s="2">
        <v>42962</v>
      </c>
      <c r="C45" t="s">
        <v>22</v>
      </c>
      <c r="D45">
        <v>1</v>
      </c>
      <c r="E45" t="s">
        <v>690</v>
      </c>
      <c r="F45">
        <v>41815</v>
      </c>
      <c r="G45" t="s">
        <v>24</v>
      </c>
      <c r="H45" t="s">
        <v>1477</v>
      </c>
      <c r="I45" t="s">
        <v>1341</v>
      </c>
      <c r="L45" s="3">
        <v>100000</v>
      </c>
      <c r="N45" s="3">
        <f t="shared" si="0"/>
        <v>-1490847.86</v>
      </c>
    </row>
    <row r="46" spans="1:14" x14ac:dyDescent="0.25">
      <c r="A46" t="s">
        <v>1553</v>
      </c>
      <c r="B46" s="2">
        <v>42962</v>
      </c>
      <c r="C46" t="s">
        <v>22</v>
      </c>
      <c r="D46">
        <v>1</v>
      </c>
      <c r="E46" t="s">
        <v>690</v>
      </c>
      <c r="F46">
        <v>41818</v>
      </c>
      <c r="G46" t="s">
        <v>24</v>
      </c>
      <c r="H46" t="s">
        <v>1477</v>
      </c>
      <c r="I46" t="s">
        <v>1554</v>
      </c>
      <c r="L46" s="3">
        <v>5250.69</v>
      </c>
      <c r="M46" s="12" t="s">
        <v>454</v>
      </c>
      <c r="N46" s="3">
        <f t="shared" si="0"/>
        <v>-1496098.55</v>
      </c>
    </row>
    <row r="47" spans="1:14" x14ac:dyDescent="0.25">
      <c r="A47" s="15" t="s">
        <v>1555</v>
      </c>
      <c r="B47" s="22">
        <v>42963</v>
      </c>
      <c r="C47" s="15" t="s">
        <v>1556</v>
      </c>
      <c r="D47" s="15">
        <v>1</v>
      </c>
      <c r="E47" s="15" t="s">
        <v>689</v>
      </c>
      <c r="F47" s="15">
        <v>4635</v>
      </c>
      <c r="G47" s="15" t="s">
        <v>14</v>
      </c>
      <c r="H47" s="15" t="s">
        <v>33</v>
      </c>
      <c r="I47" s="15" t="s">
        <v>1284</v>
      </c>
      <c r="J47" s="5">
        <v>3000</v>
      </c>
      <c r="K47" s="12">
        <v>6</v>
      </c>
      <c r="N47" s="3">
        <f t="shared" si="0"/>
        <v>-1493098.55</v>
      </c>
    </row>
    <row r="48" spans="1:14" x14ac:dyDescent="0.25">
      <c r="A48" s="15" t="s">
        <v>1557</v>
      </c>
      <c r="B48" s="22">
        <v>42963</v>
      </c>
      <c r="C48" s="15" t="s">
        <v>1558</v>
      </c>
      <c r="D48" s="15">
        <v>1</v>
      </c>
      <c r="E48" s="15" t="s">
        <v>689</v>
      </c>
      <c r="F48" s="15">
        <v>4636</v>
      </c>
      <c r="G48" s="15" t="s">
        <v>14</v>
      </c>
      <c r="H48" s="15" t="s">
        <v>33</v>
      </c>
      <c r="I48" s="15" t="s">
        <v>1559</v>
      </c>
      <c r="J48" s="5">
        <v>120000</v>
      </c>
      <c r="K48" s="12" t="s">
        <v>456</v>
      </c>
      <c r="N48" s="3">
        <f t="shared" si="0"/>
        <v>-1373098.55</v>
      </c>
    </row>
    <row r="49" spans="1:14" x14ac:dyDescent="0.25">
      <c r="A49" t="s">
        <v>1560</v>
      </c>
      <c r="B49" s="2">
        <v>42963</v>
      </c>
      <c r="C49" t="s">
        <v>22</v>
      </c>
      <c r="D49">
        <v>1</v>
      </c>
      <c r="E49" t="s">
        <v>690</v>
      </c>
      <c r="F49">
        <v>41833</v>
      </c>
      <c r="G49" t="s">
        <v>24</v>
      </c>
      <c r="H49" t="s">
        <v>1477</v>
      </c>
      <c r="I49" t="s">
        <v>1561</v>
      </c>
      <c r="L49" s="3">
        <v>1000</v>
      </c>
      <c r="N49" s="3">
        <f t="shared" si="0"/>
        <v>-1374098.55</v>
      </c>
    </row>
    <row r="50" spans="1:14" x14ac:dyDescent="0.25">
      <c r="A50" t="s">
        <v>1562</v>
      </c>
      <c r="B50" s="2">
        <v>42964</v>
      </c>
      <c r="C50" t="s">
        <v>22</v>
      </c>
      <c r="D50">
        <v>1</v>
      </c>
      <c r="E50" t="s">
        <v>690</v>
      </c>
      <c r="F50">
        <v>41845</v>
      </c>
      <c r="G50" t="s">
        <v>24</v>
      </c>
      <c r="H50" t="s">
        <v>1477</v>
      </c>
      <c r="I50" t="s">
        <v>1563</v>
      </c>
      <c r="L50" s="3">
        <v>1000</v>
      </c>
      <c r="N50" s="3">
        <f t="shared" si="0"/>
        <v>-1375098.55</v>
      </c>
    </row>
    <row r="51" spans="1:14" x14ac:dyDescent="0.25">
      <c r="A51" t="s">
        <v>1564</v>
      </c>
      <c r="B51" s="2">
        <v>42966</v>
      </c>
      <c r="C51" t="s">
        <v>22</v>
      </c>
      <c r="D51">
        <v>1</v>
      </c>
      <c r="E51" t="s">
        <v>690</v>
      </c>
      <c r="F51">
        <v>41879</v>
      </c>
      <c r="G51" t="s">
        <v>24</v>
      </c>
      <c r="H51" t="s">
        <v>1477</v>
      </c>
      <c r="I51" t="s">
        <v>1565</v>
      </c>
      <c r="L51">
        <v>500</v>
      </c>
      <c r="N51" s="3">
        <f t="shared" si="0"/>
        <v>-1375598.55</v>
      </c>
    </row>
    <row r="52" spans="1:14" x14ac:dyDescent="0.25">
      <c r="A52" t="s">
        <v>1566</v>
      </c>
      <c r="B52" s="2">
        <v>42967</v>
      </c>
      <c r="C52" t="s">
        <v>22</v>
      </c>
      <c r="D52">
        <v>1</v>
      </c>
      <c r="E52" t="s">
        <v>690</v>
      </c>
      <c r="F52">
        <v>41880</v>
      </c>
      <c r="G52" t="s">
        <v>24</v>
      </c>
      <c r="H52" t="s">
        <v>1488</v>
      </c>
      <c r="I52" t="s">
        <v>1567</v>
      </c>
      <c r="L52" s="3">
        <v>5000</v>
      </c>
      <c r="M52" s="12" t="s">
        <v>455</v>
      </c>
      <c r="N52" s="3">
        <f t="shared" si="0"/>
        <v>-1380598.55</v>
      </c>
    </row>
    <row r="53" spans="1:14" x14ac:dyDescent="0.25">
      <c r="A53" t="s">
        <v>1568</v>
      </c>
      <c r="B53" s="2">
        <v>42967</v>
      </c>
      <c r="C53" t="s">
        <v>22</v>
      </c>
      <c r="D53">
        <v>1</v>
      </c>
      <c r="E53" t="s">
        <v>690</v>
      </c>
      <c r="F53">
        <v>41880</v>
      </c>
      <c r="G53" t="s">
        <v>24</v>
      </c>
      <c r="H53" t="s">
        <v>1488</v>
      </c>
      <c r="I53" t="s">
        <v>1569</v>
      </c>
      <c r="J53" s="3">
        <v>5000</v>
      </c>
      <c r="K53" s="12" t="s">
        <v>455</v>
      </c>
      <c r="N53" s="3">
        <f t="shared" si="0"/>
        <v>-1375598.55</v>
      </c>
    </row>
    <row r="54" spans="1:14" x14ac:dyDescent="0.25">
      <c r="A54" t="s">
        <v>1570</v>
      </c>
      <c r="B54" s="2">
        <v>42967</v>
      </c>
      <c r="C54" t="s">
        <v>22</v>
      </c>
      <c r="D54">
        <v>1</v>
      </c>
      <c r="E54" t="s">
        <v>692</v>
      </c>
      <c r="F54">
        <v>41882</v>
      </c>
      <c r="G54" t="s">
        <v>211</v>
      </c>
      <c r="H54" t="s">
        <v>1488</v>
      </c>
      <c r="I54" t="s">
        <v>1571</v>
      </c>
      <c r="L54" s="3">
        <v>5000</v>
      </c>
      <c r="M54" s="12" t="s">
        <v>455</v>
      </c>
      <c r="N54" s="3">
        <f t="shared" si="0"/>
        <v>-1380598.55</v>
      </c>
    </row>
    <row r="55" spans="1:14" x14ac:dyDescent="0.25">
      <c r="A55" t="s">
        <v>1572</v>
      </c>
      <c r="B55" s="2">
        <v>42967</v>
      </c>
      <c r="C55" t="s">
        <v>22</v>
      </c>
      <c r="D55">
        <v>1</v>
      </c>
      <c r="E55" t="s">
        <v>692</v>
      </c>
      <c r="F55">
        <v>41883</v>
      </c>
      <c r="G55" t="s">
        <v>211</v>
      </c>
      <c r="H55" t="s">
        <v>1488</v>
      </c>
      <c r="I55" t="s">
        <v>1573</v>
      </c>
      <c r="L55" s="3">
        <v>5000</v>
      </c>
      <c r="M55" s="12" t="s">
        <v>455</v>
      </c>
      <c r="N55" s="3">
        <f t="shared" si="0"/>
        <v>-1385598.55</v>
      </c>
    </row>
    <row r="56" spans="1:14" x14ac:dyDescent="0.25">
      <c r="A56" t="s">
        <v>813</v>
      </c>
      <c r="B56" s="2">
        <v>42968</v>
      </c>
      <c r="C56" t="s">
        <v>22</v>
      </c>
      <c r="D56">
        <v>1</v>
      </c>
      <c r="E56" t="s">
        <v>690</v>
      </c>
      <c r="F56">
        <v>41892</v>
      </c>
      <c r="G56" t="s">
        <v>24</v>
      </c>
      <c r="H56" t="s">
        <v>1488</v>
      </c>
      <c r="I56" t="s">
        <v>1574</v>
      </c>
      <c r="L56" s="3">
        <v>115000</v>
      </c>
      <c r="N56" s="3">
        <f t="shared" si="0"/>
        <v>-1500598.55</v>
      </c>
    </row>
    <row r="57" spans="1:14" x14ac:dyDescent="0.25">
      <c r="A57" t="s">
        <v>1575</v>
      </c>
      <c r="B57" s="2">
        <v>42970</v>
      </c>
      <c r="C57" t="s">
        <v>22</v>
      </c>
      <c r="D57">
        <v>1</v>
      </c>
      <c r="E57" t="s">
        <v>690</v>
      </c>
      <c r="F57">
        <v>41941</v>
      </c>
      <c r="G57" t="s">
        <v>24</v>
      </c>
      <c r="H57" t="s">
        <v>1488</v>
      </c>
      <c r="I57" t="s">
        <v>1576</v>
      </c>
      <c r="L57" s="3">
        <v>1000</v>
      </c>
      <c r="N57" s="3">
        <f t="shared" si="0"/>
        <v>-1501598.55</v>
      </c>
    </row>
    <row r="58" spans="1:14" x14ac:dyDescent="0.25">
      <c r="A58" t="s">
        <v>1577</v>
      </c>
      <c r="B58" s="2">
        <v>42971</v>
      </c>
      <c r="C58" t="s">
        <v>22</v>
      </c>
      <c r="D58">
        <v>1</v>
      </c>
      <c r="E58" t="s">
        <v>692</v>
      </c>
      <c r="F58">
        <v>41883</v>
      </c>
      <c r="G58" t="s">
        <v>211</v>
      </c>
      <c r="H58" t="s">
        <v>1488</v>
      </c>
      <c r="I58" t="s">
        <v>1578</v>
      </c>
      <c r="J58" s="3">
        <v>5000</v>
      </c>
      <c r="K58" s="12" t="s">
        <v>455</v>
      </c>
      <c r="N58" s="3">
        <f t="shared" si="0"/>
        <v>-1496598.55</v>
      </c>
    </row>
    <row r="59" spans="1:14" x14ac:dyDescent="0.25">
      <c r="A59" t="s">
        <v>1579</v>
      </c>
      <c r="B59" s="2">
        <v>42971</v>
      </c>
      <c r="C59" t="s">
        <v>22</v>
      </c>
      <c r="D59">
        <v>1</v>
      </c>
      <c r="E59" t="s">
        <v>692</v>
      </c>
      <c r="F59">
        <v>41882</v>
      </c>
      <c r="G59" t="s">
        <v>211</v>
      </c>
      <c r="H59" t="s">
        <v>1488</v>
      </c>
      <c r="I59" t="s">
        <v>1580</v>
      </c>
      <c r="J59" s="3">
        <v>5000</v>
      </c>
      <c r="K59" s="12" t="s">
        <v>455</v>
      </c>
      <c r="N59" s="3">
        <f t="shared" si="0"/>
        <v>-1491598.55</v>
      </c>
    </row>
    <row r="60" spans="1:14" x14ac:dyDescent="0.25">
      <c r="A60" t="s">
        <v>1581</v>
      </c>
      <c r="B60" s="2">
        <v>42972</v>
      </c>
      <c r="C60" t="s">
        <v>1582</v>
      </c>
      <c r="D60">
        <v>1</v>
      </c>
      <c r="E60" t="s">
        <v>693</v>
      </c>
      <c r="F60">
        <v>34186</v>
      </c>
      <c r="G60" t="s">
        <v>132</v>
      </c>
      <c r="H60" t="s">
        <v>33</v>
      </c>
      <c r="I60" t="s">
        <v>1583</v>
      </c>
      <c r="J60" s="3">
        <v>20000</v>
      </c>
      <c r="K60" s="12">
        <v>7</v>
      </c>
      <c r="N60" s="3">
        <f t="shared" si="0"/>
        <v>-1471598.55</v>
      </c>
    </row>
    <row r="61" spans="1:14" x14ac:dyDescent="0.25">
      <c r="A61" t="s">
        <v>1584</v>
      </c>
      <c r="B61" s="2">
        <v>42972</v>
      </c>
      <c r="C61" t="s">
        <v>22</v>
      </c>
      <c r="D61">
        <v>1</v>
      </c>
      <c r="E61" t="s">
        <v>690</v>
      </c>
      <c r="F61">
        <v>41966</v>
      </c>
      <c r="G61" t="s">
        <v>24</v>
      </c>
      <c r="H61" t="s">
        <v>1477</v>
      </c>
      <c r="I61" t="s">
        <v>1585</v>
      </c>
      <c r="L61" s="3">
        <v>0</v>
      </c>
      <c r="N61" s="3">
        <f t="shared" si="0"/>
        <v>-1471598.55</v>
      </c>
    </row>
    <row r="62" spans="1:14" x14ac:dyDescent="0.25">
      <c r="A62" t="s">
        <v>1586</v>
      </c>
      <c r="B62" s="2">
        <v>42972</v>
      </c>
      <c r="C62" t="s">
        <v>22</v>
      </c>
      <c r="D62">
        <v>1</v>
      </c>
      <c r="E62" t="s">
        <v>690</v>
      </c>
      <c r="F62">
        <v>41967</v>
      </c>
      <c r="G62" t="s">
        <v>24</v>
      </c>
      <c r="H62" t="s">
        <v>1477</v>
      </c>
      <c r="I62" t="s">
        <v>1585</v>
      </c>
      <c r="L62" s="3">
        <v>0</v>
      </c>
      <c r="N62" s="3">
        <f t="shared" si="0"/>
        <v>-1471598.55</v>
      </c>
    </row>
    <row r="63" spans="1:14" x14ac:dyDescent="0.25">
      <c r="A63" t="s">
        <v>1587</v>
      </c>
      <c r="B63" s="2">
        <v>42972</v>
      </c>
      <c r="C63" t="s">
        <v>22</v>
      </c>
      <c r="D63">
        <v>1</v>
      </c>
      <c r="E63" t="s">
        <v>690</v>
      </c>
      <c r="F63">
        <v>41981</v>
      </c>
      <c r="G63" t="s">
        <v>24</v>
      </c>
      <c r="H63" t="s">
        <v>1488</v>
      </c>
      <c r="I63" t="s">
        <v>1588</v>
      </c>
      <c r="L63" s="3">
        <v>15000</v>
      </c>
      <c r="N63" s="3">
        <f t="shared" si="0"/>
        <v>-1486598.55</v>
      </c>
    </row>
    <row r="64" spans="1:14" x14ac:dyDescent="0.25">
      <c r="A64" t="s">
        <v>1589</v>
      </c>
      <c r="B64" s="2">
        <v>42973</v>
      </c>
      <c r="C64" t="s">
        <v>22</v>
      </c>
      <c r="D64">
        <v>1</v>
      </c>
      <c r="E64" t="s">
        <v>690</v>
      </c>
      <c r="F64">
        <v>41985</v>
      </c>
      <c r="G64" t="s">
        <v>24</v>
      </c>
      <c r="H64" t="s">
        <v>1488</v>
      </c>
      <c r="I64" t="s">
        <v>1590</v>
      </c>
      <c r="L64" s="3">
        <v>0</v>
      </c>
      <c r="N64" s="3">
        <f t="shared" si="0"/>
        <v>-1486598.55</v>
      </c>
    </row>
    <row r="65" spans="1:14" x14ac:dyDescent="0.25">
      <c r="A65" s="15" t="s">
        <v>1591</v>
      </c>
      <c r="B65" s="22">
        <v>42975</v>
      </c>
      <c r="C65" s="15" t="s">
        <v>22</v>
      </c>
      <c r="D65" s="15">
        <v>1</v>
      </c>
      <c r="E65" s="15" t="s">
        <v>688</v>
      </c>
      <c r="F65" s="15">
        <v>29272</v>
      </c>
      <c r="G65" s="15" t="s">
        <v>32</v>
      </c>
      <c r="H65" s="15" t="s">
        <v>33</v>
      </c>
      <c r="I65" s="15" t="s">
        <v>1592</v>
      </c>
      <c r="J65" s="5">
        <v>20000</v>
      </c>
      <c r="K65" s="12">
        <v>9</v>
      </c>
      <c r="N65" s="3">
        <f t="shared" si="0"/>
        <v>-1466598.55</v>
      </c>
    </row>
    <row r="66" spans="1:14" x14ac:dyDescent="0.25">
      <c r="A66" t="s">
        <v>1593</v>
      </c>
      <c r="B66" s="2">
        <v>42975</v>
      </c>
      <c r="C66" t="s">
        <v>22</v>
      </c>
      <c r="D66">
        <v>1</v>
      </c>
      <c r="E66" t="s">
        <v>690</v>
      </c>
      <c r="F66">
        <v>41999</v>
      </c>
      <c r="G66" t="s">
        <v>24</v>
      </c>
      <c r="H66" t="s">
        <v>1488</v>
      </c>
      <c r="I66" t="s">
        <v>1594</v>
      </c>
      <c r="L66" s="3">
        <v>5000</v>
      </c>
      <c r="N66" s="3">
        <f t="shared" si="0"/>
        <v>-1471598.55</v>
      </c>
    </row>
    <row r="67" spans="1:14" x14ac:dyDescent="0.25">
      <c r="A67" t="s">
        <v>380</v>
      </c>
      <c r="B67" s="2">
        <v>42975</v>
      </c>
      <c r="C67" t="s">
        <v>22</v>
      </c>
      <c r="D67">
        <v>1</v>
      </c>
      <c r="E67" t="s">
        <v>690</v>
      </c>
      <c r="F67">
        <v>42000</v>
      </c>
      <c r="G67" t="s">
        <v>24</v>
      </c>
      <c r="H67" t="s">
        <v>1488</v>
      </c>
      <c r="I67" t="s">
        <v>1594</v>
      </c>
      <c r="L67" s="3">
        <v>4500</v>
      </c>
      <c r="N67" s="3">
        <f t="shared" si="0"/>
        <v>-1476098.55</v>
      </c>
    </row>
    <row r="68" spans="1:14" x14ac:dyDescent="0.25">
      <c r="A68" t="s">
        <v>1323</v>
      </c>
      <c r="B68" s="2">
        <v>42975</v>
      </c>
      <c r="C68" t="s">
        <v>22</v>
      </c>
      <c r="D68">
        <v>1</v>
      </c>
      <c r="E68" t="s">
        <v>690</v>
      </c>
      <c r="F68">
        <v>42001</v>
      </c>
      <c r="G68" t="s">
        <v>24</v>
      </c>
      <c r="H68" t="s">
        <v>1488</v>
      </c>
      <c r="I68" t="s">
        <v>1594</v>
      </c>
      <c r="L68" s="3">
        <v>10500</v>
      </c>
      <c r="N68" s="3">
        <f t="shared" si="0"/>
        <v>-1486598.55</v>
      </c>
    </row>
    <row r="69" spans="1:14" x14ac:dyDescent="0.25">
      <c r="A69" t="s">
        <v>1454</v>
      </c>
      <c r="B69" s="2">
        <v>42975</v>
      </c>
      <c r="C69" t="s">
        <v>22</v>
      </c>
      <c r="D69">
        <v>1</v>
      </c>
      <c r="E69" t="s">
        <v>690</v>
      </c>
      <c r="F69">
        <v>42009</v>
      </c>
      <c r="G69" t="s">
        <v>24</v>
      </c>
      <c r="H69" t="s">
        <v>1477</v>
      </c>
      <c r="I69" t="s">
        <v>1595</v>
      </c>
      <c r="L69" s="3">
        <v>0</v>
      </c>
      <c r="N69" s="3">
        <f t="shared" si="0"/>
        <v>-1486598.55</v>
      </c>
    </row>
    <row r="70" spans="1:14" x14ac:dyDescent="0.25">
      <c r="A70" t="s">
        <v>1596</v>
      </c>
      <c r="B70" s="2">
        <v>42977</v>
      </c>
      <c r="C70" t="s">
        <v>22</v>
      </c>
      <c r="D70">
        <v>1</v>
      </c>
      <c r="E70" t="s">
        <v>688</v>
      </c>
      <c r="F70">
        <v>29273</v>
      </c>
      <c r="G70" t="s">
        <v>32</v>
      </c>
      <c r="H70" t="s">
        <v>33</v>
      </c>
      <c r="I70" t="s">
        <v>1597</v>
      </c>
      <c r="J70" s="3">
        <v>50000</v>
      </c>
      <c r="K70" s="12">
        <v>8</v>
      </c>
      <c r="N70" s="3">
        <f t="shared" si="0"/>
        <v>-1436598.55</v>
      </c>
    </row>
    <row r="71" spans="1:14" x14ac:dyDescent="0.25">
      <c r="A71" t="s">
        <v>1598</v>
      </c>
      <c r="B71" s="2">
        <v>42977</v>
      </c>
      <c r="C71" t="s">
        <v>22</v>
      </c>
      <c r="D71">
        <v>1</v>
      </c>
      <c r="E71" t="s">
        <v>688</v>
      </c>
      <c r="F71">
        <v>29274</v>
      </c>
      <c r="G71" t="s">
        <v>32</v>
      </c>
      <c r="H71" t="s">
        <v>33</v>
      </c>
      <c r="I71" t="s">
        <v>1599</v>
      </c>
      <c r="J71">
        <v>0</v>
      </c>
      <c r="N71" s="3">
        <f t="shared" si="0"/>
        <v>-1436598.55</v>
      </c>
    </row>
    <row r="72" spans="1:14" x14ac:dyDescent="0.25">
      <c r="A72" t="s">
        <v>1600</v>
      </c>
      <c r="B72" s="2">
        <v>42977</v>
      </c>
      <c r="C72" t="s">
        <v>22</v>
      </c>
      <c r="D72">
        <v>1</v>
      </c>
      <c r="E72" t="s">
        <v>690</v>
      </c>
      <c r="F72">
        <v>42041</v>
      </c>
      <c r="G72" t="s">
        <v>24</v>
      </c>
      <c r="H72" t="s">
        <v>1488</v>
      </c>
      <c r="I72" t="s">
        <v>1601</v>
      </c>
      <c r="L72" s="3"/>
      <c r="N72" s="3">
        <f t="shared" si="0"/>
        <v>-1436598.55</v>
      </c>
    </row>
    <row r="73" spans="1:14" x14ac:dyDescent="0.25">
      <c r="A73" t="s">
        <v>1602</v>
      </c>
      <c r="B73" s="2">
        <v>42977</v>
      </c>
      <c r="C73" t="s">
        <v>22</v>
      </c>
      <c r="D73">
        <v>1</v>
      </c>
      <c r="E73" t="s">
        <v>690</v>
      </c>
      <c r="F73">
        <v>42047</v>
      </c>
      <c r="G73" t="s">
        <v>24</v>
      </c>
      <c r="H73" t="s">
        <v>1488</v>
      </c>
      <c r="I73" t="s">
        <v>1603</v>
      </c>
      <c r="L73" s="3">
        <v>0</v>
      </c>
      <c r="N73" s="3">
        <f t="shared" si="0"/>
        <v>-1436598.55</v>
      </c>
    </row>
    <row r="74" spans="1:14" x14ac:dyDescent="0.25">
      <c r="A74" t="s">
        <v>1035</v>
      </c>
      <c r="B74" s="2">
        <v>42977</v>
      </c>
      <c r="C74" t="s">
        <v>22</v>
      </c>
      <c r="D74">
        <v>1</v>
      </c>
      <c r="E74" t="s">
        <v>690</v>
      </c>
      <c r="F74">
        <v>42051</v>
      </c>
      <c r="G74" t="s">
        <v>24</v>
      </c>
      <c r="H74" t="s">
        <v>1488</v>
      </c>
      <c r="I74" t="s">
        <v>1545</v>
      </c>
      <c r="L74" s="3"/>
      <c r="N74" s="3">
        <f t="shared" ref="N74:N87" si="1">+N73+J74-L74</f>
        <v>-1436598.55</v>
      </c>
    </row>
    <row r="75" spans="1:14" x14ac:dyDescent="0.25">
      <c r="A75" t="s">
        <v>1036</v>
      </c>
      <c r="B75" s="2">
        <v>42977</v>
      </c>
      <c r="C75" t="s">
        <v>22</v>
      </c>
      <c r="D75">
        <v>1</v>
      </c>
      <c r="E75" t="s">
        <v>690</v>
      </c>
      <c r="F75">
        <v>42053</v>
      </c>
      <c r="G75" t="s">
        <v>24</v>
      </c>
      <c r="H75" t="s">
        <v>1488</v>
      </c>
      <c r="I75" t="s">
        <v>1590</v>
      </c>
      <c r="L75" s="3"/>
      <c r="N75" s="3">
        <f t="shared" si="1"/>
        <v>-1436598.55</v>
      </c>
    </row>
    <row r="76" spans="1:14" x14ac:dyDescent="0.25">
      <c r="A76" t="s">
        <v>1604</v>
      </c>
      <c r="B76" s="2">
        <v>42977</v>
      </c>
      <c r="C76" t="s">
        <v>22</v>
      </c>
      <c r="D76">
        <v>1</v>
      </c>
      <c r="E76" t="s">
        <v>690</v>
      </c>
      <c r="F76">
        <v>42056</v>
      </c>
      <c r="G76" t="s">
        <v>24</v>
      </c>
      <c r="H76" t="s">
        <v>1477</v>
      </c>
      <c r="I76" t="s">
        <v>1605</v>
      </c>
      <c r="L76" s="3"/>
      <c r="N76" s="3">
        <f t="shared" si="1"/>
        <v>-1436598.55</v>
      </c>
    </row>
    <row r="77" spans="1:14" x14ac:dyDescent="0.25">
      <c r="A77" t="s">
        <v>1606</v>
      </c>
      <c r="B77" s="2">
        <v>42977</v>
      </c>
      <c r="C77" t="s">
        <v>22</v>
      </c>
      <c r="D77">
        <v>1</v>
      </c>
      <c r="E77" t="s">
        <v>690</v>
      </c>
      <c r="F77">
        <v>42060</v>
      </c>
      <c r="G77" t="s">
        <v>24</v>
      </c>
      <c r="H77" t="s">
        <v>1477</v>
      </c>
      <c r="I77" t="s">
        <v>1607</v>
      </c>
      <c r="L77" s="3">
        <v>21500</v>
      </c>
      <c r="M77" s="12" t="s">
        <v>455</v>
      </c>
      <c r="N77" s="3">
        <f t="shared" si="1"/>
        <v>-1458098.55</v>
      </c>
    </row>
    <row r="78" spans="1:14" x14ac:dyDescent="0.25">
      <c r="A78" t="s">
        <v>1608</v>
      </c>
      <c r="B78" s="2">
        <v>42977</v>
      </c>
      <c r="C78" t="s">
        <v>22</v>
      </c>
      <c r="D78">
        <v>1</v>
      </c>
      <c r="E78" t="s">
        <v>690</v>
      </c>
      <c r="F78">
        <v>42060</v>
      </c>
      <c r="G78" t="s">
        <v>24</v>
      </c>
      <c r="H78" t="s">
        <v>1477</v>
      </c>
      <c r="I78" t="s">
        <v>1609</v>
      </c>
      <c r="J78" s="3">
        <v>21500</v>
      </c>
      <c r="K78" s="12" t="s">
        <v>455</v>
      </c>
      <c r="N78" s="3">
        <f t="shared" si="1"/>
        <v>-1436598.55</v>
      </c>
    </row>
    <row r="79" spans="1:14" x14ac:dyDescent="0.25">
      <c r="A79" t="s">
        <v>1610</v>
      </c>
      <c r="B79" s="2">
        <v>42977</v>
      </c>
      <c r="C79" t="s">
        <v>22</v>
      </c>
      <c r="D79">
        <v>1</v>
      </c>
      <c r="E79" t="s">
        <v>690</v>
      </c>
      <c r="F79">
        <v>42070</v>
      </c>
      <c r="G79" t="s">
        <v>24</v>
      </c>
      <c r="H79" t="s">
        <v>1477</v>
      </c>
      <c r="I79" t="s">
        <v>1545</v>
      </c>
      <c r="L79" s="3"/>
      <c r="N79" s="3">
        <f t="shared" si="1"/>
        <v>-1436598.55</v>
      </c>
    </row>
    <row r="80" spans="1:14" x14ac:dyDescent="0.25">
      <c r="A80" t="s">
        <v>1611</v>
      </c>
      <c r="B80" s="2">
        <v>42978</v>
      </c>
      <c r="C80" t="s">
        <v>1612</v>
      </c>
      <c r="D80">
        <v>1</v>
      </c>
      <c r="E80" t="s">
        <v>689</v>
      </c>
      <c r="F80">
        <v>4740</v>
      </c>
      <c r="G80" t="s">
        <v>14</v>
      </c>
      <c r="H80" t="s">
        <v>33</v>
      </c>
      <c r="I80" t="s">
        <v>1554</v>
      </c>
      <c r="J80" s="3">
        <v>5250.69</v>
      </c>
      <c r="K80" s="12" t="s">
        <v>454</v>
      </c>
      <c r="N80" s="3">
        <f t="shared" si="1"/>
        <v>-1431347.86</v>
      </c>
    </row>
    <row r="81" spans="1:14" x14ac:dyDescent="0.25">
      <c r="A81" s="15" t="s">
        <v>1613</v>
      </c>
      <c r="B81" s="22">
        <v>42978</v>
      </c>
      <c r="C81" s="15" t="s">
        <v>1614</v>
      </c>
      <c r="D81" s="15">
        <v>1</v>
      </c>
      <c r="E81" s="15" t="s">
        <v>689</v>
      </c>
      <c r="F81" s="15">
        <v>4741</v>
      </c>
      <c r="G81" s="15" t="s">
        <v>14</v>
      </c>
      <c r="H81" s="15" t="s">
        <v>33</v>
      </c>
      <c r="I81" s="15" t="s">
        <v>1400</v>
      </c>
      <c r="J81" s="5">
        <v>10000</v>
      </c>
      <c r="K81" s="12">
        <v>9</v>
      </c>
      <c r="N81" s="3">
        <f t="shared" si="1"/>
        <v>-1421347.86</v>
      </c>
    </row>
    <row r="82" spans="1:14" x14ac:dyDescent="0.25">
      <c r="A82" s="15" t="s">
        <v>1615</v>
      </c>
      <c r="B82" s="22">
        <v>42978</v>
      </c>
      <c r="C82" s="15" t="s">
        <v>1616</v>
      </c>
      <c r="D82" s="15">
        <v>1</v>
      </c>
      <c r="E82" s="15" t="s">
        <v>689</v>
      </c>
      <c r="F82" s="15">
        <v>4743</v>
      </c>
      <c r="G82" s="15" t="s">
        <v>14</v>
      </c>
      <c r="H82" s="15" t="s">
        <v>33</v>
      </c>
      <c r="I82" s="15" t="s">
        <v>1617</v>
      </c>
      <c r="J82" s="5">
        <v>5000</v>
      </c>
      <c r="K82" s="12">
        <v>10</v>
      </c>
      <c r="N82" s="3">
        <f t="shared" si="1"/>
        <v>-1416347.86</v>
      </c>
    </row>
    <row r="83" spans="1:14" x14ac:dyDescent="0.25">
      <c r="A83" t="s">
        <v>1618</v>
      </c>
      <c r="B83" s="2">
        <v>42978</v>
      </c>
      <c r="C83" t="s">
        <v>22</v>
      </c>
      <c r="D83">
        <v>1</v>
      </c>
      <c r="E83" t="s">
        <v>690</v>
      </c>
      <c r="F83">
        <v>42072</v>
      </c>
      <c r="G83" t="s">
        <v>24</v>
      </c>
      <c r="H83" t="s">
        <v>1488</v>
      </c>
      <c r="I83" t="s">
        <v>1545</v>
      </c>
      <c r="J83" s="26"/>
      <c r="L83" s="3"/>
      <c r="N83" s="3">
        <f t="shared" si="1"/>
        <v>-1416347.86</v>
      </c>
    </row>
    <row r="84" spans="1:14" x14ac:dyDescent="0.25">
      <c r="A84" t="s">
        <v>1619</v>
      </c>
      <c r="B84" s="2">
        <v>42978</v>
      </c>
      <c r="C84" t="s">
        <v>22</v>
      </c>
      <c r="D84">
        <v>1</v>
      </c>
      <c r="E84" t="s">
        <v>690</v>
      </c>
      <c r="F84">
        <v>42076</v>
      </c>
      <c r="G84" t="s">
        <v>24</v>
      </c>
      <c r="H84" t="s">
        <v>1488</v>
      </c>
      <c r="I84" t="s">
        <v>1620</v>
      </c>
      <c r="L84">
        <v>175</v>
      </c>
      <c r="N84" s="3">
        <f t="shared" si="1"/>
        <v>-1416522.86</v>
      </c>
    </row>
    <row r="85" spans="1:14" x14ac:dyDescent="0.25">
      <c r="A85" t="s">
        <v>1621</v>
      </c>
      <c r="B85" s="2">
        <v>42978</v>
      </c>
      <c r="C85" t="s">
        <v>22</v>
      </c>
      <c r="D85">
        <v>1</v>
      </c>
      <c r="E85" t="s">
        <v>690</v>
      </c>
      <c r="F85">
        <v>42082</v>
      </c>
      <c r="G85" t="s">
        <v>24</v>
      </c>
      <c r="H85" t="s">
        <v>1477</v>
      </c>
      <c r="I85" t="s">
        <v>1622</v>
      </c>
      <c r="L85" s="3"/>
      <c r="N85" s="3">
        <f t="shared" si="1"/>
        <v>-1416522.86</v>
      </c>
    </row>
    <row r="86" spans="1:14" x14ac:dyDescent="0.25">
      <c r="A86" t="s">
        <v>1623</v>
      </c>
      <c r="B86" s="2">
        <v>42978</v>
      </c>
      <c r="C86" t="s">
        <v>22</v>
      </c>
      <c r="D86">
        <v>1</v>
      </c>
      <c r="E86" t="s">
        <v>690</v>
      </c>
      <c r="F86">
        <v>42092</v>
      </c>
      <c r="G86" t="s">
        <v>24</v>
      </c>
      <c r="H86" t="s">
        <v>1477</v>
      </c>
      <c r="I86" t="s">
        <v>1624</v>
      </c>
      <c r="L86" s="3">
        <v>20000</v>
      </c>
      <c r="N86" s="3">
        <f t="shared" si="1"/>
        <v>-1436522.86</v>
      </c>
    </row>
    <row r="87" spans="1:14" s="1" customFormat="1" x14ac:dyDescent="0.25">
      <c r="A87" s="1" t="s">
        <v>1626</v>
      </c>
      <c r="B87" s="2">
        <v>42978</v>
      </c>
      <c r="C87" s="1" t="s">
        <v>1627</v>
      </c>
      <c r="I87" s="1" t="s">
        <v>1628</v>
      </c>
      <c r="K87" s="12"/>
      <c r="L87" s="3">
        <v>3319.99</v>
      </c>
      <c r="M87" s="12"/>
      <c r="N87" s="3">
        <f t="shared" si="1"/>
        <v>-1439842.85</v>
      </c>
    </row>
    <row r="88" spans="1:14" x14ac:dyDescent="0.25">
      <c r="I88" t="s">
        <v>451</v>
      </c>
      <c r="J88" s="3">
        <f>+SUM(J9:J87)</f>
        <v>510528.14</v>
      </c>
      <c r="L88" s="3">
        <f>+SUM(L9:L87)</f>
        <v>527920.67999999993</v>
      </c>
    </row>
    <row r="89" spans="1:14" x14ac:dyDescent="0.25">
      <c r="I89" t="s">
        <v>452</v>
      </c>
      <c r="N89" s="3">
        <f>+N87</f>
        <v>-1439842.85</v>
      </c>
    </row>
    <row r="90" spans="1:14" x14ac:dyDescent="0.25">
      <c r="A90" t="s">
        <v>676</v>
      </c>
      <c r="B90" t="s">
        <v>677</v>
      </c>
      <c r="C90" t="s">
        <v>910</v>
      </c>
      <c r="D90" t="s">
        <v>911</v>
      </c>
      <c r="E90" t="s">
        <v>677</v>
      </c>
      <c r="F90" t="s">
        <v>906</v>
      </c>
      <c r="G90" t="s">
        <v>681</v>
      </c>
      <c r="H90" t="s">
        <v>677</v>
      </c>
      <c r="I90" t="s">
        <v>1480</v>
      </c>
      <c r="J90" t="s">
        <v>907</v>
      </c>
      <c r="L90" t="s">
        <v>685</v>
      </c>
      <c r="N90" t="s">
        <v>907</v>
      </c>
    </row>
    <row r="91" spans="1:14" x14ac:dyDescent="0.25">
      <c r="N91">
        <v>-1439842.85</v>
      </c>
    </row>
    <row r="92" spans="1:14" x14ac:dyDescent="0.25">
      <c r="N92" s="3">
        <f>+N89-N91</f>
        <v>0</v>
      </c>
    </row>
  </sheetData>
  <autoFilter ref="A8:N92"/>
  <mergeCells count="3">
    <mergeCell ref="G2:J2"/>
    <mergeCell ref="G3:J3"/>
    <mergeCell ref="G4: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53" workbookViewId="0">
      <selection activeCell="L72" sqref="L72"/>
    </sheetView>
  </sheetViews>
  <sheetFormatPr baseColWidth="10" defaultRowHeight="15" x14ac:dyDescent="0.25"/>
  <cols>
    <col min="4" max="4" width="2.7109375" customWidth="1"/>
    <col min="6" max="6" width="8.5703125" customWidth="1"/>
    <col min="9" max="9" width="38.7109375" bestFit="1" customWidth="1"/>
    <col min="11" max="11" width="3.85546875" style="29" customWidth="1"/>
    <col min="12" max="12" width="11.42578125" style="28"/>
    <col min="13" max="13" width="3.85546875" style="29" customWidth="1"/>
    <col min="14" max="14" width="12.42578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6"/>
      <c r="L1" s="27"/>
      <c r="M1" s="6"/>
      <c r="N1" s="1"/>
    </row>
    <row r="2" spans="1:14" x14ac:dyDescent="0.25">
      <c r="A2" s="1"/>
      <c r="B2" s="1"/>
      <c r="C2" s="1"/>
      <c r="D2" s="1"/>
      <c r="E2" s="1"/>
      <c r="F2" s="1"/>
      <c r="G2" s="40" t="s">
        <v>0</v>
      </c>
      <c r="H2" s="40"/>
      <c r="I2" s="40"/>
      <c r="J2" s="40"/>
      <c r="K2" s="6"/>
      <c r="L2" s="6"/>
      <c r="M2" s="6"/>
      <c r="N2" s="9"/>
    </row>
    <row r="3" spans="1:14" x14ac:dyDescent="0.25">
      <c r="A3" s="1"/>
      <c r="B3" s="1"/>
      <c r="C3" s="1"/>
      <c r="D3" s="1"/>
      <c r="E3" s="1"/>
      <c r="F3" s="1"/>
      <c r="G3" s="40" t="s">
        <v>1</v>
      </c>
      <c r="H3" s="40"/>
      <c r="I3" s="40"/>
      <c r="J3" s="40"/>
      <c r="K3" s="6"/>
      <c r="L3" s="6"/>
      <c r="M3" s="6"/>
      <c r="N3" s="9"/>
    </row>
    <row r="4" spans="1:14" x14ac:dyDescent="0.25">
      <c r="A4" s="1"/>
      <c r="B4" s="1"/>
      <c r="C4" s="1"/>
      <c r="D4" s="1"/>
      <c r="E4" s="1"/>
      <c r="F4" s="1"/>
      <c r="G4" s="40" t="s">
        <v>1705</v>
      </c>
      <c r="H4" s="40"/>
      <c r="I4" s="40"/>
      <c r="J4" s="40"/>
      <c r="K4" s="6"/>
      <c r="L4" s="6"/>
      <c r="M4" s="6"/>
      <c r="N4" s="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6"/>
      <c r="L5" s="13"/>
      <c r="M5" s="6"/>
      <c r="N5" s="9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6"/>
      <c r="L6" s="13"/>
      <c r="M6" s="6"/>
      <c r="N6" s="9"/>
    </row>
    <row r="7" spans="1:14" x14ac:dyDescent="0.25">
      <c r="A7" s="4" t="s">
        <v>2</v>
      </c>
      <c r="B7" s="4" t="s">
        <v>3</v>
      </c>
      <c r="C7" s="4" t="s">
        <v>4</v>
      </c>
      <c r="D7" s="4"/>
      <c r="E7" s="4"/>
      <c r="F7" s="4"/>
      <c r="G7" s="4" t="s">
        <v>5</v>
      </c>
      <c r="H7" s="4" t="s">
        <v>6</v>
      </c>
      <c r="I7" s="4" t="s">
        <v>7</v>
      </c>
      <c r="J7" s="4" t="s">
        <v>8</v>
      </c>
      <c r="K7" s="12"/>
      <c r="L7" s="12" t="s">
        <v>9</v>
      </c>
      <c r="M7" s="12"/>
      <c r="N7" s="4" t="s">
        <v>10</v>
      </c>
    </row>
    <row r="8" spans="1:14" x14ac:dyDescent="0.25">
      <c r="I8" t="s">
        <v>460</v>
      </c>
      <c r="N8" s="3">
        <f>+AGO!N89</f>
        <v>-1439842.85</v>
      </c>
    </row>
    <row r="9" spans="1:14" x14ac:dyDescent="0.25">
      <c r="A9" t="s">
        <v>713</v>
      </c>
      <c r="B9" s="2">
        <v>42979</v>
      </c>
      <c r="C9" t="s">
        <v>22</v>
      </c>
      <c r="D9">
        <v>1</v>
      </c>
      <c r="E9" t="s">
        <v>690</v>
      </c>
      <c r="F9">
        <v>42131</v>
      </c>
      <c r="G9" t="s">
        <v>24</v>
      </c>
      <c r="H9" t="s">
        <v>1488</v>
      </c>
      <c r="I9" t="s">
        <v>1629</v>
      </c>
      <c r="L9" s="28">
        <v>175</v>
      </c>
      <c r="N9" s="3">
        <f>+N8+J9-L9</f>
        <v>-1440017.85</v>
      </c>
    </row>
    <row r="10" spans="1:14" x14ac:dyDescent="0.25">
      <c r="A10" t="s">
        <v>1218</v>
      </c>
      <c r="B10" s="2">
        <v>42980</v>
      </c>
      <c r="C10" t="s">
        <v>22</v>
      </c>
      <c r="D10">
        <v>1</v>
      </c>
      <c r="E10" t="s">
        <v>692</v>
      </c>
      <c r="F10">
        <v>42152</v>
      </c>
      <c r="G10" t="s">
        <v>211</v>
      </c>
      <c r="H10" t="s">
        <v>1477</v>
      </c>
      <c r="I10" t="s">
        <v>1630</v>
      </c>
      <c r="L10" s="28">
        <v>5000</v>
      </c>
      <c r="N10" s="3">
        <f t="shared" ref="N10:N59" si="0">+N9+J10-L10</f>
        <v>-1445017.85</v>
      </c>
    </row>
    <row r="11" spans="1:14" x14ac:dyDescent="0.25">
      <c r="A11" t="s">
        <v>1631</v>
      </c>
      <c r="B11" s="2">
        <v>42982</v>
      </c>
      <c r="C11" t="s">
        <v>22</v>
      </c>
      <c r="D11">
        <v>1</v>
      </c>
      <c r="E11" t="s">
        <v>690</v>
      </c>
      <c r="F11">
        <v>42156</v>
      </c>
      <c r="G11" t="s">
        <v>24</v>
      </c>
      <c r="H11" t="s">
        <v>1477</v>
      </c>
      <c r="I11" t="s">
        <v>1632</v>
      </c>
      <c r="L11" s="28">
        <v>3277.03</v>
      </c>
      <c r="M11" s="29" t="s">
        <v>455</v>
      </c>
      <c r="N11" s="3">
        <f t="shared" si="0"/>
        <v>-1448294.8800000001</v>
      </c>
    </row>
    <row r="12" spans="1:14" x14ac:dyDescent="0.25">
      <c r="A12" t="s">
        <v>1633</v>
      </c>
      <c r="B12" s="2">
        <v>42982</v>
      </c>
      <c r="C12" t="s">
        <v>22</v>
      </c>
      <c r="D12">
        <v>1</v>
      </c>
      <c r="E12" t="s">
        <v>690</v>
      </c>
      <c r="F12">
        <v>42156</v>
      </c>
      <c r="G12" t="s">
        <v>24</v>
      </c>
      <c r="H12" t="s">
        <v>1477</v>
      </c>
      <c r="I12" t="s">
        <v>1634</v>
      </c>
      <c r="J12" s="3">
        <v>3277.03</v>
      </c>
      <c r="K12" s="29" t="s">
        <v>455</v>
      </c>
      <c r="N12" s="3">
        <f t="shared" si="0"/>
        <v>-1445017.85</v>
      </c>
    </row>
    <row r="13" spans="1:14" x14ac:dyDescent="0.25">
      <c r="A13" t="s">
        <v>1635</v>
      </c>
      <c r="B13" s="2">
        <v>42984</v>
      </c>
      <c r="C13" t="s">
        <v>22</v>
      </c>
      <c r="D13">
        <v>1</v>
      </c>
      <c r="E13" t="s">
        <v>690</v>
      </c>
      <c r="F13">
        <v>42200</v>
      </c>
      <c r="G13" t="s">
        <v>24</v>
      </c>
      <c r="H13" t="s">
        <v>1488</v>
      </c>
      <c r="I13" t="s">
        <v>1636</v>
      </c>
      <c r="L13" s="28">
        <v>0</v>
      </c>
      <c r="N13" s="3">
        <f t="shared" si="0"/>
        <v>-1445017.85</v>
      </c>
    </row>
    <row r="14" spans="1:14" x14ac:dyDescent="0.25">
      <c r="A14" t="s">
        <v>1637</v>
      </c>
      <c r="B14" s="2">
        <v>42985</v>
      </c>
      <c r="C14" t="s">
        <v>22</v>
      </c>
      <c r="D14">
        <v>1</v>
      </c>
      <c r="E14" t="s">
        <v>690</v>
      </c>
      <c r="F14">
        <v>42221</v>
      </c>
      <c r="G14" t="s">
        <v>24</v>
      </c>
      <c r="H14" t="s">
        <v>1477</v>
      </c>
      <c r="I14" t="s">
        <v>1638</v>
      </c>
      <c r="L14" s="28">
        <v>500</v>
      </c>
      <c r="M14" s="29" t="s">
        <v>455</v>
      </c>
      <c r="N14" s="3">
        <f t="shared" si="0"/>
        <v>-1445517.85</v>
      </c>
    </row>
    <row r="15" spans="1:14" x14ac:dyDescent="0.25">
      <c r="A15" t="s">
        <v>1639</v>
      </c>
      <c r="B15" s="2">
        <v>42985</v>
      </c>
      <c r="C15" t="s">
        <v>22</v>
      </c>
      <c r="D15">
        <v>1</v>
      </c>
      <c r="E15" t="s">
        <v>690</v>
      </c>
      <c r="F15">
        <v>42221</v>
      </c>
      <c r="G15" t="s">
        <v>24</v>
      </c>
      <c r="H15" t="s">
        <v>1477</v>
      </c>
      <c r="I15" t="s">
        <v>1640</v>
      </c>
      <c r="J15">
        <v>500</v>
      </c>
      <c r="K15" s="29" t="s">
        <v>455</v>
      </c>
      <c r="N15" s="3">
        <f t="shared" si="0"/>
        <v>-1445017.85</v>
      </c>
    </row>
    <row r="16" spans="1:14" x14ac:dyDescent="0.25">
      <c r="A16" t="s">
        <v>760</v>
      </c>
      <c r="B16" s="2">
        <v>42986</v>
      </c>
      <c r="C16" t="s">
        <v>22</v>
      </c>
      <c r="D16">
        <v>1</v>
      </c>
      <c r="E16" t="s">
        <v>690</v>
      </c>
      <c r="F16">
        <v>41892</v>
      </c>
      <c r="G16" t="s">
        <v>24</v>
      </c>
      <c r="H16" t="s">
        <v>1488</v>
      </c>
      <c r="I16" t="s">
        <v>1641</v>
      </c>
      <c r="J16" s="3">
        <v>115000</v>
      </c>
      <c r="K16" s="29">
        <v>1</v>
      </c>
      <c r="N16" s="3">
        <f t="shared" si="0"/>
        <v>-1330017.8500000001</v>
      </c>
    </row>
    <row r="17" spans="1:15" x14ac:dyDescent="0.25">
      <c r="A17" t="s">
        <v>1642</v>
      </c>
      <c r="B17" s="2">
        <v>42986</v>
      </c>
      <c r="C17" t="s">
        <v>22</v>
      </c>
      <c r="D17">
        <v>1</v>
      </c>
      <c r="E17" t="s">
        <v>690</v>
      </c>
      <c r="F17">
        <v>42264</v>
      </c>
      <c r="G17" t="s">
        <v>24</v>
      </c>
      <c r="H17" t="s">
        <v>1488</v>
      </c>
      <c r="I17" t="s">
        <v>1643</v>
      </c>
      <c r="L17" s="28">
        <v>1000</v>
      </c>
      <c r="N17" s="3">
        <f t="shared" si="0"/>
        <v>-1331017.8500000001</v>
      </c>
    </row>
    <row r="18" spans="1:15" x14ac:dyDescent="0.25">
      <c r="A18" t="s">
        <v>1644</v>
      </c>
      <c r="B18" s="2">
        <v>42987</v>
      </c>
      <c r="C18" t="s">
        <v>22</v>
      </c>
      <c r="D18">
        <v>1</v>
      </c>
      <c r="E18" t="s">
        <v>690</v>
      </c>
      <c r="F18">
        <v>42273</v>
      </c>
      <c r="G18" t="s">
        <v>24</v>
      </c>
      <c r="H18" t="s">
        <v>1488</v>
      </c>
      <c r="I18" t="s">
        <v>643</v>
      </c>
      <c r="L18" s="28">
        <v>13544.75</v>
      </c>
      <c r="N18" s="3">
        <f t="shared" si="0"/>
        <v>-1344562.6</v>
      </c>
    </row>
    <row r="19" spans="1:15" x14ac:dyDescent="0.25">
      <c r="A19" t="s">
        <v>1645</v>
      </c>
      <c r="B19" s="2">
        <v>42987</v>
      </c>
      <c r="C19" t="s">
        <v>22</v>
      </c>
      <c r="D19">
        <v>1</v>
      </c>
      <c r="E19" t="s">
        <v>692</v>
      </c>
      <c r="F19">
        <v>42275</v>
      </c>
      <c r="G19" t="s">
        <v>211</v>
      </c>
      <c r="H19" t="s">
        <v>1488</v>
      </c>
      <c r="I19" t="s">
        <v>1646</v>
      </c>
      <c r="L19" s="28">
        <v>0</v>
      </c>
      <c r="N19" s="3">
        <f t="shared" si="0"/>
        <v>-1344562.6</v>
      </c>
    </row>
    <row r="20" spans="1:15" x14ac:dyDescent="0.25">
      <c r="A20" t="s">
        <v>1647</v>
      </c>
      <c r="B20" s="2">
        <v>42989</v>
      </c>
      <c r="C20" t="s">
        <v>22</v>
      </c>
      <c r="D20">
        <v>1</v>
      </c>
      <c r="E20" t="s">
        <v>690</v>
      </c>
      <c r="F20">
        <v>42282</v>
      </c>
      <c r="G20" t="s">
        <v>24</v>
      </c>
      <c r="H20" t="s">
        <v>1488</v>
      </c>
      <c r="I20" t="s">
        <v>1648</v>
      </c>
      <c r="L20" s="28">
        <v>0</v>
      </c>
      <c r="N20" s="3">
        <f t="shared" si="0"/>
        <v>-1344562.6</v>
      </c>
    </row>
    <row r="21" spans="1:15" x14ac:dyDescent="0.25">
      <c r="A21" t="s">
        <v>1649</v>
      </c>
      <c r="B21" s="2">
        <v>42989</v>
      </c>
      <c r="C21" t="s">
        <v>22</v>
      </c>
      <c r="D21">
        <v>1</v>
      </c>
      <c r="E21" t="s">
        <v>690</v>
      </c>
      <c r="F21">
        <v>42285</v>
      </c>
      <c r="G21" t="s">
        <v>24</v>
      </c>
      <c r="H21" t="s">
        <v>1488</v>
      </c>
      <c r="I21" t="s">
        <v>1650</v>
      </c>
      <c r="L21" s="28">
        <v>1000</v>
      </c>
      <c r="M21" s="29" t="s">
        <v>455</v>
      </c>
      <c r="N21" s="3">
        <f t="shared" si="0"/>
        <v>-1345562.6</v>
      </c>
    </row>
    <row r="22" spans="1:15" x14ac:dyDescent="0.25">
      <c r="A22" t="s">
        <v>1651</v>
      </c>
      <c r="B22" s="2">
        <v>42989</v>
      </c>
      <c r="C22" t="s">
        <v>22</v>
      </c>
      <c r="D22">
        <v>1</v>
      </c>
      <c r="E22" t="s">
        <v>690</v>
      </c>
      <c r="F22">
        <v>42285</v>
      </c>
      <c r="G22" t="s">
        <v>24</v>
      </c>
      <c r="H22" t="s">
        <v>1488</v>
      </c>
      <c r="I22" t="s">
        <v>1652</v>
      </c>
      <c r="J22" s="3">
        <v>1000</v>
      </c>
      <c r="K22" s="29" t="s">
        <v>455</v>
      </c>
      <c r="N22" s="3">
        <f t="shared" si="0"/>
        <v>-1344562.6</v>
      </c>
    </row>
    <row r="23" spans="1:15" x14ac:dyDescent="0.25">
      <c r="A23" t="s">
        <v>1653</v>
      </c>
      <c r="B23" s="2">
        <v>42989</v>
      </c>
      <c r="C23" t="s">
        <v>22</v>
      </c>
      <c r="D23">
        <v>1</v>
      </c>
      <c r="E23" t="s">
        <v>690</v>
      </c>
      <c r="F23">
        <v>42286</v>
      </c>
      <c r="G23" t="s">
        <v>24</v>
      </c>
      <c r="H23" t="s">
        <v>1488</v>
      </c>
      <c r="I23" t="s">
        <v>1650</v>
      </c>
      <c r="L23" s="28">
        <v>1000</v>
      </c>
      <c r="N23" s="3">
        <f t="shared" si="0"/>
        <v>-1345562.6</v>
      </c>
    </row>
    <row r="24" spans="1:15" x14ac:dyDescent="0.25">
      <c r="A24" t="s">
        <v>550</v>
      </c>
      <c r="B24" s="2">
        <v>42990</v>
      </c>
      <c r="C24" t="s">
        <v>22</v>
      </c>
      <c r="D24">
        <v>1</v>
      </c>
      <c r="E24" t="s">
        <v>690</v>
      </c>
      <c r="F24">
        <v>42305</v>
      </c>
      <c r="G24" t="s">
        <v>24</v>
      </c>
      <c r="H24" t="s">
        <v>1477</v>
      </c>
      <c r="I24" t="s">
        <v>1330</v>
      </c>
      <c r="L24" s="28">
        <v>0</v>
      </c>
      <c r="N24" s="3">
        <f t="shared" si="0"/>
        <v>-1345562.6</v>
      </c>
    </row>
    <row r="25" spans="1:15" x14ac:dyDescent="0.25">
      <c r="A25" t="s">
        <v>195</v>
      </c>
      <c r="B25" s="2">
        <v>42991</v>
      </c>
      <c r="C25" t="s">
        <v>1654</v>
      </c>
      <c r="D25">
        <v>1</v>
      </c>
      <c r="E25" t="s">
        <v>1512</v>
      </c>
      <c r="F25">
        <v>18629</v>
      </c>
      <c r="G25" t="s">
        <v>1513</v>
      </c>
      <c r="H25" t="s">
        <v>33</v>
      </c>
      <c r="I25" t="s">
        <v>1655</v>
      </c>
      <c r="J25" s="5">
        <v>1000</v>
      </c>
      <c r="K25" s="29">
        <v>6</v>
      </c>
      <c r="N25" s="3">
        <f t="shared" si="0"/>
        <v>-1344562.6</v>
      </c>
    </row>
    <row r="26" spans="1:15" x14ac:dyDescent="0.25">
      <c r="A26" t="s">
        <v>998</v>
      </c>
      <c r="B26" s="2">
        <v>42991</v>
      </c>
      <c r="C26" t="s">
        <v>1656</v>
      </c>
      <c r="D26">
        <v>1</v>
      </c>
      <c r="E26" t="s">
        <v>689</v>
      </c>
      <c r="F26">
        <v>4812</v>
      </c>
      <c r="G26" t="s">
        <v>14</v>
      </c>
      <c r="H26" t="s">
        <v>33</v>
      </c>
      <c r="I26" t="s">
        <v>1632</v>
      </c>
      <c r="J26" s="15">
        <v>0</v>
      </c>
      <c r="N26" s="3">
        <f t="shared" si="0"/>
        <v>-1344562.6</v>
      </c>
      <c r="O26" s="1" t="s">
        <v>1706</v>
      </c>
    </row>
    <row r="27" spans="1:15" x14ac:dyDescent="0.25">
      <c r="A27" t="s">
        <v>1276</v>
      </c>
      <c r="B27" s="2">
        <v>42991</v>
      </c>
      <c r="C27" t="s">
        <v>22</v>
      </c>
      <c r="D27">
        <v>1</v>
      </c>
      <c r="E27" t="s">
        <v>690</v>
      </c>
      <c r="F27">
        <v>42331</v>
      </c>
      <c r="G27" t="s">
        <v>24</v>
      </c>
      <c r="H27" t="s">
        <v>1477</v>
      </c>
      <c r="I27" t="s">
        <v>1657</v>
      </c>
      <c r="L27" s="28">
        <v>10000</v>
      </c>
      <c r="N27" s="3">
        <f t="shared" si="0"/>
        <v>-1354562.6</v>
      </c>
    </row>
    <row r="28" spans="1:15" x14ac:dyDescent="0.25">
      <c r="A28" t="s">
        <v>1658</v>
      </c>
      <c r="B28" s="2">
        <v>42991</v>
      </c>
      <c r="C28" t="s">
        <v>22</v>
      </c>
      <c r="D28">
        <v>1</v>
      </c>
      <c r="E28" t="s">
        <v>690</v>
      </c>
      <c r="F28">
        <v>42335</v>
      </c>
      <c r="G28" t="s">
        <v>24</v>
      </c>
      <c r="H28" t="s">
        <v>1477</v>
      </c>
      <c r="I28" t="s">
        <v>1659</v>
      </c>
      <c r="L28" s="28">
        <v>0</v>
      </c>
      <c r="N28" s="3">
        <f t="shared" si="0"/>
        <v>-1354562.6</v>
      </c>
    </row>
    <row r="29" spans="1:15" x14ac:dyDescent="0.25">
      <c r="A29" t="s">
        <v>1660</v>
      </c>
      <c r="B29" s="2">
        <v>42991</v>
      </c>
      <c r="C29" t="s">
        <v>22</v>
      </c>
      <c r="D29">
        <v>1</v>
      </c>
      <c r="E29" t="s">
        <v>690</v>
      </c>
      <c r="F29">
        <v>42341</v>
      </c>
      <c r="G29" t="s">
        <v>24</v>
      </c>
      <c r="H29" t="s">
        <v>1477</v>
      </c>
      <c r="I29" t="s">
        <v>1661</v>
      </c>
      <c r="L29" s="28">
        <v>1000</v>
      </c>
      <c r="N29" s="3">
        <f t="shared" si="0"/>
        <v>-1355562.6</v>
      </c>
    </row>
    <row r="30" spans="1:15" x14ac:dyDescent="0.25">
      <c r="A30" t="s">
        <v>1662</v>
      </c>
      <c r="B30" s="2">
        <v>42992</v>
      </c>
      <c r="C30" t="s">
        <v>22</v>
      </c>
      <c r="D30">
        <v>1</v>
      </c>
      <c r="E30" t="s">
        <v>690</v>
      </c>
      <c r="F30">
        <v>42352</v>
      </c>
      <c r="G30" t="s">
        <v>24</v>
      </c>
      <c r="H30" t="s">
        <v>1488</v>
      </c>
      <c r="I30" t="s">
        <v>1663</v>
      </c>
      <c r="L30" s="28">
        <v>5020</v>
      </c>
      <c r="M30" s="29" t="s">
        <v>455</v>
      </c>
      <c r="N30" s="3">
        <f t="shared" si="0"/>
        <v>-1360582.6</v>
      </c>
    </row>
    <row r="31" spans="1:15" x14ac:dyDescent="0.25">
      <c r="A31" t="s">
        <v>1664</v>
      </c>
      <c r="B31" s="2">
        <v>42992</v>
      </c>
      <c r="C31" t="s">
        <v>22</v>
      </c>
      <c r="D31">
        <v>1</v>
      </c>
      <c r="E31" t="s">
        <v>690</v>
      </c>
      <c r="F31">
        <v>42352</v>
      </c>
      <c r="G31" t="s">
        <v>24</v>
      </c>
      <c r="H31" t="s">
        <v>1488</v>
      </c>
      <c r="I31" t="s">
        <v>1665</v>
      </c>
      <c r="J31" s="3">
        <v>5020</v>
      </c>
      <c r="K31" s="29" t="s">
        <v>455</v>
      </c>
      <c r="N31" s="3">
        <f t="shared" si="0"/>
        <v>-1355562.6</v>
      </c>
    </row>
    <row r="32" spans="1:15" x14ac:dyDescent="0.25">
      <c r="A32" t="s">
        <v>1666</v>
      </c>
      <c r="B32" s="2">
        <v>42993</v>
      </c>
      <c r="C32" t="s">
        <v>22</v>
      </c>
      <c r="D32">
        <v>1</v>
      </c>
      <c r="E32" t="s">
        <v>688</v>
      </c>
      <c r="F32">
        <v>29275</v>
      </c>
      <c r="G32" t="s">
        <v>32</v>
      </c>
      <c r="H32" t="s">
        <v>33</v>
      </c>
      <c r="I32" t="s">
        <v>1667</v>
      </c>
      <c r="J32" s="3">
        <v>5000</v>
      </c>
      <c r="K32" s="29">
        <v>2</v>
      </c>
      <c r="N32" s="3">
        <f t="shared" si="0"/>
        <v>-1350562.6</v>
      </c>
    </row>
    <row r="33" spans="1:14" x14ac:dyDescent="0.25">
      <c r="A33" t="s">
        <v>1668</v>
      </c>
      <c r="B33" s="2">
        <v>42993</v>
      </c>
      <c r="C33" t="s">
        <v>22</v>
      </c>
      <c r="D33">
        <v>1</v>
      </c>
      <c r="E33" t="s">
        <v>688</v>
      </c>
      <c r="F33">
        <v>29276</v>
      </c>
      <c r="G33" t="s">
        <v>32</v>
      </c>
      <c r="H33" t="s">
        <v>33</v>
      </c>
      <c r="I33" t="s">
        <v>1669</v>
      </c>
      <c r="J33" s="3">
        <v>500000</v>
      </c>
      <c r="K33" s="29">
        <v>3</v>
      </c>
      <c r="N33" s="3">
        <f t="shared" si="0"/>
        <v>-850562.60000000009</v>
      </c>
    </row>
    <row r="34" spans="1:14" x14ac:dyDescent="0.25">
      <c r="A34" t="s">
        <v>1670</v>
      </c>
      <c r="B34" s="2">
        <v>42993</v>
      </c>
      <c r="C34" t="s">
        <v>22</v>
      </c>
      <c r="D34">
        <v>1</v>
      </c>
      <c r="E34" t="s">
        <v>688</v>
      </c>
      <c r="F34">
        <v>29277</v>
      </c>
      <c r="G34" t="s">
        <v>32</v>
      </c>
      <c r="H34" t="s">
        <v>33</v>
      </c>
      <c r="I34" t="s">
        <v>1671</v>
      </c>
      <c r="J34" s="5">
        <v>20000</v>
      </c>
      <c r="K34" s="29">
        <v>6</v>
      </c>
      <c r="N34" s="3">
        <f t="shared" si="0"/>
        <v>-830562.60000000009</v>
      </c>
    </row>
    <row r="35" spans="1:14" x14ac:dyDescent="0.25">
      <c r="A35" t="s">
        <v>1672</v>
      </c>
      <c r="B35" s="2">
        <v>42996</v>
      </c>
      <c r="C35" t="s">
        <v>22</v>
      </c>
      <c r="D35">
        <v>1</v>
      </c>
      <c r="E35" t="s">
        <v>688</v>
      </c>
      <c r="F35">
        <v>29278</v>
      </c>
      <c r="G35" t="s">
        <v>32</v>
      </c>
      <c r="H35" t="s">
        <v>33</v>
      </c>
      <c r="I35" t="s">
        <v>1673</v>
      </c>
      <c r="J35" s="5">
        <v>5000</v>
      </c>
      <c r="K35" s="29">
        <v>8</v>
      </c>
      <c r="N35" s="3">
        <f t="shared" si="0"/>
        <v>-825562.60000000009</v>
      </c>
    </row>
    <row r="36" spans="1:14" x14ac:dyDescent="0.25">
      <c r="A36" t="s">
        <v>1003</v>
      </c>
      <c r="B36" s="2">
        <v>42996</v>
      </c>
      <c r="C36" t="s">
        <v>22</v>
      </c>
      <c r="D36">
        <v>1</v>
      </c>
      <c r="E36" t="s">
        <v>692</v>
      </c>
      <c r="F36">
        <v>42382</v>
      </c>
      <c r="G36" t="s">
        <v>211</v>
      </c>
      <c r="H36" t="s">
        <v>1477</v>
      </c>
      <c r="I36" t="s">
        <v>1674</v>
      </c>
      <c r="L36" s="31">
        <v>1422.51</v>
      </c>
      <c r="M36" s="29" t="s">
        <v>455</v>
      </c>
      <c r="N36" s="3">
        <f t="shared" si="0"/>
        <v>-826985.1100000001</v>
      </c>
    </row>
    <row r="37" spans="1:14" x14ac:dyDescent="0.25">
      <c r="A37" t="s">
        <v>239</v>
      </c>
      <c r="B37" s="2">
        <v>42996</v>
      </c>
      <c r="C37" t="s">
        <v>22</v>
      </c>
      <c r="D37">
        <v>1</v>
      </c>
      <c r="E37" t="s">
        <v>692</v>
      </c>
      <c r="F37">
        <v>42382</v>
      </c>
      <c r="G37" t="s">
        <v>211</v>
      </c>
      <c r="H37" t="s">
        <v>1477</v>
      </c>
      <c r="I37" t="s">
        <v>1675</v>
      </c>
      <c r="J37" s="30">
        <v>1422.51</v>
      </c>
      <c r="K37" s="29" t="s">
        <v>455</v>
      </c>
      <c r="N37" s="3">
        <f t="shared" si="0"/>
        <v>-825562.60000000009</v>
      </c>
    </row>
    <row r="38" spans="1:14" x14ac:dyDescent="0.25">
      <c r="A38" t="s">
        <v>1676</v>
      </c>
      <c r="B38" s="2">
        <v>42996</v>
      </c>
      <c r="C38" t="s">
        <v>22</v>
      </c>
      <c r="D38">
        <v>1</v>
      </c>
      <c r="E38" t="s">
        <v>690</v>
      </c>
      <c r="F38">
        <v>42395</v>
      </c>
      <c r="G38" t="s">
        <v>24</v>
      </c>
      <c r="H38" t="s">
        <v>1488</v>
      </c>
      <c r="I38" t="s">
        <v>1677</v>
      </c>
      <c r="L38" s="28">
        <v>1000</v>
      </c>
      <c r="N38" s="3">
        <f t="shared" si="0"/>
        <v>-826562.60000000009</v>
      </c>
    </row>
    <row r="39" spans="1:14" x14ac:dyDescent="0.25">
      <c r="A39" t="s">
        <v>1678</v>
      </c>
      <c r="B39" s="2">
        <v>42998</v>
      </c>
      <c r="C39" t="s">
        <v>22</v>
      </c>
      <c r="D39">
        <v>1</v>
      </c>
      <c r="E39" t="s">
        <v>690</v>
      </c>
      <c r="F39">
        <v>42426</v>
      </c>
      <c r="G39" t="s">
        <v>24</v>
      </c>
      <c r="H39" t="s">
        <v>1488</v>
      </c>
      <c r="I39" t="s">
        <v>1679</v>
      </c>
      <c r="L39" s="28">
        <v>0</v>
      </c>
      <c r="N39" s="3">
        <f t="shared" si="0"/>
        <v>-826562.60000000009</v>
      </c>
    </row>
    <row r="40" spans="1:14" x14ac:dyDescent="0.25">
      <c r="A40" t="s">
        <v>1680</v>
      </c>
      <c r="B40" s="2">
        <v>42998</v>
      </c>
      <c r="C40" t="s">
        <v>22</v>
      </c>
      <c r="D40">
        <v>1</v>
      </c>
      <c r="E40" t="s">
        <v>690</v>
      </c>
      <c r="F40">
        <v>42427</v>
      </c>
      <c r="G40" t="s">
        <v>24</v>
      </c>
      <c r="H40" t="s">
        <v>1488</v>
      </c>
      <c r="I40" t="s">
        <v>1679</v>
      </c>
      <c r="L40" s="28">
        <v>0</v>
      </c>
      <c r="N40" s="3">
        <f t="shared" si="0"/>
        <v>-826562.60000000009</v>
      </c>
    </row>
    <row r="41" spans="1:14" x14ac:dyDescent="0.25">
      <c r="A41" t="s">
        <v>1681</v>
      </c>
      <c r="B41" s="2">
        <v>42999</v>
      </c>
      <c r="C41" t="s">
        <v>22</v>
      </c>
      <c r="D41">
        <v>1</v>
      </c>
      <c r="E41" t="s">
        <v>690</v>
      </c>
      <c r="F41">
        <v>42439</v>
      </c>
      <c r="G41" t="s">
        <v>24</v>
      </c>
      <c r="H41" t="s">
        <v>1488</v>
      </c>
      <c r="I41" t="s">
        <v>1682</v>
      </c>
      <c r="L41" s="28">
        <v>0</v>
      </c>
      <c r="N41" s="3">
        <f t="shared" si="0"/>
        <v>-826562.60000000009</v>
      </c>
    </row>
    <row r="42" spans="1:14" s="1" customFormat="1" x14ac:dyDescent="0.25">
      <c r="A42" s="1" t="s">
        <v>1708</v>
      </c>
      <c r="B42" s="2">
        <v>43001</v>
      </c>
      <c r="C42" s="1" t="s">
        <v>22</v>
      </c>
      <c r="F42" s="1">
        <v>42492</v>
      </c>
      <c r="I42" s="1" t="s">
        <v>1709</v>
      </c>
      <c r="K42" s="29"/>
      <c r="L42" s="28">
        <v>83000</v>
      </c>
      <c r="M42" s="29"/>
      <c r="N42" s="3">
        <f t="shared" si="0"/>
        <v>-909562.60000000009</v>
      </c>
    </row>
    <row r="43" spans="1:14" x14ac:dyDescent="0.25">
      <c r="A43" t="s">
        <v>1683</v>
      </c>
      <c r="B43" s="2">
        <v>43002</v>
      </c>
      <c r="C43" t="s">
        <v>22</v>
      </c>
      <c r="D43">
        <v>1</v>
      </c>
      <c r="E43" t="s">
        <v>690</v>
      </c>
      <c r="F43">
        <v>42493</v>
      </c>
      <c r="G43" t="s">
        <v>24</v>
      </c>
      <c r="H43" t="s">
        <v>1477</v>
      </c>
      <c r="I43" t="s">
        <v>1684</v>
      </c>
      <c r="L43" s="28">
        <v>0</v>
      </c>
      <c r="N43" s="3">
        <f t="shared" si="0"/>
        <v>-909562.60000000009</v>
      </c>
    </row>
    <row r="44" spans="1:14" x14ac:dyDescent="0.25">
      <c r="A44" t="s">
        <v>628</v>
      </c>
      <c r="B44" s="2">
        <v>43004</v>
      </c>
      <c r="C44" t="s">
        <v>22</v>
      </c>
      <c r="D44">
        <v>1</v>
      </c>
      <c r="E44" t="s">
        <v>690</v>
      </c>
      <c r="F44">
        <v>42540</v>
      </c>
      <c r="G44" t="s">
        <v>24</v>
      </c>
      <c r="H44" t="s">
        <v>1488</v>
      </c>
      <c r="I44" t="s">
        <v>1685</v>
      </c>
      <c r="L44" s="28">
        <v>5000</v>
      </c>
      <c r="N44" s="3">
        <f t="shared" si="0"/>
        <v>-914562.60000000009</v>
      </c>
    </row>
    <row r="45" spans="1:14" x14ac:dyDescent="0.25">
      <c r="A45" t="s">
        <v>376</v>
      </c>
      <c r="B45" s="2">
        <v>43006</v>
      </c>
      <c r="C45" t="s">
        <v>1686</v>
      </c>
      <c r="D45">
        <v>1</v>
      </c>
      <c r="E45" t="s">
        <v>689</v>
      </c>
      <c r="F45">
        <v>4896</v>
      </c>
      <c r="G45" t="s">
        <v>14</v>
      </c>
      <c r="H45" t="s">
        <v>33</v>
      </c>
      <c r="I45" t="s">
        <v>978</v>
      </c>
      <c r="J45" s="3">
        <v>20000</v>
      </c>
      <c r="K45" s="29">
        <v>4</v>
      </c>
      <c r="N45" s="3">
        <f t="shared" si="0"/>
        <v>-894562.60000000009</v>
      </c>
    </row>
    <row r="46" spans="1:14" x14ac:dyDescent="0.25">
      <c r="A46" t="s">
        <v>1687</v>
      </c>
      <c r="B46" s="2">
        <v>43006</v>
      </c>
      <c r="C46" t="s">
        <v>1688</v>
      </c>
      <c r="D46">
        <v>1</v>
      </c>
      <c r="E46" t="s">
        <v>689</v>
      </c>
      <c r="F46">
        <v>4897</v>
      </c>
      <c r="G46" t="s">
        <v>14</v>
      </c>
      <c r="H46" t="s">
        <v>33</v>
      </c>
      <c r="I46" t="s">
        <v>1689</v>
      </c>
      <c r="J46" s="3">
        <v>1000</v>
      </c>
      <c r="K46" s="29">
        <v>5</v>
      </c>
      <c r="N46" s="3">
        <f t="shared" si="0"/>
        <v>-893562.60000000009</v>
      </c>
    </row>
    <row r="47" spans="1:14" x14ac:dyDescent="0.25">
      <c r="A47" t="s">
        <v>654</v>
      </c>
      <c r="B47" s="2">
        <v>43006</v>
      </c>
      <c r="C47" t="s">
        <v>22</v>
      </c>
      <c r="D47">
        <v>1</v>
      </c>
      <c r="E47" t="s">
        <v>690</v>
      </c>
      <c r="F47">
        <v>42588</v>
      </c>
      <c r="G47" t="s">
        <v>24</v>
      </c>
      <c r="H47" t="s">
        <v>1477</v>
      </c>
      <c r="I47" t="s">
        <v>1690</v>
      </c>
      <c r="L47" s="28">
        <v>10055</v>
      </c>
      <c r="M47" s="29" t="s">
        <v>454</v>
      </c>
      <c r="N47" s="3">
        <f t="shared" si="0"/>
        <v>-903617.60000000009</v>
      </c>
    </row>
    <row r="48" spans="1:14" x14ac:dyDescent="0.25">
      <c r="A48" t="s">
        <v>655</v>
      </c>
      <c r="B48" s="2">
        <v>43006</v>
      </c>
      <c r="C48" t="s">
        <v>22</v>
      </c>
      <c r="D48">
        <v>1</v>
      </c>
      <c r="E48" t="s">
        <v>690</v>
      </c>
      <c r="F48">
        <v>42589</v>
      </c>
      <c r="G48" t="s">
        <v>24</v>
      </c>
      <c r="H48" t="s">
        <v>1477</v>
      </c>
      <c r="I48" t="s">
        <v>1690</v>
      </c>
      <c r="L48" s="28">
        <v>10150</v>
      </c>
      <c r="M48" s="29" t="s">
        <v>454</v>
      </c>
      <c r="N48" s="3">
        <f t="shared" si="0"/>
        <v>-913767.60000000009</v>
      </c>
    </row>
    <row r="49" spans="1:15" x14ac:dyDescent="0.25">
      <c r="A49" t="s">
        <v>380</v>
      </c>
      <c r="B49" s="2">
        <v>43006</v>
      </c>
      <c r="C49" t="s">
        <v>22</v>
      </c>
      <c r="D49">
        <v>1</v>
      </c>
      <c r="E49" t="s">
        <v>690</v>
      </c>
      <c r="F49">
        <v>42590</v>
      </c>
      <c r="G49" t="s">
        <v>24</v>
      </c>
      <c r="H49" t="s">
        <v>1477</v>
      </c>
      <c r="I49" t="s">
        <v>1691</v>
      </c>
      <c r="L49" s="28">
        <v>5000</v>
      </c>
      <c r="N49" s="3">
        <f t="shared" si="0"/>
        <v>-918767.60000000009</v>
      </c>
    </row>
    <row r="50" spans="1:15" x14ac:dyDescent="0.25">
      <c r="A50" t="s">
        <v>1692</v>
      </c>
      <c r="B50" s="2">
        <v>43007</v>
      </c>
      <c r="C50" t="s">
        <v>1693</v>
      </c>
      <c r="D50">
        <v>1</v>
      </c>
      <c r="E50" t="s">
        <v>689</v>
      </c>
      <c r="F50">
        <v>4900</v>
      </c>
      <c r="G50" t="s">
        <v>14</v>
      </c>
      <c r="H50" t="s">
        <v>15</v>
      </c>
      <c r="I50" t="s">
        <v>1694</v>
      </c>
      <c r="J50" s="3">
        <v>20205</v>
      </c>
      <c r="K50" s="29" t="s">
        <v>454</v>
      </c>
      <c r="N50" s="3">
        <f t="shared" si="0"/>
        <v>-898562.60000000009</v>
      </c>
    </row>
    <row r="51" spans="1:15" x14ac:dyDescent="0.25">
      <c r="A51" t="s">
        <v>1695</v>
      </c>
      <c r="B51" s="2">
        <v>43007</v>
      </c>
      <c r="C51" t="s">
        <v>22</v>
      </c>
      <c r="D51">
        <v>1</v>
      </c>
      <c r="E51" t="s">
        <v>690</v>
      </c>
      <c r="F51">
        <v>42596</v>
      </c>
      <c r="G51" t="s">
        <v>24</v>
      </c>
      <c r="H51" t="s">
        <v>1488</v>
      </c>
      <c r="I51" t="s">
        <v>1696</v>
      </c>
      <c r="L51" s="28">
        <v>0</v>
      </c>
      <c r="N51" s="3">
        <f t="shared" si="0"/>
        <v>-898562.60000000009</v>
      </c>
    </row>
    <row r="52" spans="1:15" x14ac:dyDescent="0.25">
      <c r="A52" t="s">
        <v>1697</v>
      </c>
      <c r="B52" s="2">
        <v>43007</v>
      </c>
      <c r="C52" t="s">
        <v>22</v>
      </c>
      <c r="D52">
        <v>1</v>
      </c>
      <c r="E52" t="s">
        <v>690</v>
      </c>
      <c r="F52">
        <v>42597</v>
      </c>
      <c r="G52" t="s">
        <v>24</v>
      </c>
      <c r="H52" t="s">
        <v>1488</v>
      </c>
      <c r="I52" t="s">
        <v>1696</v>
      </c>
      <c r="L52" s="28">
        <v>0</v>
      </c>
      <c r="N52" s="3">
        <f t="shared" si="0"/>
        <v>-898562.60000000009</v>
      </c>
    </row>
    <row r="53" spans="1:15" x14ac:dyDescent="0.25">
      <c r="A53" t="s">
        <v>1325</v>
      </c>
      <c r="B53" s="2">
        <v>43007</v>
      </c>
      <c r="C53" t="s">
        <v>22</v>
      </c>
      <c r="D53">
        <v>1</v>
      </c>
      <c r="E53" t="s">
        <v>690</v>
      </c>
      <c r="F53">
        <v>42598</v>
      </c>
      <c r="G53" t="s">
        <v>24</v>
      </c>
      <c r="H53" t="s">
        <v>1488</v>
      </c>
      <c r="I53" t="s">
        <v>1696</v>
      </c>
      <c r="L53" s="28">
        <v>5000</v>
      </c>
      <c r="N53" s="3">
        <f t="shared" si="0"/>
        <v>-903562.60000000009</v>
      </c>
    </row>
    <row r="54" spans="1:15" s="1" customFormat="1" x14ac:dyDescent="0.25">
      <c r="A54" s="1" t="s">
        <v>2008</v>
      </c>
      <c r="B54" s="2">
        <v>43007</v>
      </c>
      <c r="C54" s="1" t="s">
        <v>22</v>
      </c>
      <c r="F54" s="1">
        <v>42598</v>
      </c>
      <c r="G54" s="1" t="s">
        <v>24</v>
      </c>
      <c r="I54" s="1" t="s">
        <v>2007</v>
      </c>
      <c r="K54" s="29"/>
      <c r="L54" s="28">
        <v>5000</v>
      </c>
      <c r="M54" s="29"/>
      <c r="N54" s="3">
        <f t="shared" si="0"/>
        <v>-908562.60000000009</v>
      </c>
    </row>
    <row r="55" spans="1:15" x14ac:dyDescent="0.25">
      <c r="A55" t="s">
        <v>1327</v>
      </c>
      <c r="B55" s="2">
        <v>43007</v>
      </c>
      <c r="C55" t="s">
        <v>22</v>
      </c>
      <c r="D55">
        <v>1</v>
      </c>
      <c r="E55" t="s">
        <v>690</v>
      </c>
      <c r="F55">
        <v>42607</v>
      </c>
      <c r="G55" t="s">
        <v>24</v>
      </c>
      <c r="H55" t="s">
        <v>1477</v>
      </c>
      <c r="I55" t="s">
        <v>1698</v>
      </c>
      <c r="L55" s="28">
        <v>0</v>
      </c>
      <c r="N55" s="3">
        <f t="shared" si="0"/>
        <v>-908562.60000000009</v>
      </c>
    </row>
    <row r="56" spans="1:15" x14ac:dyDescent="0.25">
      <c r="A56" t="s">
        <v>1699</v>
      </c>
      <c r="B56" s="2">
        <v>43007</v>
      </c>
      <c r="C56" t="s">
        <v>22</v>
      </c>
      <c r="D56">
        <v>1</v>
      </c>
      <c r="E56" t="s">
        <v>690</v>
      </c>
      <c r="F56">
        <v>42618</v>
      </c>
      <c r="G56" t="s">
        <v>24</v>
      </c>
      <c r="H56" t="s">
        <v>1477</v>
      </c>
      <c r="I56" t="s">
        <v>1700</v>
      </c>
      <c r="L56" s="28">
        <v>0</v>
      </c>
      <c r="N56" s="3">
        <f t="shared" si="0"/>
        <v>-908562.60000000009</v>
      </c>
    </row>
    <row r="57" spans="1:15" x14ac:dyDescent="0.25">
      <c r="A57" t="s">
        <v>1029</v>
      </c>
      <c r="B57" s="2">
        <v>43007</v>
      </c>
      <c r="C57" t="s">
        <v>22</v>
      </c>
      <c r="D57">
        <v>1</v>
      </c>
      <c r="E57" t="s">
        <v>690</v>
      </c>
      <c r="F57">
        <v>42624</v>
      </c>
      <c r="G57" t="s">
        <v>24</v>
      </c>
      <c r="H57" t="s">
        <v>1477</v>
      </c>
      <c r="I57" t="s">
        <v>1701</v>
      </c>
      <c r="L57" s="28">
        <v>0</v>
      </c>
      <c r="N57" s="3">
        <f t="shared" si="0"/>
        <v>-908562.60000000009</v>
      </c>
    </row>
    <row r="58" spans="1:15" x14ac:dyDescent="0.25">
      <c r="A58" t="s">
        <v>1702</v>
      </c>
      <c r="B58" s="2">
        <v>43008</v>
      </c>
      <c r="C58" t="s">
        <v>22</v>
      </c>
      <c r="D58">
        <v>1</v>
      </c>
      <c r="E58" t="s">
        <v>688</v>
      </c>
      <c r="F58">
        <v>29280</v>
      </c>
      <c r="G58" t="s">
        <v>32</v>
      </c>
      <c r="H58" t="s">
        <v>33</v>
      </c>
      <c r="I58" t="s">
        <v>1703</v>
      </c>
      <c r="J58" s="5">
        <v>7000</v>
      </c>
      <c r="N58" s="3">
        <f t="shared" si="0"/>
        <v>-901562.60000000009</v>
      </c>
    </row>
    <row r="59" spans="1:15" x14ac:dyDescent="0.25">
      <c r="A59" t="s">
        <v>1704</v>
      </c>
      <c r="B59" s="2">
        <v>43008</v>
      </c>
      <c r="C59" t="s">
        <v>22</v>
      </c>
      <c r="D59">
        <v>1</v>
      </c>
      <c r="E59" t="s">
        <v>688</v>
      </c>
      <c r="F59">
        <v>29281</v>
      </c>
      <c r="G59" t="s">
        <v>32</v>
      </c>
      <c r="H59" t="s">
        <v>33</v>
      </c>
      <c r="I59" t="s">
        <v>1703</v>
      </c>
      <c r="J59" s="5"/>
      <c r="L59" s="28">
        <v>3000</v>
      </c>
      <c r="N59" s="3">
        <f t="shared" si="0"/>
        <v>-904562.60000000009</v>
      </c>
      <c r="O59" s="1" t="s">
        <v>1707</v>
      </c>
    </row>
    <row r="60" spans="1:15" x14ac:dyDescent="0.25">
      <c r="I60" t="s">
        <v>451</v>
      </c>
      <c r="J60" s="3">
        <f>+SUM(J9:J59)</f>
        <v>705424.54</v>
      </c>
      <c r="L60" s="3">
        <f>+SUM(L9:L59)</f>
        <v>170144.29</v>
      </c>
    </row>
    <row r="61" spans="1:15" x14ac:dyDescent="0.25">
      <c r="I61" t="s">
        <v>452</v>
      </c>
      <c r="N61" s="3">
        <f>+N59</f>
        <v>-904562.60000000009</v>
      </c>
    </row>
    <row r="62" spans="1:15" x14ac:dyDescent="0.25">
      <c r="A62" t="s">
        <v>676</v>
      </c>
      <c r="B62" t="s">
        <v>677</v>
      </c>
      <c r="C62" t="s">
        <v>910</v>
      </c>
      <c r="D62" t="s">
        <v>911</v>
      </c>
      <c r="E62" t="s">
        <v>677</v>
      </c>
      <c r="F62" t="s">
        <v>906</v>
      </c>
      <c r="G62" t="s">
        <v>681</v>
      </c>
      <c r="H62" t="s">
        <v>677</v>
      </c>
      <c r="I62" t="s">
        <v>1480</v>
      </c>
      <c r="J62" t="s">
        <v>907</v>
      </c>
      <c r="L62" s="28" t="s">
        <v>685</v>
      </c>
      <c r="N62" t="s">
        <v>907</v>
      </c>
    </row>
    <row r="63" spans="1:15" x14ac:dyDescent="0.25">
      <c r="N63">
        <v>-904562.6</v>
      </c>
    </row>
    <row r="64" spans="1:15" x14ac:dyDescent="0.25">
      <c r="N64" s="3">
        <f>+N61-N63</f>
        <v>0</v>
      </c>
    </row>
  </sheetData>
  <autoFilter ref="A8:N62"/>
  <mergeCells count="3">
    <mergeCell ref="G2:J2"/>
    <mergeCell ref="G3:J3"/>
    <mergeCell ref="G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2017-02-16T22:10:30Z</dcterms:created>
  <dcterms:modified xsi:type="dcterms:W3CDTF">2018-02-12T16:29:23Z</dcterms:modified>
</cp:coreProperties>
</file>