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0730" windowHeight="9495" activeTab="11"/>
  </bookViews>
  <sheets>
    <sheet name="ENE" sheetId="1" r:id="rId1"/>
    <sheet name="FEB" sheetId="2" r:id="rId2"/>
    <sheet name="MAR" sheetId="5" r:id="rId3"/>
    <sheet name="ABR" sheetId="6" r:id="rId4"/>
    <sheet name="MAY" sheetId="7" r:id="rId5"/>
    <sheet name="JUN" sheetId="8" r:id="rId6"/>
    <sheet name="JUL" sheetId="9" r:id="rId7"/>
    <sheet name="AGO" sheetId="10" r:id="rId8"/>
    <sheet name="SEP" sheetId="11" r:id="rId9"/>
    <sheet name="OCT" sheetId="12" r:id="rId10"/>
    <sheet name="NOV" sheetId="13" r:id="rId11"/>
    <sheet name="DIC" sheetId="14" r:id="rId12"/>
  </sheets>
  <definedNames>
    <definedName name="_xlnm._FilterDatabase" localSheetId="7" hidden="1">AGO!$A$8:$K$158</definedName>
    <definedName name="_xlnm._FilterDatabase" localSheetId="11" hidden="1">DIC!$A$1:$K$167</definedName>
    <definedName name="_xlnm._FilterDatabase" localSheetId="10" hidden="1">NOV!$A$1:$K$171</definedName>
    <definedName name="_xlnm._FilterDatabase" localSheetId="8" hidden="1">SEP!$A$8:$L$143</definedName>
  </definedNames>
  <calcPr calcId="144525"/>
</workbook>
</file>

<file path=xl/calcChain.xml><?xml version="1.0" encoding="utf-8"?>
<calcChain xmlns="http://schemas.openxmlformats.org/spreadsheetml/2006/main">
  <c r="L164" i="14" l="1"/>
  <c r="K1" i="14" l="1"/>
  <c r="L170" i="13"/>
  <c r="K1" i="13"/>
  <c r="M165" i="12"/>
  <c r="L8" i="11"/>
  <c r="K8" i="10"/>
  <c r="J162" i="10"/>
  <c r="M160" i="9"/>
  <c r="M165" i="8"/>
  <c r="L168" i="7"/>
  <c r="M137" i="6"/>
  <c r="M186" i="5"/>
  <c r="M161" i="2"/>
  <c r="L147" i="1"/>
  <c r="K2" i="14" l="1"/>
  <c r="K3" i="14" s="1"/>
  <c r="K4" i="14" s="1"/>
  <c r="K5" i="14" s="1"/>
  <c r="K6" i="14" s="1"/>
  <c r="K7" i="14" s="1"/>
  <c r="K8" i="14" s="1"/>
  <c r="K9" i="14" s="1"/>
  <c r="K10" i="14" s="1"/>
  <c r="K11" i="14" s="1"/>
  <c r="K12" i="14" s="1"/>
  <c r="K13" i="14" l="1"/>
  <c r="K14" i="14" s="1"/>
  <c r="K15" i="14" s="1"/>
  <c r="K16" i="14" s="1"/>
  <c r="K17" i="14" s="1"/>
  <c r="K18" i="14" s="1"/>
  <c r="K19" i="14" s="1"/>
  <c r="K20" i="14" s="1"/>
  <c r="K21" i="14" s="1"/>
  <c r="K22" i="14" s="1"/>
  <c r="K23" i="14" s="1"/>
  <c r="K24" i="14" s="1"/>
  <c r="K25" i="14" s="1"/>
  <c r="K26" i="14" s="1"/>
  <c r="K27" i="14" s="1"/>
  <c r="K28" i="14" s="1"/>
  <c r="K29" i="14" s="1"/>
  <c r="K30" i="14" s="1"/>
  <c r="K31" i="14" s="1"/>
  <c r="K32" i="14" s="1"/>
  <c r="K33" i="14" s="1"/>
  <c r="K34" i="14" s="1"/>
  <c r="K35" i="14" s="1"/>
  <c r="K36" i="14" s="1"/>
  <c r="K37" i="14" s="1"/>
  <c r="K38" i="14" s="1"/>
  <c r="K39" i="14" s="1"/>
  <c r="K40" i="14" s="1"/>
  <c r="K41" i="14" s="1"/>
  <c r="K42" i="14" s="1"/>
  <c r="K43" i="14" s="1"/>
  <c r="K44" i="14" s="1"/>
  <c r="K45" i="14" s="1"/>
  <c r="K46" i="14" s="1"/>
  <c r="K47" i="14" s="1"/>
  <c r="K48" i="14" s="1"/>
  <c r="K49" i="14" s="1"/>
  <c r="K50" i="14" s="1"/>
  <c r="K51" i="14" s="1"/>
  <c r="K52" i="14" s="1"/>
  <c r="K53" i="14" s="1"/>
  <c r="K54" i="14" s="1"/>
  <c r="K55" i="14" s="1"/>
  <c r="K56" i="14" s="1"/>
  <c r="K57" i="14" s="1"/>
  <c r="K58" i="14" s="1"/>
  <c r="K59" i="14" s="1"/>
  <c r="K60" i="14" s="1"/>
  <c r="K61" i="14" s="1"/>
  <c r="K62" i="14" s="1"/>
  <c r="K63" i="14" s="1"/>
  <c r="K64" i="14" s="1"/>
  <c r="K65" i="14" s="1"/>
  <c r="K66" i="14" s="1"/>
  <c r="K67" i="14" s="1"/>
  <c r="K68" i="14" s="1"/>
  <c r="K69" i="14" s="1"/>
  <c r="K70" i="14" s="1"/>
  <c r="K71" i="14" s="1"/>
  <c r="K72" i="14" s="1"/>
  <c r="K73" i="14" s="1"/>
  <c r="K74" i="14" s="1"/>
  <c r="K75" i="14" s="1"/>
  <c r="K76" i="14" s="1"/>
  <c r="K77" i="14" s="1"/>
  <c r="K78" i="14" s="1"/>
  <c r="K79" i="14" s="1"/>
  <c r="K80" i="14" s="1"/>
  <c r="K81" i="14" s="1"/>
  <c r="K82" i="14" s="1"/>
  <c r="K83" i="14" s="1"/>
  <c r="K84" i="14" s="1"/>
  <c r="K85" i="14" s="1"/>
  <c r="K86" i="14" s="1"/>
  <c r="K87" i="14" s="1"/>
  <c r="K88" i="14" s="1"/>
  <c r="K89" i="14" s="1"/>
  <c r="K90" i="14" s="1"/>
  <c r="K91" i="14" s="1"/>
  <c r="K92" i="14" s="1"/>
  <c r="K93" i="14" s="1"/>
  <c r="K94" i="14" s="1"/>
  <c r="K95" i="14" s="1"/>
  <c r="K96" i="14" s="1"/>
  <c r="K97" i="14" s="1"/>
  <c r="K98" i="14" s="1"/>
  <c r="K99" i="14" s="1"/>
  <c r="K100" i="14" s="1"/>
  <c r="K101" i="14" s="1"/>
  <c r="K102" i="14" s="1"/>
  <c r="K103" i="14" s="1"/>
  <c r="K104" i="14" s="1"/>
  <c r="K105" i="14" s="1"/>
  <c r="K106" i="14" s="1"/>
  <c r="K107" i="14" s="1"/>
  <c r="K108" i="14" s="1"/>
  <c r="K109" i="14" s="1"/>
  <c r="K110" i="14" s="1"/>
  <c r="K111" i="14" s="1"/>
  <c r="K112" i="14" s="1"/>
  <c r="K113" i="14" s="1"/>
  <c r="K114" i="14" s="1"/>
  <c r="K115" i="14" s="1"/>
  <c r="K116" i="14" s="1"/>
  <c r="K117" i="14" s="1"/>
  <c r="K118" i="14" s="1"/>
  <c r="K119" i="14" s="1"/>
  <c r="K120" i="14" s="1"/>
  <c r="K121" i="14" s="1"/>
  <c r="K122" i="14" s="1"/>
  <c r="K123" i="14" s="1"/>
  <c r="K124" i="14" s="1"/>
  <c r="K125" i="14" s="1"/>
  <c r="K126" i="14" s="1"/>
  <c r="K127" i="14" s="1"/>
  <c r="K128" i="14" s="1"/>
  <c r="K129" i="14" s="1"/>
  <c r="K130" i="14" s="1"/>
  <c r="K131" i="14" s="1"/>
  <c r="K132" i="14" s="1"/>
  <c r="K133" i="14" s="1"/>
  <c r="K134" i="14" s="1"/>
  <c r="K135" i="14" s="1"/>
  <c r="K136" i="14" s="1"/>
  <c r="K137" i="14" s="1"/>
  <c r="K138" i="14" s="1"/>
  <c r="K139" i="14" s="1"/>
  <c r="K140" i="14" s="1"/>
  <c r="K141" i="14" s="1"/>
  <c r="K142" i="14" s="1"/>
  <c r="K143" i="14" s="1"/>
  <c r="K144" i="14" s="1"/>
  <c r="K145" i="14" s="1"/>
  <c r="K146" i="14" s="1"/>
  <c r="K147" i="14" s="1"/>
  <c r="K148" i="14" s="1"/>
  <c r="K149" i="14" s="1"/>
  <c r="K150" i="14" s="1"/>
  <c r="K151" i="14" s="1"/>
  <c r="K152" i="14" s="1"/>
  <c r="K153" i="14" s="1"/>
  <c r="K154" i="14" s="1"/>
  <c r="K155" i="14" s="1"/>
  <c r="K156" i="14" s="1"/>
  <c r="K157" i="14" s="1"/>
  <c r="K158" i="14" s="1"/>
  <c r="K159" i="14" s="1"/>
  <c r="K160" i="14" s="1"/>
  <c r="K161" i="14" s="1"/>
  <c r="K164" i="14" s="1"/>
  <c r="L144" i="14"/>
  <c r="L138" i="14"/>
  <c r="L125" i="14"/>
  <c r="L123" i="14"/>
  <c r="L131" i="14"/>
  <c r="L134" i="14"/>
  <c r="K3" i="13"/>
  <c r="K4" i="13"/>
  <c r="K5" i="13" s="1"/>
  <c r="K6" i="13" s="1"/>
  <c r="K7" i="13" s="1"/>
  <c r="K8" i="13" s="1"/>
  <c r="K9" i="13" s="1"/>
  <c r="K10" i="13" s="1"/>
  <c r="K11" i="13" s="1"/>
  <c r="K12" i="13" s="1"/>
  <c r="K13" i="13" s="1"/>
  <c r="K14" i="13" s="1"/>
  <c r="K15" i="13" s="1"/>
  <c r="K16" i="13" s="1"/>
  <c r="K17" i="13" s="1"/>
  <c r="K18" i="13" s="1"/>
  <c r="K19" i="13" s="1"/>
  <c r="K20" i="13" s="1"/>
  <c r="K21" i="13" s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K34" i="13" s="1"/>
  <c r="K35" i="13" s="1"/>
  <c r="K36" i="13" s="1"/>
  <c r="K37" i="13" s="1"/>
  <c r="K38" i="13" s="1"/>
  <c r="K39" i="13" s="1"/>
  <c r="K40" i="13" s="1"/>
  <c r="K41" i="13" s="1"/>
  <c r="K42" i="13" s="1"/>
  <c r="K43" i="13" s="1"/>
  <c r="K44" i="13" s="1"/>
  <c r="K45" i="13" s="1"/>
  <c r="K46" i="13" s="1"/>
  <c r="K47" i="13" s="1"/>
  <c r="K48" i="13" s="1"/>
  <c r="K49" i="13" s="1"/>
  <c r="K50" i="13" s="1"/>
  <c r="K51" i="13" s="1"/>
  <c r="K52" i="13" s="1"/>
  <c r="K53" i="13" s="1"/>
  <c r="K54" i="13" s="1"/>
  <c r="K55" i="13" s="1"/>
  <c r="K56" i="13" s="1"/>
  <c r="K57" i="13" s="1"/>
  <c r="K58" i="13" s="1"/>
  <c r="K59" i="13" s="1"/>
  <c r="K60" i="13" s="1"/>
  <c r="K61" i="13" s="1"/>
  <c r="K62" i="13" s="1"/>
  <c r="K63" i="13" s="1"/>
  <c r="K64" i="13" s="1"/>
  <c r="K65" i="13" s="1"/>
  <c r="K66" i="13" s="1"/>
  <c r="K67" i="13" s="1"/>
  <c r="K68" i="13" s="1"/>
  <c r="K69" i="13" s="1"/>
  <c r="K70" i="13" s="1"/>
  <c r="K71" i="13" s="1"/>
  <c r="K72" i="13" s="1"/>
  <c r="K73" i="13" s="1"/>
  <c r="K74" i="13" s="1"/>
  <c r="K75" i="13" s="1"/>
  <c r="K76" i="13" s="1"/>
  <c r="K77" i="13" s="1"/>
  <c r="K78" i="13" s="1"/>
  <c r="K79" i="13" s="1"/>
  <c r="K80" i="13" s="1"/>
  <c r="K81" i="13" s="1"/>
  <c r="K82" i="13" s="1"/>
  <c r="K83" i="13" s="1"/>
  <c r="K84" i="13" s="1"/>
  <c r="K85" i="13" s="1"/>
  <c r="K86" i="13" s="1"/>
  <c r="K87" i="13" s="1"/>
  <c r="K88" i="13" s="1"/>
  <c r="K89" i="13" s="1"/>
  <c r="K90" i="13" s="1"/>
  <c r="K91" i="13" s="1"/>
  <c r="K92" i="13" s="1"/>
  <c r="K93" i="13" s="1"/>
  <c r="K94" i="13" s="1"/>
  <c r="K95" i="13" s="1"/>
  <c r="K96" i="13" s="1"/>
  <c r="K97" i="13" s="1"/>
  <c r="K98" i="13" s="1"/>
  <c r="K99" i="13" s="1"/>
  <c r="K100" i="13" s="1"/>
  <c r="K101" i="13" s="1"/>
  <c r="K102" i="13" s="1"/>
  <c r="K103" i="13" s="1"/>
  <c r="K104" i="13" s="1"/>
  <c r="K105" i="13" s="1"/>
  <c r="K106" i="13" s="1"/>
  <c r="K107" i="13" s="1"/>
  <c r="K108" i="13" s="1"/>
  <c r="K109" i="13" s="1"/>
  <c r="K110" i="13" s="1"/>
  <c r="K111" i="13" s="1"/>
  <c r="K112" i="13" s="1"/>
  <c r="K113" i="13" s="1"/>
  <c r="K114" i="13" s="1"/>
  <c r="K115" i="13" s="1"/>
  <c r="K116" i="13" s="1"/>
  <c r="K117" i="13" s="1"/>
  <c r="K118" i="13" s="1"/>
  <c r="K119" i="13" s="1"/>
  <c r="K120" i="13" s="1"/>
  <c r="K121" i="13" s="1"/>
  <c r="K122" i="13" s="1"/>
  <c r="K123" i="13" s="1"/>
  <c r="K124" i="13" s="1"/>
  <c r="K125" i="13" s="1"/>
  <c r="K126" i="13" s="1"/>
  <c r="K127" i="13" s="1"/>
  <c r="K128" i="13" s="1"/>
  <c r="K129" i="13" s="1"/>
  <c r="K130" i="13" s="1"/>
  <c r="K131" i="13" s="1"/>
  <c r="K132" i="13" s="1"/>
  <c r="K133" i="13" s="1"/>
  <c r="K134" i="13" s="1"/>
  <c r="K135" i="13" s="1"/>
  <c r="K136" i="13" s="1"/>
  <c r="K137" i="13" s="1"/>
  <c r="K138" i="13" s="1"/>
  <c r="K139" i="13" s="1"/>
  <c r="K140" i="13" s="1"/>
  <c r="K141" i="13" s="1"/>
  <c r="K142" i="13" s="1"/>
  <c r="K143" i="13" s="1"/>
  <c r="K144" i="13" s="1"/>
  <c r="K145" i="13" s="1"/>
  <c r="K146" i="13" s="1"/>
  <c r="K147" i="13" s="1"/>
  <c r="K148" i="13" s="1"/>
  <c r="K149" i="13" s="1"/>
  <c r="K150" i="13" s="1"/>
  <c r="K151" i="13" s="1"/>
  <c r="K152" i="13" s="1"/>
  <c r="K153" i="13" s="1"/>
  <c r="K154" i="13" s="1"/>
  <c r="K155" i="13" s="1"/>
  <c r="K156" i="13" s="1"/>
  <c r="K157" i="13" s="1"/>
  <c r="K158" i="13" s="1"/>
  <c r="K159" i="13" s="1"/>
  <c r="K160" i="13" s="1"/>
  <c r="K161" i="13" s="1"/>
  <c r="K162" i="13" s="1"/>
  <c r="K163" i="13" s="1"/>
  <c r="K164" i="13" s="1"/>
  <c r="K165" i="13" s="1"/>
  <c r="K166" i="13" s="1"/>
  <c r="K167" i="13" s="1"/>
  <c r="K168" i="13" s="1"/>
  <c r="K170" i="13" s="1"/>
  <c r="K2" i="13"/>
  <c r="K167" i="14" l="1"/>
  <c r="K143" i="11"/>
  <c r="J143" i="11"/>
  <c r="K9" i="10" l="1"/>
  <c r="K10" i="10" s="1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K41" i="10" s="1"/>
  <c r="K42" i="10" s="1"/>
  <c r="K43" i="10" s="1"/>
  <c r="K44" i="10" s="1"/>
  <c r="K45" i="10" s="1"/>
  <c r="K46" i="10" s="1"/>
  <c r="K47" i="10" s="1"/>
  <c r="K48" i="10" s="1"/>
  <c r="K49" i="10" s="1"/>
  <c r="K50" i="10" s="1"/>
  <c r="K51" i="10" s="1"/>
  <c r="K52" i="10" s="1"/>
  <c r="K53" i="10" s="1"/>
  <c r="K54" i="10" s="1"/>
  <c r="K55" i="10" s="1"/>
  <c r="K56" i="10" s="1"/>
  <c r="K57" i="10" s="1"/>
  <c r="K58" i="10" s="1"/>
  <c r="K59" i="10" s="1"/>
  <c r="K60" i="10" s="1"/>
  <c r="K61" i="10" s="1"/>
  <c r="K62" i="10" s="1"/>
  <c r="K63" i="10" s="1"/>
  <c r="K64" i="10" s="1"/>
  <c r="K65" i="10" s="1"/>
  <c r="K66" i="10" s="1"/>
  <c r="K67" i="10" s="1"/>
  <c r="K68" i="10" s="1"/>
  <c r="K69" i="10" s="1"/>
  <c r="K70" i="10" s="1"/>
  <c r="K71" i="10" s="1"/>
  <c r="K72" i="10" s="1"/>
  <c r="K73" i="10" s="1"/>
  <c r="K74" i="10" s="1"/>
  <c r="K75" i="10" s="1"/>
  <c r="K76" i="10" s="1"/>
  <c r="K77" i="10" s="1"/>
  <c r="K78" i="10" s="1"/>
  <c r="K79" i="10" s="1"/>
  <c r="K80" i="10" s="1"/>
  <c r="K81" i="10" s="1"/>
  <c r="K82" i="10" s="1"/>
  <c r="K83" i="10" s="1"/>
  <c r="K84" i="10" s="1"/>
  <c r="K85" i="10" s="1"/>
  <c r="K86" i="10" s="1"/>
  <c r="K87" i="10" s="1"/>
  <c r="K88" i="10" s="1"/>
  <c r="K89" i="10" s="1"/>
  <c r="K90" i="10" s="1"/>
  <c r="K91" i="10" s="1"/>
  <c r="K92" i="10" s="1"/>
  <c r="K93" i="10" s="1"/>
  <c r="K94" i="10" s="1"/>
  <c r="K95" i="10" s="1"/>
  <c r="K96" i="10" s="1"/>
  <c r="K97" i="10" s="1"/>
  <c r="K98" i="10" s="1"/>
  <c r="K99" i="10" s="1"/>
  <c r="K100" i="10" s="1"/>
  <c r="K101" i="10" s="1"/>
  <c r="K102" i="10" s="1"/>
  <c r="K103" i="10" s="1"/>
  <c r="K104" i="10" s="1"/>
  <c r="K105" i="10" s="1"/>
  <c r="K106" i="10" s="1"/>
  <c r="K107" i="10" s="1"/>
  <c r="K108" i="10" s="1"/>
  <c r="K109" i="10" s="1"/>
  <c r="K110" i="10" s="1"/>
  <c r="K111" i="10" s="1"/>
  <c r="K112" i="10" s="1"/>
  <c r="K113" i="10" s="1"/>
  <c r="K114" i="10" s="1"/>
  <c r="K115" i="10" s="1"/>
  <c r="K116" i="10" s="1"/>
  <c r="K117" i="10" s="1"/>
  <c r="K118" i="10" s="1"/>
  <c r="K119" i="10" s="1"/>
  <c r="K120" i="10" s="1"/>
  <c r="K121" i="10" s="1"/>
  <c r="K122" i="10" s="1"/>
  <c r="K123" i="10" s="1"/>
  <c r="K124" i="10" s="1"/>
  <c r="K125" i="10" s="1"/>
  <c r="K126" i="10" s="1"/>
  <c r="K127" i="10" s="1"/>
  <c r="K128" i="10" s="1"/>
  <c r="K129" i="10" s="1"/>
  <c r="K130" i="10" s="1"/>
  <c r="K131" i="10" s="1"/>
  <c r="K132" i="10" s="1"/>
  <c r="K133" i="10" s="1"/>
  <c r="K134" i="10" s="1"/>
  <c r="K135" i="10" s="1"/>
  <c r="K136" i="10" s="1"/>
  <c r="K137" i="10" s="1"/>
  <c r="K138" i="10" s="1"/>
  <c r="K139" i="10" s="1"/>
  <c r="K140" i="10" s="1"/>
  <c r="K141" i="10" s="1"/>
  <c r="K142" i="10" s="1"/>
  <c r="K143" i="10" s="1"/>
  <c r="K144" i="10" s="1"/>
  <c r="K145" i="10" s="1"/>
  <c r="K146" i="10" s="1"/>
  <c r="K147" i="10" s="1"/>
  <c r="K148" i="10" s="1"/>
  <c r="K149" i="10" s="1"/>
  <c r="K150" i="10" s="1"/>
  <c r="K151" i="10" s="1"/>
  <c r="K152" i="10" s="1"/>
  <c r="K153" i="10" s="1"/>
  <c r="K154" i="10" s="1"/>
  <c r="K155" i="10" s="1"/>
  <c r="J167" i="7"/>
  <c r="I167" i="7"/>
  <c r="K164" i="8"/>
  <c r="J164" i="8"/>
  <c r="K157" i="10" l="1"/>
  <c r="L157" i="10" s="1"/>
  <c r="J136" i="6"/>
  <c r="K136" i="6"/>
  <c r="K185" i="5"/>
  <c r="J185" i="5"/>
  <c r="K160" i="2"/>
  <c r="I151" i="1"/>
  <c r="L9" i="11" l="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L37" i="11" s="1"/>
  <c r="L38" i="11" s="1"/>
  <c r="L39" i="11" s="1"/>
  <c r="L40" i="11" s="1"/>
  <c r="L41" i="11" s="1"/>
  <c r="L42" i="11" s="1"/>
  <c r="L43" i="11" s="1"/>
  <c r="L44" i="11" s="1"/>
  <c r="L45" i="11" s="1"/>
  <c r="L46" i="11" s="1"/>
  <c r="L47" i="11" s="1"/>
  <c r="L48" i="11" s="1"/>
  <c r="L49" i="11" s="1"/>
  <c r="L50" i="11" s="1"/>
  <c r="L51" i="11" s="1"/>
  <c r="L52" i="11" s="1"/>
  <c r="L53" i="11" s="1"/>
  <c r="L54" i="11" s="1"/>
  <c r="L55" i="11" s="1"/>
  <c r="L56" i="11" s="1"/>
  <c r="L57" i="11" s="1"/>
  <c r="L58" i="11" s="1"/>
  <c r="L59" i="11" s="1"/>
  <c r="L60" i="11" s="1"/>
  <c r="L61" i="11" s="1"/>
  <c r="L62" i="11" s="1"/>
  <c r="L63" i="11" s="1"/>
  <c r="L64" i="11" s="1"/>
  <c r="L65" i="11" s="1"/>
  <c r="L66" i="11" s="1"/>
  <c r="L67" i="11" s="1"/>
  <c r="L68" i="11" s="1"/>
  <c r="L69" i="11" s="1"/>
  <c r="L70" i="11" s="1"/>
  <c r="L71" i="11" s="1"/>
  <c r="L72" i="11" s="1"/>
  <c r="L73" i="11" s="1"/>
  <c r="L74" i="11" s="1"/>
  <c r="L75" i="11" s="1"/>
  <c r="L76" i="11" s="1"/>
  <c r="L77" i="11" s="1"/>
  <c r="L78" i="11" s="1"/>
  <c r="L79" i="11" s="1"/>
  <c r="L80" i="11" s="1"/>
  <c r="L81" i="11" s="1"/>
  <c r="L82" i="11" s="1"/>
  <c r="L83" i="11" s="1"/>
  <c r="L84" i="11" s="1"/>
  <c r="L85" i="11" s="1"/>
  <c r="L86" i="11" s="1"/>
  <c r="L87" i="11" s="1"/>
  <c r="L88" i="11" s="1"/>
  <c r="L89" i="11" s="1"/>
  <c r="L90" i="11" s="1"/>
  <c r="L91" i="11" s="1"/>
  <c r="L92" i="11" s="1"/>
  <c r="L93" i="11" s="1"/>
  <c r="L94" i="11" s="1"/>
  <c r="L95" i="11" s="1"/>
  <c r="L96" i="11" s="1"/>
  <c r="L97" i="11" s="1"/>
  <c r="L98" i="11" s="1"/>
  <c r="L99" i="11" s="1"/>
  <c r="L100" i="11" s="1"/>
  <c r="L101" i="11" s="1"/>
  <c r="L102" i="11" s="1"/>
  <c r="L103" i="11" s="1"/>
  <c r="L104" i="11" s="1"/>
  <c r="L105" i="11" s="1"/>
  <c r="L106" i="11" s="1"/>
  <c r="L107" i="11" s="1"/>
  <c r="L108" i="11" s="1"/>
  <c r="L109" i="11" s="1"/>
  <c r="L110" i="11" s="1"/>
  <c r="L111" i="11" s="1"/>
  <c r="L112" i="11" s="1"/>
  <c r="L113" i="11" s="1"/>
  <c r="L114" i="11" s="1"/>
  <c r="L115" i="11" s="1"/>
  <c r="L116" i="11" s="1"/>
  <c r="L117" i="11" s="1"/>
  <c r="L118" i="11" s="1"/>
  <c r="L119" i="11" s="1"/>
  <c r="L120" i="11" s="1"/>
  <c r="L121" i="11" s="1"/>
  <c r="L122" i="11" s="1"/>
  <c r="L123" i="11" s="1"/>
  <c r="L124" i="11" s="1"/>
  <c r="L125" i="11" s="1"/>
  <c r="L126" i="11" s="1"/>
  <c r="L127" i="11" s="1"/>
  <c r="L128" i="11" s="1"/>
  <c r="L129" i="11" s="1"/>
  <c r="L130" i="11" s="1"/>
  <c r="L131" i="11" s="1"/>
  <c r="L132" i="11" s="1"/>
  <c r="L133" i="11" s="1"/>
  <c r="L134" i="11" s="1"/>
  <c r="L135" i="11" s="1"/>
  <c r="L136" i="11" s="1"/>
  <c r="L137" i="11" s="1"/>
  <c r="L138" i="11" s="1"/>
  <c r="L139" i="11" s="1"/>
  <c r="L140" i="11" s="1"/>
  <c r="L141" i="11" s="1"/>
  <c r="L142" i="1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J146" i="1"/>
  <c r="I146" i="1"/>
  <c r="I150" i="1" s="1"/>
  <c r="I152" i="1" s="1"/>
  <c r="L8" i="12" l="1"/>
  <c r="L9" i="12" s="1"/>
  <c r="L10" i="12" s="1"/>
  <c r="L11" i="12" s="1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28" i="12" s="1"/>
  <c r="L29" i="12" s="1"/>
  <c r="L30" i="12" s="1"/>
  <c r="L31" i="12" s="1"/>
  <c r="L32" i="12" s="1"/>
  <c r="L33" i="12" s="1"/>
  <c r="L34" i="12" s="1"/>
  <c r="L35" i="12" s="1"/>
  <c r="L36" i="12" s="1"/>
  <c r="L37" i="12" s="1"/>
  <c r="L38" i="12" s="1"/>
  <c r="L39" i="12" s="1"/>
  <c r="L40" i="12" s="1"/>
  <c r="L41" i="12" s="1"/>
  <c r="L42" i="12" s="1"/>
  <c r="L43" i="12" s="1"/>
  <c r="L44" i="12" s="1"/>
  <c r="L45" i="12" s="1"/>
  <c r="L46" i="12" s="1"/>
  <c r="L47" i="12" s="1"/>
  <c r="L48" i="12" s="1"/>
  <c r="L49" i="12" s="1"/>
  <c r="L50" i="12" s="1"/>
  <c r="L51" i="12" s="1"/>
  <c r="L52" i="12" s="1"/>
  <c r="L53" i="12" s="1"/>
  <c r="L54" i="12" s="1"/>
  <c r="L55" i="12" s="1"/>
  <c r="L56" i="12" s="1"/>
  <c r="L57" i="12" s="1"/>
  <c r="L58" i="12" s="1"/>
  <c r="L59" i="12" s="1"/>
  <c r="L60" i="12" s="1"/>
  <c r="L61" i="12" s="1"/>
  <c r="L62" i="12" s="1"/>
  <c r="L63" i="12" s="1"/>
  <c r="L64" i="12" s="1"/>
  <c r="L65" i="12" s="1"/>
  <c r="L66" i="12" s="1"/>
  <c r="L67" i="12" s="1"/>
  <c r="L68" i="12" s="1"/>
  <c r="L69" i="12" s="1"/>
  <c r="L70" i="12" s="1"/>
  <c r="L71" i="12" s="1"/>
  <c r="L72" i="12" s="1"/>
  <c r="L73" i="12" s="1"/>
  <c r="L74" i="12" s="1"/>
  <c r="L75" i="12" s="1"/>
  <c r="L76" i="12" s="1"/>
  <c r="L77" i="12" s="1"/>
  <c r="L78" i="12" s="1"/>
  <c r="L79" i="12" s="1"/>
  <c r="L80" i="12" s="1"/>
  <c r="L81" i="12" s="1"/>
  <c r="L82" i="12" s="1"/>
  <c r="L83" i="12" s="1"/>
  <c r="L84" i="12" s="1"/>
  <c r="L85" i="12" s="1"/>
  <c r="L86" i="12" s="1"/>
  <c r="L87" i="12" s="1"/>
  <c r="L88" i="12" s="1"/>
  <c r="L89" i="12" s="1"/>
  <c r="L90" i="12" s="1"/>
  <c r="L91" i="12" s="1"/>
  <c r="L92" i="12" s="1"/>
  <c r="L93" i="12" s="1"/>
  <c r="L94" i="12" s="1"/>
  <c r="L95" i="12" s="1"/>
  <c r="L96" i="12" s="1"/>
  <c r="L97" i="12" s="1"/>
  <c r="L98" i="12" s="1"/>
  <c r="L99" i="12" s="1"/>
  <c r="L100" i="12" s="1"/>
  <c r="L101" i="12" s="1"/>
  <c r="L102" i="12" s="1"/>
  <c r="L103" i="12" s="1"/>
  <c r="L104" i="12" s="1"/>
  <c r="L105" i="12" s="1"/>
  <c r="L106" i="12" s="1"/>
  <c r="L107" i="12" s="1"/>
  <c r="L108" i="12" s="1"/>
  <c r="L109" i="12" s="1"/>
  <c r="L110" i="12" s="1"/>
  <c r="L111" i="12" s="1"/>
  <c r="L112" i="12" s="1"/>
  <c r="L113" i="12" s="1"/>
  <c r="L114" i="12" s="1"/>
  <c r="L115" i="12" s="1"/>
  <c r="L116" i="12" s="1"/>
  <c r="L117" i="12" s="1"/>
  <c r="L118" i="12" s="1"/>
  <c r="L119" i="12" s="1"/>
  <c r="L120" i="12" s="1"/>
  <c r="L121" i="12" s="1"/>
  <c r="L122" i="12" s="1"/>
  <c r="L123" i="12" s="1"/>
  <c r="L124" i="12" s="1"/>
  <c r="L125" i="12" s="1"/>
  <c r="L126" i="12" s="1"/>
  <c r="L127" i="12" s="1"/>
  <c r="L128" i="12" s="1"/>
  <c r="L129" i="12" s="1"/>
  <c r="L130" i="12" s="1"/>
  <c r="L131" i="12" s="1"/>
  <c r="L132" i="12" s="1"/>
  <c r="L133" i="12" s="1"/>
  <c r="L134" i="12" s="1"/>
  <c r="L135" i="12" s="1"/>
  <c r="L136" i="12" s="1"/>
  <c r="L137" i="12" s="1"/>
  <c r="L138" i="12" s="1"/>
  <c r="L139" i="12" s="1"/>
  <c r="L140" i="12" s="1"/>
  <c r="L141" i="12" s="1"/>
  <c r="L142" i="12" s="1"/>
  <c r="L143" i="12" s="1"/>
  <c r="L144" i="12" s="1"/>
  <c r="L145" i="12" s="1"/>
  <c r="L146" i="12" s="1"/>
  <c r="L147" i="12" s="1"/>
  <c r="L148" i="12" s="1"/>
  <c r="L149" i="12" s="1"/>
  <c r="L150" i="12" s="1"/>
  <c r="L151" i="12" s="1"/>
  <c r="L152" i="12" s="1"/>
  <c r="L153" i="12" s="1"/>
  <c r="L154" i="12" s="1"/>
  <c r="L155" i="12" s="1"/>
  <c r="L156" i="12" s="1"/>
  <c r="L157" i="12" s="1"/>
  <c r="L158" i="12" s="1"/>
  <c r="L159" i="12" s="1"/>
  <c r="L160" i="12" s="1"/>
  <c r="L161" i="12" s="1"/>
  <c r="L162" i="12" s="1"/>
  <c r="L163" i="12" s="1"/>
  <c r="L165" i="12" s="1"/>
  <c r="L168" i="12" s="1"/>
  <c r="M142" i="11"/>
  <c r="K90" i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7" i="1" s="1"/>
  <c r="I154" i="1" s="1"/>
  <c r="M8" i="1"/>
  <c r="L8" i="2" l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L69" i="2" s="1"/>
  <c r="L70" i="2" s="1"/>
  <c r="L71" i="2" s="1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L83" i="2" s="1"/>
  <c r="L84" i="2" s="1"/>
  <c r="L85" i="2" s="1"/>
  <c r="L86" i="2" s="1"/>
  <c r="L87" i="2" s="1"/>
  <c r="L88" i="2" s="1"/>
  <c r="L89" i="2" s="1"/>
  <c r="L90" i="2" s="1"/>
  <c r="L91" i="2" s="1"/>
  <c r="L92" i="2" s="1"/>
  <c r="L93" i="2" s="1"/>
  <c r="L94" i="2" s="1"/>
  <c r="L95" i="2" s="1"/>
  <c r="L96" i="2" s="1"/>
  <c r="L97" i="2" s="1"/>
  <c r="L98" i="2" s="1"/>
  <c r="L99" i="2" s="1"/>
  <c r="L100" i="2" s="1"/>
  <c r="L101" i="2" s="1"/>
  <c r="L102" i="2" s="1"/>
  <c r="L103" i="2" s="1"/>
  <c r="L104" i="2" s="1"/>
  <c r="L105" i="2" s="1"/>
  <c r="L106" i="2" s="1"/>
  <c r="L107" i="2" s="1"/>
  <c r="L108" i="2" s="1"/>
  <c r="L109" i="2" s="1"/>
  <c r="L110" i="2" s="1"/>
  <c r="L111" i="2" s="1"/>
  <c r="L112" i="2" s="1"/>
  <c r="L113" i="2" s="1"/>
  <c r="L114" i="2" s="1"/>
  <c r="L115" i="2" s="1"/>
  <c r="L116" i="2" s="1"/>
  <c r="L117" i="2" s="1"/>
  <c r="L118" i="2" s="1"/>
  <c r="L119" i="2" s="1"/>
  <c r="L120" i="2" s="1"/>
  <c r="L121" i="2" s="1"/>
  <c r="L122" i="2" s="1"/>
  <c r="L123" i="2" s="1"/>
  <c r="L124" i="2" s="1"/>
  <c r="L125" i="2" s="1"/>
  <c r="L126" i="2" s="1"/>
  <c r="L127" i="2" s="1"/>
  <c r="L128" i="2" s="1"/>
  <c r="L129" i="2" s="1"/>
  <c r="L130" i="2" s="1"/>
  <c r="L131" i="2" s="1"/>
  <c r="L132" i="2" s="1"/>
  <c r="L133" i="2" s="1"/>
  <c r="L134" i="2" s="1"/>
  <c r="L135" i="2" s="1"/>
  <c r="L136" i="2" s="1"/>
  <c r="L137" i="2" s="1"/>
  <c r="L138" i="2" s="1"/>
  <c r="L139" i="2" s="1"/>
  <c r="L140" i="2" s="1"/>
  <c r="L141" i="2" s="1"/>
  <c r="L142" i="2" s="1"/>
  <c r="L143" i="2" s="1"/>
  <c r="L144" i="2" s="1"/>
  <c r="L145" i="2" s="1"/>
  <c r="L146" i="2" s="1"/>
  <c r="L147" i="2" s="1"/>
  <c r="L148" i="2" s="1"/>
  <c r="L149" i="2" s="1"/>
  <c r="L150" i="2" s="1"/>
  <c r="L151" i="2" s="1"/>
  <c r="L152" i="2" s="1"/>
  <c r="L153" i="2" s="1"/>
  <c r="L154" i="2" s="1"/>
  <c r="L155" i="2" s="1"/>
  <c r="L156" i="2" s="1"/>
  <c r="L157" i="2" s="1"/>
  <c r="L158" i="2" s="1"/>
  <c r="L159" i="2" s="1"/>
  <c r="L161" i="2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L99" i="5" s="1"/>
  <c r="L100" i="5" s="1"/>
  <c r="L101" i="5" s="1"/>
  <c r="L102" i="5" s="1"/>
  <c r="L103" i="5" s="1"/>
  <c r="L104" i="5" s="1"/>
  <c r="L105" i="5" s="1"/>
  <c r="L106" i="5" s="1"/>
  <c r="L107" i="5" s="1"/>
  <c r="L108" i="5" s="1"/>
  <c r="L109" i="5" s="1"/>
  <c r="L110" i="5" s="1"/>
  <c r="L111" i="5" s="1"/>
  <c r="L112" i="5" s="1"/>
  <c r="L113" i="5" s="1"/>
  <c r="L114" i="5" s="1"/>
  <c r="L115" i="5" s="1"/>
  <c r="L116" i="5" s="1"/>
  <c r="L117" i="5" s="1"/>
  <c r="L118" i="5" s="1"/>
  <c r="L119" i="5" s="1"/>
  <c r="L120" i="5" s="1"/>
  <c r="L121" i="5" s="1"/>
  <c r="L122" i="5" s="1"/>
  <c r="L123" i="5" s="1"/>
  <c r="L124" i="5" s="1"/>
  <c r="L125" i="5" s="1"/>
  <c r="L126" i="5" s="1"/>
  <c r="L127" i="5" s="1"/>
  <c r="L128" i="5" s="1"/>
  <c r="L129" i="5" s="1"/>
  <c r="L130" i="5" s="1"/>
  <c r="L131" i="5" s="1"/>
  <c r="L132" i="5" s="1"/>
  <c r="L133" i="5" s="1"/>
  <c r="L134" i="5" s="1"/>
  <c r="L135" i="5" s="1"/>
  <c r="L136" i="5" s="1"/>
  <c r="L137" i="5" s="1"/>
  <c r="L138" i="5" s="1"/>
  <c r="L139" i="5" s="1"/>
  <c r="L140" i="5" s="1"/>
  <c r="L141" i="5" s="1"/>
  <c r="L142" i="5" s="1"/>
  <c r="L143" i="5" s="1"/>
  <c r="L144" i="5" s="1"/>
  <c r="L145" i="5" s="1"/>
  <c r="L146" i="5" s="1"/>
  <c r="L147" i="5" s="1"/>
  <c r="L148" i="5" s="1"/>
  <c r="L149" i="5" s="1"/>
  <c r="L150" i="5" s="1"/>
  <c r="L151" i="5" s="1"/>
  <c r="L152" i="5" s="1"/>
  <c r="L153" i="5" s="1"/>
  <c r="L154" i="5" s="1"/>
  <c r="L155" i="5" s="1"/>
  <c r="L156" i="5" s="1"/>
  <c r="L157" i="5" s="1"/>
  <c r="L158" i="5" s="1"/>
  <c r="L159" i="5" s="1"/>
  <c r="L160" i="5" s="1"/>
  <c r="L161" i="5" s="1"/>
  <c r="L162" i="5" s="1"/>
  <c r="L163" i="5" s="1"/>
  <c r="L164" i="5" s="1"/>
  <c r="L165" i="5" s="1"/>
  <c r="L166" i="5" s="1"/>
  <c r="L167" i="5" s="1"/>
  <c r="L168" i="5" s="1"/>
  <c r="L169" i="5" s="1"/>
  <c r="L170" i="5" s="1"/>
  <c r="L171" i="5" s="1"/>
  <c r="L172" i="5" s="1"/>
  <c r="L173" i="5" s="1"/>
  <c r="L174" i="5" s="1"/>
  <c r="L175" i="5" s="1"/>
  <c r="L176" i="5" s="1"/>
  <c r="L177" i="5" s="1"/>
  <c r="L178" i="5" s="1"/>
  <c r="L179" i="5" s="1"/>
  <c r="L180" i="5" s="1"/>
  <c r="L181" i="5" s="1"/>
  <c r="L182" i="5" s="1"/>
  <c r="L183" i="5" s="1"/>
  <c r="L184" i="5" s="1"/>
  <c r="L186" i="5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L53" i="6" s="1"/>
  <c r="L54" i="6" s="1"/>
  <c r="L55" i="6" s="1"/>
  <c r="L56" i="6" s="1"/>
  <c r="L57" i="6" s="1"/>
  <c r="L58" i="6" s="1"/>
  <c r="L59" i="6" s="1"/>
  <c r="L60" i="6" s="1"/>
  <c r="L61" i="6" s="1"/>
  <c r="L62" i="6" s="1"/>
  <c r="L63" i="6" s="1"/>
  <c r="L64" i="6" s="1"/>
  <c r="L65" i="6" s="1"/>
  <c r="L66" i="6" s="1"/>
  <c r="L67" i="6" s="1"/>
  <c r="L68" i="6" s="1"/>
  <c r="L69" i="6" s="1"/>
  <c r="L70" i="6" s="1"/>
  <c r="L71" i="6" s="1"/>
  <c r="L72" i="6" s="1"/>
  <c r="L73" i="6" s="1"/>
  <c r="L74" i="6" s="1"/>
  <c r="L75" i="6" s="1"/>
  <c r="L76" i="6" s="1"/>
  <c r="L77" i="6" s="1"/>
  <c r="L78" i="6" s="1"/>
  <c r="L79" i="6" s="1"/>
  <c r="L80" i="6" s="1"/>
  <c r="L81" i="6" s="1"/>
  <c r="L82" i="6" s="1"/>
  <c r="L83" i="6" s="1"/>
  <c r="L84" i="6" s="1"/>
  <c r="L85" i="6" s="1"/>
  <c r="L86" i="6" s="1"/>
  <c r="L87" i="6" s="1"/>
  <c r="L88" i="6" s="1"/>
  <c r="L89" i="6" s="1"/>
  <c r="L90" i="6" s="1"/>
  <c r="L91" i="6" s="1"/>
  <c r="L92" i="6" s="1"/>
  <c r="L93" i="6" s="1"/>
  <c r="L94" i="6" s="1"/>
  <c r="L95" i="6" s="1"/>
  <c r="L96" i="6" s="1"/>
  <c r="L97" i="6" s="1"/>
  <c r="L98" i="6" s="1"/>
  <c r="L99" i="6" s="1"/>
  <c r="L100" i="6" s="1"/>
  <c r="L101" i="6" s="1"/>
  <c r="L102" i="6" s="1"/>
  <c r="L103" i="6" s="1"/>
  <c r="L104" i="6" s="1"/>
  <c r="L105" i="6" s="1"/>
  <c r="L106" i="6" s="1"/>
  <c r="L107" i="6" s="1"/>
  <c r="L108" i="6" s="1"/>
  <c r="L109" i="6" s="1"/>
  <c r="L110" i="6" s="1"/>
  <c r="L111" i="6" s="1"/>
  <c r="L112" i="6" s="1"/>
  <c r="L113" i="6" s="1"/>
  <c r="L114" i="6" s="1"/>
  <c r="L115" i="6" s="1"/>
  <c r="L116" i="6" s="1"/>
  <c r="L117" i="6" s="1"/>
  <c r="L118" i="6" s="1"/>
  <c r="L119" i="6" s="1"/>
  <c r="L120" i="6" s="1"/>
  <c r="L121" i="6" s="1"/>
  <c r="L122" i="6" s="1"/>
  <c r="L123" i="6" s="1"/>
  <c r="L124" i="6" s="1"/>
  <c r="L125" i="6" s="1"/>
  <c r="L126" i="6" s="1"/>
  <c r="L127" i="6" s="1"/>
  <c r="L128" i="6" s="1"/>
  <c r="L129" i="6" s="1"/>
  <c r="L130" i="6" s="1"/>
  <c r="L131" i="6" s="1"/>
  <c r="L132" i="6" s="1"/>
  <c r="L133" i="6" s="1"/>
  <c r="L134" i="6" s="1"/>
  <c r="L135" i="6" s="1"/>
  <c r="L137" i="6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K58" i="7" s="1"/>
  <c r="K59" i="7" s="1"/>
  <c r="K60" i="7" s="1"/>
  <c r="K61" i="7" s="1"/>
  <c r="K62" i="7" s="1"/>
  <c r="K63" i="7" s="1"/>
  <c r="K64" i="7" s="1"/>
  <c r="K65" i="7" s="1"/>
  <c r="K66" i="7" s="1"/>
  <c r="K67" i="7" s="1"/>
  <c r="K68" i="7" s="1"/>
  <c r="K69" i="7" s="1"/>
  <c r="K70" i="7" s="1"/>
  <c r="K71" i="7" s="1"/>
  <c r="K72" i="7" s="1"/>
  <c r="K73" i="7" s="1"/>
  <c r="K74" i="7" s="1"/>
  <c r="K75" i="7" s="1"/>
  <c r="K76" i="7" s="1"/>
  <c r="K77" i="7" s="1"/>
  <c r="K78" i="7" s="1"/>
  <c r="K79" i="7" s="1"/>
  <c r="K80" i="7" s="1"/>
  <c r="K81" i="7" s="1"/>
  <c r="K82" i="7" s="1"/>
  <c r="K83" i="7" s="1"/>
  <c r="K84" i="7" s="1"/>
  <c r="K85" i="7" s="1"/>
  <c r="K86" i="7" s="1"/>
  <c r="K87" i="7" s="1"/>
  <c r="K88" i="7" s="1"/>
  <c r="K89" i="7" s="1"/>
  <c r="K90" i="7" s="1"/>
  <c r="K91" i="7" s="1"/>
  <c r="K92" i="7" s="1"/>
  <c r="K93" i="7" s="1"/>
  <c r="K94" i="7" s="1"/>
  <c r="K95" i="7" s="1"/>
  <c r="K96" i="7" s="1"/>
  <c r="K97" i="7" s="1"/>
  <c r="K98" i="7" s="1"/>
  <c r="K99" i="7" s="1"/>
  <c r="K100" i="7" s="1"/>
  <c r="K101" i="7" s="1"/>
  <c r="K102" i="7" s="1"/>
  <c r="K103" i="7" s="1"/>
  <c r="K104" i="7" s="1"/>
  <c r="K105" i="7" s="1"/>
  <c r="K106" i="7" s="1"/>
  <c r="K107" i="7" s="1"/>
  <c r="K108" i="7" s="1"/>
  <c r="K109" i="7" s="1"/>
  <c r="K110" i="7" s="1"/>
  <c r="K111" i="7" s="1"/>
  <c r="K112" i="7" s="1"/>
  <c r="K113" i="7" s="1"/>
  <c r="K114" i="7" s="1"/>
  <c r="K115" i="7" s="1"/>
  <c r="K116" i="7" s="1"/>
  <c r="K117" i="7" s="1"/>
  <c r="K118" i="7" s="1"/>
  <c r="K119" i="7" s="1"/>
  <c r="K120" i="7" s="1"/>
  <c r="K121" i="7" s="1"/>
  <c r="K122" i="7" s="1"/>
  <c r="K123" i="7" s="1"/>
  <c r="K124" i="7" s="1"/>
  <c r="K125" i="7" s="1"/>
  <c r="K126" i="7" s="1"/>
  <c r="K127" i="7" s="1"/>
  <c r="K128" i="7" s="1"/>
  <c r="K129" i="7" s="1"/>
  <c r="K130" i="7" s="1"/>
  <c r="K131" i="7" s="1"/>
  <c r="K132" i="7" s="1"/>
  <c r="K133" i="7" s="1"/>
  <c r="K134" i="7" s="1"/>
  <c r="K135" i="7" s="1"/>
  <c r="K136" i="7" s="1"/>
  <c r="K137" i="7" s="1"/>
  <c r="K138" i="7" s="1"/>
  <c r="K139" i="7" s="1"/>
  <c r="K140" i="7" s="1"/>
  <c r="K141" i="7" s="1"/>
  <c r="K142" i="7" s="1"/>
  <c r="K143" i="7" s="1"/>
  <c r="K144" i="7" s="1"/>
  <c r="K145" i="7" s="1"/>
  <c r="K146" i="7" s="1"/>
  <c r="K147" i="7" s="1"/>
  <c r="K148" i="7" s="1"/>
  <c r="K149" i="7" s="1"/>
  <c r="K150" i="7" s="1"/>
  <c r="K151" i="7" s="1"/>
  <c r="K152" i="7" s="1"/>
  <c r="K153" i="7" s="1"/>
  <c r="K154" i="7" s="1"/>
  <c r="K155" i="7" s="1"/>
  <c r="K156" i="7" s="1"/>
  <c r="K157" i="7" s="1"/>
  <c r="K158" i="7" s="1"/>
  <c r="K159" i="7" s="1"/>
  <c r="K160" i="7" s="1"/>
  <c r="K161" i="7" s="1"/>
  <c r="K162" i="7" s="1"/>
  <c r="K163" i="7" s="1"/>
  <c r="K164" i="7" s="1"/>
  <c r="K165" i="7" s="1"/>
  <c r="K166" i="7" s="1"/>
  <c r="K168" i="7" s="1"/>
  <c r="K171" i="7" l="1"/>
  <c r="L8" i="8"/>
  <c r="L9" i="8" s="1"/>
  <c r="L10" i="8" s="1"/>
  <c r="L11" i="8" s="1"/>
  <c r="L12" i="8" s="1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  <c r="L36" i="8" s="1"/>
  <c r="L37" i="8" s="1"/>
  <c r="L38" i="8" s="1"/>
  <c r="L39" i="8" s="1"/>
  <c r="L40" i="8" s="1"/>
  <c r="L41" i="8" s="1"/>
  <c r="L42" i="8" s="1"/>
  <c r="L43" i="8" s="1"/>
  <c r="L44" i="8" s="1"/>
  <c r="L45" i="8" s="1"/>
  <c r="L46" i="8" s="1"/>
  <c r="L47" i="8" s="1"/>
  <c r="L48" i="8" s="1"/>
  <c r="L49" i="8" s="1"/>
  <c r="L50" i="8" s="1"/>
  <c r="L51" i="8" s="1"/>
  <c r="L52" i="8" s="1"/>
  <c r="L53" i="8" s="1"/>
  <c r="L54" i="8" s="1"/>
  <c r="L55" i="8" s="1"/>
  <c r="L56" i="8" s="1"/>
  <c r="L57" i="8" s="1"/>
  <c r="L58" i="8" s="1"/>
  <c r="L59" i="8" s="1"/>
  <c r="L60" i="8" s="1"/>
  <c r="L61" i="8" s="1"/>
  <c r="L62" i="8" s="1"/>
  <c r="L63" i="8" s="1"/>
  <c r="L64" i="8" s="1"/>
  <c r="L65" i="8" s="1"/>
  <c r="L66" i="8" s="1"/>
  <c r="L67" i="8" s="1"/>
  <c r="L68" i="8" s="1"/>
  <c r="L69" i="8" s="1"/>
  <c r="L70" i="8" s="1"/>
  <c r="L71" i="8" s="1"/>
  <c r="L72" i="8" s="1"/>
  <c r="L73" i="8" s="1"/>
  <c r="L74" i="8" s="1"/>
  <c r="L75" i="8" s="1"/>
  <c r="L76" i="8" s="1"/>
  <c r="L77" i="8" s="1"/>
  <c r="L78" i="8" s="1"/>
  <c r="L79" i="8" s="1"/>
  <c r="L80" i="8" s="1"/>
  <c r="L81" i="8" s="1"/>
  <c r="L82" i="8" s="1"/>
  <c r="L83" i="8" s="1"/>
  <c r="L84" i="8" s="1"/>
  <c r="L85" i="8" s="1"/>
  <c r="L86" i="8" s="1"/>
  <c r="L87" i="8" s="1"/>
  <c r="L88" i="8" s="1"/>
  <c r="L89" i="8" s="1"/>
  <c r="L90" i="8" s="1"/>
  <c r="L91" i="8" s="1"/>
  <c r="L92" i="8" s="1"/>
  <c r="L93" i="8" s="1"/>
  <c r="L94" i="8" s="1"/>
  <c r="L95" i="8" s="1"/>
  <c r="L96" i="8" s="1"/>
  <c r="L97" i="8" s="1"/>
  <c r="L98" i="8" s="1"/>
  <c r="L99" i="8" s="1"/>
  <c r="L100" i="8" s="1"/>
  <c r="L101" i="8" s="1"/>
  <c r="L102" i="8" s="1"/>
  <c r="L103" i="8" s="1"/>
  <c r="L104" i="8" s="1"/>
  <c r="L105" i="8" s="1"/>
  <c r="L106" i="8" s="1"/>
  <c r="L107" i="8" s="1"/>
  <c r="L108" i="8" s="1"/>
  <c r="L109" i="8" s="1"/>
  <c r="L110" i="8" s="1"/>
  <c r="L111" i="8" s="1"/>
  <c r="L112" i="8" s="1"/>
  <c r="L113" i="8" s="1"/>
  <c r="L114" i="8" s="1"/>
  <c r="L115" i="8" s="1"/>
  <c r="L116" i="8" s="1"/>
  <c r="L117" i="8" s="1"/>
  <c r="L118" i="8" s="1"/>
  <c r="L119" i="8" s="1"/>
  <c r="L120" i="8" s="1"/>
  <c r="L121" i="8" s="1"/>
  <c r="L122" i="8" s="1"/>
  <c r="L123" i="8" s="1"/>
  <c r="L124" i="8" s="1"/>
  <c r="L125" i="8" s="1"/>
  <c r="L126" i="8" s="1"/>
  <c r="L127" i="8" s="1"/>
  <c r="L128" i="8" s="1"/>
  <c r="L129" i="8" s="1"/>
  <c r="L130" i="8" s="1"/>
  <c r="L131" i="8" s="1"/>
  <c r="L132" i="8" s="1"/>
  <c r="L133" i="8" s="1"/>
  <c r="L134" i="8" s="1"/>
  <c r="L135" i="8" s="1"/>
  <c r="L136" i="8" s="1"/>
  <c r="L137" i="8" s="1"/>
  <c r="L138" i="8" s="1"/>
  <c r="L139" i="8" s="1"/>
  <c r="L140" i="8" s="1"/>
  <c r="L141" i="8" s="1"/>
  <c r="L142" i="8" s="1"/>
  <c r="L143" i="8" s="1"/>
  <c r="L144" i="8" s="1"/>
  <c r="L145" i="8" s="1"/>
  <c r="L146" i="8" s="1"/>
  <c r="L147" i="8" s="1"/>
  <c r="L148" i="8" s="1"/>
  <c r="L149" i="8" s="1"/>
  <c r="L150" i="8" s="1"/>
  <c r="L151" i="8" s="1"/>
  <c r="L152" i="8" s="1"/>
  <c r="L153" i="8" s="1"/>
  <c r="L154" i="8" s="1"/>
  <c r="L155" i="8" s="1"/>
  <c r="L156" i="8" s="1"/>
  <c r="L157" i="8" s="1"/>
  <c r="L158" i="8" s="1"/>
  <c r="L159" i="8" s="1"/>
  <c r="L160" i="8" s="1"/>
  <c r="L161" i="8" s="1"/>
  <c r="L162" i="8" s="1"/>
  <c r="L163" i="8" s="1"/>
  <c r="L165" i="8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  <c r="L47" i="9" s="1"/>
  <c r="L48" i="9" s="1"/>
  <c r="L49" i="9" s="1"/>
  <c r="L50" i="9" s="1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L64" i="9" s="1"/>
  <c r="L65" i="9" s="1"/>
  <c r="L66" i="9" s="1"/>
  <c r="L67" i="9" s="1"/>
  <c r="L68" i="9" s="1"/>
  <c r="L69" i="9" s="1"/>
  <c r="L70" i="9" s="1"/>
  <c r="L71" i="9" s="1"/>
  <c r="L72" i="9" s="1"/>
  <c r="L73" i="9" s="1"/>
  <c r="L74" i="9" s="1"/>
  <c r="L75" i="9" s="1"/>
  <c r="L76" i="9" s="1"/>
  <c r="L77" i="9" s="1"/>
  <c r="L78" i="9" s="1"/>
  <c r="L79" i="9" s="1"/>
  <c r="L80" i="9" s="1"/>
  <c r="L81" i="9" s="1"/>
  <c r="L82" i="9" s="1"/>
  <c r="L83" i="9" s="1"/>
  <c r="L84" i="9" s="1"/>
  <c r="L85" i="9" s="1"/>
  <c r="L86" i="9" s="1"/>
  <c r="L87" i="9" s="1"/>
  <c r="L88" i="9" s="1"/>
  <c r="L89" i="9" s="1"/>
  <c r="L90" i="9" s="1"/>
  <c r="L91" i="9" s="1"/>
  <c r="L92" i="9" s="1"/>
  <c r="L93" i="9" s="1"/>
  <c r="L94" i="9" s="1"/>
  <c r="L95" i="9" s="1"/>
  <c r="L96" i="9" s="1"/>
  <c r="L97" i="9" s="1"/>
  <c r="L98" i="9" s="1"/>
  <c r="L99" i="9" s="1"/>
  <c r="L100" i="9" s="1"/>
  <c r="L101" i="9" s="1"/>
  <c r="L102" i="9" s="1"/>
  <c r="L103" i="9" s="1"/>
  <c r="L104" i="9" s="1"/>
  <c r="L105" i="9" s="1"/>
  <c r="L106" i="9" s="1"/>
  <c r="L107" i="9" s="1"/>
  <c r="L108" i="9" s="1"/>
  <c r="L109" i="9" s="1"/>
  <c r="L110" i="9" s="1"/>
  <c r="L111" i="9" s="1"/>
  <c r="L112" i="9" s="1"/>
  <c r="L113" i="9" s="1"/>
  <c r="L114" i="9" s="1"/>
  <c r="L115" i="9" s="1"/>
  <c r="L116" i="9" s="1"/>
  <c r="L117" i="9" s="1"/>
  <c r="L118" i="9" s="1"/>
  <c r="L119" i="9" s="1"/>
  <c r="L120" i="9" s="1"/>
  <c r="L121" i="9" s="1"/>
  <c r="L122" i="9" s="1"/>
  <c r="L123" i="9" s="1"/>
  <c r="L124" i="9" s="1"/>
  <c r="L125" i="9" s="1"/>
  <c r="L126" i="9" s="1"/>
  <c r="L127" i="9" s="1"/>
  <c r="L128" i="9" s="1"/>
  <c r="L129" i="9" s="1"/>
  <c r="L130" i="9" s="1"/>
  <c r="L131" i="9" s="1"/>
  <c r="L132" i="9" s="1"/>
  <c r="L133" i="9" s="1"/>
  <c r="L134" i="9" s="1"/>
  <c r="L135" i="9" s="1"/>
  <c r="L136" i="9" s="1"/>
  <c r="L137" i="9" s="1"/>
  <c r="L138" i="9" s="1"/>
  <c r="L139" i="9" s="1"/>
  <c r="L140" i="9" s="1"/>
  <c r="L141" i="9" s="1"/>
  <c r="L142" i="9" s="1"/>
  <c r="L143" i="9" s="1"/>
  <c r="L144" i="9" s="1"/>
  <c r="L145" i="9" s="1"/>
  <c r="L146" i="9" s="1"/>
  <c r="L147" i="9" s="1"/>
  <c r="L148" i="9" s="1"/>
  <c r="L149" i="9" s="1"/>
  <c r="L150" i="9" s="1"/>
  <c r="L151" i="9" s="1"/>
  <c r="L152" i="9" s="1"/>
  <c r="L153" i="9" s="1"/>
  <c r="L154" i="9" s="1"/>
  <c r="L155" i="9" s="1"/>
  <c r="L156" i="9" s="1"/>
  <c r="L157" i="9" s="1"/>
  <c r="L158" i="9" s="1"/>
  <c r="L160" i="9" s="1"/>
</calcChain>
</file>

<file path=xl/sharedStrings.xml><?xml version="1.0" encoding="utf-8"?>
<sst xmlns="http://schemas.openxmlformats.org/spreadsheetml/2006/main" count="11087" uniqueCount="3616">
  <si>
    <t>ALECSA CELAYA S DE RL DE CV</t>
  </si>
  <si>
    <t>CYA 200-003 PERIFERICA</t>
  </si>
  <si>
    <t>POLIZA</t>
  </si>
  <si>
    <t>FECHA</t>
  </si>
  <si>
    <t>FOLIO</t>
  </si>
  <si>
    <t>TIPO</t>
  </si>
  <si>
    <t>ELABORADOR</t>
  </si>
  <si>
    <t xml:space="preserve">DESCRICION </t>
  </si>
  <si>
    <t>CARGO</t>
  </si>
  <si>
    <t>ABONO</t>
  </si>
  <si>
    <t>SALDO</t>
  </si>
  <si>
    <t>-------------------------------------------------------------------------------------------------------------------------------------------------------------</t>
  </si>
  <si>
    <t>D  3,734</t>
  </si>
  <si>
    <t>RECLAFIC</t>
  </si>
  <si>
    <t>NA21001-0032026</t>
  </si>
  <si>
    <t>LJIMENEZ</t>
  </si>
  <si>
    <t>RECLASIF SALDO BALBUENA SALAZA</t>
  </si>
  <si>
    <t>D  2,238</t>
  </si>
  <si>
    <t>R3501</t>
  </si>
  <si>
    <t>NA21001-0031685</t>
  </si>
  <si>
    <t>JNAVARRO</t>
  </si>
  <si>
    <t>DURAN MEJIA ARMANDO</t>
  </si>
  <si>
    <t>D  2,240</t>
  </si>
  <si>
    <t>R3498</t>
  </si>
  <si>
    <t>NA21001-0031686</t>
  </si>
  <si>
    <t>AUTOZONE DE MEXICO S DE RL DE</t>
  </si>
  <si>
    <t>D  2,242</t>
  </si>
  <si>
    <t>R3510</t>
  </si>
  <si>
    <t>NA21001-0031687</t>
  </si>
  <si>
    <t>CENTRO DE DISTRIBUCION ORIENTE</t>
  </si>
  <si>
    <t>D  2,243</t>
  </si>
  <si>
    <t>s1972</t>
  </si>
  <si>
    <t>NA21001-0031688</t>
  </si>
  <si>
    <t>MARTINEZ DIAZ LORENZO</t>
  </si>
  <si>
    <t>D  2,249</t>
  </si>
  <si>
    <t>P17073</t>
  </si>
  <si>
    <t>NA21001-0031690</t>
  </si>
  <si>
    <t>ELECTROPURA S DE RL DE CV</t>
  </si>
  <si>
    <t>D  2,250</t>
  </si>
  <si>
    <t>P17074</t>
  </si>
  <si>
    <t>NA21001-0031691</t>
  </si>
  <si>
    <t>CHAVEZ MANRIQUE MIGUEL ANGEL</t>
  </si>
  <si>
    <t>D  2,251</t>
  </si>
  <si>
    <t>P17075</t>
  </si>
  <si>
    <t>NA21001-0031692</t>
  </si>
  <si>
    <t>D  2,254</t>
  </si>
  <si>
    <t>P17076</t>
  </si>
  <si>
    <t>NA21001-0031693</t>
  </si>
  <si>
    <t>GARCIA JARAMILLO MARTHA</t>
  </si>
  <si>
    <t>D  2,256</t>
  </si>
  <si>
    <t>P17077</t>
  </si>
  <si>
    <t>NA21001-0031694</t>
  </si>
  <si>
    <t>COSTCO DE MEXICO SA DE CV</t>
  </si>
  <si>
    <t>D  2,301</t>
  </si>
  <si>
    <t>P17078</t>
  </si>
  <si>
    <t>NA21001-0031699</t>
  </si>
  <si>
    <t>NUEVA WAL MART DE MEXICO</t>
  </si>
  <si>
    <t>D  2,303</t>
  </si>
  <si>
    <t>P17079</t>
  </si>
  <si>
    <t>NA21001-0031700</t>
  </si>
  <si>
    <t>VERA BARBOSA FEDERICO JAIME</t>
  </si>
  <si>
    <t>D  2,304</t>
  </si>
  <si>
    <t>P17080</t>
  </si>
  <si>
    <t>NA21001-0031701</t>
  </si>
  <si>
    <t>OPERADORA BEST SA DE CV</t>
  </si>
  <si>
    <t>D  2,305</t>
  </si>
  <si>
    <t>P17081</t>
  </si>
  <si>
    <t>NA21001-0031702</t>
  </si>
  <si>
    <t>MARCAS NESTLE SA DE CV</t>
  </si>
  <si>
    <t>D  2,306</t>
  </si>
  <si>
    <t>P17082</t>
  </si>
  <si>
    <t>NA21001-0031703</t>
  </si>
  <si>
    <t>SEGURIDAD INDUSTRIAL AMIGO SA</t>
  </si>
  <si>
    <t>D  2,307</t>
  </si>
  <si>
    <t>P17084</t>
  </si>
  <si>
    <t>NA21001-0031704</t>
  </si>
  <si>
    <t>D  2,308</t>
  </si>
  <si>
    <t>P17085</t>
  </si>
  <si>
    <t>NA21001-0031705</t>
  </si>
  <si>
    <t>LOPEZ NEGRETE ALEJANDRO</t>
  </si>
  <si>
    <t>D  2,309</t>
  </si>
  <si>
    <t>P17086</t>
  </si>
  <si>
    <t>NA21001-0031706</t>
  </si>
  <si>
    <t>COMPAÑIA FERRETERA NUEVO MUNDO</t>
  </si>
  <si>
    <t>D  2,311</t>
  </si>
  <si>
    <t>P17087</t>
  </si>
  <si>
    <t>NA21001-0031707</t>
  </si>
  <si>
    <t>TONY TIENDAS SA DE CV</t>
  </si>
  <si>
    <t>D  2,313</t>
  </si>
  <si>
    <t>P17088</t>
  </si>
  <si>
    <t>NA21001-0031708</t>
  </si>
  <si>
    <t>D  2,314</t>
  </si>
  <si>
    <t>P17091</t>
  </si>
  <si>
    <t>NA21001-0031709</t>
  </si>
  <si>
    <t>COSTCOS MEXIC SA DE CV</t>
  </si>
  <si>
    <t>D  2,319</t>
  </si>
  <si>
    <t>NA21001-0031710</t>
  </si>
  <si>
    <t>D  2,323</t>
  </si>
  <si>
    <t>P17093</t>
  </si>
  <si>
    <t>NA21001-0031712</t>
  </si>
  <si>
    <t>BAJIO ROLL SA DE CV</t>
  </si>
  <si>
    <t>D  2,334</t>
  </si>
  <si>
    <t>P17094</t>
  </si>
  <si>
    <t>NA21001-0031713</t>
  </si>
  <si>
    <t>D  2,335</t>
  </si>
  <si>
    <t>P17096</t>
  </si>
  <si>
    <t>NA21001-0031714</t>
  </si>
  <si>
    <t>LJIMENEZ:COMPAÑIA FERRETERA NUEVO M</t>
  </si>
  <si>
    <t>D  2,336</t>
  </si>
  <si>
    <t>P17097</t>
  </si>
  <si>
    <t>NA21001-0031715</t>
  </si>
  <si>
    <t>GONZALEZ RIVERA SANTIAGO</t>
  </si>
  <si>
    <t>D  2,337</t>
  </si>
  <si>
    <t>P17098</t>
  </si>
  <si>
    <t>NA21001-0031716</t>
  </si>
  <si>
    <t>D  2,340</t>
  </si>
  <si>
    <t>P17099</t>
  </si>
  <si>
    <t>NA21001-0031717</t>
  </si>
  <si>
    <t>MERCANTIL CERRAJERA SA DE CV</t>
  </si>
  <si>
    <t>D  2,341</t>
  </si>
  <si>
    <t>P17100</t>
  </si>
  <si>
    <t>NA21001-0031718</t>
  </si>
  <si>
    <t>D  2,342</t>
  </si>
  <si>
    <t>P17101</t>
  </si>
  <si>
    <t>NA21001-0031719</t>
  </si>
  <si>
    <t>D  2,344</t>
  </si>
  <si>
    <t>P17102</t>
  </si>
  <si>
    <t>NA21001-0031720</t>
  </si>
  <si>
    <t>D  2,345</t>
  </si>
  <si>
    <t>P17103</t>
  </si>
  <si>
    <t>NA21001-0031721</t>
  </si>
  <si>
    <t>D  2,346</t>
  </si>
  <si>
    <t>P17104</t>
  </si>
  <si>
    <t>NA21001-0031722</t>
  </si>
  <si>
    <t>GAMIÑO JIMENEZ APOLINAR</t>
  </si>
  <si>
    <t>D  2,348</t>
  </si>
  <si>
    <t>P17105</t>
  </si>
  <si>
    <t>NA21001-0031723</t>
  </si>
  <si>
    <t>OFFICE DEPOT DE MEXICO SA DE C</t>
  </si>
  <si>
    <t>D  2,351</t>
  </si>
  <si>
    <t>P17106</t>
  </si>
  <si>
    <t>NA21001-0031724</t>
  </si>
  <si>
    <t>TIENDAS EXTRA SA DE CV</t>
  </si>
  <si>
    <t>D  2,354</t>
  </si>
  <si>
    <t>P17120</t>
  </si>
  <si>
    <t>NA21001-0031725</t>
  </si>
  <si>
    <t>NO DEDUCIBLES</t>
  </si>
  <si>
    <t>D  2,355</t>
  </si>
  <si>
    <t>P17121</t>
  </si>
  <si>
    <t>NA21001-0031726</t>
  </si>
  <si>
    <t>PARTIDAS NO DEDUCIBLES</t>
  </si>
  <si>
    <t>D  2,357</t>
  </si>
  <si>
    <t>P17122</t>
  </si>
  <si>
    <t>NA21001-0031727</t>
  </si>
  <si>
    <t>D  2,359</t>
  </si>
  <si>
    <t>P17123</t>
  </si>
  <si>
    <t>NA21001-0031729</t>
  </si>
  <si>
    <t>ARELLANO VAZQUEZ ROSA MARIA</t>
  </si>
  <si>
    <t>D  2,361</t>
  </si>
  <si>
    <t>P17124</t>
  </si>
  <si>
    <t>NA21001-0031730</t>
  </si>
  <si>
    <t>MARCAS NESTLE SA  DE CV</t>
  </si>
  <si>
    <t>D  2,363</t>
  </si>
  <si>
    <t>P17125</t>
  </si>
  <si>
    <t>NA21001-0031731</t>
  </si>
  <si>
    <t>D  2,366</t>
  </si>
  <si>
    <t>P17126</t>
  </si>
  <si>
    <t>NA21001-0031733</t>
  </si>
  <si>
    <t>D  2,367</t>
  </si>
  <si>
    <t>P17127</t>
  </si>
  <si>
    <t>NA21001-0031734</t>
  </si>
  <si>
    <t>FERRETERIA MODELO DEL BAJIO SA</t>
  </si>
  <si>
    <t>D  2,369</t>
  </si>
  <si>
    <t>P17128</t>
  </si>
  <si>
    <t>NA21001-0031735</t>
  </si>
  <si>
    <t>D  2,371</t>
  </si>
  <si>
    <t>P17129</t>
  </si>
  <si>
    <t>NA21001-0031736</t>
  </si>
  <si>
    <t>D  2,372</t>
  </si>
  <si>
    <t>P17130</t>
  </si>
  <si>
    <t>NA21001-0031737</t>
  </si>
  <si>
    <t>LOPEZ MUÑOZ MAURO</t>
  </si>
  <si>
    <t>D  2,375</t>
  </si>
  <si>
    <t>P17131</t>
  </si>
  <si>
    <t>NA21001-0031738</t>
  </si>
  <si>
    <t>AUTOBUSES DE LA PIEDAD SA DE C</t>
  </si>
  <si>
    <t>D  2,376</t>
  </si>
  <si>
    <t>P17132</t>
  </si>
  <si>
    <t>NA21001-0031739</t>
  </si>
  <si>
    <t>D  2,377</t>
  </si>
  <si>
    <t>P17133</t>
  </si>
  <si>
    <t>NA21001-0031740</t>
  </si>
  <si>
    <t>D  2,379</t>
  </si>
  <si>
    <t>P17134</t>
  </si>
  <si>
    <t>NA21001-0031741</t>
  </si>
  <si>
    <t>D  2,381</t>
  </si>
  <si>
    <t>P17136</t>
  </si>
  <si>
    <t>NA21001-0031742</t>
  </si>
  <si>
    <t>D  2,383</t>
  </si>
  <si>
    <t>R3532</t>
  </si>
  <si>
    <t>NA21001-0031743</t>
  </si>
  <si>
    <t>LJIMENEZ:CENTRO DE DISTRIBUCION ORI</t>
  </si>
  <si>
    <t>D  2,385</t>
  </si>
  <si>
    <t>R3533</t>
  </si>
  <si>
    <t>NA21001-0031744</t>
  </si>
  <si>
    <t>D  2,386</t>
  </si>
  <si>
    <t>R3536</t>
  </si>
  <si>
    <t>NA21001-0031745</t>
  </si>
  <si>
    <t>BARCELONAUTOS SA DE CV</t>
  </si>
  <si>
    <t>D  3,658</t>
  </si>
  <si>
    <t>P17172</t>
  </si>
  <si>
    <t>NA21001-0031914</t>
  </si>
  <si>
    <t>D  3,571</t>
  </si>
  <si>
    <t>PERIFERICA</t>
  </si>
  <si>
    <t>NA21001-0031867</t>
  </si>
  <si>
    <t>LCAMPOS</t>
  </si>
  <si>
    <t>PERIFERICA ENERO 2017</t>
  </si>
  <si>
    <t>D  3,641</t>
  </si>
  <si>
    <t>P17140</t>
  </si>
  <si>
    <t>NA21001-0031897</t>
  </si>
  <si>
    <t>D  3,642</t>
  </si>
  <si>
    <t>P17141</t>
  </si>
  <si>
    <t>NA21001-0031898</t>
  </si>
  <si>
    <t>D  3,643</t>
  </si>
  <si>
    <t>NA21001-0031899</t>
  </si>
  <si>
    <t>COSTCO DE MEXICO</t>
  </si>
  <si>
    <t>D  3,644</t>
  </si>
  <si>
    <t>P17145</t>
  </si>
  <si>
    <t>NA21001-0031900</t>
  </si>
  <si>
    <t>D  3,645</t>
  </si>
  <si>
    <t>P17146</t>
  </si>
  <si>
    <t>NA21001-0031901</t>
  </si>
  <si>
    <t>ELECTROPURA S DE RL DECV</t>
  </si>
  <si>
    <t>D  3,646</t>
  </si>
  <si>
    <t>P17147</t>
  </si>
  <si>
    <t>NA21001-0031902</t>
  </si>
  <si>
    <t>FLORES PAREDES JORGE</t>
  </si>
  <si>
    <t>D  3,647</t>
  </si>
  <si>
    <t>P17150</t>
  </si>
  <si>
    <t>NA21001-0031903</t>
  </si>
  <si>
    <t>TRAPOTEX SA DE CV</t>
  </si>
  <si>
    <t>D  3,648</t>
  </si>
  <si>
    <t>P17151</t>
  </si>
  <si>
    <t>NA21001-0031904</t>
  </si>
  <si>
    <t>D  3,649</t>
  </si>
  <si>
    <t>P17152</t>
  </si>
  <si>
    <t>NA21001-0031905</t>
  </si>
  <si>
    <t>NUEVA WAL MART SA DE RL DE CV</t>
  </si>
  <si>
    <t>D  3,650</t>
  </si>
  <si>
    <t>P17153</t>
  </si>
  <si>
    <t>NA21001-0031906</t>
  </si>
  <si>
    <t>HERNANDEZ BRIBIESCA MARILUZ</t>
  </si>
  <si>
    <t>D  3,651</t>
  </si>
  <si>
    <t>P17154</t>
  </si>
  <si>
    <t>NA21001-0031907</t>
  </si>
  <si>
    <t>COMERCIALIZADORA FARMACEUTICA</t>
  </si>
  <si>
    <t>D  3,652</t>
  </si>
  <si>
    <t>P17155</t>
  </si>
  <si>
    <t>NA21001-0031908</t>
  </si>
  <si>
    <t>D  3,653</t>
  </si>
  <si>
    <t>P17156</t>
  </si>
  <si>
    <t>NA21001-0031909</t>
  </si>
  <si>
    <t>D  3,654</t>
  </si>
  <si>
    <t>P17168</t>
  </si>
  <si>
    <t>NA21001-0031910</t>
  </si>
  <si>
    <t>ELECTROCOMPONENTES</t>
  </si>
  <si>
    <t>D  3,655</t>
  </si>
  <si>
    <t>P17169</t>
  </si>
  <si>
    <t>NA21001-0031911</t>
  </si>
  <si>
    <t>D  3,656</t>
  </si>
  <si>
    <t>P17170</t>
  </si>
  <si>
    <t>NA21001-0031912</t>
  </si>
  <si>
    <t>OFFICE DEPOT DE MEXICO</t>
  </si>
  <si>
    <t>D  3,657</t>
  </si>
  <si>
    <t>P17171</t>
  </si>
  <si>
    <t>NA21001-0031913</t>
  </si>
  <si>
    <t>MARTINEZ MENDONZA LEOPOLDO</t>
  </si>
  <si>
    <t>D  3,659</t>
  </si>
  <si>
    <t>P17181</t>
  </si>
  <si>
    <t>NA21001-0031915</t>
  </si>
  <si>
    <t>D  3,660</t>
  </si>
  <si>
    <t>P17184</t>
  </si>
  <si>
    <t>NA21001-0031916</t>
  </si>
  <si>
    <t>D  3,661</t>
  </si>
  <si>
    <t>P17185</t>
  </si>
  <si>
    <t>NA21001-0031917</t>
  </si>
  <si>
    <t>D  3,662</t>
  </si>
  <si>
    <t>P17186</t>
  </si>
  <si>
    <t>NA21001-0031918</t>
  </si>
  <si>
    <t>D  3,663</t>
  </si>
  <si>
    <t>P17187</t>
  </si>
  <si>
    <t>NA21001-0031919</t>
  </si>
  <si>
    <t>D  3,664</t>
  </si>
  <si>
    <t>P17188</t>
  </si>
  <si>
    <t>NA21001-0031920</t>
  </si>
  <si>
    <t>D  3,665</t>
  </si>
  <si>
    <t>P17189</t>
  </si>
  <si>
    <t>NA21001-0031921</t>
  </si>
  <si>
    <t>D  3,666</t>
  </si>
  <si>
    <t>R3560</t>
  </si>
  <si>
    <t>NA21001-0031922</t>
  </si>
  <si>
    <t>LJIMENEZ:CENTRO DE DISTRIBUCION DE</t>
  </si>
  <si>
    <t>D  3,667</t>
  </si>
  <si>
    <t>R3565</t>
  </si>
  <si>
    <t>NA21001-0031923</t>
  </si>
  <si>
    <t>LJIMENEZ:DURAN MEJIA ARMANDO</t>
  </si>
  <si>
    <t>D  3,668</t>
  </si>
  <si>
    <t>S2021</t>
  </si>
  <si>
    <t>NA21001-0031924</t>
  </si>
  <si>
    <t>FIGUEROA CORNEJO MA DEL RAYO</t>
  </si>
  <si>
    <t>D  3,669</t>
  </si>
  <si>
    <t>P17305</t>
  </si>
  <si>
    <t>NA21001-0031925</t>
  </si>
  <si>
    <t>TRASLADOS</t>
  </si>
  <si>
    <t>D  3,670</t>
  </si>
  <si>
    <t>P17307</t>
  </si>
  <si>
    <t>NA21001-0031926</t>
  </si>
  <si>
    <t>D  3,671</t>
  </si>
  <si>
    <t>P17309</t>
  </si>
  <si>
    <t>NA21001-0031927</t>
  </si>
  <si>
    <t>D  3,672</t>
  </si>
  <si>
    <t>P17311</t>
  </si>
  <si>
    <t>NA21001-0031928</t>
  </si>
  <si>
    <t>D  3,673</t>
  </si>
  <si>
    <t>P17313</t>
  </si>
  <si>
    <t>NA21001-0031929</t>
  </si>
  <si>
    <t>D  3,674</t>
  </si>
  <si>
    <t>P17315</t>
  </si>
  <si>
    <t>NA21001-0031930</t>
  </si>
  <si>
    <t>D  3,675</t>
  </si>
  <si>
    <t>P17317</t>
  </si>
  <si>
    <t>NA21001-0031931</t>
  </si>
  <si>
    <t>D  3,676</t>
  </si>
  <si>
    <t>P17319</t>
  </si>
  <si>
    <t>NA21001-0031932</t>
  </si>
  <si>
    <t>LJIMENEZ:TRASLADOS</t>
  </si>
  <si>
    <t>D  3,677</t>
  </si>
  <si>
    <t>P17321</t>
  </si>
  <si>
    <t>NA21001-0031933</t>
  </si>
  <si>
    <t>D  3,678</t>
  </si>
  <si>
    <t>P17323</t>
  </si>
  <si>
    <t>NA21001-0031934</t>
  </si>
  <si>
    <t>D  3,679</t>
  </si>
  <si>
    <t>P17326</t>
  </si>
  <si>
    <t>NA21001-0031935</t>
  </si>
  <si>
    <t>D  3,680</t>
  </si>
  <si>
    <t>P17328</t>
  </si>
  <si>
    <t>NA21001-0031936</t>
  </si>
  <si>
    <t>D  3,681</t>
  </si>
  <si>
    <t>P17330</t>
  </si>
  <si>
    <t>NA21001-0031937</t>
  </si>
  <si>
    <t>D  3,682</t>
  </si>
  <si>
    <t>P17332</t>
  </si>
  <si>
    <t>NA21001-0031938</t>
  </si>
  <si>
    <t>D  3,683</t>
  </si>
  <si>
    <t>P17334</t>
  </si>
  <si>
    <t>NA21001-0031939</t>
  </si>
  <si>
    <t>D  3,684</t>
  </si>
  <si>
    <t>P17336</t>
  </si>
  <si>
    <t>NA21001-0031940</t>
  </si>
  <si>
    <t>D  3,685</t>
  </si>
  <si>
    <t>P17344</t>
  </si>
  <si>
    <t>NA21001-0031941</t>
  </si>
  <si>
    <t>D  3,686</t>
  </si>
  <si>
    <t>P17346</t>
  </si>
  <si>
    <t>NA21001-0031942</t>
  </si>
  <si>
    <t>D  3,687</t>
  </si>
  <si>
    <t>P17348</t>
  </si>
  <si>
    <t>NA21001-0031943</t>
  </si>
  <si>
    <t>D  3,688</t>
  </si>
  <si>
    <t>P17349</t>
  </si>
  <si>
    <t>NA21001-0031944</t>
  </si>
  <si>
    <t>D  3,689</t>
  </si>
  <si>
    <t>P17351</t>
  </si>
  <si>
    <t>NA21001-0031945</t>
  </si>
  <si>
    <t>D  3,690</t>
  </si>
  <si>
    <t>P17353</t>
  </si>
  <si>
    <t>NA21001-0031947</t>
  </si>
  <si>
    <t>D  3,691</t>
  </si>
  <si>
    <t>P17354</t>
  </si>
  <si>
    <t>NA21001-0031948</t>
  </si>
  <si>
    <t>D  3,692</t>
  </si>
  <si>
    <t>P17356</t>
  </si>
  <si>
    <t>NA21001-0031951</t>
  </si>
  <si>
    <t>D  3,693</t>
  </si>
  <si>
    <t>P17358</t>
  </si>
  <si>
    <t>NA21001-0031952</t>
  </si>
  <si>
    <t>D  3,694</t>
  </si>
  <si>
    <t>P17360</t>
  </si>
  <si>
    <t>NA21001-0031953</t>
  </si>
  <si>
    <t>D  3,695</t>
  </si>
  <si>
    <t>P17370</t>
  </si>
  <si>
    <t>NA21001-0031954</t>
  </si>
  <si>
    <t>D  3,696</t>
  </si>
  <si>
    <t>P17362</t>
  </si>
  <si>
    <t>NA21001-0031955</t>
  </si>
  <si>
    <t>PERMISO DE CIRCULACION</t>
  </si>
  <si>
    <t>D  3,698</t>
  </si>
  <si>
    <t>P17364</t>
  </si>
  <si>
    <t>NA21001-0031957</t>
  </si>
  <si>
    <t>D  3,728</t>
  </si>
  <si>
    <t>FALTANTES</t>
  </si>
  <si>
    <t>NA21001-0031992</t>
  </si>
  <si>
    <t>FALTANTES FOLIOS P NO FACT EN</t>
  </si>
  <si>
    <t>Sumas</t>
  </si>
  <si>
    <t>Saldo  Final</t>
  </si>
  <si>
    <t>Poliza</t>
  </si>
  <si>
    <t xml:space="preserve">ENERO </t>
  </si>
  <si>
    <t>Saldo Inicial</t>
  </si>
  <si>
    <t>D  2,277</t>
  </si>
  <si>
    <t>R3589</t>
  </si>
  <si>
    <t>NA21001-</t>
  </si>
  <si>
    <t>Poliza Contable de D</t>
  </si>
  <si>
    <t>D  2,278</t>
  </si>
  <si>
    <t>R3609</t>
  </si>
  <si>
    <t>D  2,279</t>
  </si>
  <si>
    <t>R3611</t>
  </si>
  <si>
    <t>D  2,282</t>
  </si>
  <si>
    <t>R3615</t>
  </si>
  <si>
    <t>DURA MEJIA ARMANDO</t>
  </si>
  <si>
    <t>D  2,295</t>
  </si>
  <si>
    <t>R3620</t>
  </si>
  <si>
    <t>D  2,296</t>
  </si>
  <si>
    <t>R3638</t>
  </si>
  <si>
    <t>DISTRIBUIDORA DE TORNILLOS Y B</t>
  </si>
  <si>
    <t>D  2,298</t>
  </si>
  <si>
    <t>R3641</t>
  </si>
  <si>
    <t>LJIMENEZ:AUTOZONE DE MEXICO S DE RL</t>
  </si>
  <si>
    <t>D  2,300</t>
  </si>
  <si>
    <t>R3642</t>
  </si>
  <si>
    <t>P17412</t>
  </si>
  <si>
    <t>D  2,302</t>
  </si>
  <si>
    <t>P17413</t>
  </si>
  <si>
    <t>P17414</t>
  </si>
  <si>
    <t>P17416</t>
  </si>
  <si>
    <t>P17417</t>
  </si>
  <si>
    <t>P17418</t>
  </si>
  <si>
    <t>D  2,318</t>
  </si>
  <si>
    <t>P17424</t>
  </si>
  <si>
    <t>P17426</t>
  </si>
  <si>
    <t>D  2,322</t>
  </si>
  <si>
    <t>P17439</t>
  </si>
  <si>
    <t>D  2,526</t>
  </si>
  <si>
    <t>P17460</t>
  </si>
  <si>
    <t>D  2,527</t>
  </si>
  <si>
    <t>P17461</t>
  </si>
  <si>
    <t>D  2,528</t>
  </si>
  <si>
    <t>P17462</t>
  </si>
  <si>
    <t>COTSCO DE MEXICO SA DE CV</t>
  </si>
  <si>
    <t>D  2,529</t>
  </si>
  <si>
    <t>P17463</t>
  </si>
  <si>
    <t>D  2,535</t>
  </si>
  <si>
    <t>P17464</t>
  </si>
  <si>
    <t>D  2,536</t>
  </si>
  <si>
    <t>P17465</t>
  </si>
  <si>
    <t>D  2,537</t>
  </si>
  <si>
    <t>P17466</t>
  </si>
  <si>
    <t>D  2,539</t>
  </si>
  <si>
    <t>P17467</t>
  </si>
  <si>
    <t>ELECTROCOMPONENTES SA DE CV</t>
  </si>
  <si>
    <t>D  2,540</t>
  </si>
  <si>
    <t>P17468</t>
  </si>
  <si>
    <t>PINTURAS Y MATERIALES VEGMAR S</t>
  </si>
  <si>
    <t>D  2,541</t>
  </si>
  <si>
    <t>P17469</t>
  </si>
  <si>
    <t>WALDEMAR RUIZ CORNEJO</t>
  </si>
  <si>
    <t>D  2,542</t>
  </si>
  <si>
    <t>P17470</t>
  </si>
  <si>
    <t>D  2,543</t>
  </si>
  <si>
    <t>P17471</t>
  </si>
  <si>
    <t>D  2,544</t>
  </si>
  <si>
    <t>P17472</t>
  </si>
  <si>
    <t>PINTURAS COMEX DE QUERETARO</t>
  </si>
  <si>
    <t>D  2,545</t>
  </si>
  <si>
    <t>P17473</t>
  </si>
  <si>
    <t>D  2,546</t>
  </si>
  <si>
    <t>P17474</t>
  </si>
  <si>
    <t>D  2,547</t>
  </si>
  <si>
    <t>P17475</t>
  </si>
  <si>
    <t>FONDO NACIONAL DE INFRAESTRUCT</t>
  </si>
  <si>
    <t>D  2,548</t>
  </si>
  <si>
    <t>P17420</t>
  </si>
  <si>
    <t>D  2,549</t>
  </si>
  <si>
    <t>P17422</t>
  </si>
  <si>
    <t>D  2,550</t>
  </si>
  <si>
    <t>P17437</t>
  </si>
  <si>
    <t>D  2,557</t>
  </si>
  <si>
    <t>P17446</t>
  </si>
  <si>
    <t>D  2,561</t>
  </si>
  <si>
    <t>P17449</t>
  </si>
  <si>
    <t>D  2,562</t>
  </si>
  <si>
    <t>P17453</t>
  </si>
  <si>
    <t>D  2,567</t>
  </si>
  <si>
    <t>P17373</t>
  </si>
  <si>
    <t>ZEA PEREZ OLGA ANGELICA</t>
  </si>
  <si>
    <t>D  3,099</t>
  </si>
  <si>
    <t>PERIFERICA FEBRERO 2017</t>
  </si>
  <si>
    <t>D  3,119</t>
  </si>
  <si>
    <t>P17491</t>
  </si>
  <si>
    <t>D  3,120</t>
  </si>
  <si>
    <t>P17492</t>
  </si>
  <si>
    <t>CANO OROPEZA FLORENCIO</t>
  </si>
  <si>
    <t>D  3,121</t>
  </si>
  <si>
    <t>P17493</t>
  </si>
  <si>
    <t>D  3,122</t>
  </si>
  <si>
    <t>P17494</t>
  </si>
  <si>
    <t>DURAN GUZMAN MARIA GUADALUPE</t>
  </si>
  <si>
    <t>D  3,123</t>
  </si>
  <si>
    <t>P17495</t>
  </si>
  <si>
    <t>D  3,124</t>
  </si>
  <si>
    <t>P17496</t>
  </si>
  <si>
    <t>ESTACIONES DE SERVICIO SA DE C</t>
  </si>
  <si>
    <t>D  3,125</t>
  </si>
  <si>
    <t>P17497</t>
  </si>
  <si>
    <t>D  3,126</t>
  </si>
  <si>
    <t>P17498</t>
  </si>
  <si>
    <t>D  3,127</t>
  </si>
  <si>
    <t>P17499</t>
  </si>
  <si>
    <t>D  3,128</t>
  </si>
  <si>
    <t>P17619</t>
  </si>
  <si>
    <t>D  3,129</t>
  </si>
  <si>
    <t>P17620</t>
  </si>
  <si>
    <t>D  3,130</t>
  </si>
  <si>
    <t>P17621</t>
  </si>
  <si>
    <t>D  3,131</t>
  </si>
  <si>
    <t>P17622</t>
  </si>
  <si>
    <t>D  3,132</t>
  </si>
  <si>
    <t>P17624</t>
  </si>
  <si>
    <t>D  3,133</t>
  </si>
  <si>
    <t>P17625</t>
  </si>
  <si>
    <t>D  3,134</t>
  </si>
  <si>
    <t>P17626</t>
  </si>
  <si>
    <t>ALVAREZ VASQUEZ ALEJANDRO HARO</t>
  </si>
  <si>
    <t>D  3,135</t>
  </si>
  <si>
    <t>P17627</t>
  </si>
  <si>
    <t>D  3,136</t>
  </si>
  <si>
    <t>P17628</t>
  </si>
  <si>
    <t>D  3,137</t>
  </si>
  <si>
    <t>P17629</t>
  </si>
  <si>
    <t>PLATA MONDRAGON VICTOR NICOLAS</t>
  </si>
  <si>
    <t>D  3,138</t>
  </si>
  <si>
    <t>P17630</t>
  </si>
  <si>
    <t>D  3,139</t>
  </si>
  <si>
    <t>P17631</t>
  </si>
  <si>
    <t>D  3,140</t>
  </si>
  <si>
    <t>P17632</t>
  </si>
  <si>
    <t>D  3,141</t>
  </si>
  <si>
    <t>P17633</t>
  </si>
  <si>
    <t>CONTRAPESOS Y ACCESORIOS RYS S</t>
  </si>
  <si>
    <t>D  3,142</t>
  </si>
  <si>
    <t>P17634</t>
  </si>
  <si>
    <t>D  3,143</t>
  </si>
  <si>
    <t>P17635</t>
  </si>
  <si>
    <t>DELGADO HERNANDEZ JAVIER</t>
  </si>
  <si>
    <t>D  3,144</t>
  </si>
  <si>
    <t>P17636</t>
  </si>
  <si>
    <t>D  3,145</t>
  </si>
  <si>
    <t>P17637</t>
  </si>
  <si>
    <t>LJIMENEZ:MARCAS NESTLE SA DE CV</t>
  </si>
  <si>
    <t>D  3,146</t>
  </si>
  <si>
    <t>P17638</t>
  </si>
  <si>
    <t>D  3,148</t>
  </si>
  <si>
    <t>S2050</t>
  </si>
  <si>
    <t>D  3,149</t>
  </si>
  <si>
    <t>S2051</t>
  </si>
  <si>
    <t>REYES RODRIGUEZ MARISTEL ARANZ</t>
  </si>
  <si>
    <t>D  3,150</t>
  </si>
  <si>
    <t>S2094</t>
  </si>
  <si>
    <t>D  3,151</t>
  </si>
  <si>
    <t>R3649</t>
  </si>
  <si>
    <t>D  3,152</t>
  </si>
  <si>
    <t>R3650</t>
  </si>
  <si>
    <t>D  3,153</t>
  </si>
  <si>
    <t>P17485</t>
  </si>
  <si>
    <t>TRASLADO</t>
  </si>
  <si>
    <t>D  3,154</t>
  </si>
  <si>
    <t>P17487</t>
  </si>
  <si>
    <t>D  3,155</t>
  </si>
  <si>
    <t>P17489</t>
  </si>
  <si>
    <t>D  3,156</t>
  </si>
  <si>
    <t>P17611</t>
  </si>
  <si>
    <t>D  3,157</t>
  </si>
  <si>
    <t>P17613</t>
  </si>
  <si>
    <t>D  3,158</t>
  </si>
  <si>
    <t>P17615</t>
  </si>
  <si>
    <t>D  3,159</t>
  </si>
  <si>
    <t>P17601</t>
  </si>
  <si>
    <t>D  3,160</t>
  </si>
  <si>
    <t>P17639</t>
  </si>
  <si>
    <t>LJIMENEZ:AUTOZONE DE MEXICO SA DE C</t>
  </si>
  <si>
    <t>D  3,161</t>
  </si>
  <si>
    <t>P17640</t>
  </si>
  <si>
    <t>NUEVA WAL MART DE MEXISO S DE</t>
  </si>
  <si>
    <t>D  3,162</t>
  </si>
  <si>
    <t>P17641</t>
  </si>
  <si>
    <t>AUTOZONE DE MEXOCO S DE RL DE</t>
  </si>
  <si>
    <t>D  3,163</t>
  </si>
  <si>
    <t>P17642</t>
  </si>
  <si>
    <t>NUIEVA WAL MART DE MEXICO S DE</t>
  </si>
  <si>
    <t>D  3,164</t>
  </si>
  <si>
    <t>P17643</t>
  </si>
  <si>
    <t>D  3,165</t>
  </si>
  <si>
    <t>P17644</t>
  </si>
  <si>
    <t>D  3,166</t>
  </si>
  <si>
    <t>P17645</t>
  </si>
  <si>
    <t>PINTURAS COMEX DE MEXICO SA DE</t>
  </si>
  <si>
    <t>D  3,168</t>
  </si>
  <si>
    <t>P17646</t>
  </si>
  <si>
    <t>D  3,169</t>
  </si>
  <si>
    <t>P17647</t>
  </si>
  <si>
    <t>D  3,170</t>
  </si>
  <si>
    <t>P17648</t>
  </si>
  <si>
    <t>FERRETERIA MODELO SA DE CV</t>
  </si>
  <si>
    <t>D  3,171</t>
  </si>
  <si>
    <t>P17649</t>
  </si>
  <si>
    <t>PINTURAS Y MATERIALES VAGMAR S</t>
  </si>
  <si>
    <t>D  3,172</t>
  </si>
  <si>
    <t>P17650</t>
  </si>
  <si>
    <t>D  3,173</t>
  </si>
  <si>
    <t>P17651</t>
  </si>
  <si>
    <t>COMPAÑIA FERRETARIA NUEVO MUND</t>
  </si>
  <si>
    <t>D  3,174</t>
  </si>
  <si>
    <t>P17652</t>
  </si>
  <si>
    <t>SANDOVAL ACHIRICA SARA</t>
  </si>
  <si>
    <t>D  3,175</t>
  </si>
  <si>
    <t>P17653</t>
  </si>
  <si>
    <t>DISTRIBUIDORA LIVERPOOL SA DE</t>
  </si>
  <si>
    <t>D  3,176</t>
  </si>
  <si>
    <t>P17654</t>
  </si>
  <si>
    <t>RODRIGUEZ ARELLANO ALEJANDRO D</t>
  </si>
  <si>
    <t>D  3,177</t>
  </si>
  <si>
    <t>P17655</t>
  </si>
  <si>
    <t>D  3,178</t>
  </si>
  <si>
    <t>P17656</t>
  </si>
  <si>
    <t>GRUPO LA SIESTA DIVERSIONES Y</t>
  </si>
  <si>
    <t>D  3,179</t>
  </si>
  <si>
    <t>P17657</t>
  </si>
  <si>
    <t>D  3,180</t>
  </si>
  <si>
    <t>P17658</t>
  </si>
  <si>
    <t>BARTOLO ISIDORO PAULA</t>
  </si>
  <si>
    <t>D  3,181</t>
  </si>
  <si>
    <t>P17659</t>
  </si>
  <si>
    <t>SERVI EXPRESS BALVANERA SA DE</t>
  </si>
  <si>
    <t>D  3,182</t>
  </si>
  <si>
    <t>P17660</t>
  </si>
  <si>
    <t>D  3,184</t>
  </si>
  <si>
    <t>P17663</t>
  </si>
  <si>
    <t>D  3,185</t>
  </si>
  <si>
    <t>P17664</t>
  </si>
  <si>
    <t>D  3,186</t>
  </si>
  <si>
    <t>P17665</t>
  </si>
  <si>
    <t>PCE890410B99</t>
  </si>
  <si>
    <t>D  3,187</t>
  </si>
  <si>
    <t>P17666</t>
  </si>
  <si>
    <t>D  3,188</t>
  </si>
  <si>
    <t>P17667</t>
  </si>
  <si>
    <t>AUTOZONE DE MEXICO SA DE CV</t>
  </si>
  <si>
    <t>D  3,189</t>
  </si>
  <si>
    <t>P17668</t>
  </si>
  <si>
    <t>D  3,190</t>
  </si>
  <si>
    <t>P17669</t>
  </si>
  <si>
    <t>D  3,191</t>
  </si>
  <si>
    <t>P17670</t>
  </si>
  <si>
    <t>D  3,192</t>
  </si>
  <si>
    <t>P17671</t>
  </si>
  <si>
    <t>D  3,206</t>
  </si>
  <si>
    <t>P17672</t>
  </si>
  <si>
    <t>OPERADORA GASTRONIMICA WA DE G</t>
  </si>
  <si>
    <t>D  3,207</t>
  </si>
  <si>
    <t>P17673</t>
  </si>
  <si>
    <t>D  3,208</t>
  </si>
  <si>
    <t>P17674</t>
  </si>
  <si>
    <t>D  3,209</t>
  </si>
  <si>
    <t>P17675</t>
  </si>
  <si>
    <t>D  3,210</t>
  </si>
  <si>
    <t>P17603</t>
  </si>
  <si>
    <t>D  3,211</t>
  </si>
  <si>
    <t>P17605</t>
  </si>
  <si>
    <t>LJIMENEZ:TRASLADO</t>
  </si>
  <si>
    <t>D  3,212</t>
  </si>
  <si>
    <t>P17623</t>
  </si>
  <si>
    <t>D  3,213</t>
  </si>
  <si>
    <t>P17441</t>
  </si>
  <si>
    <t>D  3,214</t>
  </si>
  <si>
    <t>P17682</t>
  </si>
  <si>
    <t>D  3,215</t>
  </si>
  <si>
    <t>P17604</t>
  </si>
  <si>
    <t>D  3,216</t>
  </si>
  <si>
    <t>P17609</t>
  </si>
  <si>
    <t>D  3,220</t>
  </si>
  <si>
    <t>P47445</t>
  </si>
  <si>
    <t>D  3,221</t>
  </si>
  <si>
    <t>P17451</t>
  </si>
  <si>
    <t>--------</t>
  </si>
  <si>
    <t>---------</t>
  </si>
  <si>
    <t>------------</t>
  </si>
  <si>
    <t>--</t>
  </si>
  <si>
    <t>-------</t>
  </si>
  <si>
    <t>---------------------</t>
  </si>
  <si>
    <t>-----------------------------------------</t>
  </si>
  <si>
    <t>-----------</t>
  </si>
  <si>
    <t>-------------</t>
  </si>
  <si>
    <t>---------------</t>
  </si>
  <si>
    <t>D-3183</t>
  </si>
  <si>
    <t>P17662</t>
  </si>
  <si>
    <t>FEBRERO</t>
  </si>
  <si>
    <t>SF ENERO</t>
  </si>
  <si>
    <t>SF DIC</t>
  </si>
  <si>
    <t>MARZO</t>
  </si>
  <si>
    <t>D  1,815</t>
  </si>
  <si>
    <t>MULTAS</t>
  </si>
  <si>
    <t>LJIMENEZ:MULTAS</t>
  </si>
  <si>
    <t>D  3,426</t>
  </si>
  <si>
    <t>P17750</t>
  </si>
  <si>
    <t>D  3,398</t>
  </si>
  <si>
    <t>P17976</t>
  </si>
  <si>
    <t>COMERCIALIZADORA DE ALIMENTOS</t>
  </si>
  <si>
    <t>D  2,916</t>
  </si>
  <si>
    <t>P17719</t>
  </si>
  <si>
    <t>D  2,917</t>
  </si>
  <si>
    <t>P17720</t>
  </si>
  <si>
    <t>D  2,921</t>
  </si>
  <si>
    <t>P17722</t>
  </si>
  <si>
    <t>D  2,922</t>
  </si>
  <si>
    <t>P17725</t>
  </si>
  <si>
    <t>D  2,923</t>
  </si>
  <si>
    <t>P17727</t>
  </si>
  <si>
    <t>D  2,931</t>
  </si>
  <si>
    <t>P17729</t>
  </si>
  <si>
    <t>D  2,934</t>
  </si>
  <si>
    <t>P17743</t>
  </si>
  <si>
    <t>D  2,939</t>
  </si>
  <si>
    <t>P17731</t>
  </si>
  <si>
    <t>D  2,942</t>
  </si>
  <si>
    <t>P17733</t>
  </si>
  <si>
    <t>D  2,943</t>
  </si>
  <si>
    <t>P17735</t>
  </si>
  <si>
    <t>D  2,949</t>
  </si>
  <si>
    <t>P17737</t>
  </si>
  <si>
    <t>D  2,952</t>
  </si>
  <si>
    <t>P17739</t>
  </si>
  <si>
    <t>D  2,953</t>
  </si>
  <si>
    <t>P17741</t>
  </si>
  <si>
    <t>D  2,996</t>
  </si>
  <si>
    <t>P17724</t>
  </si>
  <si>
    <t>OZ AUTOMOTRIZ DE COLIMA</t>
  </si>
  <si>
    <t>D  2,999</t>
  </si>
  <si>
    <t>S2043</t>
  </si>
  <si>
    <t>D  3,003</t>
  </si>
  <si>
    <t>S2053</t>
  </si>
  <si>
    <t>D  3,005</t>
  </si>
  <si>
    <t>S2054</t>
  </si>
  <si>
    <t>D  3,007</t>
  </si>
  <si>
    <t>S2057</t>
  </si>
  <si>
    <t>D  3,009</t>
  </si>
  <si>
    <t>S2108</t>
  </si>
  <si>
    <t>D  3,010</t>
  </si>
  <si>
    <t>S2060</t>
  </si>
  <si>
    <t>D  3,012</t>
  </si>
  <si>
    <t>R3686</t>
  </si>
  <si>
    <t>D  3,013</t>
  </si>
  <si>
    <t>R3690</t>
  </si>
  <si>
    <t>D  3,016</t>
  </si>
  <si>
    <t>P17746</t>
  </si>
  <si>
    <t>D  3,017</t>
  </si>
  <si>
    <t>P17756</t>
  </si>
  <si>
    <t>D  3,018</t>
  </si>
  <si>
    <t>P17757</t>
  </si>
  <si>
    <t>D  3,020</t>
  </si>
  <si>
    <t>P17758</t>
  </si>
  <si>
    <t>D  3,021</t>
  </si>
  <si>
    <t>P17759</t>
  </si>
  <si>
    <t>TONY TIENDAS</t>
  </si>
  <si>
    <t>D  3,022</t>
  </si>
  <si>
    <t>P17760</t>
  </si>
  <si>
    <t>TIENDAS TONY</t>
  </si>
  <si>
    <t>D  3,023</t>
  </si>
  <si>
    <t>P17761</t>
  </si>
  <si>
    <t>D  3,024</t>
  </si>
  <si>
    <t>P17763</t>
  </si>
  <si>
    <t>ELECTROPURA</t>
  </si>
  <si>
    <t>D  3,025</t>
  </si>
  <si>
    <t>P17765</t>
  </si>
  <si>
    <t>D  3,026</t>
  </si>
  <si>
    <t>P17766</t>
  </si>
  <si>
    <t>D  3,027</t>
  </si>
  <si>
    <t>P17767</t>
  </si>
  <si>
    <t>D  3,028</t>
  </si>
  <si>
    <t>P17768</t>
  </si>
  <si>
    <t>D  3,029</t>
  </si>
  <si>
    <t>P17769</t>
  </si>
  <si>
    <t>D  3,032</t>
  </si>
  <si>
    <t>P17770</t>
  </si>
  <si>
    <t>BALEROS Y RETENES SUAREZ SA DE</t>
  </si>
  <si>
    <t>D  3,033</t>
  </si>
  <si>
    <t>P17771</t>
  </si>
  <si>
    <t>D  3,034</t>
  </si>
  <si>
    <t>P17772</t>
  </si>
  <si>
    <t>LJIMENEZ:COSTCO DE MEXICO SA DE CV</t>
  </si>
  <si>
    <t>D  3,040</t>
  </si>
  <si>
    <t>P17773</t>
  </si>
  <si>
    <t>D  3,042</t>
  </si>
  <si>
    <t>P17774</t>
  </si>
  <si>
    <t>D  3,044</t>
  </si>
  <si>
    <t>P17775</t>
  </si>
  <si>
    <t>D  3,047</t>
  </si>
  <si>
    <t>P17776</t>
  </si>
  <si>
    <t>D  3,048</t>
  </si>
  <si>
    <t>R3762</t>
  </si>
  <si>
    <t>CASTILLO RODRIGUEZ ALONSO</t>
  </si>
  <si>
    <t>P17617</t>
  </si>
  <si>
    <t>PERIFERCIA MARZO 2017</t>
  </si>
  <si>
    <t>D  3,348</t>
  </si>
  <si>
    <t>p17919</t>
  </si>
  <si>
    <t>D  3,349</t>
  </si>
  <si>
    <t>P17920</t>
  </si>
  <si>
    <t>D  3,350</t>
  </si>
  <si>
    <t>P17922</t>
  </si>
  <si>
    <t>D  3,351</t>
  </si>
  <si>
    <t>P17923</t>
  </si>
  <si>
    <t>D  3,352</t>
  </si>
  <si>
    <t>P17924</t>
  </si>
  <si>
    <t>JAUREGUI SANTUARIO JOSE FRANCI</t>
  </si>
  <si>
    <t>D  3,353</t>
  </si>
  <si>
    <t>P17925</t>
  </si>
  <si>
    <t>AL CAMPO DEL BAJIO SA DE CV</t>
  </si>
  <si>
    <t>D  3,354</t>
  </si>
  <si>
    <t>P17926</t>
  </si>
  <si>
    <t>D  3,356</t>
  </si>
  <si>
    <t>P17928</t>
  </si>
  <si>
    <t>D  3,357</t>
  </si>
  <si>
    <t>P17929</t>
  </si>
  <si>
    <t>D  3,358</t>
  </si>
  <si>
    <t>P17930</t>
  </si>
  <si>
    <t>D  3,359</t>
  </si>
  <si>
    <t>P17931</t>
  </si>
  <si>
    <t>NUEVA WAL MART DE MEXICO S DE</t>
  </si>
  <si>
    <t>D  3,360</t>
  </si>
  <si>
    <t>P17932</t>
  </si>
  <si>
    <t>D  3,361</t>
  </si>
  <si>
    <t>P17933</t>
  </si>
  <si>
    <t>GRUPO ECOLOGICA SA DE CV</t>
  </si>
  <si>
    <t>D  3,362</t>
  </si>
  <si>
    <t>P17934</t>
  </si>
  <si>
    <t>D  3,363</t>
  </si>
  <si>
    <t>P17935</t>
  </si>
  <si>
    <t>REDPACK SA DE CV</t>
  </si>
  <si>
    <t>D  3,364</t>
  </si>
  <si>
    <t>P17937</t>
  </si>
  <si>
    <t>D  3,365</t>
  </si>
  <si>
    <t>P17938</t>
  </si>
  <si>
    <t>D  3,366</t>
  </si>
  <si>
    <t>P17939</t>
  </si>
  <si>
    <t>D  3,367</t>
  </si>
  <si>
    <t>P17940</t>
  </si>
  <si>
    <t>RUIZ CORNEJO WALDEMAR</t>
  </si>
  <si>
    <t>D  3,368</t>
  </si>
  <si>
    <t>P17941</t>
  </si>
  <si>
    <t>PINTURAS DE CELAYA SA DE CV</t>
  </si>
  <si>
    <t>D  3,369</t>
  </si>
  <si>
    <t>P17942</t>
  </si>
  <si>
    <t>D  3,370</t>
  </si>
  <si>
    <t>P17943</t>
  </si>
  <si>
    <t>D  3,371</t>
  </si>
  <si>
    <t>P17944</t>
  </si>
  <si>
    <t>D  3,372</t>
  </si>
  <si>
    <t>P17945</t>
  </si>
  <si>
    <t>D  3,373</t>
  </si>
  <si>
    <t>P17946</t>
  </si>
  <si>
    <t>D  3,374</t>
  </si>
  <si>
    <t>P17947</t>
  </si>
  <si>
    <t>D  3,375</t>
  </si>
  <si>
    <t>P17948</t>
  </si>
  <si>
    <t>D  3,376</t>
  </si>
  <si>
    <t>P17949</t>
  </si>
  <si>
    <t>D  3,377</t>
  </si>
  <si>
    <t>P17950</t>
  </si>
  <si>
    <t>FERRETERIA MODELOS DEL BAJIO</t>
  </si>
  <si>
    <t>D  3,378</t>
  </si>
  <si>
    <t>P17952</t>
  </si>
  <si>
    <t>D  3,379</t>
  </si>
  <si>
    <t>P17953</t>
  </si>
  <si>
    <t>D  3,380</t>
  </si>
  <si>
    <t>P17954</t>
  </si>
  <si>
    <t>D  3,381</t>
  </si>
  <si>
    <t>P17955</t>
  </si>
  <si>
    <t>TAPIA BARRERA JUAN SALVADOR</t>
  </si>
  <si>
    <t>D  3,382</t>
  </si>
  <si>
    <t>SERVICIOS ENERGETICOS DE ZUMPA</t>
  </si>
  <si>
    <t>D  3,383</t>
  </si>
  <si>
    <t>P17957</t>
  </si>
  <si>
    <t>D  3,384</t>
  </si>
  <si>
    <t>P17958</t>
  </si>
  <si>
    <t>D  3,385</t>
  </si>
  <si>
    <t>P17959</t>
  </si>
  <si>
    <t>MARCAS NESTLE</t>
  </si>
  <si>
    <t>D  3,386</t>
  </si>
  <si>
    <t>P17960</t>
  </si>
  <si>
    <t>AUTOBUSES DE LA PIEDAD</t>
  </si>
  <si>
    <t>D  3,387</t>
  </si>
  <si>
    <t>P17961</t>
  </si>
  <si>
    <t>D  3,388</t>
  </si>
  <si>
    <t>P17966</t>
  </si>
  <si>
    <t>D  3,389</t>
  </si>
  <si>
    <t>P17967</t>
  </si>
  <si>
    <t>AUTOZONE DE MEXICO SA D ECV</t>
  </si>
  <si>
    <t>D  3,390</t>
  </si>
  <si>
    <t>P17968</t>
  </si>
  <si>
    <t>D  3,391</t>
  </si>
  <si>
    <t>P17969</t>
  </si>
  <si>
    <t>ALBERTO MORENO VERONICA</t>
  </si>
  <si>
    <t>D  3,392</t>
  </si>
  <si>
    <t>P17970</t>
  </si>
  <si>
    <t>D  3,393</t>
  </si>
  <si>
    <t>P17971</t>
  </si>
  <si>
    <t>GRUPO EBC SA DE CV</t>
  </si>
  <si>
    <t>D  3,394</t>
  </si>
  <si>
    <t>P17972</t>
  </si>
  <si>
    <t>MODATELA SAPI DE CV</t>
  </si>
  <si>
    <t>D  3,395</t>
  </si>
  <si>
    <t>P17973</t>
  </si>
  <si>
    <t>AUTO AJUSTES SA DE CV</t>
  </si>
  <si>
    <t>D  3,396</t>
  </si>
  <si>
    <t>P17974</t>
  </si>
  <si>
    <t>D  3,397</t>
  </si>
  <si>
    <t>P17975</t>
  </si>
  <si>
    <t>JUNTA MUNICIPAL DE AGUA POTABL</t>
  </si>
  <si>
    <t>D  3,399</t>
  </si>
  <si>
    <t>P17977</t>
  </si>
  <si>
    <t>D  3,400</t>
  </si>
  <si>
    <t>P17978</t>
  </si>
  <si>
    <t>MARCA NESTLE</t>
  </si>
  <si>
    <t>D  3,401</t>
  </si>
  <si>
    <t>P17979</t>
  </si>
  <si>
    <t>D  3,402</t>
  </si>
  <si>
    <t>P17980</t>
  </si>
  <si>
    <t>CASTELLANO MANDUJANO RAUL</t>
  </si>
  <si>
    <t>D  3,403</t>
  </si>
  <si>
    <t>P17981</t>
  </si>
  <si>
    <t>ELECTROPURA  S DE RL DE CV</t>
  </si>
  <si>
    <t>D  3,404</t>
  </si>
  <si>
    <t>P17982</t>
  </si>
  <si>
    <t>D  3,405</t>
  </si>
  <si>
    <t>P17983</t>
  </si>
  <si>
    <t>OPERADORA Y PROCESADORA DE PRO</t>
  </si>
  <si>
    <t>D  3,406</t>
  </si>
  <si>
    <t>P17985</t>
  </si>
  <si>
    <t>MENDOZA JIMENEZ ERENDINA</t>
  </si>
  <si>
    <t>D  3,407</t>
  </si>
  <si>
    <t>P17986</t>
  </si>
  <si>
    <t>D  3,408</t>
  </si>
  <si>
    <t>P17987</t>
  </si>
  <si>
    <t>D  3,409</t>
  </si>
  <si>
    <t>P17988</t>
  </si>
  <si>
    <t>PAMV611223QD2</t>
  </si>
  <si>
    <t>D  3,410</t>
  </si>
  <si>
    <t>P17989</t>
  </si>
  <si>
    <t>D  3,411</t>
  </si>
  <si>
    <t>P17990</t>
  </si>
  <si>
    <t>TENENCIA</t>
  </si>
  <si>
    <t>D  3,412</t>
  </si>
  <si>
    <t>P17991</t>
  </si>
  <si>
    <t>D  3,413</t>
  </si>
  <si>
    <t>P17992</t>
  </si>
  <si>
    <t>COTSCO DE MEXICO SA DE C</t>
  </si>
  <si>
    <t>D  3,414</t>
  </si>
  <si>
    <t>P17993</t>
  </si>
  <si>
    <t>D  3,415</t>
  </si>
  <si>
    <t>P17994</t>
  </si>
  <si>
    <t>AUTOZONE DE MEXICO</t>
  </si>
  <si>
    <t>D  3,416</t>
  </si>
  <si>
    <t>P17995</t>
  </si>
  <si>
    <t>D  3,417</t>
  </si>
  <si>
    <t>P17996</t>
  </si>
  <si>
    <t>D  3,418</t>
  </si>
  <si>
    <t>P17997</t>
  </si>
  <si>
    <t>D  3,419</t>
  </si>
  <si>
    <t>P17999</t>
  </si>
  <si>
    <t>D  3,420</t>
  </si>
  <si>
    <t>P18000</t>
  </si>
  <si>
    <t>D  3,421</t>
  </si>
  <si>
    <t>P18001</t>
  </si>
  <si>
    <t>PARTIDAS NO DECUDUCIBLES</t>
  </si>
  <si>
    <t>D  3,422</t>
  </si>
  <si>
    <t>P18002</t>
  </si>
  <si>
    <t>D  3,423</t>
  </si>
  <si>
    <t>S2067</t>
  </si>
  <si>
    <t>D  3,424</t>
  </si>
  <si>
    <t>S2091</t>
  </si>
  <si>
    <t>D  3,425</t>
  </si>
  <si>
    <t>S2090</t>
  </si>
  <si>
    <t>D  3,431</t>
  </si>
  <si>
    <t>P17753</t>
  </si>
  <si>
    <t>TRASPASO</t>
  </si>
  <si>
    <t>D  3,432</t>
  </si>
  <si>
    <t>P17748</t>
  </si>
  <si>
    <t>D  3,433</t>
  </si>
  <si>
    <t>P17789</t>
  </si>
  <si>
    <t>D  3,434</t>
  </si>
  <si>
    <t>P17791</t>
  </si>
  <si>
    <t>D  3,435</t>
  </si>
  <si>
    <t>P17793</t>
  </si>
  <si>
    <t>D  3,436</t>
  </si>
  <si>
    <t>P17795</t>
  </si>
  <si>
    <t>D  3,437</t>
  </si>
  <si>
    <t>P17799</t>
  </si>
  <si>
    <t>D  3,438</t>
  </si>
  <si>
    <t>P17900</t>
  </si>
  <si>
    <t>D  3,439</t>
  </si>
  <si>
    <t>P17902</t>
  </si>
  <si>
    <t>D  3,440</t>
  </si>
  <si>
    <t>P17903</t>
  </si>
  <si>
    <t>D  3,442</t>
  </si>
  <si>
    <t>P17905</t>
  </si>
  <si>
    <t>D  3,443</t>
  </si>
  <si>
    <t>P17907</t>
  </si>
  <si>
    <t>D  3,444</t>
  </si>
  <si>
    <t>P17909</t>
  </si>
  <si>
    <t>D  3,445</t>
  </si>
  <si>
    <t>P17911</t>
  </si>
  <si>
    <t>D  3,446</t>
  </si>
  <si>
    <t>P17913</t>
  </si>
  <si>
    <t>D  3,447</t>
  </si>
  <si>
    <t>P17915</t>
  </si>
  <si>
    <t>D  3,448</t>
  </si>
  <si>
    <t>P17917</t>
  </si>
  <si>
    <t>D  3,449</t>
  </si>
  <si>
    <t>D  3,451</t>
  </si>
  <si>
    <t>p18004</t>
  </si>
  <si>
    <t>D  3,452</t>
  </si>
  <si>
    <t>p17795</t>
  </si>
  <si>
    <t>-------------------------------------</t>
  </si>
  <si>
    <t>-----------------</t>
  </si>
  <si>
    <t>P17998</t>
  </si>
  <si>
    <t>CALDERON SANCHES FRANCISCO</t>
  </si>
  <si>
    <t>P18080</t>
  </si>
  <si>
    <t>D  2,964</t>
  </si>
  <si>
    <t>PERIFERICA ABRIL 2017</t>
  </si>
  <si>
    <t>D  3,112</t>
  </si>
  <si>
    <t>S2056</t>
  </si>
  <si>
    <t>D  3,113</t>
  </si>
  <si>
    <t>S2069</t>
  </si>
  <si>
    <t>REYES RODRIGUEZ MARISTEL ARANR</t>
  </si>
  <si>
    <t>D  3,114</t>
  </si>
  <si>
    <t>S2123</t>
  </si>
  <si>
    <t>D  3,115</t>
  </si>
  <si>
    <t>S3821</t>
  </si>
  <si>
    <t>D  3,116</t>
  </si>
  <si>
    <t>R3819</t>
  </si>
  <si>
    <t>AUTOPARTES IMPORTADAS DEL BAJI</t>
  </si>
  <si>
    <t>D  3,117</t>
  </si>
  <si>
    <t>S3822</t>
  </si>
  <si>
    <t>D  3,118</t>
  </si>
  <si>
    <t>R3824</t>
  </si>
  <si>
    <t>CENTRO DE DISTRIBUICION ORIENT</t>
  </si>
  <si>
    <t>P18055</t>
  </si>
  <si>
    <t>P18056</t>
  </si>
  <si>
    <t>TRAPOTEX</t>
  </si>
  <si>
    <t>P18057</t>
  </si>
  <si>
    <t>P18058</t>
  </si>
  <si>
    <t>P18059</t>
  </si>
  <si>
    <t>P18060</t>
  </si>
  <si>
    <t>P18061</t>
  </si>
  <si>
    <t>P18062</t>
  </si>
  <si>
    <t>P18063</t>
  </si>
  <si>
    <t>P18064</t>
  </si>
  <si>
    <t>P18065</t>
  </si>
  <si>
    <t>SERVI EXPRESS BALVANERA</t>
  </si>
  <si>
    <t>P18066</t>
  </si>
  <si>
    <t>P18067</t>
  </si>
  <si>
    <t>P18068</t>
  </si>
  <si>
    <t>P18069</t>
  </si>
  <si>
    <t>CHINCHILLAS ENCINAS LEONEL</t>
  </si>
  <si>
    <t>P18070</t>
  </si>
  <si>
    <t>GASOLINA LITRO MIL SA DE CV</t>
  </si>
  <si>
    <t>P18071</t>
  </si>
  <si>
    <t>HERNANDEZ BRIBIESCA MARICRUZ</t>
  </si>
  <si>
    <t>P18072</t>
  </si>
  <si>
    <t>P18073</t>
  </si>
  <si>
    <t>FERRETERIA MODELO DEL BAJIO</t>
  </si>
  <si>
    <t>P18074</t>
  </si>
  <si>
    <t>P18075</t>
  </si>
  <si>
    <t>P18076</t>
  </si>
  <si>
    <t>P18077</t>
  </si>
  <si>
    <t>P18078</t>
  </si>
  <si>
    <t>P18081</t>
  </si>
  <si>
    <t>P18082</t>
  </si>
  <si>
    <t>P18083</t>
  </si>
  <si>
    <t>D  3,147</t>
  </si>
  <si>
    <t>P18084</t>
  </si>
  <si>
    <t>P18085</t>
  </si>
  <si>
    <t>P18086</t>
  </si>
  <si>
    <t>P18087</t>
  </si>
  <si>
    <t>CONTRAPESOS Y ACCESORIOS RYS</t>
  </si>
  <si>
    <t>P18088</t>
  </si>
  <si>
    <t>P18089</t>
  </si>
  <si>
    <t>TOVAR MELENDEZ JOSE</t>
  </si>
  <si>
    <t>P1809</t>
  </si>
  <si>
    <t>P18091</t>
  </si>
  <si>
    <t>P18092</t>
  </si>
  <si>
    <t>P18054</t>
  </si>
  <si>
    <t>P18093</t>
  </si>
  <si>
    <t>P18094</t>
  </si>
  <si>
    <t>API6609273E0</t>
  </si>
  <si>
    <t>P18095</t>
  </si>
  <si>
    <t>SOLUCIONES E INNOVACION EN TIN</t>
  </si>
  <si>
    <t>P18096</t>
  </si>
  <si>
    <t>DEA GARCIA</t>
  </si>
  <si>
    <t>P18097</t>
  </si>
  <si>
    <t>P18098</t>
  </si>
  <si>
    <t>P18099</t>
  </si>
  <si>
    <t>P18200</t>
  </si>
  <si>
    <t>P18201</t>
  </si>
  <si>
    <t>P18202</t>
  </si>
  <si>
    <t>D  3,167</t>
  </si>
  <si>
    <t>P18203</t>
  </si>
  <si>
    <t>P18204</t>
  </si>
  <si>
    <t>P18205</t>
  </si>
  <si>
    <t>MARCAS NESTLE SA DE C</t>
  </si>
  <si>
    <t>P18206</t>
  </si>
  <si>
    <t>P18207</t>
  </si>
  <si>
    <t>P18208</t>
  </si>
  <si>
    <t>P18209</t>
  </si>
  <si>
    <t>P18210</t>
  </si>
  <si>
    <t>P18260</t>
  </si>
  <si>
    <t>GRANADOS HERNANDEZ</t>
  </si>
  <si>
    <t>P18261</t>
  </si>
  <si>
    <t>GUERRERO NAVARRO LUIS ARTURO</t>
  </si>
  <si>
    <t>P18262</t>
  </si>
  <si>
    <t>GUERRERO NAVARRO LUSI ARTURO</t>
  </si>
  <si>
    <t>P18263</t>
  </si>
  <si>
    <t>P18264</t>
  </si>
  <si>
    <t>CRUZ RUIZ ROMAN</t>
  </si>
  <si>
    <t>P18211</t>
  </si>
  <si>
    <t>P18213</t>
  </si>
  <si>
    <t>CEVER LOMAS VERDES</t>
  </si>
  <si>
    <t>P18214</t>
  </si>
  <si>
    <t>D  3,183</t>
  </si>
  <si>
    <t>P18216</t>
  </si>
  <si>
    <t>P18218</t>
  </si>
  <si>
    <t>P18220</t>
  </si>
  <si>
    <t>P18222</t>
  </si>
  <si>
    <t>P18224</t>
  </si>
  <si>
    <t>P18226</t>
  </si>
  <si>
    <t>P18228</t>
  </si>
  <si>
    <t>P18230</t>
  </si>
  <si>
    <t>P18232</t>
  </si>
  <si>
    <t>D  3,193</t>
  </si>
  <si>
    <t>P18236</t>
  </si>
  <si>
    <t>D  3,194</t>
  </si>
  <si>
    <t>P18238</t>
  </si>
  <si>
    <t>D  3,195</t>
  </si>
  <si>
    <t>P18240</t>
  </si>
  <si>
    <t>D  3,196</t>
  </si>
  <si>
    <t>P18242</t>
  </si>
  <si>
    <t>D  3,197</t>
  </si>
  <si>
    <t>P18244</t>
  </si>
  <si>
    <t>D  3,198</t>
  </si>
  <si>
    <t>P18246</t>
  </si>
  <si>
    <t>D  3,200</t>
  </si>
  <si>
    <t>P18248</t>
  </si>
  <si>
    <t>D  3,201</t>
  </si>
  <si>
    <t>P18250</t>
  </si>
  <si>
    <t>D  3,202</t>
  </si>
  <si>
    <t>P18252</t>
  </si>
  <si>
    <t>D  3,203</t>
  </si>
  <si>
    <t>P18254</t>
  </si>
  <si>
    <t>D  3,204</t>
  </si>
  <si>
    <t>P18255</t>
  </si>
  <si>
    <t>P18270</t>
  </si>
  <si>
    <t>ESTACIONAMIENTO</t>
  </si>
  <si>
    <t>P18271</t>
  </si>
  <si>
    <t>P18269</t>
  </si>
  <si>
    <t>PARTIDAS NO DECUCIBLES</t>
  </si>
  <si>
    <t>P18268</t>
  </si>
  <si>
    <t>P18267</t>
  </si>
  <si>
    <t>MONTI GASOLINERA SA DE CV</t>
  </si>
  <si>
    <t>P18265</t>
  </si>
  <si>
    <t>P18259</t>
  </si>
  <si>
    <t>P18257</t>
  </si>
  <si>
    <t>D  3,217</t>
  </si>
  <si>
    <t>p18284</t>
  </si>
  <si>
    <t>PARTIDAS NO DEDUCIBLE</t>
  </si>
  <si>
    <t>D  3,218</t>
  </si>
  <si>
    <t>P18285</t>
  </si>
  <si>
    <t>DOLORES SANTIAGO MARIA DEL CAR</t>
  </si>
  <si>
    <t>--------------------</t>
  </si>
  <si>
    <t>ABRIL</t>
  </si>
  <si>
    <t>D-3192</t>
  </si>
  <si>
    <t>P18234</t>
  </si>
  <si>
    <t>P18235</t>
  </si>
  <si>
    <t>D  3,338</t>
  </si>
  <si>
    <t>P18456</t>
  </si>
  <si>
    <t>NA21001-0033167</t>
  </si>
  <si>
    <t>D  3,292</t>
  </si>
  <si>
    <t>P18405</t>
  </si>
  <si>
    <t>NA21001-0033127</t>
  </si>
  <si>
    <t>D  3,293</t>
  </si>
  <si>
    <t>P18407</t>
  </si>
  <si>
    <t>NA21001-0033128</t>
  </si>
  <si>
    <t>D  3,294</t>
  </si>
  <si>
    <t>P18408</t>
  </si>
  <si>
    <t>NA21001-0033129</t>
  </si>
  <si>
    <t>D  3,295</t>
  </si>
  <si>
    <t>P18409</t>
  </si>
  <si>
    <t>NA21001-0033130</t>
  </si>
  <si>
    <t>AVALOS MENDEZ FRANCISCO JAVIER</t>
  </si>
  <si>
    <t>D  3,296</t>
  </si>
  <si>
    <t>P18417</t>
  </si>
  <si>
    <t>NA21001-0033131</t>
  </si>
  <si>
    <t>D  3,297</t>
  </si>
  <si>
    <t>P18418</t>
  </si>
  <si>
    <t>NA21001-0033132</t>
  </si>
  <si>
    <t>D  3,298</t>
  </si>
  <si>
    <t>P18419</t>
  </si>
  <si>
    <t>NA21001-0033133</t>
  </si>
  <si>
    <t>D  3,299</t>
  </si>
  <si>
    <t>P18420</t>
  </si>
  <si>
    <t>NA21001-0033134</t>
  </si>
  <si>
    <t>D  3,300</t>
  </si>
  <si>
    <t>P18421</t>
  </si>
  <si>
    <t>NA21001-0033135</t>
  </si>
  <si>
    <t>COSTCOS DE MEXICO SA DE CV</t>
  </si>
  <si>
    <t>D  3,301</t>
  </si>
  <si>
    <t>P18422</t>
  </si>
  <si>
    <t>NA21001-0033136</t>
  </si>
  <si>
    <t>D  3,302</t>
  </si>
  <si>
    <t>P18424</t>
  </si>
  <si>
    <t>NA21001-0033137</t>
  </si>
  <si>
    <t>SERVICIO ARCANGEL QUERETANO SA</t>
  </si>
  <si>
    <t>D  3,303</t>
  </si>
  <si>
    <t>P18425</t>
  </si>
  <si>
    <t>NA21001-0033138</t>
  </si>
  <si>
    <t>D  3,304</t>
  </si>
  <si>
    <t>P18426</t>
  </si>
  <si>
    <t>NA21001-0033139</t>
  </si>
  <si>
    <t>D  3,305</t>
  </si>
  <si>
    <t>P18427</t>
  </si>
  <si>
    <t>NA21001-0033140</t>
  </si>
  <si>
    <t>D  3,306</t>
  </si>
  <si>
    <t>P18428</t>
  </si>
  <si>
    <t>NA21001-0033141</t>
  </si>
  <si>
    <t>D  3,307</t>
  </si>
  <si>
    <t>P18429</t>
  </si>
  <si>
    <t>NA21001-0033142</t>
  </si>
  <si>
    <t>D  3,308</t>
  </si>
  <si>
    <t>P18430</t>
  </si>
  <si>
    <t>NA21001-0033143</t>
  </si>
  <si>
    <t>D  3,309</t>
  </si>
  <si>
    <t>P18431</t>
  </si>
  <si>
    <t>NA21001-0033144</t>
  </si>
  <si>
    <t>D  3,310</t>
  </si>
  <si>
    <t>P18432</t>
  </si>
  <si>
    <t>NA21001-0033145</t>
  </si>
  <si>
    <t>D  3,311</t>
  </si>
  <si>
    <t>P18433</t>
  </si>
  <si>
    <t>NA21001-0033146</t>
  </si>
  <si>
    <t>TTI961202IM1</t>
  </si>
  <si>
    <t>D  3,312</t>
  </si>
  <si>
    <t>P18434</t>
  </si>
  <si>
    <t>NA21001-0033147</t>
  </si>
  <si>
    <t>D  3,313</t>
  </si>
  <si>
    <t>P18435</t>
  </si>
  <si>
    <t>NA21001-0033148</t>
  </si>
  <si>
    <t>D  3,314</t>
  </si>
  <si>
    <t>P18437</t>
  </si>
  <si>
    <t>NA21001-0033149</t>
  </si>
  <si>
    <t>D  3,315</t>
  </si>
  <si>
    <t>P18438</t>
  </si>
  <si>
    <t>NA21001-0033150</t>
  </si>
  <si>
    <t>CHAVEZ MANRIQUEZ MIGUEL ANGEL</t>
  </si>
  <si>
    <t>D  3,316</t>
  </si>
  <si>
    <t>P18439</t>
  </si>
  <si>
    <t>NA21001-0033151</t>
  </si>
  <si>
    <t>D  3,317</t>
  </si>
  <si>
    <t>P18440</t>
  </si>
  <si>
    <t>NA21001-0033152</t>
  </si>
  <si>
    <t>TONY TIENDA SA DE DCV</t>
  </si>
  <si>
    <t>D  3,318</t>
  </si>
  <si>
    <t>P18411</t>
  </si>
  <si>
    <t>NA21001-0033153</t>
  </si>
  <si>
    <t>EDISON MAQUINARIA SA DE CV</t>
  </si>
  <si>
    <t>D  3,319</t>
  </si>
  <si>
    <t>P18442</t>
  </si>
  <si>
    <t>NA21001-0033154</t>
  </si>
  <si>
    <t>MENDEZ REYNA LUIS ARMANDO</t>
  </si>
  <si>
    <t>D  3,320</t>
  </si>
  <si>
    <t>P18444</t>
  </si>
  <si>
    <t>NA21001-0033155</t>
  </si>
  <si>
    <t>D  3,321</t>
  </si>
  <si>
    <t>P18446</t>
  </si>
  <si>
    <t>NA21001-0033157</t>
  </si>
  <si>
    <t>D  3,322</t>
  </si>
  <si>
    <t>P18447</t>
  </si>
  <si>
    <t>NA21001-0033158</t>
  </si>
  <si>
    <t>D  3,323</t>
  </si>
  <si>
    <t>P18448</t>
  </si>
  <si>
    <t>NA21001-0033159</t>
  </si>
  <si>
    <t>D  3,324</t>
  </si>
  <si>
    <t>P18449</t>
  </si>
  <si>
    <t>NA21001-0033160</t>
  </si>
  <si>
    <t>D  3,325</t>
  </si>
  <si>
    <t>P18450</t>
  </si>
  <si>
    <t>NA21001-0033161</t>
  </si>
  <si>
    <t>D  3,326</t>
  </si>
  <si>
    <t>P18451</t>
  </si>
  <si>
    <t>NA21001-0033162</t>
  </si>
  <si>
    <t>D  3,332</t>
  </si>
  <si>
    <t>P18452</t>
  </si>
  <si>
    <t>NA21001-0033163</t>
  </si>
  <si>
    <t>MARTINEZ RODRIGUEZ FERNANDO</t>
  </si>
  <si>
    <t>D  3,334</t>
  </si>
  <si>
    <t>P18453</t>
  </si>
  <si>
    <t>NA21001-0033164</t>
  </si>
  <si>
    <t>ALVAREZ MURILLO RAQUEL</t>
  </si>
  <si>
    <t>D  3,335</t>
  </si>
  <si>
    <t>p18454</t>
  </si>
  <si>
    <t>NA21001-0033165</t>
  </si>
  <si>
    <t>D  3,336</t>
  </si>
  <si>
    <t>P18455</t>
  </si>
  <si>
    <t>NA21001-0033166</t>
  </si>
  <si>
    <t>D  3,339</t>
  </si>
  <si>
    <t>P18457</t>
  </si>
  <si>
    <t>NA21001-0033168</t>
  </si>
  <si>
    <t>D  3,342</t>
  </si>
  <si>
    <t>P18286</t>
  </si>
  <si>
    <t>NA21001-0033169</t>
  </si>
  <si>
    <t>D  3,343</t>
  </si>
  <si>
    <t>P18443</t>
  </si>
  <si>
    <t>NA21001-0033170</t>
  </si>
  <si>
    <t>NA21001-0033187</t>
  </si>
  <si>
    <t>PERIFERICA MAYO 17</t>
  </si>
  <si>
    <t>p18458</t>
  </si>
  <si>
    <t>NA21001-0033197</t>
  </si>
  <si>
    <t>P18459</t>
  </si>
  <si>
    <t>NA21001-0033198</t>
  </si>
  <si>
    <t>FRANCO AYALA GUILLERMO JOSUE</t>
  </si>
  <si>
    <t>P18460</t>
  </si>
  <si>
    <t>NA21001-0033199</t>
  </si>
  <si>
    <t>P18461</t>
  </si>
  <si>
    <t>NA21001-0033200</t>
  </si>
  <si>
    <t>MENDOZA GARCIA JOVITA LUISA</t>
  </si>
  <si>
    <t>p18462</t>
  </si>
  <si>
    <t>NA21001-0033202</t>
  </si>
  <si>
    <t>P18463</t>
  </si>
  <si>
    <t>NA21001-0033203</t>
  </si>
  <si>
    <t>P18464</t>
  </si>
  <si>
    <t>NA21001-0033204</t>
  </si>
  <si>
    <t>P18465</t>
  </si>
  <si>
    <t>NA21001-0033205</t>
  </si>
  <si>
    <t>P18466</t>
  </si>
  <si>
    <t>NA21001-0033206</t>
  </si>
  <si>
    <t>P18467</t>
  </si>
  <si>
    <t>NA21001-0033207</t>
  </si>
  <si>
    <t>P18468</t>
  </si>
  <si>
    <t>NA21001-0033208</t>
  </si>
  <si>
    <t>P18469</t>
  </si>
  <si>
    <t>NA21001-0033210</t>
  </si>
  <si>
    <t>P18470</t>
  </si>
  <si>
    <t>NA21001-0033211</t>
  </si>
  <si>
    <t>P18471</t>
  </si>
  <si>
    <t>NA21001-0033212</t>
  </si>
  <si>
    <t>TIENDA EXTRA SA DE CV</t>
  </si>
  <si>
    <t>P18472</t>
  </si>
  <si>
    <t>NA21001-0033213</t>
  </si>
  <si>
    <t>P18473</t>
  </si>
  <si>
    <t>NA21001-0033214</t>
  </si>
  <si>
    <t>GLORIA VALLE DAMIAN</t>
  </si>
  <si>
    <t>P18478</t>
  </si>
  <si>
    <t>NA21001-0033215</t>
  </si>
  <si>
    <t>VAZQUEZ VILLANUEVA FERMI</t>
  </si>
  <si>
    <t>P18479</t>
  </si>
  <si>
    <t>NA21001-0033216</t>
  </si>
  <si>
    <t>P18480</t>
  </si>
  <si>
    <t>NA21001-0033217</t>
  </si>
  <si>
    <t>ARRENDAMIENTOS INMOBILIARIOS S</t>
  </si>
  <si>
    <t>P18481</t>
  </si>
  <si>
    <t>NA21001-0033218</t>
  </si>
  <si>
    <t>P18482</t>
  </si>
  <si>
    <t>NA21001-0033219</t>
  </si>
  <si>
    <t>P18483</t>
  </si>
  <si>
    <t>NA21001-0033220</t>
  </si>
  <si>
    <t>P18484</t>
  </si>
  <si>
    <t>NA21001-0033222</t>
  </si>
  <si>
    <t>P18485</t>
  </si>
  <si>
    <t>NA21001-0033223</t>
  </si>
  <si>
    <t>P18486</t>
  </si>
  <si>
    <t>NA21001-0033224</t>
  </si>
  <si>
    <t>P18487</t>
  </si>
  <si>
    <t>NA21001-0033225</t>
  </si>
  <si>
    <t>P18488</t>
  </si>
  <si>
    <t>NA21001-0033226</t>
  </si>
  <si>
    <t>D  3,427</t>
  </si>
  <si>
    <t>P18489</t>
  </si>
  <si>
    <t>NA21001-0033227</t>
  </si>
  <si>
    <t>TIENDAS SORIANA SA DE CV</t>
  </si>
  <si>
    <t>D  3,428</t>
  </si>
  <si>
    <t>P18490</t>
  </si>
  <si>
    <t>NA21001-0033228</t>
  </si>
  <si>
    <t>D  3,429</t>
  </si>
  <si>
    <t>P18491</t>
  </si>
  <si>
    <t>NA21001-0033229</t>
  </si>
  <si>
    <t>D  3,430</t>
  </si>
  <si>
    <t>P18492</t>
  </si>
  <si>
    <t>NA21001-0033230</t>
  </si>
  <si>
    <t>ELECTROCOMPONENTES SA D ECV</t>
  </si>
  <si>
    <t>p18493</t>
  </si>
  <si>
    <t>NA21001-0033231</t>
  </si>
  <si>
    <t>P18494</t>
  </si>
  <si>
    <t>NA21001-0033232</t>
  </si>
  <si>
    <t>P18495</t>
  </si>
  <si>
    <t>NA21001-0033233</t>
  </si>
  <si>
    <t>RED PACK SA DE CV</t>
  </si>
  <si>
    <t>P18496</t>
  </si>
  <si>
    <t>NA21001-0033234</t>
  </si>
  <si>
    <t>P18497</t>
  </si>
  <si>
    <t>NA21001-0033235</t>
  </si>
  <si>
    <t>NA21001-0033236</t>
  </si>
  <si>
    <t>P18498</t>
  </si>
  <si>
    <t>NA21001-0033237</t>
  </si>
  <si>
    <t>FNI970829JR9</t>
  </si>
  <si>
    <t>P18499</t>
  </si>
  <si>
    <t>NA21001-0033238</t>
  </si>
  <si>
    <t>P18500</t>
  </si>
  <si>
    <t>NA21001-0033239</t>
  </si>
  <si>
    <t>P18501</t>
  </si>
  <si>
    <t>NA21001-0033240</t>
  </si>
  <si>
    <t>D  3,441</t>
  </si>
  <si>
    <t>P18502</t>
  </si>
  <si>
    <t>NA21001-0033241</t>
  </si>
  <si>
    <t>P18503</t>
  </si>
  <si>
    <t>NA21001-0033242</t>
  </si>
  <si>
    <t>P18504</t>
  </si>
  <si>
    <t>NA21001-0033243</t>
  </si>
  <si>
    <t>P18505</t>
  </si>
  <si>
    <t>NA21001-0033244</t>
  </si>
  <si>
    <t>P18506</t>
  </si>
  <si>
    <t>NA21001-0033245</t>
  </si>
  <si>
    <t>NA21001-0033246</t>
  </si>
  <si>
    <t>P18508</t>
  </si>
  <si>
    <t>NA21001-0033247</t>
  </si>
  <si>
    <t>P18509</t>
  </si>
  <si>
    <t>NA21001-0033248</t>
  </si>
  <si>
    <t>P18510</t>
  </si>
  <si>
    <t>NA21001-0033249</t>
  </si>
  <si>
    <t>D  3,450</t>
  </si>
  <si>
    <t>P18511</t>
  </si>
  <si>
    <t>NA21001-0033250</t>
  </si>
  <si>
    <t>P18512</t>
  </si>
  <si>
    <t>NA21001-0033251</t>
  </si>
  <si>
    <t>P18513</t>
  </si>
  <si>
    <t>NA21001-0033252</t>
  </si>
  <si>
    <t>D  3,453</t>
  </si>
  <si>
    <t>P18445</t>
  </si>
  <si>
    <t>NA21001-0033253</t>
  </si>
  <si>
    <t>AL CAMPO DEL BAJIO</t>
  </si>
  <si>
    <t>D  3,454</t>
  </si>
  <si>
    <t>P18514</t>
  </si>
  <si>
    <t>NA21001-0033254</t>
  </si>
  <si>
    <t>VARGAS MUÑOZ MARIA ISABEL</t>
  </si>
  <si>
    <t>D  3,455</t>
  </si>
  <si>
    <t>P18515</t>
  </si>
  <si>
    <t>NA21001-0033255</t>
  </si>
  <si>
    <t>D  3,456</t>
  </si>
  <si>
    <t>P18516</t>
  </si>
  <si>
    <t>NA21001-0033256</t>
  </si>
  <si>
    <t>ARAMBURO GALICIA GILBERTO</t>
  </si>
  <si>
    <t>D  3,457</t>
  </si>
  <si>
    <t>P18517</t>
  </si>
  <si>
    <t>NA21001-0033257</t>
  </si>
  <si>
    <t>SERVICIO CRIMAPA SA DE CV</t>
  </si>
  <si>
    <t>D  3,459</t>
  </si>
  <si>
    <t>P18518</t>
  </si>
  <si>
    <t>NA21001-0033259</t>
  </si>
  <si>
    <t>GASOLINERAS DEL CENTRO SA DE C</t>
  </si>
  <si>
    <t>D  3,462</t>
  </si>
  <si>
    <t>P18519</t>
  </si>
  <si>
    <t>NA21001-0033260</t>
  </si>
  <si>
    <t>D  3,464</t>
  </si>
  <si>
    <t>P18520</t>
  </si>
  <si>
    <t>NA21001-0033261</t>
  </si>
  <si>
    <t>SANTANA HERNANDEZ MIGUEL EDUAR</t>
  </si>
  <si>
    <t>D  3,466</t>
  </si>
  <si>
    <t>P18521</t>
  </si>
  <si>
    <t>NA21001-0033262</t>
  </si>
  <si>
    <t>D  3,467</t>
  </si>
  <si>
    <t>P18522</t>
  </si>
  <si>
    <t>NA21001-0033263</t>
  </si>
  <si>
    <t>MEDINA LANUZA GERARDO</t>
  </si>
  <si>
    <t>D  3,470</t>
  </si>
  <si>
    <t>P18523</t>
  </si>
  <si>
    <t>NA21001-0033264</t>
  </si>
  <si>
    <t>D  3,473</t>
  </si>
  <si>
    <t>P18525</t>
  </si>
  <si>
    <t>NA21001-0033265</t>
  </si>
  <si>
    <t>D  3,474</t>
  </si>
  <si>
    <t>P18526</t>
  </si>
  <si>
    <t>NA21001-0033266</t>
  </si>
  <si>
    <t>D  3,477</t>
  </si>
  <si>
    <t>P18528</t>
  </si>
  <si>
    <t>NA21001-0033267</t>
  </si>
  <si>
    <t>D  3,480</t>
  </si>
  <si>
    <t>P18530</t>
  </si>
  <si>
    <t>NA21001-0033268</t>
  </si>
  <si>
    <t>D  3,483</t>
  </si>
  <si>
    <t>P18531</t>
  </si>
  <si>
    <t>NA21001-0033269</t>
  </si>
  <si>
    <t>D  3,488</t>
  </si>
  <si>
    <t>P18533</t>
  </si>
  <si>
    <t>NA21001-0033270</t>
  </si>
  <si>
    <t>D  3,491</t>
  </si>
  <si>
    <t>P18540</t>
  </si>
  <si>
    <t>NA21001-0033271</t>
  </si>
  <si>
    <t>D  3,492</t>
  </si>
  <si>
    <t>P18542</t>
  </si>
  <si>
    <t>NA21001-0033272</t>
  </si>
  <si>
    <t>D  3,493</t>
  </si>
  <si>
    <t>P18544</t>
  </si>
  <si>
    <t>NA21001-0033273</t>
  </si>
  <si>
    <t>D  3,494</t>
  </si>
  <si>
    <t>P18546</t>
  </si>
  <si>
    <t>NA21001-0033274</t>
  </si>
  <si>
    <t>D  3,495</t>
  </si>
  <si>
    <t>P18548</t>
  </si>
  <si>
    <t>NA21001-0033275</t>
  </si>
  <si>
    <t>D  3,499</t>
  </si>
  <si>
    <t>P18550</t>
  </si>
  <si>
    <t>NA21001-0033277</t>
  </si>
  <si>
    <t>D  3,507</t>
  </si>
  <si>
    <t>P18552</t>
  </si>
  <si>
    <t>NA21001-0033293</t>
  </si>
  <si>
    <t>D  3,508</t>
  </si>
  <si>
    <t>P18554</t>
  </si>
  <si>
    <t>NA21001-0033294</t>
  </si>
  <si>
    <t>D  3,509</t>
  </si>
  <si>
    <t>S2130</t>
  </si>
  <si>
    <t>NA21001-0033295</t>
  </si>
  <si>
    <t>RAMIREZ PATIÑO ALFREDO</t>
  </si>
  <si>
    <t>D  3,510</t>
  </si>
  <si>
    <t>R3852</t>
  </si>
  <si>
    <t>NA21001-0033296</t>
  </si>
  <si>
    <t>D  3,511</t>
  </si>
  <si>
    <t>R3890</t>
  </si>
  <si>
    <t>NA21001-0033297</t>
  </si>
  <si>
    <t>D  3,512</t>
  </si>
  <si>
    <t>R3907</t>
  </si>
  <si>
    <t>NA21001-0033298</t>
  </si>
  <si>
    <t>D  3,513</t>
  </si>
  <si>
    <t>R3911</t>
  </si>
  <si>
    <t>NA21001-0033299</t>
  </si>
  <si>
    <t>D  3,514</t>
  </si>
  <si>
    <t>R3910</t>
  </si>
  <si>
    <t>NA21001-0033300</t>
  </si>
  <si>
    <t>D  3,515</t>
  </si>
  <si>
    <t>s2248</t>
  </si>
  <si>
    <t>NA21001-0033301</t>
  </si>
  <si>
    <t>D  3,516</t>
  </si>
  <si>
    <t>S2243</t>
  </si>
  <si>
    <t>NA21001-0033302</t>
  </si>
  <si>
    <t>D  3,517</t>
  </si>
  <si>
    <t>S2244</t>
  </si>
  <si>
    <t>NA21001-0033303</t>
  </si>
  <si>
    <t>D  3,539</t>
  </si>
  <si>
    <t>P18535</t>
  </si>
  <si>
    <t>NA21001-0033315</t>
  </si>
  <si>
    <t>D  3,540</t>
  </si>
  <si>
    <t>P18556</t>
  </si>
  <si>
    <t>NA21001-0033316</t>
  </si>
  <si>
    <t>D  3,541</t>
  </si>
  <si>
    <t>P18558</t>
  </si>
  <si>
    <t>NA21001-0033317</t>
  </si>
  <si>
    <t>D  3,542</t>
  </si>
  <si>
    <t>P18560</t>
  </si>
  <si>
    <t>NA21001-0033318</t>
  </si>
  <si>
    <t>D  3,543</t>
  </si>
  <si>
    <t>P18562</t>
  </si>
  <si>
    <t>NA21001-0033319</t>
  </si>
  <si>
    <t>D  3,544</t>
  </si>
  <si>
    <t>P18564</t>
  </si>
  <si>
    <t>NA21001-0033320</t>
  </si>
  <si>
    <t>D  3,567</t>
  </si>
  <si>
    <t>FLETES</t>
  </si>
  <si>
    <t>NA21001-0033353</t>
  </si>
  <si>
    <t>LJIMENEZ:IMPULSORA DE TRANSPORTES M</t>
  </si>
  <si>
    <t>D  3,568</t>
  </si>
  <si>
    <t>NA21001-0033354</t>
  </si>
  <si>
    <t>LJIMENEZ:IMPULSORA DE TRANSPPORTES</t>
  </si>
  <si>
    <t>----------------</t>
  </si>
  <si>
    <t>----------------------------------------</t>
  </si>
  <si>
    <t xml:space="preserve">                        </t>
  </si>
  <si>
    <t>DUPLICO</t>
  </si>
  <si>
    <t>MAYO</t>
  </si>
  <si>
    <t>BAJA D-1636/06</t>
  </si>
  <si>
    <t>D  1,636</t>
  </si>
  <si>
    <t>BAJA</t>
  </si>
  <si>
    <t>BAJA D 3436 /05 FONDO NACIONAL</t>
  </si>
  <si>
    <t>D  1,852</t>
  </si>
  <si>
    <t>P18733</t>
  </si>
  <si>
    <t>D  1,853</t>
  </si>
  <si>
    <t>P18732</t>
  </si>
  <si>
    <t>D  1,857</t>
  </si>
  <si>
    <t>P18731</t>
  </si>
  <si>
    <t>D  1,861</t>
  </si>
  <si>
    <t>P18730</t>
  </si>
  <si>
    <t>D  1,867</t>
  </si>
  <si>
    <t>P18729</t>
  </si>
  <si>
    <t>D  1,868</t>
  </si>
  <si>
    <t>P18728</t>
  </si>
  <si>
    <t>FRANCO AYALA GUILLERMO</t>
  </si>
  <si>
    <t>D  1,869</t>
  </si>
  <si>
    <t>P18727</t>
  </si>
  <si>
    <t>D  1,870</t>
  </si>
  <si>
    <t>P18726</t>
  </si>
  <si>
    <t>D  1,871</t>
  </si>
  <si>
    <t>P18725</t>
  </si>
  <si>
    <t>D  1,872</t>
  </si>
  <si>
    <t>P18724</t>
  </si>
  <si>
    <t>D  1,873</t>
  </si>
  <si>
    <t>P18723</t>
  </si>
  <si>
    <t>D  1,874</t>
  </si>
  <si>
    <t>P18722</t>
  </si>
  <si>
    <t>D  1,875</t>
  </si>
  <si>
    <t>P18721</t>
  </si>
  <si>
    <t>D  1,876</t>
  </si>
  <si>
    <t>P18720</t>
  </si>
  <si>
    <t>D  1,877</t>
  </si>
  <si>
    <t>P18719</t>
  </si>
  <si>
    <t>D  1,878</t>
  </si>
  <si>
    <t>P18718</t>
  </si>
  <si>
    <t>D  2,853</t>
  </si>
  <si>
    <t>P185749</t>
  </si>
  <si>
    <t>D  2,856</t>
  </si>
  <si>
    <t>P18750</t>
  </si>
  <si>
    <t>D  2,857</t>
  </si>
  <si>
    <t>P18751</t>
  </si>
  <si>
    <t>GARCIA MACIAS JOSE MAX</t>
  </si>
  <si>
    <t>D  2,859</t>
  </si>
  <si>
    <t>P18752</t>
  </si>
  <si>
    <t>D  2,860</t>
  </si>
  <si>
    <t>P18753</t>
  </si>
  <si>
    <t>D  2,861</t>
  </si>
  <si>
    <t>P18765</t>
  </si>
  <si>
    <t>DHL EXPRESS MEXICO SA DE CV</t>
  </si>
  <si>
    <t>D  2,866</t>
  </si>
  <si>
    <t>P18766</t>
  </si>
  <si>
    <t>D  2,867</t>
  </si>
  <si>
    <t>P18767</t>
  </si>
  <si>
    <t>D  2,872</t>
  </si>
  <si>
    <t>P18768</t>
  </si>
  <si>
    <t>ELECTROPURA SA DE RL DE CV</t>
  </si>
  <si>
    <t>D  2,873</t>
  </si>
  <si>
    <t>P18769</t>
  </si>
  <si>
    <t>D  2,874</t>
  </si>
  <si>
    <t>P18770</t>
  </si>
  <si>
    <t>D  2,875</t>
  </si>
  <si>
    <t>P18771</t>
  </si>
  <si>
    <t>D  2,876</t>
  </si>
  <si>
    <t>P18772</t>
  </si>
  <si>
    <t>D  2,877</t>
  </si>
  <si>
    <t>P18773</t>
  </si>
  <si>
    <t>D  2,879</t>
  </si>
  <si>
    <t>P18774</t>
  </si>
  <si>
    <t>VEGMAR PINTURAS SA DE CV</t>
  </si>
  <si>
    <t>D  2,883</t>
  </si>
  <si>
    <t>P18775</t>
  </si>
  <si>
    <t>D  2,892</t>
  </si>
  <si>
    <t>P18776</t>
  </si>
  <si>
    <t>D  2,895</t>
  </si>
  <si>
    <t>P18777</t>
  </si>
  <si>
    <t>D  2,897</t>
  </si>
  <si>
    <t>P18778</t>
  </si>
  <si>
    <t>D  2,902</t>
  </si>
  <si>
    <t>P18779</t>
  </si>
  <si>
    <t>D  2,904</t>
  </si>
  <si>
    <t>P18780</t>
  </si>
  <si>
    <t>D  2,905</t>
  </si>
  <si>
    <t>P18781</t>
  </si>
  <si>
    <t>D  2,907</t>
  </si>
  <si>
    <t>P18782</t>
  </si>
  <si>
    <t>RAMIREZ GOMEZ MARIA DE JESUS</t>
  </si>
  <si>
    <t>D  2,909</t>
  </si>
  <si>
    <t>P18783</t>
  </si>
  <si>
    <t>D  2,910</t>
  </si>
  <si>
    <t>P18784</t>
  </si>
  <si>
    <t>D  2,911</t>
  </si>
  <si>
    <t>P18785</t>
  </si>
  <si>
    <t>D  2,912</t>
  </si>
  <si>
    <t>P18786</t>
  </si>
  <si>
    <t>D  2,913</t>
  </si>
  <si>
    <t>P18787</t>
  </si>
  <si>
    <t>BARLOTO ISIDORO PAULA</t>
  </si>
  <si>
    <t>P18788</t>
  </si>
  <si>
    <t>SYSPROBY S DE RL DE CV</t>
  </si>
  <si>
    <t>D  2,918</t>
  </si>
  <si>
    <t>P18789</t>
  </si>
  <si>
    <t>D  2,919</t>
  </si>
  <si>
    <t>R3932</t>
  </si>
  <si>
    <t>S2227</t>
  </si>
  <si>
    <t>D  2,926</t>
  </si>
  <si>
    <t>S2223</t>
  </si>
  <si>
    <t>D  2,930</t>
  </si>
  <si>
    <t>S2230</t>
  </si>
  <si>
    <t>P18796</t>
  </si>
  <si>
    <t>D  2,932</t>
  </si>
  <si>
    <t>P18798</t>
  </si>
  <si>
    <t>P18901</t>
  </si>
  <si>
    <t>P18905</t>
  </si>
  <si>
    <t>P18906</t>
  </si>
  <si>
    <t>D  2,946</t>
  </si>
  <si>
    <t>P18908</t>
  </si>
  <si>
    <t>D  2,981</t>
  </si>
  <si>
    <t>P18910</t>
  </si>
  <si>
    <t>D  2,984</t>
  </si>
  <si>
    <t>P18912</t>
  </si>
  <si>
    <t>D  2,985</t>
  </si>
  <si>
    <t>P18914</t>
  </si>
  <si>
    <t>D  2,986</t>
  </si>
  <si>
    <t>P18916</t>
  </si>
  <si>
    <t>D  2,988</t>
  </si>
  <si>
    <t>P18918</t>
  </si>
  <si>
    <t>D  2,989</t>
  </si>
  <si>
    <t>P18920</t>
  </si>
  <si>
    <t>D  2,991</t>
  </si>
  <si>
    <t>P18922</t>
  </si>
  <si>
    <t>D  2,992</t>
  </si>
  <si>
    <t>P18924</t>
  </si>
  <si>
    <t>D  2,993</t>
  </si>
  <si>
    <t>P18926</t>
  </si>
  <si>
    <t>P18928</t>
  </si>
  <si>
    <t>D  2,997</t>
  </si>
  <si>
    <t>P18930</t>
  </si>
  <si>
    <t>P18932</t>
  </si>
  <si>
    <t>D  3,008</t>
  </si>
  <si>
    <t>R3974</t>
  </si>
  <si>
    <t>DISTRIBUIDORA VOLKSWAGEN DEL B</t>
  </si>
  <si>
    <t>D  3,011</t>
  </si>
  <si>
    <t>R3973</t>
  </si>
  <si>
    <t>VEHICULOS JAPONESES ZAPATA SA</t>
  </si>
  <si>
    <t>S2224</t>
  </si>
  <si>
    <t>D  3,072</t>
  </si>
  <si>
    <t>R3977</t>
  </si>
  <si>
    <t>PERIFERICA JUNIO 17</t>
  </si>
  <si>
    <t>D  3,468</t>
  </si>
  <si>
    <t>S2294</t>
  </si>
  <si>
    <t>D  3,469</t>
  </si>
  <si>
    <t>S2295</t>
  </si>
  <si>
    <t>S2296</t>
  </si>
  <si>
    <t>FIGUERIA CORNEJO MA DEL RAYO</t>
  </si>
  <si>
    <t>D  3,471</t>
  </si>
  <si>
    <t>S2297</t>
  </si>
  <si>
    <t>D  3,472</t>
  </si>
  <si>
    <t>S2298</t>
  </si>
  <si>
    <t>SERVILLANTAS DEL PARQUE SA DE</t>
  </si>
  <si>
    <t>P18949</t>
  </si>
  <si>
    <t>COMAÑIA FERRETERA NUEVO MUNDO</t>
  </si>
  <si>
    <t>P18950</t>
  </si>
  <si>
    <t>D  3,475</t>
  </si>
  <si>
    <t>P18951</t>
  </si>
  <si>
    <t>D  3,476</t>
  </si>
  <si>
    <t>P18952</t>
  </si>
  <si>
    <t>P18953</t>
  </si>
  <si>
    <t>D  3,478</t>
  </si>
  <si>
    <t>P18954</t>
  </si>
  <si>
    <t>D  3,479</t>
  </si>
  <si>
    <t>P18955</t>
  </si>
  <si>
    <t>P18956</t>
  </si>
  <si>
    <t>ALAMO MARTINEZ LUIS RICARDO</t>
  </si>
  <si>
    <t>D  3,481</t>
  </si>
  <si>
    <t>P18957</t>
  </si>
  <si>
    <t>D  3,482</t>
  </si>
  <si>
    <t>P18958</t>
  </si>
  <si>
    <t>ZAVALA JIMENEZ RICARDO</t>
  </si>
  <si>
    <t>P18959</t>
  </si>
  <si>
    <t>D  3,484</t>
  </si>
  <si>
    <t>P18961</t>
  </si>
  <si>
    <t>D  3,485</t>
  </si>
  <si>
    <t>P18966</t>
  </si>
  <si>
    <t>D  3,486</t>
  </si>
  <si>
    <t>P18967</t>
  </si>
  <si>
    <t>D  3,487</t>
  </si>
  <si>
    <t>P18968</t>
  </si>
  <si>
    <t>RESENDIZ GERARDO ADRIAN</t>
  </si>
  <si>
    <t>P18969</t>
  </si>
  <si>
    <t>D  3,489</t>
  </si>
  <si>
    <t>P18970</t>
  </si>
  <si>
    <t>D  3,490</t>
  </si>
  <si>
    <t>P18971</t>
  </si>
  <si>
    <t>P18972</t>
  </si>
  <si>
    <t>P18973</t>
  </si>
  <si>
    <t>P18974</t>
  </si>
  <si>
    <t>P18975</t>
  </si>
  <si>
    <t>P18976</t>
  </si>
  <si>
    <t>D  3,496</t>
  </si>
  <si>
    <t>P18977</t>
  </si>
  <si>
    <t>RAMIREZ GOMEZ M,ERIA DE JESUS</t>
  </si>
  <si>
    <t>D  3,497</t>
  </si>
  <si>
    <t>P18978</t>
  </si>
  <si>
    <t>PROFESIONALES DE LA LIMPIEZA E</t>
  </si>
  <si>
    <t>D  3,498</t>
  </si>
  <si>
    <t>P18979</t>
  </si>
  <si>
    <t>PROFESIONALES EN LIMPIEZA E HI</t>
  </si>
  <si>
    <t>P18980</t>
  </si>
  <si>
    <t>D  3,500</t>
  </si>
  <si>
    <t>P18981</t>
  </si>
  <si>
    <t>D  3,501</t>
  </si>
  <si>
    <t>P18982</t>
  </si>
  <si>
    <t>D  3,502</t>
  </si>
  <si>
    <t>P19012</t>
  </si>
  <si>
    <t>D  3,503</t>
  </si>
  <si>
    <t>P19014</t>
  </si>
  <si>
    <t>D  3,504</t>
  </si>
  <si>
    <t>P18988</t>
  </si>
  <si>
    <t>D  3,505</t>
  </si>
  <si>
    <t>P18989</t>
  </si>
  <si>
    <t>D  3,506</t>
  </si>
  <si>
    <t>P18991</t>
  </si>
  <si>
    <t>P18992</t>
  </si>
  <si>
    <t>P18994</t>
  </si>
  <si>
    <t>P18996</t>
  </si>
  <si>
    <t>P18998</t>
  </si>
  <si>
    <t>P19000</t>
  </si>
  <si>
    <t>P19002</t>
  </si>
  <si>
    <t>P19004</t>
  </si>
  <si>
    <t>D  3,518</t>
  </si>
  <si>
    <t>P19006</t>
  </si>
  <si>
    <t>D  3,524</t>
  </si>
  <si>
    <t>P19008</t>
  </si>
  <si>
    <t>D  3,528</t>
  </si>
  <si>
    <t>P19010</t>
  </si>
  <si>
    <t>D  3,530</t>
  </si>
  <si>
    <t>P18960</t>
  </si>
  <si>
    <t>D  3,523</t>
  </si>
  <si>
    <t>P19098</t>
  </si>
  <si>
    <t>DELGADO ARRASTIO MARIANA HAYDE</t>
  </si>
  <si>
    <t>P19097</t>
  </si>
  <si>
    <t>D  3,525</t>
  </si>
  <si>
    <t>P19096</t>
  </si>
  <si>
    <t>HIDRAULICA Y NEUMATICA CHASSIN</t>
  </si>
  <si>
    <t>D  3,526</t>
  </si>
  <si>
    <t>P19095</t>
  </si>
  <si>
    <t>D  3,527</t>
  </si>
  <si>
    <t>P19094</t>
  </si>
  <si>
    <t>P19093</t>
  </si>
  <si>
    <t>D  3,529</t>
  </si>
  <si>
    <t>P19092</t>
  </si>
  <si>
    <t>DELGADO ARRASTIO MARIANO  HAYD</t>
  </si>
  <si>
    <t>P19091</t>
  </si>
  <si>
    <t>CLUTCH Y FRENOS MARCE SA DE CV</t>
  </si>
  <si>
    <t>D  3,531</t>
  </si>
  <si>
    <t>P19069</t>
  </si>
  <si>
    <t>D  3,532</t>
  </si>
  <si>
    <t>P19070</t>
  </si>
  <si>
    <t>COMPUTACION INTEGRAL DEL BAJIO</t>
  </si>
  <si>
    <t>D  3,533</t>
  </si>
  <si>
    <t>P19072</t>
  </si>
  <si>
    <t>D  3,534</t>
  </si>
  <si>
    <t>P19073</t>
  </si>
  <si>
    <t>MONTOYA HERNANDEZ FRANCISCO</t>
  </si>
  <si>
    <t>D  3,535</t>
  </si>
  <si>
    <t>P19076</t>
  </si>
  <si>
    <t>D  3,536</t>
  </si>
  <si>
    <t>P19077</t>
  </si>
  <si>
    <t>D  3,537</t>
  </si>
  <si>
    <t>P19089</t>
  </si>
  <si>
    <t>D  3,538</t>
  </si>
  <si>
    <t>R4099</t>
  </si>
  <si>
    <t>R4098</t>
  </si>
  <si>
    <t>S2329</t>
  </si>
  <si>
    <t>S2328</t>
  </si>
  <si>
    <t>S2327</t>
  </si>
  <si>
    <t>R4091</t>
  </si>
  <si>
    <t>S2373</t>
  </si>
  <si>
    <t>LLANTAS VEGA BOULEVARD SA DE C</t>
  </si>
  <si>
    <t>D  3,545</t>
  </si>
  <si>
    <t>S2374</t>
  </si>
  <si>
    <t>D  3,546</t>
  </si>
  <si>
    <t>S2323</t>
  </si>
  <si>
    <t>D  3,547</t>
  </si>
  <si>
    <t>S2366</t>
  </si>
  <si>
    <t>LLANTAS VEGA BOULEVARD SA</t>
  </si>
  <si>
    <t>D  3,548</t>
  </si>
  <si>
    <t>S2321</t>
  </si>
  <si>
    <t>D  3,549</t>
  </si>
  <si>
    <t>R4085</t>
  </si>
  <si>
    <t>D  3,550</t>
  </si>
  <si>
    <t>S2365</t>
  </si>
  <si>
    <t>D  3,551</t>
  </si>
  <si>
    <t>S2364</t>
  </si>
  <si>
    <t>D  3,552</t>
  </si>
  <si>
    <t>S2376</t>
  </si>
  <si>
    <t>D  3,553</t>
  </si>
  <si>
    <t>S2377</t>
  </si>
  <si>
    <t>D  3,554</t>
  </si>
  <si>
    <t>R4050</t>
  </si>
  <si>
    <t>CENTRO DE DISTRIBUCIONES ORIEN</t>
  </si>
  <si>
    <t>D  3,555</t>
  </si>
  <si>
    <t>R4045</t>
  </si>
  <si>
    <t>D  3,556</t>
  </si>
  <si>
    <t>R4029</t>
  </si>
  <si>
    <t>D  3,565</t>
  </si>
  <si>
    <t>P19352</t>
  </si>
  <si>
    <t>D  3,566</t>
  </si>
  <si>
    <t>P19353</t>
  </si>
  <si>
    <t>P19354</t>
  </si>
  <si>
    <t>P19356</t>
  </si>
  <si>
    <t>D  3,569</t>
  </si>
  <si>
    <t>P19357</t>
  </si>
  <si>
    <t>D  3,570</t>
  </si>
  <si>
    <t>P19360</t>
  </si>
  <si>
    <t>D  3,572</t>
  </si>
  <si>
    <t>P19398</t>
  </si>
  <si>
    <t>D  3,573</t>
  </si>
  <si>
    <t>P19400</t>
  </si>
  <si>
    <t>D  3,574</t>
  </si>
  <si>
    <t>P19402</t>
  </si>
  <si>
    <t>D  3,575</t>
  </si>
  <si>
    <t>P19404</t>
  </si>
  <si>
    <t>D  3,576</t>
  </si>
  <si>
    <t>P19406</t>
  </si>
  <si>
    <t>D  3,577</t>
  </si>
  <si>
    <t>P19408</t>
  </si>
  <si>
    <t>D  3,578</t>
  </si>
  <si>
    <t>P19362</t>
  </si>
  <si>
    <t>D  3,579</t>
  </si>
  <si>
    <t>P19364</t>
  </si>
  <si>
    <t>D  3,580</t>
  </si>
  <si>
    <t>P19366</t>
  </si>
  <si>
    <t>D  3,581</t>
  </si>
  <si>
    <t>P19368</t>
  </si>
  <si>
    <t>D  3,582</t>
  </si>
  <si>
    <t>P19369</t>
  </si>
  <si>
    <t>D  3,583</t>
  </si>
  <si>
    <t>P19371</t>
  </si>
  <si>
    <t>D  3,586</t>
  </si>
  <si>
    <t>P19384</t>
  </si>
  <si>
    <t>D  3,587</t>
  </si>
  <si>
    <t>P19386</t>
  </si>
  <si>
    <t>D  3,588</t>
  </si>
  <si>
    <t>P19388</t>
  </si>
  <si>
    <t>D  3,589</t>
  </si>
  <si>
    <t>P19390</t>
  </si>
  <si>
    <t>D  3,590</t>
  </si>
  <si>
    <t>P19392</t>
  </si>
  <si>
    <t>D  3,591</t>
  </si>
  <si>
    <t>P19394</t>
  </si>
  <si>
    <t>D  3,592</t>
  </si>
  <si>
    <t>P19396</t>
  </si>
  <si>
    <t>D  3,593</t>
  </si>
  <si>
    <t>P19099</t>
  </si>
  <si>
    <t>D  3,594</t>
  </si>
  <si>
    <t>P19100</t>
  </si>
  <si>
    <t>D  3,595</t>
  </si>
  <si>
    <t>P19301</t>
  </si>
  <si>
    <t>D  3,596</t>
  </si>
  <si>
    <t>P19302</t>
  </si>
  <si>
    <t>D  3,597</t>
  </si>
  <si>
    <t>P19303</t>
  </si>
  <si>
    <t>D  3,598</t>
  </si>
  <si>
    <t>P19304</t>
  </si>
  <si>
    <t>D  3,599</t>
  </si>
  <si>
    <t>P19305</t>
  </si>
  <si>
    <t>COTSCO DE MEXICO SA DECV</t>
  </si>
  <si>
    <t>D  3,600</t>
  </si>
  <si>
    <t>P19306</t>
  </si>
  <si>
    <t>SERVICIOS COMERCIALES DE AMERI</t>
  </si>
  <si>
    <t>D  3,601</t>
  </si>
  <si>
    <t>P19307</t>
  </si>
  <si>
    <t>D  3,602</t>
  </si>
  <si>
    <t>P19308</t>
  </si>
  <si>
    <t>D  3,603</t>
  </si>
  <si>
    <t>P19309</t>
  </si>
  <si>
    <t>D  3,604</t>
  </si>
  <si>
    <t>P19310</t>
  </si>
  <si>
    <t>D  3,605</t>
  </si>
  <si>
    <t>P19311</t>
  </si>
  <si>
    <t>BETA PROCESOS SA DE CV</t>
  </si>
  <si>
    <t>D  3,606</t>
  </si>
  <si>
    <t>P19312</t>
  </si>
  <si>
    <t>D  3,607</t>
  </si>
  <si>
    <t>P19313</t>
  </si>
  <si>
    <t>D  3,608</t>
  </si>
  <si>
    <t>P193140</t>
  </si>
  <si>
    <t>D  3,609</t>
  </si>
  <si>
    <t>P19315</t>
  </si>
  <si>
    <t>D  3,610</t>
  </si>
  <si>
    <t>P19316</t>
  </si>
  <si>
    <t>D  3,611</t>
  </si>
  <si>
    <t>P19317</t>
  </si>
  <si>
    <t>D  3,612</t>
  </si>
  <si>
    <t>P19318</t>
  </si>
  <si>
    <t>D  3,613</t>
  </si>
  <si>
    <t>P19319</t>
  </si>
  <si>
    <t>D  3,614</t>
  </si>
  <si>
    <t>P19320</t>
  </si>
  <si>
    <t>D  3,615</t>
  </si>
  <si>
    <t>P19321</t>
  </si>
  <si>
    <t>D  3,616</t>
  </si>
  <si>
    <t>P19322</t>
  </si>
  <si>
    <t>D  3,617</t>
  </si>
  <si>
    <t>P19323</t>
  </si>
  <si>
    <t>D  3,618</t>
  </si>
  <si>
    <t>P19324</t>
  </si>
  <si>
    <t>D  3,619</t>
  </si>
  <si>
    <t>P19325</t>
  </si>
  <si>
    <t>RIOS OLMOS BEATRIZ</t>
  </si>
  <si>
    <t>D  3,620</t>
  </si>
  <si>
    <t>P19326</t>
  </si>
  <si>
    <t>D  3,621</t>
  </si>
  <si>
    <t>P19327</t>
  </si>
  <si>
    <t>D  3,624</t>
  </si>
  <si>
    <t>P19329</t>
  </si>
  <si>
    <t>SISTEMA ROTATIVO DE ESPADAS S</t>
  </si>
  <si>
    <t>D  3,625</t>
  </si>
  <si>
    <t>P19330</t>
  </si>
  <si>
    <t>D  3,626</t>
  </si>
  <si>
    <t>P19331</t>
  </si>
  <si>
    <t>D  3,627</t>
  </si>
  <si>
    <t>P19332</t>
  </si>
  <si>
    <t>D  3,628</t>
  </si>
  <si>
    <t>P19333</t>
  </si>
  <si>
    <t>NUEVA WALMART DE MEXICO S DE R</t>
  </si>
  <si>
    <t>D  3,629</t>
  </si>
  <si>
    <t>P19334</t>
  </si>
  <si>
    <t>D  3,630</t>
  </si>
  <si>
    <t>P19335</t>
  </si>
  <si>
    <t>DITRIBUIDORA LIVERPOOL SA DE C</t>
  </si>
  <si>
    <t>D  3,631</t>
  </si>
  <si>
    <t>D  3,632</t>
  </si>
  <si>
    <t>P19343</t>
  </si>
  <si>
    <t>D  3,633</t>
  </si>
  <si>
    <t>P19344</t>
  </si>
  <si>
    <t>D  3,634</t>
  </si>
  <si>
    <t>P19345</t>
  </si>
  <si>
    <t>D  3,635</t>
  </si>
  <si>
    <t>P19346</t>
  </si>
  <si>
    <t>D  3,636</t>
  </si>
  <si>
    <t>P19347</t>
  </si>
  <si>
    <t>D  3,637</t>
  </si>
  <si>
    <t>P19377</t>
  </si>
  <si>
    <t>D  3,638</t>
  </si>
  <si>
    <t>P19378</t>
  </si>
  <si>
    <t>D  3,639</t>
  </si>
  <si>
    <t>P19379</t>
  </si>
  <si>
    <t>D  3,640</t>
  </si>
  <si>
    <t>P19380</t>
  </si>
  <si>
    <t>P19381</t>
  </si>
  <si>
    <t>P19382</t>
  </si>
  <si>
    <t>GUERRERO PRADO RITA ALEJANDRA</t>
  </si>
  <si>
    <t>P19383</t>
  </si>
  <si>
    <t>P19411</t>
  </si>
  <si>
    <t>P19412</t>
  </si>
  <si>
    <t>P19413</t>
  </si>
  <si>
    <t>P19414</t>
  </si>
  <si>
    <t>P19415</t>
  </si>
  <si>
    <t>P19416</t>
  </si>
  <si>
    <t>P19417</t>
  </si>
  <si>
    <t>MARTINEZ MENDOZA MARIA ROSARIO</t>
  </si>
  <si>
    <t>P19418</t>
  </si>
  <si>
    <t>P19419</t>
  </si>
  <si>
    <t>1355-TCN17</t>
  </si>
  <si>
    <t>1632-TCN17</t>
  </si>
  <si>
    <t>HW384587</t>
  </si>
  <si>
    <t>HP699751</t>
  </si>
  <si>
    <t>S2354</t>
  </si>
  <si>
    <t>GRUPO NOCAREMI SA DE CV</t>
  </si>
  <si>
    <t>E    246</t>
  </si>
  <si>
    <t>NA21003-</t>
  </si>
  <si>
    <t>Poliza Contable de E</t>
  </si>
  <si>
    <t>PERIFERICA JULIO 17</t>
  </si>
  <si>
    <t>-----------------------------------</t>
  </si>
  <si>
    <t>------------------------------</t>
  </si>
  <si>
    <t>D-3672</t>
  </si>
  <si>
    <t>P19071</t>
  </si>
  <si>
    <t>JULIO</t>
  </si>
  <si>
    <t>JUNIO</t>
  </si>
  <si>
    <t>D  1,117</t>
  </si>
  <si>
    <t>S2367</t>
  </si>
  <si>
    <t>NA21001-0034060</t>
  </si>
  <si>
    <t>VILLAGOMEZ AREVALO ERNESTO</t>
  </si>
  <si>
    <t>D  1,940</t>
  </si>
  <si>
    <t>RECLASIF</t>
  </si>
  <si>
    <t>NA21001-0034136</t>
  </si>
  <si>
    <t>LJIMENEZ:CIERRE ARIZBEL URZUA</t>
  </si>
  <si>
    <t>D  1,970</t>
  </si>
  <si>
    <t>S2390</t>
  </si>
  <si>
    <t>NA21001-0034141</t>
  </si>
  <si>
    <t>D  1,972</t>
  </si>
  <si>
    <t>S2231</t>
  </si>
  <si>
    <t>NA21001-0034142</t>
  </si>
  <si>
    <t>D  1,973</t>
  </si>
  <si>
    <t>S2233</t>
  </si>
  <si>
    <t>NA21001-0034143</t>
  </si>
  <si>
    <t>D  1,974</t>
  </si>
  <si>
    <t>S2234</t>
  </si>
  <si>
    <t>NA21001-0034144</t>
  </si>
  <si>
    <t>D  1,975</t>
  </si>
  <si>
    <t>P19450</t>
  </si>
  <si>
    <t>NA21001-0034145</t>
  </si>
  <si>
    <t>D  1,979</t>
  </si>
  <si>
    <t>P19449</t>
  </si>
  <si>
    <t>NA21001-0034146</t>
  </si>
  <si>
    <t>D  1,980</t>
  </si>
  <si>
    <t>P19451</t>
  </si>
  <si>
    <t>NA21001-0034147</t>
  </si>
  <si>
    <t>PINTIRAS SERUR SA DE CV</t>
  </si>
  <si>
    <t>D  1,981</t>
  </si>
  <si>
    <t>P19452</t>
  </si>
  <si>
    <t>NA21001-0034148</t>
  </si>
  <si>
    <t>D  1,982</t>
  </si>
  <si>
    <t>P19453</t>
  </si>
  <si>
    <t>NA21001-0034149</t>
  </si>
  <si>
    <t>PINTURAS COMEX DE QUERETARO SA</t>
  </si>
  <si>
    <t>D  1,983</t>
  </si>
  <si>
    <t>P19454</t>
  </si>
  <si>
    <t>NA21001-0034150</t>
  </si>
  <si>
    <t>PINTURAS SERUR SA DE CV</t>
  </si>
  <si>
    <t>D  1,984</t>
  </si>
  <si>
    <t>P19448</t>
  </si>
  <si>
    <t>NA21001-0034151</t>
  </si>
  <si>
    <t>D  1,985</t>
  </si>
  <si>
    <t>P19457</t>
  </si>
  <si>
    <t>NA21001-0034152</t>
  </si>
  <si>
    <t>D  2,604</t>
  </si>
  <si>
    <t>P19499</t>
  </si>
  <si>
    <t>NA21001-0034200</t>
  </si>
  <si>
    <t>LJIMENEZ:FONDO NACIONAL DE INFRAEST</t>
  </si>
  <si>
    <t>D  2,607</t>
  </si>
  <si>
    <t>P19498</t>
  </si>
  <si>
    <t>NA21001-0034201</t>
  </si>
  <si>
    <t>D  2,610</t>
  </si>
  <si>
    <t>P19497</t>
  </si>
  <si>
    <t>NA21001-0034202</t>
  </si>
  <si>
    <t>D  2,611</t>
  </si>
  <si>
    <t>P19496</t>
  </si>
  <si>
    <t>NA21001-0034203</t>
  </si>
  <si>
    <t>D  2,613</t>
  </si>
  <si>
    <t>P19495</t>
  </si>
  <si>
    <t>NA21001-0034204</t>
  </si>
  <si>
    <t>D  2,614</t>
  </si>
  <si>
    <t>P19494</t>
  </si>
  <si>
    <t>NA21001-0034205</t>
  </si>
  <si>
    <t>D  2,615</t>
  </si>
  <si>
    <t>P19492</t>
  </si>
  <si>
    <t>NA21001-0034206</t>
  </si>
  <si>
    <t>D  2,616</t>
  </si>
  <si>
    <t>P19491</t>
  </si>
  <si>
    <t>NA21001-0034207</t>
  </si>
  <si>
    <t>D  2,617</t>
  </si>
  <si>
    <t>P19490</t>
  </si>
  <si>
    <t>NA21001-0034208</t>
  </si>
  <si>
    <t>D  2,620</t>
  </si>
  <si>
    <t>P19486</t>
  </si>
  <si>
    <t>NA21001-0034209</t>
  </si>
  <si>
    <t>D  2,621</t>
  </si>
  <si>
    <t>P19489</t>
  </si>
  <si>
    <t>NA21001-0034210</t>
  </si>
  <si>
    <t>VAZQUEZ RUBIO MARIA FERNANDA</t>
  </si>
  <si>
    <t>D  2,622</t>
  </si>
  <si>
    <t>P19485</t>
  </si>
  <si>
    <t>NA21001-0034211</t>
  </si>
  <si>
    <t>D  2,623</t>
  </si>
  <si>
    <t>P19484</t>
  </si>
  <si>
    <t>NA21001-0034212</t>
  </si>
  <si>
    <t>HOME DEPOT DE MEXICO S DE RL D</t>
  </si>
  <si>
    <t>D  2,624</t>
  </si>
  <si>
    <t>P19483</t>
  </si>
  <si>
    <t>NA21001-0034213</t>
  </si>
  <si>
    <t>D  2,625</t>
  </si>
  <si>
    <t>P19482</t>
  </si>
  <si>
    <t>NA21001-0034214</t>
  </si>
  <si>
    <t>D  2,626</t>
  </si>
  <si>
    <t>P19481</t>
  </si>
  <si>
    <t>NA21001-0034215</t>
  </si>
  <si>
    <t>D  2,627</t>
  </si>
  <si>
    <t>P19480</t>
  </si>
  <si>
    <t>NA21001-0034216</t>
  </si>
  <si>
    <t>D  2,628</t>
  </si>
  <si>
    <t>P19477</t>
  </si>
  <si>
    <t>NA21001-0034217</t>
  </si>
  <si>
    <t>D  2,631</t>
  </si>
  <si>
    <t>P19478</t>
  </si>
  <si>
    <t>NA21001-0034219</t>
  </si>
  <si>
    <t>D  2,632</t>
  </si>
  <si>
    <t>P19476</t>
  </si>
  <si>
    <t>NA21001-0034220</t>
  </si>
  <si>
    <t>D  2,634</t>
  </si>
  <si>
    <t>P19474</t>
  </si>
  <si>
    <t>NA21001-0034221</t>
  </si>
  <si>
    <t>D  2,636</t>
  </si>
  <si>
    <t>P19472</t>
  </si>
  <si>
    <t>NA21001-0034222</t>
  </si>
  <si>
    <t>D  2,639</t>
  </si>
  <si>
    <t>P19470</t>
  </si>
  <si>
    <t>NA21001-0034223</t>
  </si>
  <si>
    <t>D  2,652</t>
  </si>
  <si>
    <t>p19469</t>
  </si>
  <si>
    <t>NA21001-0034224</t>
  </si>
  <si>
    <t>D  2,656</t>
  </si>
  <si>
    <t>P19466</t>
  </si>
  <si>
    <t>NA21001-0034225</t>
  </si>
  <si>
    <t>D  2,659</t>
  </si>
  <si>
    <t>P19464</t>
  </si>
  <si>
    <t>NA21001-0034226</t>
  </si>
  <si>
    <t>D  2,660</t>
  </si>
  <si>
    <t>P19462</t>
  </si>
  <si>
    <t>NA21001-0034227</t>
  </si>
  <si>
    <t>D  2,661</t>
  </si>
  <si>
    <t>P19461</t>
  </si>
  <si>
    <t>NA21001-0034228</t>
  </si>
  <si>
    <t>D  2,666</t>
  </si>
  <si>
    <t>P19459</t>
  </si>
  <si>
    <t>NA21001-0034229</t>
  </si>
  <si>
    <t>D  2,680</t>
  </si>
  <si>
    <t>p19487</t>
  </si>
  <si>
    <t>NA21001-0034230</t>
  </si>
  <si>
    <t>P19526</t>
  </si>
  <si>
    <t>NA21001-0034321</t>
  </si>
  <si>
    <t>DICOBACEL SA DE CV</t>
  </si>
  <si>
    <t>S2349</t>
  </si>
  <si>
    <t>NA21001-0034239</t>
  </si>
  <si>
    <t>D  2,870</t>
  </si>
  <si>
    <t>S2400</t>
  </si>
  <si>
    <t>NA21001-0034240</t>
  </si>
  <si>
    <t>S2236</t>
  </si>
  <si>
    <t>NA21001-0034241</t>
  </si>
  <si>
    <t>S2239</t>
  </si>
  <si>
    <t>NA21001-0034242</t>
  </si>
  <si>
    <t>SERVIN CORNEJO ROBERTO CARLOS</t>
  </si>
  <si>
    <t>S2237</t>
  </si>
  <si>
    <t>NA21001-0034243</t>
  </si>
  <si>
    <t>LJIMENEZ:SERVIN CORNEJO ROBERTO CAR</t>
  </si>
  <si>
    <t>S2403</t>
  </si>
  <si>
    <t>NA21001-0034244</t>
  </si>
  <si>
    <t>S2370</t>
  </si>
  <si>
    <t>NA21001-0034245</t>
  </si>
  <si>
    <t>MARTINEZ MUÑIZ ARMANDO ABRAHAM</t>
  </si>
  <si>
    <t>D  2,878</t>
  </si>
  <si>
    <t>S2235</t>
  </si>
  <si>
    <t>NA21001-0034246</t>
  </si>
  <si>
    <t>D  2,880</t>
  </si>
  <si>
    <t>S2392</t>
  </si>
  <si>
    <t>NA21001-0034247</t>
  </si>
  <si>
    <t>REYES RODRIGUEZ MAISTEL ARANZA</t>
  </si>
  <si>
    <t>D  2,882</t>
  </si>
  <si>
    <t>S2393</t>
  </si>
  <si>
    <t>NA21001-0034248</t>
  </si>
  <si>
    <t>S2391</t>
  </si>
  <si>
    <t>NA21001-0034249</t>
  </si>
  <si>
    <t>D  2,884</t>
  </si>
  <si>
    <t>R4172</t>
  </si>
  <si>
    <t>NA21001-0034250</t>
  </si>
  <si>
    <t>DURAN MEJIA ARAMANDO</t>
  </si>
  <si>
    <t>D  2,885</t>
  </si>
  <si>
    <t>P19516</t>
  </si>
  <si>
    <t>NA21001-0034251</t>
  </si>
  <si>
    <t>D  2,886</t>
  </si>
  <si>
    <t>P19517</t>
  </si>
  <si>
    <t>NA21001-0034252</t>
  </si>
  <si>
    <t>D  2,887</t>
  </si>
  <si>
    <t>P19518</t>
  </si>
  <si>
    <t>NA21001-0034253</t>
  </si>
  <si>
    <t>LJIMENEZ:FERRETERIA MODELO DEL BAJI</t>
  </si>
  <si>
    <t>D  2,888</t>
  </si>
  <si>
    <t>P19519</t>
  </si>
  <si>
    <t>NA21001-0034254</t>
  </si>
  <si>
    <t>D  2,890</t>
  </si>
  <si>
    <t>P19515</t>
  </si>
  <si>
    <t>NA21001-0034255</t>
  </si>
  <si>
    <t>s19523</t>
  </si>
  <si>
    <t>NA21001-0034259</t>
  </si>
  <si>
    <t>D  2,908</t>
  </si>
  <si>
    <t>S19521</t>
  </si>
  <si>
    <t>NA21001-0034260</t>
  </si>
  <si>
    <t>D  2,978</t>
  </si>
  <si>
    <t>NA21001-0034265</t>
  </si>
  <si>
    <t>PERIFERICA AGOSTO 17</t>
  </si>
  <si>
    <t>R4113</t>
  </si>
  <si>
    <t>NA21001-0034269</t>
  </si>
  <si>
    <t>R4106</t>
  </si>
  <si>
    <t>NA21001-0034270</t>
  </si>
  <si>
    <t>R4118</t>
  </si>
  <si>
    <t>NA21001-0034271</t>
  </si>
  <si>
    <t>S2356</t>
  </si>
  <si>
    <t>NA21001-0034272</t>
  </si>
  <si>
    <t>S2076</t>
  </si>
  <si>
    <t>NA21001-0034273</t>
  </si>
  <si>
    <t>P19555</t>
  </si>
  <si>
    <t>NA21001-0034304</t>
  </si>
  <si>
    <t>P19538</t>
  </si>
  <si>
    <t>NA21001-0034327</t>
  </si>
  <si>
    <t>P19557</t>
  </si>
  <si>
    <t>NA21001-0034302</t>
  </si>
  <si>
    <t>LJIMENEZ:FRANCO AYALA GUILLERMO JOS</t>
  </si>
  <si>
    <t>P19556</t>
  </si>
  <si>
    <t>NA21001-0034303</t>
  </si>
  <si>
    <t>P19554</t>
  </si>
  <si>
    <t>NA21001-0034305</t>
  </si>
  <si>
    <t>TOY TIENDAS SA DE CV</t>
  </si>
  <si>
    <t>P19553</t>
  </si>
  <si>
    <t>NA21001-0034306</t>
  </si>
  <si>
    <t>P19552</t>
  </si>
  <si>
    <t>NA21001-0034307</t>
  </si>
  <si>
    <t>RICO HERNANDEZ ARTURO JAVIER</t>
  </si>
  <si>
    <t>P19551</t>
  </si>
  <si>
    <t>NA21001-0034308</t>
  </si>
  <si>
    <t>P19550</t>
  </si>
  <si>
    <t>NA21001-0034309</t>
  </si>
  <si>
    <t>P19549</t>
  </si>
  <si>
    <t>NA21001-0034310</t>
  </si>
  <si>
    <t>P19548</t>
  </si>
  <si>
    <t>NA21001-0034311</t>
  </si>
  <si>
    <t>TIENDAS TONY SA DE CV</t>
  </si>
  <si>
    <t>P19558</t>
  </si>
  <si>
    <t>NA21001-0034312</t>
  </si>
  <si>
    <t>P19581</t>
  </si>
  <si>
    <t>NA21001-0034314</t>
  </si>
  <si>
    <t>ELECTROCOMPONENTES SA DE C</t>
  </si>
  <si>
    <t>P19580</t>
  </si>
  <si>
    <t>NA21001-0034315</t>
  </si>
  <si>
    <t>RODELI SAN JOSE SA DE CV</t>
  </si>
  <si>
    <t>P19579</t>
  </si>
  <si>
    <t>NA21001-0034316</t>
  </si>
  <si>
    <t>P19577</t>
  </si>
  <si>
    <t>NA21001-0034319</t>
  </si>
  <si>
    <t>P19525</t>
  </si>
  <si>
    <t>NA21001-0034320</t>
  </si>
  <si>
    <t>R4178</t>
  </si>
  <si>
    <t>NA21001-0034322</t>
  </si>
  <si>
    <t>P19545</t>
  </si>
  <si>
    <t>NA21001-0034323</t>
  </si>
  <si>
    <t>PETROLL GASOLINERAS SA DE CV</t>
  </si>
  <si>
    <t>R4184</t>
  </si>
  <si>
    <t>NA21001-0034325</t>
  </si>
  <si>
    <t>P19547</t>
  </si>
  <si>
    <t>NA21001-0034326</t>
  </si>
  <si>
    <t>P19530</t>
  </si>
  <si>
    <t>NA21001-0034328</t>
  </si>
  <si>
    <t>P19532</t>
  </si>
  <si>
    <t>NA21001-0034329</t>
  </si>
  <si>
    <t>P19534</t>
  </si>
  <si>
    <t>NA21001-0034331</t>
  </si>
  <si>
    <t>D  3,522</t>
  </si>
  <si>
    <t>p19534</t>
  </si>
  <si>
    <t>NA21001-0034340</t>
  </si>
  <si>
    <t>P19596</t>
  </si>
  <si>
    <t>NA21001-0034341</t>
  </si>
  <si>
    <t>P19594</t>
  </si>
  <si>
    <t>NA21001-0034343</t>
  </si>
  <si>
    <t>P19592</t>
  </si>
  <si>
    <t>NA21001-0034344</t>
  </si>
  <si>
    <t>P19591</t>
  </si>
  <si>
    <t>NA21001-0034345</t>
  </si>
  <si>
    <t>P19572</t>
  </si>
  <si>
    <t>NA21001-0034346</t>
  </si>
  <si>
    <t>COMPAÑIA FERRETERA NUEVA MUNDO</t>
  </si>
  <si>
    <t>P19582</t>
  </si>
  <si>
    <t>NA21001-0034347</t>
  </si>
  <si>
    <t>P19573</t>
  </si>
  <si>
    <t>NA21001-0034348</t>
  </si>
  <si>
    <t>P19570</t>
  </si>
  <si>
    <t>NA21001-0034349</t>
  </si>
  <si>
    <t>P19569</t>
  </si>
  <si>
    <t>NA21001-0034350</t>
  </si>
  <si>
    <t>P19571</t>
  </si>
  <si>
    <t>NA21001-0034351</t>
  </si>
  <si>
    <t>P19574</t>
  </si>
  <si>
    <t>NA21001-0034352</t>
  </si>
  <si>
    <t>P19567</t>
  </si>
  <si>
    <t>NA21001-0034353</t>
  </si>
  <si>
    <t>P19566</t>
  </si>
  <si>
    <t>NA21001-0034354</t>
  </si>
  <si>
    <t>P19565</t>
  </si>
  <si>
    <t>NA21001-0034355</t>
  </si>
  <si>
    <t>CONCESIONARIA BICENTENARIO SA</t>
  </si>
  <si>
    <t>P19564</t>
  </si>
  <si>
    <t>NA21001-0034356</t>
  </si>
  <si>
    <t>P19563</t>
  </si>
  <si>
    <t>NA21001-0034357</t>
  </si>
  <si>
    <t>FONDA NACIONAL DE INFRAESTRUCU</t>
  </si>
  <si>
    <t>P19589</t>
  </si>
  <si>
    <t>NA21001-0034358</t>
  </si>
  <si>
    <t>P19562</t>
  </si>
  <si>
    <t>NA21001-0034359</t>
  </si>
  <si>
    <t>P19583</t>
  </si>
  <si>
    <t>NA21001-0034360</t>
  </si>
  <si>
    <t>P19585</t>
  </si>
  <si>
    <t>NA21001-0034362</t>
  </si>
  <si>
    <t>SUPER SERVICIO LAJA BAJIO SA D</t>
  </si>
  <si>
    <t>P19568</t>
  </si>
  <si>
    <t>NA21001-0034363</t>
  </si>
  <si>
    <t>P19588</t>
  </si>
  <si>
    <t>NA21001-0034365</t>
  </si>
  <si>
    <t>GASOLINERA LA PERLA SA DE CV</t>
  </si>
  <si>
    <t>P19587</t>
  </si>
  <si>
    <t>NA21001-0034366</t>
  </si>
  <si>
    <t>MAVI OCCIDENTE SA DE CV</t>
  </si>
  <si>
    <t>P19560</t>
  </si>
  <si>
    <t>NA21001-0034367</t>
  </si>
  <si>
    <t>LJIMENEZ:SEGURIDAD INDUSTRIAL AMIGO</t>
  </si>
  <si>
    <t>P19561</t>
  </si>
  <si>
    <t>NA21001-0034368</t>
  </si>
  <si>
    <t>P19598</t>
  </si>
  <si>
    <t>NA21001-0034369</t>
  </si>
  <si>
    <t>p19578</t>
  </si>
  <si>
    <t>NA21001-0034376</t>
  </si>
  <si>
    <t>P19546</t>
  </si>
  <si>
    <t>NA21001-0034377</t>
  </si>
  <si>
    <t>MACIA OÑATE MAURICIO</t>
  </si>
  <si>
    <t>P19584</t>
  </si>
  <si>
    <t>NA21001-0034378</t>
  </si>
  <si>
    <t>--------------------------------------</t>
  </si>
  <si>
    <t>--------------</t>
  </si>
  <si>
    <t>AGOSTO</t>
  </si>
  <si>
    <t>NO LOCALIZADOS</t>
  </si>
  <si>
    <t>D-3487</t>
  </si>
  <si>
    <t>P19576</t>
  </si>
  <si>
    <t>D    155</t>
  </si>
  <si>
    <t>D  2,670</t>
  </si>
  <si>
    <t>P19601</t>
  </si>
  <si>
    <t>D  2,671</t>
  </si>
  <si>
    <t>S2480</t>
  </si>
  <si>
    <t>OCHOA NOLASCO GUILLERMO</t>
  </si>
  <si>
    <t>D  2,672</t>
  </si>
  <si>
    <t>S2238</t>
  </si>
  <si>
    <t>D  2,673</t>
  </si>
  <si>
    <t>S2521</t>
  </si>
  <si>
    <t>D  2,674</t>
  </si>
  <si>
    <t>S2406</t>
  </si>
  <si>
    <t>D  2,675</t>
  </si>
  <si>
    <t>S2469</t>
  </si>
  <si>
    <t>D  2,677</t>
  </si>
  <si>
    <t>R4199</t>
  </si>
  <si>
    <t>D  2,678</t>
  </si>
  <si>
    <t>S2479</t>
  </si>
  <si>
    <t>D  2,697</t>
  </si>
  <si>
    <t>R4228</t>
  </si>
  <si>
    <t>D  2,698</t>
  </si>
  <si>
    <t>S2520</t>
  </si>
  <si>
    <t>P19649</t>
  </si>
  <si>
    <t>S2451</t>
  </si>
  <si>
    <t>S2433</t>
  </si>
  <si>
    <t>S2434</t>
  </si>
  <si>
    <t>D  3,014</t>
  </si>
  <si>
    <t>S2435</t>
  </si>
  <si>
    <t>D  3,015</t>
  </si>
  <si>
    <t>S2452</t>
  </si>
  <si>
    <t>S2437</t>
  </si>
  <si>
    <t>S2620</t>
  </si>
  <si>
    <t>JUAREZ ARREDONDO JOSE JOAQUIN</t>
  </si>
  <si>
    <t>D  3,019</t>
  </si>
  <si>
    <t>P19641</t>
  </si>
  <si>
    <t>P19643</t>
  </si>
  <si>
    <t>RYSE DE IRAPUATO SA DE CV</t>
  </si>
  <si>
    <t>P19646</t>
  </si>
  <si>
    <t>R4216</t>
  </si>
  <si>
    <t>R4217</t>
  </si>
  <si>
    <t>R4215</t>
  </si>
  <si>
    <t>P19682</t>
  </si>
  <si>
    <t>S2415</t>
  </si>
  <si>
    <t>P19685</t>
  </si>
  <si>
    <t>P19686</t>
  </si>
  <si>
    <t>P19642</t>
  </si>
  <si>
    <t>D  3,030</t>
  </si>
  <si>
    <t>P19645</t>
  </si>
  <si>
    <t>D  3,031</t>
  </si>
  <si>
    <t>P19640</t>
  </si>
  <si>
    <t>P19647</t>
  </si>
  <si>
    <t>P19684</t>
  </si>
  <si>
    <t>D  3,035</t>
  </si>
  <si>
    <t>P19687</t>
  </si>
  <si>
    <t>D  3,036</t>
  </si>
  <si>
    <t>P19688</t>
  </si>
  <si>
    <t>D  3,037</t>
  </si>
  <si>
    <t>P19680</t>
  </si>
  <si>
    <t>D  3,038</t>
  </si>
  <si>
    <t>P19683</t>
  </si>
  <si>
    <t>D  3,228</t>
  </si>
  <si>
    <t>R4254</t>
  </si>
  <si>
    <t>P19674</t>
  </si>
  <si>
    <t>RUIZ HERNANDEZ MA IRMA</t>
  </si>
  <si>
    <t>P19673</t>
  </si>
  <si>
    <t>D  3,355</t>
  </si>
  <si>
    <t>P19672</t>
  </si>
  <si>
    <t>ANGULOS PERFILES Y BAÑOS DEL B</t>
  </si>
  <si>
    <t>P19670</t>
  </si>
  <si>
    <t>P19669</t>
  </si>
  <si>
    <t>p19668</t>
  </si>
  <si>
    <t>P19667</t>
  </si>
  <si>
    <t>P19666</t>
  </si>
  <si>
    <t>P19665</t>
  </si>
  <si>
    <t>P19664</t>
  </si>
  <si>
    <t>CAFE SIRENA S DE RL DE CV</t>
  </si>
  <si>
    <t>P19663</t>
  </si>
  <si>
    <t>CIG PRADERA SAPI DE CV</t>
  </si>
  <si>
    <t>P19661</t>
  </si>
  <si>
    <t>LOPEZ  NEGRETE ALEJANDRO</t>
  </si>
  <si>
    <t>P19660</t>
  </si>
  <si>
    <t>LJIMENEZ:GUERRERO PRADO RITA ALEJAN</t>
  </si>
  <si>
    <t>P19659</t>
  </si>
  <si>
    <t>P19658</t>
  </si>
  <si>
    <t>FEDFX</t>
  </si>
  <si>
    <t>P19650</t>
  </si>
  <si>
    <t>P19651</t>
  </si>
  <si>
    <t>P19652</t>
  </si>
  <si>
    <t>TRAPOTEX SA DE C</t>
  </si>
  <si>
    <t>P19657</t>
  </si>
  <si>
    <t>P19693</t>
  </si>
  <si>
    <t>P19692</t>
  </si>
  <si>
    <t>P19691</t>
  </si>
  <si>
    <t>P19690</t>
  </si>
  <si>
    <t>P19689</t>
  </si>
  <si>
    <t>GASOLINERA SAN MIGUEL SA DE CV</t>
  </si>
  <si>
    <t>P19681</t>
  </si>
  <si>
    <t>COMERCIALIZADORA ALIMENTICIA Q</t>
  </si>
  <si>
    <t>P19696</t>
  </si>
  <si>
    <t>P19695</t>
  </si>
  <si>
    <t>P19677</t>
  </si>
  <si>
    <t>LJIMENEZ:MARCAS NESTLE</t>
  </si>
  <si>
    <t>R4252</t>
  </si>
  <si>
    <t>R4256</t>
  </si>
  <si>
    <t>R4258</t>
  </si>
  <si>
    <t>R4257</t>
  </si>
  <si>
    <t>p19925</t>
  </si>
  <si>
    <t>VIATICOS</t>
  </si>
  <si>
    <t>P19921</t>
  </si>
  <si>
    <t>D  3,460</t>
  </si>
  <si>
    <t>P19919</t>
  </si>
  <si>
    <t>D  3,461</t>
  </si>
  <si>
    <t>P19917</t>
  </si>
  <si>
    <t>P19915</t>
  </si>
  <si>
    <t>D  3,463</t>
  </si>
  <si>
    <t>P19913</t>
  </si>
  <si>
    <t>D  3,465</t>
  </si>
  <si>
    <t>P19927</t>
  </si>
  <si>
    <t>S2445</t>
  </si>
  <si>
    <t>SANCHEZ VITAL MOISES</t>
  </si>
  <si>
    <t>S2444</t>
  </si>
  <si>
    <t>P19906</t>
  </si>
  <si>
    <t>P19698</t>
  </si>
  <si>
    <t>P19911</t>
  </si>
  <si>
    <t>P19910</t>
  </si>
  <si>
    <t>P19909</t>
  </si>
  <si>
    <t>LJIMENEZ:DHL EXPRESS MEXICO SA DE C</t>
  </si>
  <si>
    <t>p19694</t>
  </si>
  <si>
    <t>P19934</t>
  </si>
  <si>
    <t>P19936</t>
  </si>
  <si>
    <t>P19938</t>
  </si>
  <si>
    <t>P19940</t>
  </si>
  <si>
    <t>P19942</t>
  </si>
  <si>
    <t>P19944</t>
  </si>
  <si>
    <t>P19946</t>
  </si>
  <si>
    <t>P19948</t>
  </si>
  <si>
    <t>P19950</t>
  </si>
  <si>
    <t>S2454</t>
  </si>
  <si>
    <t>R4237</t>
  </si>
  <si>
    <t>p19931</t>
  </si>
  <si>
    <t>P19929</t>
  </si>
  <si>
    <t>P19973</t>
  </si>
  <si>
    <t>OLEUM SERVICE SA DE CV</t>
  </si>
  <si>
    <t>P19974</t>
  </si>
  <si>
    <t>COMERCIALIZADORA FARMACEUTICOS</t>
  </si>
  <si>
    <t>P19975</t>
  </si>
  <si>
    <t>GAS SAN AMARO SA DE CV</t>
  </si>
  <si>
    <t>P19977</t>
  </si>
  <si>
    <t>FEDEMEX DE MEXICO</t>
  </si>
  <si>
    <t>P19979</t>
  </si>
  <si>
    <t>P19980</t>
  </si>
  <si>
    <t>AUTO ZONE DE MEXICO S DE RL DE</t>
  </si>
  <si>
    <t>P19981</t>
  </si>
  <si>
    <t>MANOLOS REFACCIONES AUTOMOTRIC</t>
  </si>
  <si>
    <t>P19982</t>
  </si>
  <si>
    <t>P19983</t>
  </si>
  <si>
    <t>SAAVEDRA VIDAL EDUARDO</t>
  </si>
  <si>
    <t>P19984</t>
  </si>
  <si>
    <t>HERNANDEZ ESPINOZA VICTOR BENJ</t>
  </si>
  <si>
    <t>D  3,519</t>
  </si>
  <si>
    <t>P19985</t>
  </si>
  <si>
    <t xml:space="preserve">PERIFERICA SEPTIEMBRE           </t>
  </si>
  <si>
    <t>SEPTIEMBRE</t>
  </si>
  <si>
    <t>D-3535</t>
  </si>
  <si>
    <t>RECLASIF PERIFERICA CTA DE PATY</t>
  </si>
  <si>
    <t>D  1,073</t>
  </si>
  <si>
    <t>P19903</t>
  </si>
  <si>
    <t>D  1,074</t>
  </si>
  <si>
    <t>P19902</t>
  </si>
  <si>
    <t>D  1,076</t>
  </si>
  <si>
    <t>P19901</t>
  </si>
  <si>
    <t>VARIOS</t>
  </si>
  <si>
    <t>D  1,078</t>
  </si>
  <si>
    <t>P19699</t>
  </si>
  <si>
    <t>D  1,080</t>
  </si>
  <si>
    <t>P19697</t>
  </si>
  <si>
    <t>D  1,082</t>
  </si>
  <si>
    <t>S2446</t>
  </si>
  <si>
    <t>LJIMENEZ:REYES RODRIGUEZ MARISTEL</t>
  </si>
  <si>
    <t>D  1,305</t>
  </si>
  <si>
    <t>P19907</t>
  </si>
  <si>
    <t>DHL EXPRESS DE MEXICO SA DE CV</t>
  </si>
  <si>
    <t>D  2,422</t>
  </si>
  <si>
    <t>P19968</t>
  </si>
  <si>
    <t>PRODUCTOS FINOS EN REPOSTERIA</t>
  </si>
  <si>
    <t>D  2,423</t>
  </si>
  <si>
    <t>P19969</t>
  </si>
  <si>
    <t>D  2,424</t>
  </si>
  <si>
    <t>P19978</t>
  </si>
  <si>
    <t>FEDEX DE MEXICO S DE RL DE CV</t>
  </si>
  <si>
    <t>D  2,425</t>
  </si>
  <si>
    <t>P19966</t>
  </si>
  <si>
    <t>MUNICIPIO DE CELAYA</t>
  </si>
  <si>
    <t>D  2,426</t>
  </si>
  <si>
    <t>P19967</t>
  </si>
  <si>
    <t>D  2,428</t>
  </si>
  <si>
    <t>S2525</t>
  </si>
  <si>
    <t>JUAREZ GAYTAN JUAN EDUARDO</t>
  </si>
  <si>
    <t>D  2,429</t>
  </si>
  <si>
    <t>S2691</t>
  </si>
  <si>
    <t>D  2,430</t>
  </si>
  <si>
    <t>S2690</t>
  </si>
  <si>
    <t>D  2,431</t>
  </si>
  <si>
    <t>D  2,434</t>
  </si>
  <si>
    <t>S2719</t>
  </si>
  <si>
    <t>D  2,435</t>
  </si>
  <si>
    <t>S2720</t>
  </si>
  <si>
    <t>REYES RODRIGUEZ NARISTEL ARANZ</t>
  </si>
  <si>
    <t>D  2,436</t>
  </si>
  <si>
    <t>S2642</t>
  </si>
  <si>
    <t>D  2,437</t>
  </si>
  <si>
    <t>R4283</t>
  </si>
  <si>
    <t>D  2,438</t>
  </si>
  <si>
    <t>R4271</t>
  </si>
  <si>
    <t>D  2,439</t>
  </si>
  <si>
    <t>S2683</t>
  </si>
  <si>
    <t>D  2,441</t>
  </si>
  <si>
    <t>S2684</t>
  </si>
  <si>
    <t>D  2,442</t>
  </si>
  <si>
    <t>S2685</t>
  </si>
  <si>
    <t>D  2,443</t>
  </si>
  <si>
    <t>S2447</t>
  </si>
  <si>
    <t>D  2,444</t>
  </si>
  <si>
    <t>S2702</t>
  </si>
  <si>
    <t>D  2,445</t>
  </si>
  <si>
    <t>S2687</t>
  </si>
  <si>
    <t>REYEZ RODRIGUEZ MARISTEL ARANZ</t>
  </si>
  <si>
    <t>D  2,446</t>
  </si>
  <si>
    <t>R4275</t>
  </si>
  <si>
    <t>DURAN MEJIA ARMANADO</t>
  </si>
  <si>
    <t>D  2,447</t>
  </si>
  <si>
    <t>R4265</t>
  </si>
  <si>
    <t>DUMA580801KN5</t>
  </si>
  <si>
    <t>D  2,448</t>
  </si>
  <si>
    <t>S2580</t>
  </si>
  <si>
    <t>D  2,449</t>
  </si>
  <si>
    <t>S2593</t>
  </si>
  <si>
    <t>JUAREZ ARRENDONDO JOSE JOAQUIN</t>
  </si>
  <si>
    <t>D  2,452</t>
  </si>
  <si>
    <t>S2706</t>
  </si>
  <si>
    <t>REYEZ RODIRGUEZ MARISTEL ARANZ</t>
  </si>
  <si>
    <t>D  2,456</t>
  </si>
  <si>
    <t>S2707</t>
  </si>
  <si>
    <t>D  2,465</t>
  </si>
  <si>
    <t>S2708</t>
  </si>
  <si>
    <t>D  2,470</t>
  </si>
  <si>
    <t>S2689</t>
  </si>
  <si>
    <t>D  2,473</t>
  </si>
  <si>
    <t>S2688</t>
  </si>
  <si>
    <t>D  2,474</t>
  </si>
  <si>
    <t>P19986</t>
  </si>
  <si>
    <t>RODRIGUEZ MARTINEZ SALVADOR AL</t>
  </si>
  <si>
    <t>D  2,476</t>
  </si>
  <si>
    <t>SERVICIO ACAMBARO SA DE CV</t>
  </si>
  <si>
    <t>D  2,477</t>
  </si>
  <si>
    <t>P19988</t>
  </si>
  <si>
    <t>FLORES PARADES JORGE</t>
  </si>
  <si>
    <t>D  2,478</t>
  </si>
  <si>
    <t>P19989</t>
  </si>
  <si>
    <t>D  2,479</t>
  </si>
  <si>
    <t>P19990</t>
  </si>
  <si>
    <t>COMBU-EXPRESS SA DE CV</t>
  </si>
  <si>
    <t>D  2,482</t>
  </si>
  <si>
    <t>P19991</t>
  </si>
  <si>
    <t>D  2,483</t>
  </si>
  <si>
    <t>P19992</t>
  </si>
  <si>
    <t>FEDEX MEXICO</t>
  </si>
  <si>
    <t>D  2,484</t>
  </si>
  <si>
    <t>P19993</t>
  </si>
  <si>
    <t>D  2,485</t>
  </si>
  <si>
    <t>P19994</t>
  </si>
  <si>
    <t>D  2,491</t>
  </si>
  <si>
    <t>P19995</t>
  </si>
  <si>
    <t>D  3,078</t>
  </si>
  <si>
    <t>P20310</t>
  </si>
  <si>
    <t>D  3,079</t>
  </si>
  <si>
    <t>P20311</t>
  </si>
  <si>
    <t>D  3,081</t>
  </si>
  <si>
    <t>P20312</t>
  </si>
  <si>
    <t>TONY TIENDAS SA DE C</t>
  </si>
  <si>
    <t>D  3,082</t>
  </si>
  <si>
    <t>P20313</t>
  </si>
  <si>
    <t>D  3,084</t>
  </si>
  <si>
    <t>P20314</t>
  </si>
  <si>
    <t>D  3,087</t>
  </si>
  <si>
    <t>P20315</t>
  </si>
  <si>
    <t>D  3,088</t>
  </si>
  <si>
    <t>P20316</t>
  </si>
  <si>
    <t>D  3,089</t>
  </si>
  <si>
    <t>P20317</t>
  </si>
  <si>
    <t>D  3,091</t>
  </si>
  <si>
    <t>P19996</t>
  </si>
  <si>
    <t>D  3,092</t>
  </si>
  <si>
    <t>P19997</t>
  </si>
  <si>
    <t>D  3,094</t>
  </si>
  <si>
    <t>P19998</t>
  </si>
  <si>
    <t>D  3,095</t>
  </si>
  <si>
    <t>P19999</t>
  </si>
  <si>
    <t>DISTRIBUIDORA DE CELAYA SA DE</t>
  </si>
  <si>
    <t>D  3,096</t>
  </si>
  <si>
    <t>P20000</t>
  </si>
  <si>
    <t>D  3,098</t>
  </si>
  <si>
    <t>P20255</t>
  </si>
  <si>
    <t>D  3,100</t>
  </si>
  <si>
    <t>P20256</t>
  </si>
  <si>
    <t>D  3,101</t>
  </si>
  <si>
    <t>P20257</t>
  </si>
  <si>
    <t>D  3,104</t>
  </si>
  <si>
    <t>P20258</t>
  </si>
  <si>
    <t>GASOLINERA LOS TULIPANES SA DE</t>
  </si>
  <si>
    <t>D  3,265</t>
  </si>
  <si>
    <t>P20293</t>
  </si>
  <si>
    <t>D  3,266</t>
  </si>
  <si>
    <t>P20295</t>
  </si>
  <si>
    <t>D  3,268</t>
  </si>
  <si>
    <t>P20297</t>
  </si>
  <si>
    <t>D  3,269</t>
  </si>
  <si>
    <t>P20301</t>
  </si>
  <si>
    <t>D  3,704</t>
  </si>
  <si>
    <t>P20304</t>
  </si>
  <si>
    <t>D  3,706</t>
  </si>
  <si>
    <t>P20305</t>
  </si>
  <si>
    <t>D  3,708</t>
  </si>
  <si>
    <t>P20307</t>
  </si>
  <si>
    <t>D  3,710</t>
  </si>
  <si>
    <t>P20308</t>
  </si>
  <si>
    <t>D  3,711</t>
  </si>
  <si>
    <t>P20321</t>
  </si>
  <si>
    <t>D  3,712</t>
  </si>
  <si>
    <t>P20320</t>
  </si>
  <si>
    <t>D  3,715</t>
  </si>
  <si>
    <t>P20322</t>
  </si>
  <si>
    <t>D  3,717</t>
  </si>
  <si>
    <t>P20323</t>
  </si>
  <si>
    <t>D  3,718</t>
  </si>
  <si>
    <t>P20324</t>
  </si>
  <si>
    <t>D  3,719</t>
  </si>
  <si>
    <t>P20325</t>
  </si>
  <si>
    <t>D  3,720</t>
  </si>
  <si>
    <t>P20260</t>
  </si>
  <si>
    <t>COMERCIALIZADORA FARMACEUTICO</t>
  </si>
  <si>
    <t>D  3,721</t>
  </si>
  <si>
    <t>P20261</t>
  </si>
  <si>
    <t>OFFICE DEPOT SA DE CV</t>
  </si>
  <si>
    <t>D  3,723</t>
  </si>
  <si>
    <t>P20263</t>
  </si>
  <si>
    <t>TONY TIENDAS SA DECV</t>
  </si>
  <si>
    <t>D  3,724</t>
  </si>
  <si>
    <t>P20264</t>
  </si>
  <si>
    <t>D  3,725</t>
  </si>
  <si>
    <t>P20265</t>
  </si>
  <si>
    <t>OJEDA HERNANDEZ JUAN</t>
  </si>
  <si>
    <t>D  3,726</t>
  </si>
  <si>
    <t>P20266</t>
  </si>
  <si>
    <t>HOME DEPOT MEXICO S DE RL DE C</t>
  </si>
  <si>
    <t>D  3,727</t>
  </si>
  <si>
    <t>P20267</t>
  </si>
  <si>
    <t>P20269</t>
  </si>
  <si>
    <t>LJIMENEZ:LOPEZ NEGRETE ALEJANDRO</t>
  </si>
  <si>
    <t>D  3,730</t>
  </si>
  <si>
    <t>P20331</t>
  </si>
  <si>
    <t>FEDEX DE MEXICO</t>
  </si>
  <si>
    <t>D  3,731</t>
  </si>
  <si>
    <t>P20332</t>
  </si>
  <si>
    <t>SYSORIBY S DE RL DE CV</t>
  </si>
  <si>
    <t>D  3,732</t>
  </si>
  <si>
    <t>P20333</t>
  </si>
  <si>
    <t>D  3,733</t>
  </si>
  <si>
    <t>R4322</t>
  </si>
  <si>
    <t>S2622</t>
  </si>
  <si>
    <t>RAMIREZ LEDESMA GABRIEL</t>
  </si>
  <si>
    <t>D  3,735</t>
  </si>
  <si>
    <t>P20334</t>
  </si>
  <si>
    <t>D  3,746</t>
  </si>
  <si>
    <t>PERIFERICA OCTUBRE 2017</t>
  </si>
  <si>
    <t>D  3,747</t>
  </si>
  <si>
    <t>P20338</t>
  </si>
  <si>
    <t>LJIMENEZ:DISTRIBUIDORA REGIONAL</t>
  </si>
  <si>
    <t>D  3,748</t>
  </si>
  <si>
    <t>P20351</t>
  </si>
  <si>
    <t>CAMINOS Y PUENTES</t>
  </si>
  <si>
    <t>D  3,749</t>
  </si>
  <si>
    <t>P20350</t>
  </si>
  <si>
    <t>D  3,750</t>
  </si>
  <si>
    <t>P20349</t>
  </si>
  <si>
    <t>D  3,751</t>
  </si>
  <si>
    <t>P20348</t>
  </si>
  <si>
    <t>D  3,752</t>
  </si>
  <si>
    <t>P20347</t>
  </si>
  <si>
    <t>PAQUETERIA CASTORES</t>
  </si>
  <si>
    <t>D  3,753</t>
  </si>
  <si>
    <t>P20346</t>
  </si>
  <si>
    <t>IMPULSORA DE TRANSPORTES MEXIC</t>
  </si>
  <si>
    <t>D  3,754</t>
  </si>
  <si>
    <t>P20345</t>
  </si>
  <si>
    <t>D  3,756</t>
  </si>
  <si>
    <t>P20335</t>
  </si>
  <si>
    <t>D  3,757</t>
  </si>
  <si>
    <t>P20292</t>
  </si>
  <si>
    <t>FONDO NACIONAL DE INFRAESTUCTU</t>
  </si>
  <si>
    <t>D  3,758</t>
  </si>
  <si>
    <t>P20291</t>
  </si>
  <si>
    <t>D  3,759</t>
  </si>
  <si>
    <t>P20290</t>
  </si>
  <si>
    <t>D  3,760</t>
  </si>
  <si>
    <t>P20289</t>
  </si>
  <si>
    <t>DURAN DAMIAN JOSE ARMANDO</t>
  </si>
  <si>
    <t>D  3,761</t>
  </si>
  <si>
    <t>P20288</t>
  </si>
  <si>
    <t>ALTA PLACAS</t>
  </si>
  <si>
    <t>D  3,762</t>
  </si>
  <si>
    <t>P20287</t>
  </si>
  <si>
    <t>PARIDAS NO DEDUCIBLES</t>
  </si>
  <si>
    <t>D  3,763</t>
  </si>
  <si>
    <t>P20285</t>
  </si>
  <si>
    <t>D  3,764</t>
  </si>
  <si>
    <t>P20284</t>
  </si>
  <si>
    <t>D  3,765</t>
  </si>
  <si>
    <t>P20282</t>
  </si>
  <si>
    <t>D  3,766</t>
  </si>
  <si>
    <t>P20281</t>
  </si>
  <si>
    <t>D  3,767</t>
  </si>
  <si>
    <t>P20283</t>
  </si>
  <si>
    <t>LJIMENEZ:REDPACK SA DE CV</t>
  </si>
  <si>
    <t>D  3,778</t>
  </si>
  <si>
    <t>P20299</t>
  </si>
  <si>
    <t>D  3,812</t>
  </si>
  <si>
    <t>P20388</t>
  </si>
  <si>
    <t>D  3,813</t>
  </si>
  <si>
    <t>P20353</t>
  </si>
  <si>
    <t>D  3,814</t>
  </si>
  <si>
    <t>P20355</t>
  </si>
  <si>
    <t>D  3,815</t>
  </si>
  <si>
    <t>P20357</t>
  </si>
  <si>
    <t>D  3,816</t>
  </si>
  <si>
    <t>P20359</t>
  </si>
  <si>
    <t>D  3,817</t>
  </si>
  <si>
    <t>P20361</t>
  </si>
  <si>
    <t>D  3,818</t>
  </si>
  <si>
    <t>R4336</t>
  </si>
  <si>
    <t>D  3,819</t>
  </si>
  <si>
    <t>S2796</t>
  </si>
  <si>
    <t>D  3,820</t>
  </si>
  <si>
    <t>P20370</t>
  </si>
  <si>
    <t>D  3,821</t>
  </si>
  <si>
    <t>P20371</t>
  </si>
  <si>
    <t>RICO HERNANDES ARTURO JAVIER</t>
  </si>
  <si>
    <t>D  3,822</t>
  </si>
  <si>
    <t>P20372</t>
  </si>
  <si>
    <t>GRUPO EGMA</t>
  </si>
  <si>
    <t>D  3,823</t>
  </si>
  <si>
    <t>S2792</t>
  </si>
  <si>
    <t>VAZQUEZ ROJAS ANA LAURA</t>
  </si>
  <si>
    <t>D  3,824</t>
  </si>
  <si>
    <t>S2801</t>
  </si>
  <si>
    <t>D  3,825</t>
  </si>
  <si>
    <t>P20386</t>
  </si>
  <si>
    <t>D  3,826</t>
  </si>
  <si>
    <t>p20364</t>
  </si>
  <si>
    <t>D  3,827</t>
  </si>
  <si>
    <t>P20384</t>
  </si>
  <si>
    <t>D  3,828</t>
  </si>
  <si>
    <t>P20382</t>
  </si>
  <si>
    <t>D  3,829</t>
  </si>
  <si>
    <t>P20380</t>
  </si>
  <si>
    <t>D  3,830</t>
  </si>
  <si>
    <t>P20377</t>
  </si>
  <si>
    <t>D  3,831</t>
  </si>
  <si>
    <t>P20376</t>
  </si>
  <si>
    <t>D  3,835</t>
  </si>
  <si>
    <t>P20379</t>
  </si>
  <si>
    <t>D  3,842</t>
  </si>
  <si>
    <t>P20389</t>
  </si>
  <si>
    <t>D  3,843</t>
  </si>
  <si>
    <t>P20390</t>
  </si>
  <si>
    <t>D  3,844</t>
  </si>
  <si>
    <t>P20391</t>
  </si>
  <si>
    <t>D  3,845</t>
  </si>
  <si>
    <t>P20392</t>
  </si>
  <si>
    <t>OCTUBRE</t>
  </si>
  <si>
    <t>P20431</t>
  </si>
  <si>
    <t>NA21001-0035136</t>
  </si>
  <si>
    <t>PARISIMA SA DE CV</t>
  </si>
  <si>
    <t>P20432</t>
  </si>
  <si>
    <t>NA21001-0035137</t>
  </si>
  <si>
    <t>PARISINA SA DE CV</t>
  </si>
  <si>
    <t>P20433</t>
  </si>
  <si>
    <t>NA21001-0035138</t>
  </si>
  <si>
    <t>PARISINA</t>
  </si>
  <si>
    <t>P20434</t>
  </si>
  <si>
    <t>NA21001-0035139</t>
  </si>
  <si>
    <t>P20435</t>
  </si>
  <si>
    <t>NA21001-0035140</t>
  </si>
  <si>
    <t>GRUPO PARISINA SA DE CV</t>
  </si>
  <si>
    <t>P20424</t>
  </si>
  <si>
    <t>NA21001-0035141</t>
  </si>
  <si>
    <t>P20425</t>
  </si>
  <si>
    <t>NA21001-0035142</t>
  </si>
  <si>
    <t>P20427</t>
  </si>
  <si>
    <t>NA21001-0035143</t>
  </si>
  <si>
    <t>P20428</t>
  </si>
  <si>
    <t>NA21001-0035144</t>
  </si>
  <si>
    <t>P20423</t>
  </si>
  <si>
    <t>NA21001-0035145</t>
  </si>
  <si>
    <t>P20426</t>
  </si>
  <si>
    <t>NA21001-0035146</t>
  </si>
  <si>
    <t>MUNICIPIO DE CELAYA , GTO</t>
  </si>
  <si>
    <t>P20429</t>
  </si>
  <si>
    <t>NA21001-0035147</t>
  </si>
  <si>
    <t>P20430</t>
  </si>
  <si>
    <t>NA21001-0035148</t>
  </si>
  <si>
    <t>P20436</t>
  </si>
  <si>
    <t>NA21001-0035149</t>
  </si>
  <si>
    <t>P20437</t>
  </si>
  <si>
    <t>NA21001-0035152</t>
  </si>
  <si>
    <t>p20438</t>
  </si>
  <si>
    <t>NA21001-0035154</t>
  </si>
  <si>
    <t>P20318</t>
  </si>
  <si>
    <t>NA21001-0035155</t>
  </si>
  <si>
    <t>VASQUEZ ALCANTARA EDER OCTAVIO</t>
  </si>
  <si>
    <t>R4361</t>
  </si>
  <si>
    <t>NA21001-0035157</t>
  </si>
  <si>
    <t>S2738</t>
  </si>
  <si>
    <t>NA21001-0035158</t>
  </si>
  <si>
    <t>NA21001-0035161</t>
  </si>
  <si>
    <t>PERIFERICA NOVIEMBRE</t>
  </si>
  <si>
    <t>S2751</t>
  </si>
  <si>
    <t>NA21001-0035167</t>
  </si>
  <si>
    <t>S2752</t>
  </si>
  <si>
    <t>NA21001-0035168</t>
  </si>
  <si>
    <t>S2750</t>
  </si>
  <si>
    <t>NA21001-0035169</t>
  </si>
  <si>
    <t>P20410</t>
  </si>
  <si>
    <t>NA21001-0035170</t>
  </si>
  <si>
    <t>S2841</t>
  </si>
  <si>
    <t>NA21001-0035171</t>
  </si>
  <si>
    <t>P20396</t>
  </si>
  <si>
    <t>NA21001-0035172</t>
  </si>
  <si>
    <t>P20397</t>
  </si>
  <si>
    <t>NA21001-0035173</t>
  </si>
  <si>
    <t>CADENA COMERCIAL OXXO SA DE CV</t>
  </si>
  <si>
    <t>P20398</t>
  </si>
  <si>
    <t>NA21001-0035174</t>
  </si>
  <si>
    <t>P20401</t>
  </si>
  <si>
    <t>NA21001-0035175</t>
  </si>
  <si>
    <t>CADENA COMERCIAL OXXO</t>
  </si>
  <si>
    <t>P20402</t>
  </si>
  <si>
    <t>NA21001-0035176</t>
  </si>
  <si>
    <t>GUERRERO Y TRUJILLO MARIA MAGD</t>
  </si>
  <si>
    <t>P20406</t>
  </si>
  <si>
    <t>NA21001-0035177</t>
  </si>
  <si>
    <t>P20407</t>
  </si>
  <si>
    <t>NA21001-0035178</t>
  </si>
  <si>
    <t>P20408</t>
  </si>
  <si>
    <t>NA21001-0035179</t>
  </si>
  <si>
    <t>MORAN SERRANO ABRAHAM</t>
  </si>
  <si>
    <t>P20409</t>
  </si>
  <si>
    <t>NA21001-0035180</t>
  </si>
  <si>
    <t>PREMIUM RESTAURANT BRANDS</t>
  </si>
  <si>
    <t>P20411</t>
  </si>
  <si>
    <t>NA21001-0035181</t>
  </si>
  <si>
    <t>P20412</t>
  </si>
  <si>
    <t>NA21001-0035182</t>
  </si>
  <si>
    <t>D  3,557</t>
  </si>
  <si>
    <t>P20413</t>
  </si>
  <si>
    <t>NA21001-0035184</t>
  </si>
  <si>
    <t>D  3,558</t>
  </si>
  <si>
    <t>P20414</t>
  </si>
  <si>
    <t>NA21001-0035185</t>
  </si>
  <si>
    <t>CANO OROZPEZA FLORENCIO</t>
  </si>
  <si>
    <t>D  3,559</t>
  </si>
  <si>
    <t>P20415</t>
  </si>
  <si>
    <t>NA21001-0035186</t>
  </si>
  <si>
    <t>SERVICIOS TLACOTE LA JOYA</t>
  </si>
  <si>
    <t>D  3,560</t>
  </si>
  <si>
    <t>P20416</t>
  </si>
  <si>
    <t>NA21001-0035187</t>
  </si>
  <si>
    <t>D  3,562</t>
  </si>
  <si>
    <t>P20417</t>
  </si>
  <si>
    <t>NA21001-0035189</t>
  </si>
  <si>
    <t>D  3,563</t>
  </si>
  <si>
    <t>P20418</t>
  </si>
  <si>
    <t>NA21001-0035190</t>
  </si>
  <si>
    <t>D  3,564</t>
  </si>
  <si>
    <t>P20419</t>
  </si>
  <si>
    <t>NA21001-0035191</t>
  </si>
  <si>
    <t>NUEVA WAL MART DEMEXICO</t>
  </si>
  <si>
    <t>P20420</t>
  </si>
  <si>
    <t>NA21001-0035192</t>
  </si>
  <si>
    <t>P20421</t>
  </si>
  <si>
    <t>NA21001-0035193</t>
  </si>
  <si>
    <t>PINTURAS DE CELAYA SA DECV</t>
  </si>
  <si>
    <t>P20422</t>
  </si>
  <si>
    <t>NA21001-0035194</t>
  </si>
  <si>
    <t>COTSCO DE MEXICO</t>
  </si>
  <si>
    <t>P20447</t>
  </si>
  <si>
    <t>NA21001-0035195</t>
  </si>
  <si>
    <t>P20449</t>
  </si>
  <si>
    <t>NA21001-0035196</t>
  </si>
  <si>
    <t>P20451</t>
  </si>
  <si>
    <t>NA21001-0035197</t>
  </si>
  <si>
    <t>P20453</t>
  </si>
  <si>
    <t>NA21001-0035198</t>
  </si>
  <si>
    <t>TOYOTA FINANCIAL SERVICE</t>
  </si>
  <si>
    <t>P20458</t>
  </si>
  <si>
    <t>NA21001-0035199</t>
  </si>
  <si>
    <t>P20460</t>
  </si>
  <si>
    <t>NA21001-0035200</t>
  </si>
  <si>
    <t>P20462</t>
  </si>
  <si>
    <t>NA21001-0035201</t>
  </si>
  <si>
    <t>P20444</t>
  </si>
  <si>
    <t>NA21001-0035202</t>
  </si>
  <si>
    <t>P20445</t>
  </si>
  <si>
    <t>NA21001-0035203</t>
  </si>
  <si>
    <t>P20446</t>
  </si>
  <si>
    <t>NA21001-0035204</t>
  </si>
  <si>
    <t>P20463</t>
  </si>
  <si>
    <t>NA21001-0035205</t>
  </si>
  <si>
    <t>P20464</t>
  </si>
  <si>
    <t>NA21001-0035206</t>
  </si>
  <si>
    <t>R4397</t>
  </si>
  <si>
    <t>NA21001-0035207</t>
  </si>
  <si>
    <t>S2916</t>
  </si>
  <si>
    <t>NA21001-0035208</t>
  </si>
  <si>
    <t>D  3,585</t>
  </si>
  <si>
    <t>s2917</t>
  </si>
  <si>
    <t>NA21001-0035209</t>
  </si>
  <si>
    <t>AUTO AJUSTES</t>
  </si>
  <si>
    <t>S2772</t>
  </si>
  <si>
    <t>NA21001-0035210</t>
  </si>
  <si>
    <t>S2753</t>
  </si>
  <si>
    <t>NA21001-0035211</t>
  </si>
  <si>
    <t>S2765</t>
  </si>
  <si>
    <t>NA21001-0035212</t>
  </si>
  <si>
    <t>LJIMENEZ:REYES RODRIGUEZ MARISTEL A</t>
  </si>
  <si>
    <t>R4375</t>
  </si>
  <si>
    <t>NA21001-0035213</t>
  </si>
  <si>
    <t>S2848</t>
  </si>
  <si>
    <t>NA21001-0035214</t>
  </si>
  <si>
    <t>p20454</t>
  </si>
  <si>
    <t>NA21001-0035215</t>
  </si>
  <si>
    <t>P20456</t>
  </si>
  <si>
    <t>NA21001-0035216</t>
  </si>
  <si>
    <t>S2866</t>
  </si>
  <si>
    <t>NA21001-0035217</t>
  </si>
  <si>
    <t>D  3,713</t>
  </si>
  <si>
    <t>P20487</t>
  </si>
  <si>
    <t>NA21001-0035244</t>
  </si>
  <si>
    <t>D  3,714</t>
  </si>
  <si>
    <t>P20488</t>
  </si>
  <si>
    <t>NA21001-0035246</t>
  </si>
  <si>
    <t>P20579</t>
  </si>
  <si>
    <t>NA21001-0035247</t>
  </si>
  <si>
    <t>D  3,716</t>
  </si>
  <si>
    <t>P20575</t>
  </si>
  <si>
    <t>NA21001-0035248</t>
  </si>
  <si>
    <t>P20574</t>
  </si>
  <si>
    <t>NA21001-0035249</t>
  </si>
  <si>
    <t>P20573</t>
  </si>
  <si>
    <t>NA21001-0035250</t>
  </si>
  <si>
    <t>P20571</t>
  </si>
  <si>
    <t>NA21001-0035251</t>
  </si>
  <si>
    <t>P20570</t>
  </si>
  <si>
    <t>NA21001-0035252</t>
  </si>
  <si>
    <t>P20569</t>
  </si>
  <si>
    <t>NA21001-0035253</t>
  </si>
  <si>
    <t>D  3,722</t>
  </si>
  <si>
    <t>P20568</t>
  </si>
  <si>
    <t>NA21001-0035254</t>
  </si>
  <si>
    <t>P20567</t>
  </si>
  <si>
    <t>NA21001-0035255</t>
  </si>
  <si>
    <t>P20566</t>
  </si>
  <si>
    <t>NA21001-0035256</t>
  </si>
  <si>
    <t>P20565</t>
  </si>
  <si>
    <t>NA21001-0035257</t>
  </si>
  <si>
    <t>P20564</t>
  </si>
  <si>
    <t>NA21001-0035258</t>
  </si>
  <si>
    <t>R4410</t>
  </si>
  <si>
    <t>NA21001-0035259</t>
  </si>
  <si>
    <t>R4409</t>
  </si>
  <si>
    <t>NA21001-0035260</t>
  </si>
  <si>
    <t>D  3,729</t>
  </si>
  <si>
    <t>S2956</t>
  </si>
  <si>
    <t>NA21001-0035261</t>
  </si>
  <si>
    <t>S2769</t>
  </si>
  <si>
    <t>NA21001-0035262</t>
  </si>
  <si>
    <t>S2950</t>
  </si>
  <si>
    <t>NA21001-0035263</t>
  </si>
  <si>
    <t>REYES RODRIGUEZ MARISTEL</t>
  </si>
  <si>
    <t>S2949</t>
  </si>
  <si>
    <t>NA21001-0035265</t>
  </si>
  <si>
    <t>S2872</t>
  </si>
  <si>
    <t>NA21001-0035266</t>
  </si>
  <si>
    <t>S2854</t>
  </si>
  <si>
    <t>NA21001-0035267</t>
  </si>
  <si>
    <t>MENDOZA ROCHA FRANCISCO MARTIN</t>
  </si>
  <si>
    <t>S2934</t>
  </si>
  <si>
    <t>NA21001-0035268</t>
  </si>
  <si>
    <t>D  3,736</t>
  </si>
  <si>
    <t>S2935</t>
  </si>
  <si>
    <t>NA21001-0035269</t>
  </si>
  <si>
    <t>D  3,737</t>
  </si>
  <si>
    <t>S2948</t>
  </si>
  <si>
    <t>NA21001-0035270</t>
  </si>
  <si>
    <t>D  3,738</t>
  </si>
  <si>
    <t>S2936</t>
  </si>
  <si>
    <t>NA21001-0035271</t>
  </si>
  <si>
    <t>D  3,739</t>
  </si>
  <si>
    <t>S2931</t>
  </si>
  <si>
    <t>NA21001-0035272</t>
  </si>
  <si>
    <t>D  3,740</t>
  </si>
  <si>
    <t>S2958</t>
  </si>
  <si>
    <t>NA21001-0035273</t>
  </si>
  <si>
    <t>D  3,741</t>
  </si>
  <si>
    <t>R4420</t>
  </si>
  <si>
    <t>NA21001-0035274</t>
  </si>
  <si>
    <t>D  3,742</t>
  </si>
  <si>
    <t>S2880</t>
  </si>
  <si>
    <t>NA21001-0035275</t>
  </si>
  <si>
    <t>LLANTAS VEGA BOULEVARD</t>
  </si>
  <si>
    <t>D  3,743</t>
  </si>
  <si>
    <t>P20578</t>
  </si>
  <si>
    <t>NA21001-0035276</t>
  </si>
  <si>
    <t>D  3,744</t>
  </si>
  <si>
    <t>P20572</t>
  </si>
  <si>
    <t>NA21001-0035277</t>
  </si>
  <si>
    <t>ESTAFETA MEXICANA SA DE CV</t>
  </si>
  <si>
    <t>D  3,745</t>
  </si>
  <si>
    <t>P20577</t>
  </si>
  <si>
    <t>NA21001-0035278</t>
  </si>
  <si>
    <t>SERVI EXPRESS BALVANERA SA DEC</t>
  </si>
  <si>
    <t>P20576</t>
  </si>
  <si>
    <t>NA21001-0035279</t>
  </si>
  <si>
    <t>P20529</t>
  </si>
  <si>
    <t>NA21001-0035280</t>
  </si>
  <si>
    <t>SOLIS ULLOA JORGE HUGO</t>
  </si>
  <si>
    <t>P20556</t>
  </si>
  <si>
    <t>NA21001-0035283</t>
  </si>
  <si>
    <t>P20555</t>
  </si>
  <si>
    <t>NA21001-0035284</t>
  </si>
  <si>
    <t>P20534</t>
  </si>
  <si>
    <t>NA21001-0035285</t>
  </si>
  <si>
    <t>P20528</t>
  </si>
  <si>
    <t>NA21001-0035286</t>
  </si>
  <si>
    <t>P20553</t>
  </si>
  <si>
    <t>NA21001-0035287</t>
  </si>
  <si>
    <t>DISTRIBUIDORA REGIONAL SA DE C</t>
  </si>
  <si>
    <t>P20552</t>
  </si>
  <si>
    <t>NA21001-0035288</t>
  </si>
  <si>
    <t>D  3,755</t>
  </si>
  <si>
    <t>P20551</t>
  </si>
  <si>
    <t>NA21001-0035289</t>
  </si>
  <si>
    <t>P20550</t>
  </si>
  <si>
    <t>NA21001-0035290</t>
  </si>
  <si>
    <t>P20535</t>
  </si>
  <si>
    <t>NA21001-0035291</t>
  </si>
  <si>
    <t>DICOBACEL</t>
  </si>
  <si>
    <t>P20527</t>
  </si>
  <si>
    <t>NA21001-0035292</t>
  </si>
  <si>
    <t>P20468</t>
  </si>
  <si>
    <t>NA21001-0035293</t>
  </si>
  <si>
    <t>P20467</t>
  </si>
  <si>
    <t>NA21001-0035294</t>
  </si>
  <si>
    <t>SERVICIOS ENERGETICOS</t>
  </si>
  <si>
    <t>P20466</t>
  </si>
  <si>
    <t>NA21001-0035295</t>
  </si>
  <si>
    <t>JURADO GUZMAN RODOLFO</t>
  </si>
  <si>
    <t>P20465</t>
  </si>
  <si>
    <t>NA21001-0035296</t>
  </si>
  <si>
    <t>P20517</t>
  </si>
  <si>
    <t>NA21001-0035297</t>
  </si>
  <si>
    <t>P20518</t>
  </si>
  <si>
    <t>NA21001-0035298</t>
  </si>
  <si>
    <t>P20519</t>
  </si>
  <si>
    <t>NA21001-0035299</t>
  </si>
  <si>
    <t>P20520</t>
  </si>
  <si>
    <t>NA21001-0035300</t>
  </si>
  <si>
    <t>P20521</t>
  </si>
  <si>
    <t>NA21001-0035301</t>
  </si>
  <si>
    <t>D  3,768</t>
  </si>
  <si>
    <t>P20522</t>
  </si>
  <si>
    <t>NA21001-0035302</t>
  </si>
  <si>
    <t>MARCAS NEXTLE SA DE CV</t>
  </si>
  <si>
    <t>D  3,769</t>
  </si>
  <si>
    <t>P20536</t>
  </si>
  <si>
    <t>NA21001-0035303</t>
  </si>
  <si>
    <t>D  3,770</t>
  </si>
  <si>
    <t>P20538</t>
  </si>
  <si>
    <t>NA21001-0035304</t>
  </si>
  <si>
    <t>LA CASA DEL ELECTRICISTA</t>
  </si>
  <si>
    <t>D  3,771</t>
  </si>
  <si>
    <t>P20537</t>
  </si>
  <si>
    <t>NA21001-0035305</t>
  </si>
  <si>
    <t>D  3,772</t>
  </si>
  <si>
    <t>P20539</t>
  </si>
  <si>
    <t>NA21001-0035306</t>
  </si>
  <si>
    <t>NUEVA MAL MART DE MEXICO</t>
  </si>
  <si>
    <t>D  3,773</t>
  </si>
  <si>
    <t>P20540</t>
  </si>
  <si>
    <t>NA21001-0035307</t>
  </si>
  <si>
    <t>PLACAS</t>
  </si>
  <si>
    <t>D  3,774</t>
  </si>
  <si>
    <t>P20554</t>
  </si>
  <si>
    <t>NA21001-0035308</t>
  </si>
  <si>
    <t>D  3,775</t>
  </si>
  <si>
    <t>P20541</t>
  </si>
  <si>
    <t>NA21001-0035309</t>
  </si>
  <si>
    <t>GOBIERNO DEL ESTADO DE GUANAJU</t>
  </si>
  <si>
    <t>D  3,776</t>
  </si>
  <si>
    <t>P20524</t>
  </si>
  <si>
    <t>NA21001-0035310</t>
  </si>
  <si>
    <t>D  3,777</t>
  </si>
  <si>
    <t>P20525</t>
  </si>
  <si>
    <t>NA21001-0035311</t>
  </si>
  <si>
    <t>P20530</t>
  </si>
  <si>
    <t>NA21001-0035313</t>
  </si>
  <si>
    <t>D  3,779</t>
  </si>
  <si>
    <t>P20523</t>
  </si>
  <si>
    <t>NA21001-0035314</t>
  </si>
  <si>
    <t>D  3,780</t>
  </si>
  <si>
    <t>P20514</t>
  </si>
  <si>
    <t>NA21001-0035315</t>
  </si>
  <si>
    <t>D  3,781</t>
  </si>
  <si>
    <t>P20505</t>
  </si>
  <si>
    <t>NA21001-0035316</t>
  </si>
  <si>
    <t>D  3,782</t>
  </si>
  <si>
    <t>P20500</t>
  </si>
  <si>
    <t>NA21001-0035317</t>
  </si>
  <si>
    <t>D  3,786</t>
  </si>
  <si>
    <t>NA21001-0035319</t>
  </si>
  <si>
    <t>D  3,787</t>
  </si>
  <si>
    <t>P20511</t>
  </si>
  <si>
    <t>NA21001-0035320</t>
  </si>
  <si>
    <t>D  3,788</t>
  </si>
  <si>
    <t>P20512</t>
  </si>
  <si>
    <t>NA21001-0035321</t>
  </si>
  <si>
    <t>D  3,789</t>
  </si>
  <si>
    <t>P20509</t>
  </si>
  <si>
    <t>NA21001-0035322</t>
  </si>
  <si>
    <t>D  3,790</t>
  </si>
  <si>
    <t>P20502</t>
  </si>
  <si>
    <t>NA21001-0035323</t>
  </si>
  <si>
    <t>D  3,791</t>
  </si>
  <si>
    <t>P20492</t>
  </si>
  <si>
    <t>NA21001-0035324</t>
  </si>
  <si>
    <t>D  3,792</t>
  </si>
  <si>
    <t>P20532</t>
  </si>
  <si>
    <t>NA21001-0035325</t>
  </si>
  <si>
    <t>D  3,793</t>
  </si>
  <si>
    <t>P20506</t>
  </si>
  <si>
    <t>NA21001-0035326</t>
  </si>
  <si>
    <t>E    288</t>
  </si>
  <si>
    <t>S2953</t>
  </si>
  <si>
    <t>NA21003-0035264</t>
  </si>
  <si>
    <t>D      8</t>
  </si>
  <si>
    <t>NA21001-0035160</t>
  </si>
  <si>
    <t>BAJA: LJIMENEZ PERIFERICA NOVIEMBRE</t>
  </si>
  <si>
    <t>CONSULTORE</t>
  </si>
  <si>
    <t>NA21001-0035672</t>
  </si>
  <si>
    <t>CASAS VILLANUEVA MARIO</t>
  </si>
  <si>
    <t>CASTRO ROMERO LIZBETH CEL 1/5</t>
  </si>
  <si>
    <t>NA21001-0035472</t>
  </si>
  <si>
    <t>PERIFERICA DICIEMBRE</t>
  </si>
  <si>
    <t>S4677</t>
  </si>
  <si>
    <t>NA21001-0035560</t>
  </si>
  <si>
    <t>P20637</t>
  </si>
  <si>
    <t>NA21001-0035606</t>
  </si>
  <si>
    <t>NA21001-0035861</t>
  </si>
  <si>
    <t>ORDAZ SANCHEZ JOSE CESAR</t>
  </si>
  <si>
    <t>NA21001-0035862</t>
  </si>
  <si>
    <t>s3065</t>
  </si>
  <si>
    <t>NA21001-0035536</t>
  </si>
  <si>
    <t>LJIMENEZ:DURAN MEJIA ARMANADO</t>
  </si>
  <si>
    <t>S3054</t>
  </si>
  <si>
    <t>NA21001-0035537</t>
  </si>
  <si>
    <t>S3061</t>
  </si>
  <si>
    <t>NA21001-0035538</t>
  </si>
  <si>
    <t>D  3,584</t>
  </si>
  <si>
    <t>S3031</t>
  </si>
  <si>
    <t>NA21001-0035539</t>
  </si>
  <si>
    <t>S4639</t>
  </si>
  <si>
    <t>NA21001-0035540</t>
  </si>
  <si>
    <t>S4674</t>
  </si>
  <si>
    <t>NA21001-0035541</t>
  </si>
  <si>
    <t>S4637</t>
  </si>
  <si>
    <t>NA21001-0035542</t>
  </si>
  <si>
    <t>S4638</t>
  </si>
  <si>
    <t>NA21001-0035543</t>
  </si>
  <si>
    <t>S4675</t>
  </si>
  <si>
    <t>NA21001-0035544</t>
  </si>
  <si>
    <t>R4467</t>
  </si>
  <si>
    <t>NA21001-0035545</t>
  </si>
  <si>
    <t>S2986</t>
  </si>
  <si>
    <t>NA21001-0035546</t>
  </si>
  <si>
    <t>S3049</t>
  </si>
  <si>
    <t>NA21001-0035547</t>
  </si>
  <si>
    <t>LJIMENEZ:LLANTAS VEGA BOUULEVARD</t>
  </si>
  <si>
    <t>S2943</t>
  </si>
  <si>
    <t>NA21001-0035548</t>
  </si>
  <si>
    <t>S2941</t>
  </si>
  <si>
    <t>NA21001-0035549</t>
  </si>
  <si>
    <t>S4680</t>
  </si>
  <si>
    <t>NA21001-0035550</t>
  </si>
  <si>
    <t>S4679</t>
  </si>
  <si>
    <t>NA21001-0035551</t>
  </si>
  <si>
    <t>S4678</t>
  </si>
  <si>
    <t>NA21001-0035552</t>
  </si>
  <si>
    <t>S2951</t>
  </si>
  <si>
    <t>NA21001-0035561</t>
  </si>
  <si>
    <t>S4503</t>
  </si>
  <si>
    <t>NA21001-0035562</t>
  </si>
  <si>
    <t>LLANTAS VEGA BOULEVARD SA DECV</t>
  </si>
  <si>
    <t>P20597</t>
  </si>
  <si>
    <t>NA21001-0035563</t>
  </si>
  <si>
    <t>P20600</t>
  </si>
  <si>
    <t>NA21001-0035565</t>
  </si>
  <si>
    <t>AXA SEGUROS SA DE CV</t>
  </si>
  <si>
    <t>P20599</t>
  </si>
  <si>
    <t>NA21001-0035567</t>
  </si>
  <si>
    <t>P20598</t>
  </si>
  <si>
    <t>NA21001-0035568</t>
  </si>
  <si>
    <t>P20596</t>
  </si>
  <si>
    <t>NA21001-0035570</t>
  </si>
  <si>
    <t>P20595</t>
  </si>
  <si>
    <t>NA21001-0035571</t>
  </si>
  <si>
    <t>FABILA SIERRA CRISTOPHER</t>
  </si>
  <si>
    <t>P20594</t>
  </si>
  <si>
    <t>NA21001-0035572</t>
  </si>
  <si>
    <t>COTSCO SA DE CV</t>
  </si>
  <si>
    <t>P20592</t>
  </si>
  <si>
    <t>NA21001-0035573</t>
  </si>
  <si>
    <t>FEDEX S DERL DE CV</t>
  </si>
  <si>
    <t>P20542</t>
  </si>
  <si>
    <t>NA21001-0035575</t>
  </si>
  <si>
    <t>P20546</t>
  </si>
  <si>
    <t>NA21001-0035576</t>
  </si>
  <si>
    <t>P20548</t>
  </si>
  <si>
    <t>NA21001-0035577</t>
  </si>
  <si>
    <t>P20544</t>
  </si>
  <si>
    <t>NA21001-0035579</t>
  </si>
  <si>
    <t>p20640</t>
  </si>
  <si>
    <t>NA21001-0035582</t>
  </si>
  <si>
    <t>P20639</t>
  </si>
  <si>
    <t>NA21001-0035583</t>
  </si>
  <si>
    <t>P20626</t>
  </si>
  <si>
    <t>NA21001-0035584</t>
  </si>
  <si>
    <t>P20627</t>
  </si>
  <si>
    <t>NA21001-0035586</t>
  </si>
  <si>
    <t>AUTOZONE DE MEXICO S RL DE CV</t>
  </si>
  <si>
    <t>D  3,622</t>
  </si>
  <si>
    <t>P20625</t>
  </si>
  <si>
    <t>NA21001-0035587</t>
  </si>
  <si>
    <t>D  3,623</t>
  </si>
  <si>
    <t>P20624</t>
  </si>
  <si>
    <t>NA21001-0035589</t>
  </si>
  <si>
    <t>P20623</t>
  </si>
  <si>
    <t>NA21001-0035591</t>
  </si>
  <si>
    <t>CFI920113KZ8</t>
  </si>
  <si>
    <t>P20622</t>
  </si>
  <si>
    <t>NA21001-0035596</t>
  </si>
  <si>
    <t>P20621</t>
  </si>
  <si>
    <t>NA21001-0035597</t>
  </si>
  <si>
    <t>OFICCE DEPOT DE MEXICO</t>
  </si>
  <si>
    <t>P20620</t>
  </si>
  <si>
    <t>NA21001-0035598</t>
  </si>
  <si>
    <t>P20619</t>
  </si>
  <si>
    <t>NA21001-0035599</t>
  </si>
  <si>
    <t>P20618</t>
  </si>
  <si>
    <t>NA21001-0035600</t>
  </si>
  <si>
    <t>P20617</t>
  </si>
  <si>
    <t>NA21001-0035601</t>
  </si>
  <si>
    <t>P20616</t>
  </si>
  <si>
    <t>NA21001-0035602</t>
  </si>
  <si>
    <t>P20615</t>
  </si>
  <si>
    <t>NA21001-0035603</t>
  </si>
  <si>
    <t>P20614</t>
  </si>
  <si>
    <t>NA21001-0035604</t>
  </si>
  <si>
    <t>LOPEZ NEGRETE DOGO</t>
  </si>
  <si>
    <t>P20638</t>
  </si>
  <si>
    <t>NA21001-0035605</t>
  </si>
  <si>
    <t>COMERCIALIZADORA FARMCEUTICA D</t>
  </si>
  <si>
    <t>P20636</t>
  </si>
  <si>
    <t>NA21001-0035607</t>
  </si>
  <si>
    <t>P20634</t>
  </si>
  <si>
    <t>NA21001-0035608</t>
  </si>
  <si>
    <t>P20632</t>
  </si>
  <si>
    <t>NA21001-0035609</t>
  </si>
  <si>
    <t>P20630</t>
  </si>
  <si>
    <t>NA21001-0035610</t>
  </si>
  <si>
    <t>SOLUCIONES GIPZA SA DECV</t>
  </si>
  <si>
    <t>P20629</t>
  </si>
  <si>
    <t>NA21001-0035611</t>
  </si>
  <si>
    <t>P20612</t>
  </si>
  <si>
    <t>NA21001-0035612</t>
  </si>
  <si>
    <t>P20613</t>
  </si>
  <si>
    <t>NA21001-0035613</t>
  </si>
  <si>
    <t>P20611</t>
  </si>
  <si>
    <t>NA21001-0035614</t>
  </si>
  <si>
    <t>NO DEDUCUBLES</t>
  </si>
  <si>
    <t>P20610</t>
  </si>
  <si>
    <t>NA21001-0035615</t>
  </si>
  <si>
    <t>GASTOS NO DEDUCIBLES</t>
  </si>
  <si>
    <t>P20633</t>
  </si>
  <si>
    <t>NA21001-0035616</t>
  </si>
  <si>
    <t>P20635</t>
  </si>
  <si>
    <t>NA21001-0035617</t>
  </si>
  <si>
    <t>P20631</t>
  </si>
  <si>
    <t>NA21001-0035618</t>
  </si>
  <si>
    <t>ELETROCOMPONENTES SA DE CV</t>
  </si>
  <si>
    <t>P20504</t>
  </si>
  <si>
    <t>NA21001-0035619</t>
  </si>
  <si>
    <t>p20593</t>
  </si>
  <si>
    <t>NA21001-0035653</t>
  </si>
  <si>
    <t>S2959</t>
  </si>
  <si>
    <t>NA21001-0035654</t>
  </si>
  <si>
    <t>S3132</t>
  </si>
  <si>
    <t>NA21001-0035655</t>
  </si>
  <si>
    <t>S3133</t>
  </si>
  <si>
    <t>NA21001-0035656</t>
  </si>
  <si>
    <t>S4662</t>
  </si>
  <si>
    <t>NA21001-0035657</t>
  </si>
  <si>
    <t>S4504</t>
  </si>
  <si>
    <t>NA21001-0035659</t>
  </si>
  <si>
    <t>P20649</t>
  </si>
  <si>
    <t>NA21001-0035877</t>
  </si>
  <si>
    <t>BALBUENA SALAZAR PATRICIA</t>
  </si>
  <si>
    <t>P20647</t>
  </si>
  <si>
    <t>NA21001-0035878</t>
  </si>
  <si>
    <t>SALGADO MARIA DEL SOCORRO</t>
  </si>
  <si>
    <t>P20651</t>
  </si>
  <si>
    <t>NA21001-0035879</t>
  </si>
  <si>
    <t>P20652</t>
  </si>
  <si>
    <t>NA21001-0035880</t>
  </si>
  <si>
    <t>P20653</t>
  </si>
  <si>
    <t>NA21001-0035881</t>
  </si>
  <si>
    <t>P20654</t>
  </si>
  <si>
    <t>NA21001-0035882</t>
  </si>
  <si>
    <t>P20646</t>
  </si>
  <si>
    <t>NA21001-0035883</t>
  </si>
  <si>
    <t>FEDEX EXPRESS</t>
  </si>
  <si>
    <t>P20650</t>
  </si>
  <si>
    <t>NA21001-0035884</t>
  </si>
  <si>
    <t>D  3,795</t>
  </si>
  <si>
    <t>P20648</t>
  </si>
  <si>
    <t>NA21001-0035885</t>
  </si>
  <si>
    <t>D  3,796</t>
  </si>
  <si>
    <t>P20688</t>
  </si>
  <si>
    <t>NA21001-0035886</t>
  </si>
  <si>
    <t>p20694</t>
  </si>
  <si>
    <t>NA21001-0035888</t>
  </si>
  <si>
    <t>P20695</t>
  </si>
  <si>
    <t>NA21001-0035889</t>
  </si>
  <si>
    <t>P20696</t>
  </si>
  <si>
    <t>NA21001-0035890</t>
  </si>
  <si>
    <t>P20697</t>
  </si>
  <si>
    <t>NA21001-0035891</t>
  </si>
  <si>
    <t>P20790</t>
  </si>
  <si>
    <t>NA21001-0035892</t>
  </si>
  <si>
    <t>P20792</t>
  </si>
  <si>
    <t>NA21001-0035893</t>
  </si>
  <si>
    <t>OPERADORA VIPS</t>
  </si>
  <si>
    <t>P20793</t>
  </si>
  <si>
    <t>NA21001-0035894</t>
  </si>
  <si>
    <t>P20794</t>
  </si>
  <si>
    <t>NA21001-0035895</t>
  </si>
  <si>
    <t>P20795</t>
  </si>
  <si>
    <t>NA21001-0035896</t>
  </si>
  <si>
    <t>P20796</t>
  </si>
  <si>
    <t>NA21001-0035897</t>
  </si>
  <si>
    <t>D  3,832</t>
  </si>
  <si>
    <t>P20655</t>
  </si>
  <si>
    <t>NA21001-0035898</t>
  </si>
  <si>
    <t>LOS CHILAKOS</t>
  </si>
  <si>
    <t>D  3,864</t>
  </si>
  <si>
    <t>P20798</t>
  </si>
  <si>
    <t>NA21001-0035933</t>
  </si>
  <si>
    <t>CHAVEZ GOMEZ ALEJANDRO</t>
  </si>
  <si>
    <t>D  3,865</t>
  </si>
  <si>
    <t>p20798</t>
  </si>
  <si>
    <t>NA21001-0035934</t>
  </si>
  <si>
    <t>D  3,866</t>
  </si>
  <si>
    <t>P20799</t>
  </si>
  <si>
    <t>NA21001-0035935</t>
  </si>
  <si>
    <t>D  3,867</t>
  </si>
  <si>
    <t>P20800</t>
  </si>
  <si>
    <t>NA21001-0035936</t>
  </si>
  <si>
    <t>D  3,868</t>
  </si>
  <si>
    <t>P20801</t>
  </si>
  <si>
    <t>NA21001-0035937</t>
  </si>
  <si>
    <t>D  3,869</t>
  </si>
  <si>
    <t>P20802</t>
  </si>
  <si>
    <t>NA21001-0035938</t>
  </si>
  <si>
    <t>D  3,870</t>
  </si>
  <si>
    <t>P20803</t>
  </si>
  <si>
    <t>NA21001-0035939</t>
  </si>
  <si>
    <t>JIMENEZ LUNA JORGE</t>
  </si>
  <si>
    <t>D  3,871</t>
  </si>
  <si>
    <t>P20804</t>
  </si>
  <si>
    <t>NA21001-0035940</t>
  </si>
  <si>
    <t>D  3,872</t>
  </si>
  <si>
    <t>P20805</t>
  </si>
  <si>
    <t>NA21001-0035941</t>
  </si>
  <si>
    <t>D  3,873</t>
  </si>
  <si>
    <t>P20806</t>
  </si>
  <si>
    <t>NA21001-0035942</t>
  </si>
  <si>
    <t>D  3,874</t>
  </si>
  <si>
    <t>P20807</t>
  </si>
  <si>
    <t>NA21001-0035943</t>
  </si>
  <si>
    <t>SURTODO SA DE CV</t>
  </si>
  <si>
    <t>D  3,875</t>
  </si>
  <si>
    <t>P20808</t>
  </si>
  <si>
    <t>NA21001-0035944</t>
  </si>
  <si>
    <t>BASICO EN ALIMENTOS SA DE CV</t>
  </si>
  <si>
    <t>D  3,876</t>
  </si>
  <si>
    <t>P20810</t>
  </si>
  <si>
    <t>NA21001-0035945</t>
  </si>
  <si>
    <t>D  3,877</t>
  </si>
  <si>
    <t>P20811</t>
  </si>
  <si>
    <t>NA21001-0035946</t>
  </si>
  <si>
    <t>CONCESIONARIA DE AUTOPISTAS DE</t>
  </si>
  <si>
    <t>D  3,878</t>
  </si>
  <si>
    <t>P20812</t>
  </si>
  <si>
    <t>NA21001-0035947</t>
  </si>
  <si>
    <t>CONCESIONARIA DE AUTOPISTAS</t>
  </si>
  <si>
    <t>D  3,879</t>
  </si>
  <si>
    <t>P20813</t>
  </si>
  <si>
    <t>NA21001-0035948</t>
  </si>
  <si>
    <t>D  3,880</t>
  </si>
  <si>
    <t>P20814</t>
  </si>
  <si>
    <t>NA21001-0035949</t>
  </si>
  <si>
    <t>RED DE CARRETERAS DE OCCIDENTE</t>
  </si>
  <si>
    <t>D  3,881</t>
  </si>
  <si>
    <t>P20815</t>
  </si>
  <si>
    <t>NA21001-0035950</t>
  </si>
  <si>
    <t>AUTOPISTA MORELIA SALANMANCA</t>
  </si>
  <si>
    <t>D  3,882</t>
  </si>
  <si>
    <t>P20816</t>
  </si>
  <si>
    <t>NA21001-0035951</t>
  </si>
  <si>
    <t>AUTOPISTA MORELIA SALANCA SA D</t>
  </si>
  <si>
    <t>D  3,883</t>
  </si>
  <si>
    <t>P20835</t>
  </si>
  <si>
    <t>NA21001-0035952</t>
  </si>
  <si>
    <t>D  3,884</t>
  </si>
  <si>
    <t>P20837</t>
  </si>
  <si>
    <t>NA21001-0035953</t>
  </si>
  <si>
    <t>D  3,892</t>
  </si>
  <si>
    <t>S2881</t>
  </si>
  <si>
    <t>NA21001-0035961</t>
  </si>
  <si>
    <t>DURNA MEJIA ARMANDO</t>
  </si>
  <si>
    <t>D  3,893</t>
  </si>
  <si>
    <t>R4453</t>
  </si>
  <si>
    <t>NA21001-0035962</t>
  </si>
  <si>
    <t>D  3,894</t>
  </si>
  <si>
    <t>R4514</t>
  </si>
  <si>
    <t>NA21001-0035963</t>
  </si>
  <si>
    <t>D  3,901</t>
  </si>
  <si>
    <t>p20628</t>
  </si>
  <si>
    <t>NA21001-0035968</t>
  </si>
  <si>
    <t>D  3,904</t>
  </si>
  <si>
    <t>P20690</t>
  </si>
  <si>
    <t>NA21001-0035971</t>
  </si>
  <si>
    <t>D  3,906</t>
  </si>
  <si>
    <t>P20791</t>
  </si>
  <si>
    <t>NA21001-0035973</t>
  </si>
  <si>
    <t>D  3,911</t>
  </si>
  <si>
    <t>p20692</t>
  </si>
  <si>
    <t>NA21001-0035988</t>
  </si>
  <si>
    <t>D  3,916</t>
  </si>
  <si>
    <t>P20841</t>
  </si>
  <si>
    <t>NA21001-0035992</t>
  </si>
  <si>
    <t>D  3,917</t>
  </si>
  <si>
    <t>P20843</t>
  </si>
  <si>
    <t>NA21001-0035993</t>
  </si>
  <si>
    <t>D  3,918</t>
  </si>
  <si>
    <t>P20847</t>
  </si>
  <si>
    <t>NA21001-0035994</t>
  </si>
  <si>
    <t>D  3,919</t>
  </si>
  <si>
    <t>P20849</t>
  </si>
  <si>
    <t>NA21001-0000046</t>
  </si>
  <si>
    <t>D  3,920</t>
  </si>
  <si>
    <t>P20851</t>
  </si>
  <si>
    <t>NA21001-0035995</t>
  </si>
  <si>
    <t>D  3,921</t>
  </si>
  <si>
    <t>P20853</t>
  </si>
  <si>
    <t>NA21001-0035996</t>
  </si>
  <si>
    <t>D  3,922</t>
  </si>
  <si>
    <t>NA21001-0035997</t>
  </si>
  <si>
    <t>D  3,923</t>
  </si>
  <si>
    <t>P20839</t>
  </si>
  <si>
    <t>NA21001-0000047</t>
  </si>
  <si>
    <t>D  3,925</t>
  </si>
  <si>
    <t>P20670</t>
  </si>
  <si>
    <t>NA21001-0035999</t>
  </si>
  <si>
    <t>D  3,926</t>
  </si>
  <si>
    <t>P20644</t>
  </si>
  <si>
    <t>NA21001-0036000</t>
  </si>
  <si>
    <t>----------</t>
  </si>
  <si>
    <t>DE NOV</t>
  </si>
  <si>
    <t>NUEVA WALMART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</si>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</sst>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14" fontId="0" fillId="0" borderId="0" xfId="0" applyNumberFormat="1" applyFill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Fill="1"/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/>
    <xf numFmtId="17" fontId="2" fillId="0" borderId="0" xfId="0" applyNumberFormat="1" applyFont="1" applyAlignment="1"/>
    <xf numFmtId="0" fontId="1" fillId="2" borderId="0" xfId="0" applyFont="1" applyFill="1" applyAlignment="1">
      <alignment horizontal="center"/>
    </xf>
    <xf numFmtId="4" fontId="0" fillId="0" borderId="0" xfId="0" applyNumberFormat="1" applyFill="1"/>
    <xf numFmtId="4" fontId="4" fillId="0" borderId="1" xfId="0" applyNumberFormat="1" applyFont="1" applyBorder="1"/>
    <xf numFmtId="0" fontId="4" fillId="0" borderId="0" xfId="0" applyFont="1"/>
    <xf numFmtId="4" fontId="4" fillId="0" borderId="0" xfId="0" applyNumberFormat="1" applyFont="1"/>
    <xf numFmtId="4" fontId="0" fillId="3" borderId="0" xfId="0" applyNumberFormat="1" applyFill="1"/>
    <xf numFmtId="0" fontId="0" fillId="3" borderId="0" xfId="0" applyFill="1"/>
    <xf numFmtId="0" fontId="0" fillId="4" borderId="0" xfId="0" applyFill="1"/>
    <xf numFmtId="14" fontId="0" fillId="4" borderId="0" xfId="0" applyNumberFormat="1" applyFill="1"/>
    <xf numFmtId="0" fontId="5" fillId="3" borderId="0" xfId="0" applyFont="1" applyFill="1"/>
    <xf numFmtId="0" fontId="6" fillId="0" borderId="0" xfId="0" applyFont="1"/>
    <xf numFmtId="4" fontId="4" fillId="3" borderId="0" xfId="0" applyNumberFormat="1" applyFont="1" applyFill="1"/>
    <xf numFmtId="0" fontId="4" fillId="0" borderId="1" xfId="0" applyFont="1" applyBorder="1"/>
    <xf numFmtId="0" fontId="0" fillId="5" borderId="0" xfId="0" applyFill="1"/>
    <xf numFmtId="0" fontId="1" fillId="0" borderId="0" xfId="0" applyFont="1" applyFill="1" applyAlignment="1">
      <alignment horizontal="center"/>
    </xf>
    <xf numFmtId="4" fontId="0" fillId="5" borderId="0" xfId="0" applyNumberFormat="1" applyFill="1"/>
    <xf numFmtId="0" fontId="7" fillId="3" borderId="0" xfId="0" applyFont="1" applyFill="1"/>
    <xf numFmtId="0" fontId="3" fillId="0" borderId="0" xfId="1"/>
    <xf numFmtId="0" fontId="0" fillId="0" borderId="0" xfId="0"/>
    <xf numFmtId="14" fontId="0" fillId="0" borderId="0" xfId="0" applyNumberFormat="1"/>
    <xf numFmtId="0" fontId="4" fillId="0" borderId="0" xfId="0" applyFont="1"/>
    <xf numFmtId="0" fontId="0" fillId="0" borderId="0" xfId="0"/>
    <xf numFmtId="4" fontId="0" fillId="0" borderId="0" xfId="0" applyNumberFormat="1"/>
    <xf numFmtId="4" fontId="0" fillId="5" borderId="0" xfId="0" applyNumberFormat="1" applyFill="1"/>
    <xf numFmtId="0" fontId="0" fillId="5" borderId="0" xfId="0" applyFill="1"/>
    <xf numFmtId="4" fontId="0" fillId="6" borderId="0" xfId="0" applyNumberFormat="1" applyFill="1"/>
    <xf numFmtId="0" fontId="0" fillId="6" borderId="0" xfId="0" applyFill="1"/>
    <xf numFmtId="0" fontId="0" fillId="3" borderId="0" xfId="0" applyFill="1"/>
    <xf numFmtId="4" fontId="0" fillId="3" borderId="0" xfId="0" applyNumberFormat="1" applyFill="1"/>
    <xf numFmtId="0" fontId="4" fillId="3" borderId="0" xfId="0" applyFont="1" applyFill="1"/>
    <xf numFmtId="0" fontId="0" fillId="7" borderId="0" xfId="0" applyFill="1"/>
    <xf numFmtId="0" fontId="4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0" fillId="8" borderId="0" xfId="0" applyNumberFormat="1" applyFill="1"/>
    <xf numFmtId="0" fontId="0" fillId="8" borderId="0" xfId="0" applyFill="1"/>
    <xf numFmtId="4" fontId="0" fillId="7" borderId="0" xfId="0" applyNumberFormat="1" applyFill="1"/>
    <xf numFmtId="0" fontId="0" fillId="0" borderId="0" xfId="0"/>
    <xf numFmtId="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133350</xdr:rowOff>
    </xdr:from>
    <xdr:to>
      <xdr:col>4</xdr:col>
      <xdr:colOff>57150</xdr:colOff>
      <xdr:row>4</xdr:row>
      <xdr:rowOff>123826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" y="133350"/>
          <a:ext cx="1781175" cy="7524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114300</xdr:rowOff>
    </xdr:from>
    <xdr:to>
      <xdr:col>2</xdr:col>
      <xdr:colOff>295275</xdr:colOff>
      <xdr:row>4</xdr:row>
      <xdr:rowOff>104776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14300"/>
          <a:ext cx="1476375" cy="752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133350</xdr:rowOff>
    </xdr:from>
    <xdr:to>
      <xdr:col>4</xdr:col>
      <xdr:colOff>57150</xdr:colOff>
      <xdr:row>4</xdr:row>
      <xdr:rowOff>123826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" y="133350"/>
          <a:ext cx="1781175" cy="752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123825</xdr:rowOff>
    </xdr:from>
    <xdr:to>
      <xdr:col>3</xdr:col>
      <xdr:colOff>85725</xdr:colOff>
      <xdr:row>4</xdr:row>
      <xdr:rowOff>114301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23825"/>
          <a:ext cx="1809750" cy="752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123825</xdr:rowOff>
    </xdr:from>
    <xdr:to>
      <xdr:col>3</xdr:col>
      <xdr:colOff>85725</xdr:colOff>
      <xdr:row>4</xdr:row>
      <xdr:rowOff>114301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23825"/>
          <a:ext cx="1809750" cy="7524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123825</xdr:rowOff>
    </xdr:from>
    <xdr:to>
      <xdr:col>3</xdr:col>
      <xdr:colOff>85725</xdr:colOff>
      <xdr:row>4</xdr:row>
      <xdr:rowOff>114301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23825"/>
          <a:ext cx="1809750" cy="7524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123825</xdr:rowOff>
    </xdr:from>
    <xdr:to>
      <xdr:col>3</xdr:col>
      <xdr:colOff>85725</xdr:colOff>
      <xdr:row>4</xdr:row>
      <xdr:rowOff>114301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23825"/>
          <a:ext cx="1809750" cy="7524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123825</xdr:rowOff>
    </xdr:from>
    <xdr:to>
      <xdr:col>3</xdr:col>
      <xdr:colOff>85725</xdr:colOff>
      <xdr:row>4</xdr:row>
      <xdr:rowOff>114301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23825"/>
          <a:ext cx="1809750" cy="7524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123825</xdr:rowOff>
    </xdr:from>
    <xdr:to>
      <xdr:col>3</xdr:col>
      <xdr:colOff>85725</xdr:colOff>
      <xdr:row>4</xdr:row>
      <xdr:rowOff>114301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23825"/>
          <a:ext cx="1809750" cy="7524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114300</xdr:rowOff>
    </xdr:from>
    <xdr:to>
      <xdr:col>2</xdr:col>
      <xdr:colOff>295275</xdr:colOff>
      <xdr:row>4</xdr:row>
      <xdr:rowOff>104776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14300"/>
          <a:ext cx="1476375" cy="752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topLeftCell="A130" workbookViewId="0">
      <selection activeCell="L150" sqref="L150"/>
    </sheetView>
  </sheetViews>
  <sheetFormatPr baseColWidth="10" defaultRowHeight="15" x14ac:dyDescent="0.25"/>
  <cols>
    <col min="4" max="4" width="2" bestFit="1" customWidth="1"/>
    <col min="5" max="5" width="16.5703125" bestFit="1" customWidth="1"/>
    <col min="6" max="6" width="7.5703125" customWidth="1"/>
    <col min="8" max="8" width="39.7109375" bestFit="1" customWidth="1"/>
  </cols>
  <sheetData>
    <row r="1" spans="1:13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x14ac:dyDescent="0.25">
      <c r="A3" s="5"/>
      <c r="B3" s="5"/>
      <c r="C3" s="5"/>
      <c r="D3" s="5"/>
      <c r="E3" s="5"/>
      <c r="F3" s="8" t="s">
        <v>0</v>
      </c>
      <c r="G3" s="5"/>
      <c r="H3" s="10"/>
      <c r="I3" s="10"/>
      <c r="J3" s="10"/>
      <c r="K3" s="5"/>
    </row>
    <row r="4" spans="1:13" x14ac:dyDescent="0.25">
      <c r="A4" s="5"/>
      <c r="B4" s="5"/>
      <c r="C4" s="5"/>
      <c r="D4" s="5"/>
      <c r="E4" s="5"/>
      <c r="F4" s="8" t="s">
        <v>1</v>
      </c>
      <c r="G4" s="5"/>
      <c r="H4" s="10"/>
      <c r="I4" s="10"/>
      <c r="J4" s="10"/>
      <c r="K4" s="5"/>
    </row>
    <row r="5" spans="1:13" x14ac:dyDescent="0.25">
      <c r="A5" s="5"/>
      <c r="B5" s="5"/>
      <c r="C5" s="5"/>
      <c r="D5" s="5"/>
      <c r="E5" s="5"/>
      <c r="F5" s="9" t="s">
        <v>407</v>
      </c>
      <c r="G5" s="5"/>
      <c r="H5" s="11"/>
      <c r="I5" s="10"/>
      <c r="J5" s="10"/>
      <c r="K5" s="5"/>
    </row>
    <row r="6" spans="1:1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3" x14ac:dyDescent="0.25">
      <c r="A7" s="12" t="s">
        <v>2</v>
      </c>
      <c r="B7" s="12" t="s">
        <v>3</v>
      </c>
      <c r="C7" s="12" t="s">
        <v>4</v>
      </c>
      <c r="D7" s="12"/>
      <c r="E7" s="12"/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</row>
    <row r="8" spans="1:13" x14ac:dyDescent="0.25">
      <c r="A8" s="2"/>
      <c r="B8" s="2"/>
      <c r="C8" s="2"/>
      <c r="D8" s="2"/>
      <c r="E8" s="2"/>
      <c r="F8" s="2"/>
      <c r="G8" s="2"/>
      <c r="H8" s="4"/>
      <c r="K8">
        <v>81660.160000000003</v>
      </c>
      <c r="L8">
        <v>2889.56</v>
      </c>
      <c r="M8" s="6">
        <f>+K89+L8</f>
        <v>136803.87</v>
      </c>
    </row>
    <row r="9" spans="1:13" x14ac:dyDescent="0.25">
      <c r="A9" t="s">
        <v>12</v>
      </c>
      <c r="B9" s="3">
        <v>42737</v>
      </c>
      <c r="C9" t="s">
        <v>13</v>
      </c>
      <c r="D9">
        <v>1</v>
      </c>
      <c r="E9" t="s">
        <v>14</v>
      </c>
      <c r="F9" t="s">
        <v>406</v>
      </c>
      <c r="G9" t="s">
        <v>15</v>
      </c>
      <c r="H9" t="s">
        <v>16</v>
      </c>
      <c r="J9" s="4"/>
      <c r="K9" s="4">
        <f>+K8+I9-J9</f>
        <v>81660.160000000003</v>
      </c>
      <c r="L9" s="6"/>
    </row>
    <row r="10" spans="1:13" x14ac:dyDescent="0.25">
      <c r="A10" t="s">
        <v>17</v>
      </c>
      <c r="B10" s="3">
        <v>42758</v>
      </c>
      <c r="C10" t="s">
        <v>18</v>
      </c>
      <c r="D10">
        <v>1</v>
      </c>
      <c r="E10" t="s">
        <v>19</v>
      </c>
      <c r="F10" t="s">
        <v>406</v>
      </c>
      <c r="G10" t="s">
        <v>20</v>
      </c>
      <c r="H10" t="s">
        <v>21</v>
      </c>
      <c r="J10">
        <v>580</v>
      </c>
      <c r="K10" s="6">
        <f t="shared" ref="K10:K73" si="0">+K9+I10-J10</f>
        <v>81080.160000000003</v>
      </c>
      <c r="L10" s="5"/>
    </row>
    <row r="11" spans="1:13" x14ac:dyDescent="0.25">
      <c r="A11" t="s">
        <v>22</v>
      </c>
      <c r="B11" s="3">
        <v>42758</v>
      </c>
      <c r="C11" t="s">
        <v>23</v>
      </c>
      <c r="D11">
        <v>1</v>
      </c>
      <c r="E11" t="s">
        <v>24</v>
      </c>
      <c r="F11" t="s">
        <v>406</v>
      </c>
      <c r="G11" t="s">
        <v>20</v>
      </c>
      <c r="H11" t="s">
        <v>25</v>
      </c>
      <c r="J11" s="4">
        <v>1767.91</v>
      </c>
      <c r="K11" s="6">
        <f t="shared" si="0"/>
        <v>79312.25</v>
      </c>
    </row>
    <row r="12" spans="1:13" x14ac:dyDescent="0.25">
      <c r="A12" t="s">
        <v>26</v>
      </c>
      <c r="B12" s="3">
        <v>42758</v>
      </c>
      <c r="C12" t="s">
        <v>27</v>
      </c>
      <c r="D12">
        <v>1</v>
      </c>
      <c r="E12" t="s">
        <v>28</v>
      </c>
      <c r="F12" t="s">
        <v>406</v>
      </c>
      <c r="G12" t="s">
        <v>20</v>
      </c>
      <c r="H12" t="s">
        <v>29</v>
      </c>
      <c r="J12">
        <v>301</v>
      </c>
      <c r="K12" s="6">
        <f t="shared" si="0"/>
        <v>79011.25</v>
      </c>
    </row>
    <row r="13" spans="1:13" x14ac:dyDescent="0.25">
      <c r="A13" t="s">
        <v>30</v>
      </c>
      <c r="B13" s="3">
        <v>42758</v>
      </c>
      <c r="C13" t="s">
        <v>31</v>
      </c>
      <c r="D13">
        <v>1</v>
      </c>
      <c r="E13" t="s">
        <v>32</v>
      </c>
      <c r="F13" t="s">
        <v>406</v>
      </c>
      <c r="G13" t="s">
        <v>20</v>
      </c>
      <c r="H13" t="s">
        <v>33</v>
      </c>
      <c r="J13">
        <v>400.2</v>
      </c>
      <c r="K13" s="6">
        <f t="shared" si="0"/>
        <v>78611.05</v>
      </c>
    </row>
    <row r="14" spans="1:13" x14ac:dyDescent="0.25">
      <c r="A14" t="s">
        <v>34</v>
      </c>
      <c r="B14" s="3">
        <v>42758</v>
      </c>
      <c r="C14" t="s">
        <v>35</v>
      </c>
      <c r="D14">
        <v>1</v>
      </c>
      <c r="E14" t="s">
        <v>36</v>
      </c>
      <c r="F14" t="s">
        <v>406</v>
      </c>
      <c r="G14" t="s">
        <v>20</v>
      </c>
      <c r="H14" t="s">
        <v>37</v>
      </c>
      <c r="J14">
        <v>184.5</v>
      </c>
      <c r="K14" s="6">
        <f t="shared" si="0"/>
        <v>78426.55</v>
      </c>
    </row>
    <row r="15" spans="1:13" x14ac:dyDescent="0.25">
      <c r="A15" t="s">
        <v>38</v>
      </c>
      <c r="B15" s="3">
        <v>42758</v>
      </c>
      <c r="C15" t="s">
        <v>39</v>
      </c>
      <c r="D15">
        <v>1</v>
      </c>
      <c r="E15" t="s">
        <v>40</v>
      </c>
      <c r="F15" t="s">
        <v>406</v>
      </c>
      <c r="G15" t="s">
        <v>20</v>
      </c>
      <c r="H15" t="s">
        <v>41</v>
      </c>
      <c r="J15">
        <v>130</v>
      </c>
      <c r="K15" s="6">
        <f t="shared" si="0"/>
        <v>78296.55</v>
      </c>
    </row>
    <row r="16" spans="1:13" x14ac:dyDescent="0.25">
      <c r="A16" t="s">
        <v>42</v>
      </c>
      <c r="B16" s="3">
        <v>42758</v>
      </c>
      <c r="C16" t="s">
        <v>43</v>
      </c>
      <c r="D16">
        <v>1</v>
      </c>
      <c r="E16" t="s">
        <v>44</v>
      </c>
      <c r="F16" t="s">
        <v>406</v>
      </c>
      <c r="G16" t="s">
        <v>20</v>
      </c>
      <c r="H16" t="s">
        <v>37</v>
      </c>
      <c r="J16">
        <v>123</v>
      </c>
      <c r="K16" s="6">
        <f t="shared" si="0"/>
        <v>78173.55</v>
      </c>
    </row>
    <row r="17" spans="1:11" x14ac:dyDescent="0.25">
      <c r="A17" t="s">
        <v>45</v>
      </c>
      <c r="B17" s="3">
        <v>42758</v>
      </c>
      <c r="C17" t="s">
        <v>46</v>
      </c>
      <c r="D17">
        <v>1</v>
      </c>
      <c r="E17" t="s">
        <v>47</v>
      </c>
      <c r="F17" t="s">
        <v>406</v>
      </c>
      <c r="G17" t="s">
        <v>20</v>
      </c>
      <c r="H17" t="s">
        <v>48</v>
      </c>
      <c r="J17">
        <v>991.8</v>
      </c>
      <c r="K17" s="6">
        <f t="shared" si="0"/>
        <v>77181.75</v>
      </c>
    </row>
    <row r="18" spans="1:11" x14ac:dyDescent="0.25">
      <c r="A18" t="s">
        <v>49</v>
      </c>
      <c r="B18" s="3">
        <v>42758</v>
      </c>
      <c r="C18" t="s">
        <v>50</v>
      </c>
      <c r="D18">
        <v>1</v>
      </c>
      <c r="E18" t="s">
        <v>51</v>
      </c>
      <c r="F18" t="s">
        <v>406</v>
      </c>
      <c r="G18" t="s">
        <v>20</v>
      </c>
      <c r="H18" t="s">
        <v>52</v>
      </c>
      <c r="J18">
        <v>842.2</v>
      </c>
      <c r="K18" s="6">
        <f t="shared" si="0"/>
        <v>76339.55</v>
      </c>
    </row>
    <row r="19" spans="1:11" x14ac:dyDescent="0.25">
      <c r="A19" t="s">
        <v>53</v>
      </c>
      <c r="B19" s="3">
        <v>42758</v>
      </c>
      <c r="C19" t="s">
        <v>54</v>
      </c>
      <c r="D19">
        <v>1</v>
      </c>
      <c r="E19" t="s">
        <v>55</v>
      </c>
      <c r="F19" t="s">
        <v>406</v>
      </c>
      <c r="G19" t="s">
        <v>20</v>
      </c>
      <c r="H19" t="s">
        <v>56</v>
      </c>
      <c r="J19">
        <v>153</v>
      </c>
      <c r="K19" s="6">
        <f t="shared" si="0"/>
        <v>76186.55</v>
      </c>
    </row>
    <row r="20" spans="1:11" x14ac:dyDescent="0.25">
      <c r="A20" t="s">
        <v>57</v>
      </c>
      <c r="B20" s="3">
        <v>42758</v>
      </c>
      <c r="C20" t="s">
        <v>58</v>
      </c>
      <c r="D20">
        <v>1</v>
      </c>
      <c r="E20" t="s">
        <v>59</v>
      </c>
      <c r="F20" t="s">
        <v>406</v>
      </c>
      <c r="G20" t="s">
        <v>20</v>
      </c>
      <c r="H20" t="s">
        <v>60</v>
      </c>
      <c r="J20">
        <v>208.5</v>
      </c>
      <c r="K20" s="6">
        <f t="shared" si="0"/>
        <v>75978.05</v>
      </c>
    </row>
    <row r="21" spans="1:11" x14ac:dyDescent="0.25">
      <c r="A21" t="s">
        <v>61</v>
      </c>
      <c r="B21" s="3">
        <v>42758</v>
      </c>
      <c r="C21" t="s">
        <v>62</v>
      </c>
      <c r="D21">
        <v>1</v>
      </c>
      <c r="E21" t="s">
        <v>63</v>
      </c>
      <c r="F21" t="s">
        <v>406</v>
      </c>
      <c r="G21" t="s">
        <v>20</v>
      </c>
      <c r="H21" t="s">
        <v>64</v>
      </c>
      <c r="J21">
        <v>157</v>
      </c>
      <c r="K21" s="6">
        <f t="shared" si="0"/>
        <v>75821.05</v>
      </c>
    </row>
    <row r="22" spans="1:11" x14ac:dyDescent="0.25">
      <c r="A22" t="s">
        <v>65</v>
      </c>
      <c r="B22" s="3">
        <v>42758</v>
      </c>
      <c r="C22" t="s">
        <v>66</v>
      </c>
      <c r="D22">
        <v>1</v>
      </c>
      <c r="E22" t="s">
        <v>67</v>
      </c>
      <c r="F22" t="s">
        <v>406</v>
      </c>
      <c r="G22" t="s">
        <v>20</v>
      </c>
      <c r="H22" t="s">
        <v>68</v>
      </c>
      <c r="J22" s="4">
        <v>1921</v>
      </c>
      <c r="K22" s="6">
        <f t="shared" si="0"/>
        <v>73900.05</v>
      </c>
    </row>
    <row r="23" spans="1:11" x14ac:dyDescent="0.25">
      <c r="A23" t="s">
        <v>69</v>
      </c>
      <c r="B23" s="3">
        <v>42758</v>
      </c>
      <c r="C23" t="s">
        <v>70</v>
      </c>
      <c r="D23">
        <v>1</v>
      </c>
      <c r="E23" t="s">
        <v>71</v>
      </c>
      <c r="F23" t="s">
        <v>406</v>
      </c>
      <c r="G23" t="s">
        <v>20</v>
      </c>
      <c r="H23" t="s">
        <v>72</v>
      </c>
      <c r="J23">
        <v>232.46</v>
      </c>
      <c r="K23" s="6">
        <f t="shared" si="0"/>
        <v>73667.59</v>
      </c>
    </row>
    <row r="24" spans="1:11" x14ac:dyDescent="0.25">
      <c r="A24" t="s">
        <v>73</v>
      </c>
      <c r="B24" s="3">
        <v>42758</v>
      </c>
      <c r="C24" t="s">
        <v>74</v>
      </c>
      <c r="D24">
        <v>1</v>
      </c>
      <c r="E24" t="s">
        <v>75</v>
      </c>
      <c r="F24" t="s">
        <v>406</v>
      </c>
      <c r="G24" t="s">
        <v>20</v>
      </c>
      <c r="H24" t="s">
        <v>56</v>
      </c>
      <c r="J24">
        <v>680</v>
      </c>
      <c r="K24" s="6">
        <f t="shared" si="0"/>
        <v>72987.59</v>
      </c>
    </row>
    <row r="25" spans="1:11" x14ac:dyDescent="0.25">
      <c r="A25" t="s">
        <v>76</v>
      </c>
      <c r="B25" s="3">
        <v>42758</v>
      </c>
      <c r="C25" t="s">
        <v>77</v>
      </c>
      <c r="D25">
        <v>1</v>
      </c>
      <c r="E25" t="s">
        <v>78</v>
      </c>
      <c r="F25" t="s">
        <v>406</v>
      </c>
      <c r="G25" t="s">
        <v>20</v>
      </c>
      <c r="H25" t="s">
        <v>79</v>
      </c>
      <c r="J25">
        <v>485</v>
      </c>
      <c r="K25" s="6">
        <f t="shared" si="0"/>
        <v>72502.59</v>
      </c>
    </row>
    <row r="26" spans="1:11" x14ac:dyDescent="0.25">
      <c r="A26" t="s">
        <v>80</v>
      </c>
      <c r="B26" s="3">
        <v>42758</v>
      </c>
      <c r="C26" t="s">
        <v>81</v>
      </c>
      <c r="D26">
        <v>1</v>
      </c>
      <c r="E26" t="s">
        <v>82</v>
      </c>
      <c r="F26" t="s">
        <v>406</v>
      </c>
      <c r="G26" t="s">
        <v>20</v>
      </c>
      <c r="H26" t="s">
        <v>83</v>
      </c>
      <c r="J26">
        <v>172</v>
      </c>
      <c r="K26" s="6">
        <f t="shared" si="0"/>
        <v>72330.59</v>
      </c>
    </row>
    <row r="27" spans="1:11" x14ac:dyDescent="0.25">
      <c r="A27" t="s">
        <v>84</v>
      </c>
      <c r="B27" s="3">
        <v>42758</v>
      </c>
      <c r="C27" t="s">
        <v>85</v>
      </c>
      <c r="D27">
        <v>1</v>
      </c>
      <c r="E27" t="s">
        <v>86</v>
      </c>
      <c r="F27" t="s">
        <v>406</v>
      </c>
      <c r="G27" t="s">
        <v>20</v>
      </c>
      <c r="H27" t="s">
        <v>87</v>
      </c>
      <c r="J27" s="4">
        <v>1097.0999999999999</v>
      </c>
      <c r="K27" s="6">
        <f t="shared" si="0"/>
        <v>71233.489999999991</v>
      </c>
    </row>
    <row r="28" spans="1:11" x14ac:dyDescent="0.25">
      <c r="A28" t="s">
        <v>88</v>
      </c>
      <c r="B28" s="3">
        <v>42758</v>
      </c>
      <c r="C28" t="s">
        <v>89</v>
      </c>
      <c r="D28">
        <v>1</v>
      </c>
      <c r="E28" t="s">
        <v>90</v>
      </c>
      <c r="F28" t="s">
        <v>406</v>
      </c>
      <c r="G28" t="s">
        <v>20</v>
      </c>
      <c r="H28" t="s">
        <v>52</v>
      </c>
      <c r="J28">
        <v>637</v>
      </c>
      <c r="K28" s="6">
        <f t="shared" si="0"/>
        <v>70596.489999999991</v>
      </c>
    </row>
    <row r="29" spans="1:11" x14ac:dyDescent="0.25">
      <c r="A29" t="s">
        <v>91</v>
      </c>
      <c r="B29" s="3">
        <v>42758</v>
      </c>
      <c r="C29" t="s">
        <v>92</v>
      </c>
      <c r="D29">
        <v>1</v>
      </c>
      <c r="E29" t="s">
        <v>93</v>
      </c>
      <c r="F29" t="s">
        <v>406</v>
      </c>
      <c r="G29" t="s">
        <v>20</v>
      </c>
      <c r="H29" t="s">
        <v>94</v>
      </c>
      <c r="J29">
        <v>0</v>
      </c>
      <c r="K29" s="6">
        <f t="shared" si="0"/>
        <v>70596.489999999991</v>
      </c>
    </row>
    <row r="30" spans="1:11" x14ac:dyDescent="0.25">
      <c r="A30" s="7" t="s">
        <v>95</v>
      </c>
      <c r="B30" s="1">
        <v>42758</v>
      </c>
      <c r="C30" s="7" t="s">
        <v>92</v>
      </c>
      <c r="D30" s="7">
        <v>1</v>
      </c>
      <c r="E30" s="7" t="s">
        <v>96</v>
      </c>
      <c r="F30" s="7" t="s">
        <v>406</v>
      </c>
      <c r="G30" s="7" t="s">
        <v>20</v>
      </c>
      <c r="H30" s="7" t="s">
        <v>52</v>
      </c>
      <c r="I30" s="7"/>
      <c r="J30" s="7">
        <v>916</v>
      </c>
      <c r="K30" s="6">
        <f t="shared" si="0"/>
        <v>69680.489999999991</v>
      </c>
    </row>
    <row r="31" spans="1:11" x14ac:dyDescent="0.25">
      <c r="A31" t="s">
        <v>97</v>
      </c>
      <c r="B31" s="3">
        <v>42758</v>
      </c>
      <c r="C31" t="s">
        <v>98</v>
      </c>
      <c r="D31">
        <v>1</v>
      </c>
      <c r="E31" t="s">
        <v>99</v>
      </c>
      <c r="F31" t="s">
        <v>406</v>
      </c>
      <c r="G31" t="s">
        <v>20</v>
      </c>
      <c r="H31" t="s">
        <v>100</v>
      </c>
      <c r="J31" s="4">
        <v>1651</v>
      </c>
      <c r="K31" s="6">
        <f t="shared" si="0"/>
        <v>68029.489999999991</v>
      </c>
    </row>
    <row r="32" spans="1:11" x14ac:dyDescent="0.25">
      <c r="A32" t="s">
        <v>101</v>
      </c>
      <c r="B32" s="3">
        <v>42758</v>
      </c>
      <c r="C32" t="s">
        <v>102</v>
      </c>
      <c r="D32">
        <v>1</v>
      </c>
      <c r="E32" t="s">
        <v>103</v>
      </c>
      <c r="F32" t="s">
        <v>406</v>
      </c>
      <c r="G32" t="s">
        <v>20</v>
      </c>
      <c r="H32" t="s">
        <v>83</v>
      </c>
      <c r="J32">
        <v>118</v>
      </c>
      <c r="K32" s="6">
        <f t="shared" si="0"/>
        <v>67911.489999999991</v>
      </c>
    </row>
    <row r="33" spans="1:11" x14ac:dyDescent="0.25">
      <c r="A33" t="s">
        <v>104</v>
      </c>
      <c r="B33" s="3">
        <v>42758</v>
      </c>
      <c r="C33" t="s">
        <v>105</v>
      </c>
      <c r="D33">
        <v>1</v>
      </c>
      <c r="E33" t="s">
        <v>106</v>
      </c>
      <c r="F33" t="s">
        <v>406</v>
      </c>
      <c r="G33" t="s">
        <v>20</v>
      </c>
      <c r="H33" t="s">
        <v>107</v>
      </c>
      <c r="J33">
        <v>199</v>
      </c>
      <c r="K33" s="6">
        <f t="shared" si="0"/>
        <v>67712.489999999991</v>
      </c>
    </row>
    <row r="34" spans="1:11" x14ac:dyDescent="0.25">
      <c r="A34" t="s">
        <v>108</v>
      </c>
      <c r="B34" s="3">
        <v>42758</v>
      </c>
      <c r="C34" t="s">
        <v>109</v>
      </c>
      <c r="D34">
        <v>1</v>
      </c>
      <c r="E34" t="s">
        <v>110</v>
      </c>
      <c r="F34" t="s">
        <v>406</v>
      </c>
      <c r="G34" t="s">
        <v>20</v>
      </c>
      <c r="H34" t="s">
        <v>111</v>
      </c>
      <c r="J34">
        <v>765.6</v>
      </c>
      <c r="K34" s="6">
        <f t="shared" si="0"/>
        <v>66946.889999999985</v>
      </c>
    </row>
    <row r="35" spans="1:11" x14ac:dyDescent="0.25">
      <c r="A35" t="s">
        <v>112</v>
      </c>
      <c r="B35" s="3">
        <v>42758</v>
      </c>
      <c r="C35" t="s">
        <v>113</v>
      </c>
      <c r="D35">
        <v>1</v>
      </c>
      <c r="E35" t="s">
        <v>114</v>
      </c>
      <c r="F35" t="s">
        <v>406</v>
      </c>
      <c r="G35" t="s">
        <v>20</v>
      </c>
      <c r="H35" t="s">
        <v>25</v>
      </c>
      <c r="J35">
        <v>259.8</v>
      </c>
      <c r="K35" s="6">
        <f t="shared" si="0"/>
        <v>66687.089999999982</v>
      </c>
    </row>
    <row r="36" spans="1:11" x14ac:dyDescent="0.25">
      <c r="A36" t="s">
        <v>115</v>
      </c>
      <c r="B36" s="3">
        <v>42758</v>
      </c>
      <c r="C36" t="s">
        <v>116</v>
      </c>
      <c r="D36">
        <v>1</v>
      </c>
      <c r="E36" t="s">
        <v>117</v>
      </c>
      <c r="F36" t="s">
        <v>406</v>
      </c>
      <c r="G36" t="s">
        <v>20</v>
      </c>
      <c r="H36" t="s">
        <v>118</v>
      </c>
      <c r="J36">
        <v>406</v>
      </c>
      <c r="K36" s="6">
        <f t="shared" si="0"/>
        <v>66281.089999999982</v>
      </c>
    </row>
    <row r="37" spans="1:11" x14ac:dyDescent="0.25">
      <c r="A37" t="s">
        <v>119</v>
      </c>
      <c r="B37" s="3">
        <v>42758</v>
      </c>
      <c r="C37" t="s">
        <v>120</v>
      </c>
      <c r="D37">
        <v>1</v>
      </c>
      <c r="E37" t="s">
        <v>121</v>
      </c>
      <c r="F37" t="s">
        <v>406</v>
      </c>
      <c r="G37" t="s">
        <v>20</v>
      </c>
      <c r="H37" t="s">
        <v>37</v>
      </c>
      <c r="J37">
        <v>205</v>
      </c>
      <c r="K37" s="6">
        <f t="shared" si="0"/>
        <v>66076.089999999982</v>
      </c>
    </row>
    <row r="38" spans="1:11" x14ac:dyDescent="0.25">
      <c r="A38" t="s">
        <v>122</v>
      </c>
      <c r="B38" s="3">
        <v>42758</v>
      </c>
      <c r="C38" t="s">
        <v>123</v>
      </c>
      <c r="D38">
        <v>1</v>
      </c>
      <c r="E38" t="s">
        <v>124</v>
      </c>
      <c r="F38" t="s">
        <v>406</v>
      </c>
      <c r="G38" t="s">
        <v>20</v>
      </c>
      <c r="H38" t="s">
        <v>52</v>
      </c>
      <c r="J38">
        <v>872.25</v>
      </c>
      <c r="K38" s="6">
        <f t="shared" si="0"/>
        <v>65203.839999999982</v>
      </c>
    </row>
    <row r="39" spans="1:11" x14ac:dyDescent="0.25">
      <c r="A39" t="s">
        <v>125</v>
      </c>
      <c r="B39" s="3">
        <v>42758</v>
      </c>
      <c r="C39" t="s">
        <v>126</v>
      </c>
      <c r="D39">
        <v>1</v>
      </c>
      <c r="E39" t="s">
        <v>127</v>
      </c>
      <c r="F39" t="s">
        <v>406</v>
      </c>
      <c r="G39" t="s">
        <v>20</v>
      </c>
      <c r="H39" t="s">
        <v>68</v>
      </c>
      <c r="J39" s="4">
        <v>1069</v>
      </c>
      <c r="K39" s="6">
        <f t="shared" si="0"/>
        <v>64134.839999999982</v>
      </c>
    </row>
    <row r="40" spans="1:11" x14ac:dyDescent="0.25">
      <c r="A40" t="s">
        <v>128</v>
      </c>
      <c r="B40" s="3">
        <v>42758</v>
      </c>
      <c r="C40" t="s">
        <v>129</v>
      </c>
      <c r="D40">
        <v>1</v>
      </c>
      <c r="E40" t="s">
        <v>130</v>
      </c>
      <c r="F40" t="s">
        <v>406</v>
      </c>
      <c r="G40" t="s">
        <v>20</v>
      </c>
      <c r="H40" t="s">
        <v>68</v>
      </c>
      <c r="J40">
        <v>254.67</v>
      </c>
      <c r="K40" s="6">
        <f t="shared" si="0"/>
        <v>63880.169999999984</v>
      </c>
    </row>
    <row r="41" spans="1:11" x14ac:dyDescent="0.25">
      <c r="A41" t="s">
        <v>131</v>
      </c>
      <c r="B41" s="3">
        <v>42758</v>
      </c>
      <c r="C41" t="s">
        <v>132</v>
      </c>
      <c r="D41">
        <v>1</v>
      </c>
      <c r="E41" t="s">
        <v>133</v>
      </c>
      <c r="F41" t="s">
        <v>406</v>
      </c>
      <c r="G41" t="s">
        <v>20</v>
      </c>
      <c r="H41" t="s">
        <v>134</v>
      </c>
      <c r="J41">
        <v>134.99</v>
      </c>
      <c r="K41" s="6">
        <f t="shared" si="0"/>
        <v>63745.179999999986</v>
      </c>
    </row>
    <row r="42" spans="1:11" x14ac:dyDescent="0.25">
      <c r="A42" t="s">
        <v>135</v>
      </c>
      <c r="B42" s="3">
        <v>42758</v>
      </c>
      <c r="C42" t="s">
        <v>136</v>
      </c>
      <c r="D42">
        <v>1</v>
      </c>
      <c r="E42" t="s">
        <v>137</v>
      </c>
      <c r="F42" t="s">
        <v>406</v>
      </c>
      <c r="G42" t="s">
        <v>20</v>
      </c>
      <c r="H42" t="s">
        <v>138</v>
      </c>
      <c r="J42">
        <v>529</v>
      </c>
      <c r="K42" s="6">
        <f t="shared" si="0"/>
        <v>63216.179999999986</v>
      </c>
    </row>
    <row r="43" spans="1:11" x14ac:dyDescent="0.25">
      <c r="A43" t="s">
        <v>139</v>
      </c>
      <c r="B43" s="3">
        <v>42758</v>
      </c>
      <c r="C43" t="s">
        <v>140</v>
      </c>
      <c r="D43">
        <v>1</v>
      </c>
      <c r="E43" t="s">
        <v>141</v>
      </c>
      <c r="F43" t="s">
        <v>406</v>
      </c>
      <c r="G43" t="s">
        <v>20</v>
      </c>
      <c r="H43" t="s">
        <v>142</v>
      </c>
      <c r="J43">
        <v>85.8</v>
      </c>
      <c r="K43" s="6">
        <f t="shared" si="0"/>
        <v>63130.379999999983</v>
      </c>
    </row>
    <row r="44" spans="1:11" x14ac:dyDescent="0.25">
      <c r="A44" t="s">
        <v>143</v>
      </c>
      <c r="B44" s="3">
        <v>42758</v>
      </c>
      <c r="C44" t="s">
        <v>144</v>
      </c>
      <c r="D44">
        <v>1</v>
      </c>
      <c r="E44" t="s">
        <v>145</v>
      </c>
      <c r="F44" t="s">
        <v>406</v>
      </c>
      <c r="G44" t="s">
        <v>20</v>
      </c>
      <c r="H44" t="s">
        <v>146</v>
      </c>
      <c r="J44">
        <v>245</v>
      </c>
      <c r="K44" s="6">
        <f t="shared" si="0"/>
        <v>62885.379999999983</v>
      </c>
    </row>
    <row r="45" spans="1:11" x14ac:dyDescent="0.25">
      <c r="A45" t="s">
        <v>147</v>
      </c>
      <c r="B45" s="3">
        <v>42758</v>
      </c>
      <c r="C45" t="s">
        <v>148</v>
      </c>
      <c r="D45">
        <v>1</v>
      </c>
      <c r="E45" t="s">
        <v>149</v>
      </c>
      <c r="F45" t="s">
        <v>406</v>
      </c>
      <c r="G45" t="s">
        <v>20</v>
      </c>
      <c r="H45" t="s">
        <v>150</v>
      </c>
      <c r="J45">
        <v>608.27</v>
      </c>
      <c r="K45" s="6">
        <f t="shared" si="0"/>
        <v>62277.109999999986</v>
      </c>
    </row>
    <row r="46" spans="1:11" x14ac:dyDescent="0.25">
      <c r="A46" t="s">
        <v>151</v>
      </c>
      <c r="B46" s="3">
        <v>42758</v>
      </c>
      <c r="C46" t="s">
        <v>152</v>
      </c>
      <c r="D46">
        <v>1</v>
      </c>
      <c r="E46" t="s">
        <v>153</v>
      </c>
      <c r="F46" t="s">
        <v>406</v>
      </c>
      <c r="G46" t="s">
        <v>20</v>
      </c>
      <c r="H46" t="s">
        <v>150</v>
      </c>
      <c r="J46" s="4">
        <v>1000</v>
      </c>
      <c r="K46" s="6">
        <f t="shared" si="0"/>
        <v>61277.109999999986</v>
      </c>
    </row>
    <row r="47" spans="1:11" x14ac:dyDescent="0.25">
      <c r="A47" t="s">
        <v>154</v>
      </c>
      <c r="B47" s="3">
        <v>42758</v>
      </c>
      <c r="C47" t="s">
        <v>155</v>
      </c>
      <c r="D47">
        <v>1</v>
      </c>
      <c r="E47" t="s">
        <v>156</v>
      </c>
      <c r="F47" t="s">
        <v>406</v>
      </c>
      <c r="G47" t="s">
        <v>20</v>
      </c>
      <c r="H47" t="s">
        <v>157</v>
      </c>
      <c r="J47">
        <v>261</v>
      </c>
      <c r="K47" s="6">
        <f t="shared" si="0"/>
        <v>61016.109999999986</v>
      </c>
    </row>
    <row r="48" spans="1:11" x14ac:dyDescent="0.25">
      <c r="A48" t="s">
        <v>158</v>
      </c>
      <c r="B48" s="3">
        <v>42758</v>
      </c>
      <c r="C48" t="s">
        <v>159</v>
      </c>
      <c r="D48">
        <v>1</v>
      </c>
      <c r="E48" t="s">
        <v>160</v>
      </c>
      <c r="F48" t="s">
        <v>406</v>
      </c>
      <c r="G48" t="s">
        <v>20</v>
      </c>
      <c r="H48" t="s">
        <v>161</v>
      </c>
      <c r="J48" s="4">
        <v>2233.81</v>
      </c>
      <c r="K48" s="6">
        <f t="shared" si="0"/>
        <v>58782.299999999988</v>
      </c>
    </row>
    <row r="49" spans="1:11" x14ac:dyDescent="0.25">
      <c r="A49" t="s">
        <v>162</v>
      </c>
      <c r="B49" s="3">
        <v>42758</v>
      </c>
      <c r="C49" t="s">
        <v>163</v>
      </c>
      <c r="D49">
        <v>1</v>
      </c>
      <c r="E49" t="s">
        <v>164</v>
      </c>
      <c r="F49" t="s">
        <v>406</v>
      </c>
      <c r="G49" t="s">
        <v>20</v>
      </c>
      <c r="H49" t="s">
        <v>68</v>
      </c>
      <c r="J49">
        <v>720</v>
      </c>
      <c r="K49" s="6">
        <f t="shared" si="0"/>
        <v>58062.299999999988</v>
      </c>
    </row>
    <row r="50" spans="1:11" x14ac:dyDescent="0.25">
      <c r="A50" t="s">
        <v>165</v>
      </c>
      <c r="B50" s="3">
        <v>42758</v>
      </c>
      <c r="C50" t="s">
        <v>166</v>
      </c>
      <c r="D50">
        <v>1</v>
      </c>
      <c r="E50" t="s">
        <v>167</v>
      </c>
      <c r="F50" t="s">
        <v>406</v>
      </c>
      <c r="G50" t="s">
        <v>20</v>
      </c>
      <c r="H50" t="s">
        <v>87</v>
      </c>
      <c r="J50">
        <v>67.900000000000006</v>
      </c>
      <c r="K50" s="6">
        <f t="shared" si="0"/>
        <v>57994.399999999987</v>
      </c>
    </row>
    <row r="51" spans="1:11" x14ac:dyDescent="0.25">
      <c r="A51" t="s">
        <v>168</v>
      </c>
      <c r="B51" s="3">
        <v>42758</v>
      </c>
      <c r="C51" t="s">
        <v>169</v>
      </c>
      <c r="D51">
        <v>1</v>
      </c>
      <c r="E51" t="s">
        <v>170</v>
      </c>
      <c r="F51" t="s">
        <v>406</v>
      </c>
      <c r="G51" t="s">
        <v>20</v>
      </c>
      <c r="H51" t="s">
        <v>171</v>
      </c>
      <c r="J51">
        <v>61.25</v>
      </c>
      <c r="K51" s="6">
        <f t="shared" si="0"/>
        <v>57933.149999999987</v>
      </c>
    </row>
    <row r="52" spans="1:11" x14ac:dyDescent="0.25">
      <c r="A52" t="s">
        <v>172</v>
      </c>
      <c r="B52" s="3">
        <v>42758</v>
      </c>
      <c r="C52" t="s">
        <v>173</v>
      </c>
      <c r="D52">
        <v>1</v>
      </c>
      <c r="E52" t="s">
        <v>174</v>
      </c>
      <c r="F52" t="s">
        <v>406</v>
      </c>
      <c r="G52" t="s">
        <v>20</v>
      </c>
      <c r="H52" t="s">
        <v>21</v>
      </c>
      <c r="J52">
        <v>63.8</v>
      </c>
      <c r="K52" s="6">
        <f t="shared" si="0"/>
        <v>57869.349999999984</v>
      </c>
    </row>
    <row r="53" spans="1:11" x14ac:dyDescent="0.25">
      <c r="A53" t="s">
        <v>175</v>
      </c>
      <c r="B53" s="3">
        <v>42758</v>
      </c>
      <c r="C53" t="s">
        <v>176</v>
      </c>
      <c r="D53">
        <v>1</v>
      </c>
      <c r="E53" t="s">
        <v>177</v>
      </c>
      <c r="F53" t="s">
        <v>406</v>
      </c>
      <c r="G53" t="s">
        <v>20</v>
      </c>
      <c r="H53" t="s">
        <v>52</v>
      </c>
      <c r="J53">
        <v>842.2</v>
      </c>
      <c r="K53" s="6">
        <f t="shared" si="0"/>
        <v>57027.149999999987</v>
      </c>
    </row>
    <row r="54" spans="1:11" x14ac:dyDescent="0.25">
      <c r="A54" t="s">
        <v>178</v>
      </c>
      <c r="B54" s="3">
        <v>42758</v>
      </c>
      <c r="C54" t="s">
        <v>179</v>
      </c>
      <c r="D54">
        <v>1</v>
      </c>
      <c r="E54" t="s">
        <v>180</v>
      </c>
      <c r="F54" t="s">
        <v>406</v>
      </c>
      <c r="G54" t="s">
        <v>20</v>
      </c>
      <c r="H54" t="s">
        <v>181</v>
      </c>
      <c r="J54">
        <v>556.79999999999995</v>
      </c>
      <c r="K54" s="6">
        <f t="shared" si="0"/>
        <v>56470.349999999984</v>
      </c>
    </row>
    <row r="55" spans="1:11" x14ac:dyDescent="0.25">
      <c r="A55" t="s">
        <v>182</v>
      </c>
      <c r="B55" s="3">
        <v>42758</v>
      </c>
      <c r="C55" t="s">
        <v>183</v>
      </c>
      <c r="D55">
        <v>1</v>
      </c>
      <c r="E55" t="s">
        <v>184</v>
      </c>
      <c r="F55" t="s">
        <v>406</v>
      </c>
      <c r="G55" t="s">
        <v>20</v>
      </c>
      <c r="H55" t="s">
        <v>185</v>
      </c>
      <c r="J55">
        <v>60</v>
      </c>
      <c r="K55" s="6">
        <f t="shared" si="0"/>
        <v>56410.349999999984</v>
      </c>
    </row>
    <row r="56" spans="1:11" x14ac:dyDescent="0.25">
      <c r="A56" t="s">
        <v>186</v>
      </c>
      <c r="B56" s="3">
        <v>42758</v>
      </c>
      <c r="C56" t="s">
        <v>187</v>
      </c>
      <c r="D56">
        <v>1</v>
      </c>
      <c r="E56" t="s">
        <v>188</v>
      </c>
      <c r="F56" t="s">
        <v>406</v>
      </c>
      <c r="G56" t="s">
        <v>20</v>
      </c>
      <c r="H56" t="s">
        <v>134</v>
      </c>
      <c r="J56">
        <v>231.97</v>
      </c>
      <c r="K56" s="6">
        <f t="shared" si="0"/>
        <v>56178.379999999983</v>
      </c>
    </row>
    <row r="57" spans="1:11" x14ac:dyDescent="0.25">
      <c r="A57" t="s">
        <v>189</v>
      </c>
      <c r="B57" s="3">
        <v>42758</v>
      </c>
      <c r="C57" t="s">
        <v>190</v>
      </c>
      <c r="D57">
        <v>1</v>
      </c>
      <c r="E57" t="s">
        <v>191</v>
      </c>
      <c r="F57" t="s">
        <v>406</v>
      </c>
      <c r="G57" t="s">
        <v>20</v>
      </c>
      <c r="H57" t="s">
        <v>111</v>
      </c>
      <c r="J57" s="4">
        <v>1392</v>
      </c>
      <c r="K57" s="6">
        <f t="shared" si="0"/>
        <v>54786.379999999983</v>
      </c>
    </row>
    <row r="58" spans="1:11" x14ac:dyDescent="0.25">
      <c r="A58" t="s">
        <v>192</v>
      </c>
      <c r="B58" s="3">
        <v>42758</v>
      </c>
      <c r="C58" t="s">
        <v>193</v>
      </c>
      <c r="D58">
        <v>1</v>
      </c>
      <c r="E58" t="s">
        <v>194</v>
      </c>
      <c r="F58" t="s">
        <v>406</v>
      </c>
      <c r="G58" t="s">
        <v>20</v>
      </c>
      <c r="H58" t="s">
        <v>48</v>
      </c>
      <c r="J58" s="4">
        <v>1207.56</v>
      </c>
      <c r="K58" s="6">
        <f t="shared" si="0"/>
        <v>53578.819999999985</v>
      </c>
    </row>
    <row r="59" spans="1:11" x14ac:dyDescent="0.25">
      <c r="A59" t="s">
        <v>195</v>
      </c>
      <c r="B59" s="3">
        <v>42758</v>
      </c>
      <c r="C59" t="s">
        <v>196</v>
      </c>
      <c r="D59">
        <v>1</v>
      </c>
      <c r="E59" t="s">
        <v>197</v>
      </c>
      <c r="F59" t="s">
        <v>406</v>
      </c>
      <c r="G59" t="s">
        <v>20</v>
      </c>
      <c r="H59" t="s">
        <v>150</v>
      </c>
      <c r="J59">
        <v>304.68</v>
      </c>
      <c r="K59" s="6">
        <f t="shared" si="0"/>
        <v>53274.139999999985</v>
      </c>
    </row>
    <row r="60" spans="1:11" x14ac:dyDescent="0.25">
      <c r="A60" t="s">
        <v>198</v>
      </c>
      <c r="B60" s="3">
        <v>42758</v>
      </c>
      <c r="C60" t="s">
        <v>199</v>
      </c>
      <c r="D60">
        <v>1</v>
      </c>
      <c r="E60" t="s">
        <v>200</v>
      </c>
      <c r="F60" t="s">
        <v>406</v>
      </c>
      <c r="G60" t="s">
        <v>20</v>
      </c>
      <c r="H60" t="s">
        <v>201</v>
      </c>
      <c r="J60" s="4">
        <v>1067</v>
      </c>
      <c r="K60" s="6">
        <f t="shared" si="0"/>
        <v>52207.139999999985</v>
      </c>
    </row>
    <row r="61" spans="1:11" x14ac:dyDescent="0.25">
      <c r="A61" t="s">
        <v>202</v>
      </c>
      <c r="B61" s="3">
        <v>42758</v>
      </c>
      <c r="C61" t="s">
        <v>203</v>
      </c>
      <c r="D61">
        <v>1</v>
      </c>
      <c r="E61" t="s">
        <v>204</v>
      </c>
      <c r="F61" t="s">
        <v>406</v>
      </c>
      <c r="G61" t="s">
        <v>20</v>
      </c>
      <c r="H61" t="s">
        <v>29</v>
      </c>
      <c r="J61">
        <v>135</v>
      </c>
      <c r="K61" s="6">
        <f t="shared" si="0"/>
        <v>52072.139999999985</v>
      </c>
    </row>
    <row r="62" spans="1:11" x14ac:dyDescent="0.25">
      <c r="A62" t="s">
        <v>205</v>
      </c>
      <c r="B62" s="3">
        <v>42758</v>
      </c>
      <c r="C62" t="s">
        <v>206</v>
      </c>
      <c r="D62">
        <v>1</v>
      </c>
      <c r="E62" t="s">
        <v>207</v>
      </c>
      <c r="F62" t="s">
        <v>406</v>
      </c>
      <c r="G62" t="s">
        <v>20</v>
      </c>
      <c r="H62" t="s">
        <v>208</v>
      </c>
      <c r="J62">
        <v>394.4</v>
      </c>
      <c r="K62" s="6">
        <f t="shared" si="0"/>
        <v>51677.739999999983</v>
      </c>
    </row>
    <row r="63" spans="1:11" x14ac:dyDescent="0.25">
      <c r="A63" t="s">
        <v>209</v>
      </c>
      <c r="B63" s="3">
        <v>42761</v>
      </c>
      <c r="C63" t="s">
        <v>210</v>
      </c>
      <c r="D63">
        <v>1</v>
      </c>
      <c r="E63" t="s">
        <v>211</v>
      </c>
      <c r="F63" t="s">
        <v>406</v>
      </c>
      <c r="G63" t="s">
        <v>15</v>
      </c>
      <c r="H63" t="s">
        <v>37</v>
      </c>
      <c r="J63">
        <v>102.5</v>
      </c>
      <c r="K63" s="6">
        <f t="shared" si="0"/>
        <v>51575.239999999983</v>
      </c>
    </row>
    <row r="64" spans="1:11" x14ac:dyDescent="0.25">
      <c r="A64" t="s">
        <v>212</v>
      </c>
      <c r="B64" s="3">
        <v>42766</v>
      </c>
      <c r="C64" t="s">
        <v>213</v>
      </c>
      <c r="D64">
        <v>1</v>
      </c>
      <c r="E64" t="s">
        <v>214</v>
      </c>
      <c r="F64" t="s">
        <v>406</v>
      </c>
      <c r="G64" t="s">
        <v>215</v>
      </c>
      <c r="H64" t="s">
        <v>216</v>
      </c>
      <c r="I64" s="4">
        <v>90000</v>
      </c>
      <c r="K64" s="6">
        <f t="shared" si="0"/>
        <v>141575.24</v>
      </c>
    </row>
    <row r="65" spans="1:11" x14ac:dyDescent="0.25">
      <c r="A65" t="s">
        <v>217</v>
      </c>
      <c r="B65" s="3">
        <v>42766</v>
      </c>
      <c r="C65" t="s">
        <v>218</v>
      </c>
      <c r="D65">
        <v>1</v>
      </c>
      <c r="E65" t="s">
        <v>219</v>
      </c>
      <c r="F65" t="s">
        <v>406</v>
      </c>
      <c r="G65" t="s">
        <v>15</v>
      </c>
      <c r="H65" t="s">
        <v>171</v>
      </c>
      <c r="J65">
        <v>195.81</v>
      </c>
      <c r="K65" s="6">
        <f t="shared" si="0"/>
        <v>141379.43</v>
      </c>
    </row>
    <row r="66" spans="1:11" x14ac:dyDescent="0.25">
      <c r="A66" t="s">
        <v>220</v>
      </c>
      <c r="B66" s="3">
        <v>42766</v>
      </c>
      <c r="C66" t="s">
        <v>221</v>
      </c>
      <c r="D66">
        <v>1</v>
      </c>
      <c r="E66" t="s">
        <v>222</v>
      </c>
      <c r="F66" t="s">
        <v>406</v>
      </c>
      <c r="G66" t="s">
        <v>15</v>
      </c>
      <c r="H66" t="s">
        <v>52</v>
      </c>
      <c r="J66">
        <v>0</v>
      </c>
      <c r="K66" s="6">
        <f t="shared" si="0"/>
        <v>141379.43</v>
      </c>
    </row>
    <row r="67" spans="1:11" x14ac:dyDescent="0.25">
      <c r="A67" s="7" t="s">
        <v>223</v>
      </c>
      <c r="B67" s="1">
        <v>42766</v>
      </c>
      <c r="C67" s="7" t="s">
        <v>221</v>
      </c>
      <c r="D67" s="7">
        <v>1</v>
      </c>
      <c r="E67" s="7" t="s">
        <v>224</v>
      </c>
      <c r="F67" s="7" t="s">
        <v>406</v>
      </c>
      <c r="G67" s="7" t="s">
        <v>15</v>
      </c>
      <c r="H67" s="7" t="s">
        <v>225</v>
      </c>
      <c r="I67" s="7"/>
      <c r="J67" s="7">
        <v>842.2</v>
      </c>
      <c r="K67" s="6">
        <f t="shared" si="0"/>
        <v>140537.22999999998</v>
      </c>
    </row>
    <row r="68" spans="1:11" x14ac:dyDescent="0.25">
      <c r="A68" t="s">
        <v>226</v>
      </c>
      <c r="B68" s="3">
        <v>42766</v>
      </c>
      <c r="C68" t="s">
        <v>227</v>
      </c>
      <c r="D68">
        <v>1</v>
      </c>
      <c r="E68" t="s">
        <v>228</v>
      </c>
      <c r="F68" t="s">
        <v>406</v>
      </c>
      <c r="G68" t="s">
        <v>15</v>
      </c>
      <c r="H68" t="s">
        <v>37</v>
      </c>
      <c r="J68">
        <v>82</v>
      </c>
      <c r="K68" s="6">
        <f t="shared" si="0"/>
        <v>140455.22999999998</v>
      </c>
    </row>
    <row r="69" spans="1:11" x14ac:dyDescent="0.25">
      <c r="A69" t="s">
        <v>229</v>
      </c>
      <c r="B69" s="3">
        <v>42766</v>
      </c>
      <c r="C69" t="s">
        <v>230</v>
      </c>
      <c r="D69">
        <v>1</v>
      </c>
      <c r="E69" t="s">
        <v>231</v>
      </c>
      <c r="F69" t="s">
        <v>406</v>
      </c>
      <c r="G69" t="s">
        <v>15</v>
      </c>
      <c r="H69" t="s">
        <v>232</v>
      </c>
      <c r="J69">
        <v>205</v>
      </c>
      <c r="K69" s="6">
        <f t="shared" si="0"/>
        <v>140250.22999999998</v>
      </c>
    </row>
    <row r="70" spans="1:11" x14ac:dyDescent="0.25">
      <c r="A70" t="s">
        <v>233</v>
      </c>
      <c r="B70" s="3">
        <v>42766</v>
      </c>
      <c r="C70" t="s">
        <v>234</v>
      </c>
      <c r="D70">
        <v>1</v>
      </c>
      <c r="E70" t="s">
        <v>235</v>
      </c>
      <c r="F70" t="s">
        <v>406</v>
      </c>
      <c r="G70" t="s">
        <v>15</v>
      </c>
      <c r="H70" t="s">
        <v>236</v>
      </c>
      <c r="J70">
        <v>140</v>
      </c>
      <c r="K70" s="6">
        <f t="shared" si="0"/>
        <v>140110.22999999998</v>
      </c>
    </row>
    <row r="71" spans="1:11" x14ac:dyDescent="0.25">
      <c r="A71" t="s">
        <v>237</v>
      </c>
      <c r="B71" s="3">
        <v>42766</v>
      </c>
      <c r="C71" t="s">
        <v>238</v>
      </c>
      <c r="D71">
        <v>1</v>
      </c>
      <c r="E71" t="s">
        <v>239</v>
      </c>
      <c r="F71" t="s">
        <v>406</v>
      </c>
      <c r="G71" t="s">
        <v>15</v>
      </c>
      <c r="H71" t="s">
        <v>240</v>
      </c>
      <c r="J71">
        <v>406</v>
      </c>
      <c r="K71" s="6">
        <f t="shared" si="0"/>
        <v>139704.22999999998</v>
      </c>
    </row>
    <row r="72" spans="1:11" x14ac:dyDescent="0.25">
      <c r="A72" t="s">
        <v>241</v>
      </c>
      <c r="B72" s="3">
        <v>42766</v>
      </c>
      <c r="C72" t="s">
        <v>242</v>
      </c>
      <c r="D72">
        <v>1</v>
      </c>
      <c r="E72" t="s">
        <v>243</v>
      </c>
      <c r="F72" t="s">
        <v>406</v>
      </c>
      <c r="G72" t="s">
        <v>15</v>
      </c>
      <c r="H72" t="s">
        <v>25</v>
      </c>
      <c r="J72">
        <v>39.9</v>
      </c>
      <c r="K72" s="6">
        <f t="shared" si="0"/>
        <v>139664.32999999999</v>
      </c>
    </row>
    <row r="73" spans="1:11" x14ac:dyDescent="0.25">
      <c r="A73" t="s">
        <v>244</v>
      </c>
      <c r="B73" s="3">
        <v>42766</v>
      </c>
      <c r="C73" t="s">
        <v>245</v>
      </c>
      <c r="D73">
        <v>1</v>
      </c>
      <c r="E73" t="s">
        <v>246</v>
      </c>
      <c r="F73" t="s">
        <v>406</v>
      </c>
      <c r="G73" t="s">
        <v>15</v>
      </c>
      <c r="H73" t="s">
        <v>247</v>
      </c>
      <c r="J73">
        <v>78.900000000000006</v>
      </c>
      <c r="K73" s="6">
        <f t="shared" si="0"/>
        <v>139585.43</v>
      </c>
    </row>
    <row r="74" spans="1:11" x14ac:dyDescent="0.25">
      <c r="A74" t="s">
        <v>248</v>
      </c>
      <c r="B74" s="3">
        <v>42766</v>
      </c>
      <c r="C74" t="s">
        <v>249</v>
      </c>
      <c r="D74">
        <v>1</v>
      </c>
      <c r="E74" t="s">
        <v>250</v>
      </c>
      <c r="F74" t="s">
        <v>406</v>
      </c>
      <c r="G74" t="s">
        <v>15</v>
      </c>
      <c r="H74" t="s">
        <v>251</v>
      </c>
      <c r="J74">
        <v>350.77</v>
      </c>
      <c r="K74" s="6">
        <f t="shared" ref="K74:K137" si="1">+K73+I74-J74</f>
        <v>139234.66</v>
      </c>
    </row>
    <row r="75" spans="1:11" x14ac:dyDescent="0.25">
      <c r="A75" t="s">
        <v>252</v>
      </c>
      <c r="B75" s="3">
        <v>42766</v>
      </c>
      <c r="C75" t="s">
        <v>253</v>
      </c>
      <c r="D75">
        <v>1</v>
      </c>
      <c r="E75" t="s">
        <v>254</v>
      </c>
      <c r="F75" t="s">
        <v>406</v>
      </c>
      <c r="G75" t="s">
        <v>15</v>
      </c>
      <c r="H75" t="s">
        <v>255</v>
      </c>
      <c r="J75">
        <v>118</v>
      </c>
      <c r="K75" s="6">
        <f t="shared" si="1"/>
        <v>139116.66</v>
      </c>
    </row>
    <row r="76" spans="1:11" x14ac:dyDescent="0.25">
      <c r="A76" t="s">
        <v>256</v>
      </c>
      <c r="B76" s="3">
        <v>42766</v>
      </c>
      <c r="C76" t="s">
        <v>257</v>
      </c>
      <c r="D76">
        <v>1</v>
      </c>
      <c r="E76" t="s">
        <v>258</v>
      </c>
      <c r="F76" t="s">
        <v>406</v>
      </c>
      <c r="G76" t="s">
        <v>15</v>
      </c>
      <c r="H76" t="s">
        <v>83</v>
      </c>
      <c r="J76">
        <v>329</v>
      </c>
      <c r="K76" s="6">
        <f t="shared" si="1"/>
        <v>138787.66</v>
      </c>
    </row>
    <row r="77" spans="1:11" x14ac:dyDescent="0.25">
      <c r="A77" t="s">
        <v>259</v>
      </c>
      <c r="B77" s="3">
        <v>42766</v>
      </c>
      <c r="C77" t="s">
        <v>260</v>
      </c>
      <c r="D77">
        <v>1</v>
      </c>
      <c r="E77" t="s">
        <v>261</v>
      </c>
      <c r="F77" t="s">
        <v>406</v>
      </c>
      <c r="G77" t="s">
        <v>15</v>
      </c>
      <c r="H77" t="s">
        <v>83</v>
      </c>
      <c r="J77">
        <v>544</v>
      </c>
      <c r="K77" s="6">
        <f t="shared" si="1"/>
        <v>138243.66</v>
      </c>
    </row>
    <row r="78" spans="1:11" x14ac:dyDescent="0.25">
      <c r="A78" t="s">
        <v>262</v>
      </c>
      <c r="B78" s="3">
        <v>42766</v>
      </c>
      <c r="C78" t="s">
        <v>263</v>
      </c>
      <c r="D78">
        <v>1</v>
      </c>
      <c r="E78" t="s">
        <v>264</v>
      </c>
      <c r="F78" t="s">
        <v>406</v>
      </c>
      <c r="G78" t="s">
        <v>15</v>
      </c>
      <c r="H78" t="s">
        <v>265</v>
      </c>
      <c r="J78">
        <v>395</v>
      </c>
      <c r="K78" s="6">
        <f t="shared" si="1"/>
        <v>137848.66</v>
      </c>
    </row>
    <row r="79" spans="1:11" x14ac:dyDescent="0.25">
      <c r="A79" t="s">
        <v>266</v>
      </c>
      <c r="B79" s="3">
        <v>42766</v>
      </c>
      <c r="C79" t="s">
        <v>267</v>
      </c>
      <c r="D79">
        <v>1</v>
      </c>
      <c r="E79" t="s">
        <v>268</v>
      </c>
      <c r="F79" t="s">
        <v>406</v>
      </c>
      <c r="G79" t="s">
        <v>15</v>
      </c>
      <c r="H79" t="s">
        <v>83</v>
      </c>
      <c r="J79">
        <v>219</v>
      </c>
      <c r="K79" s="6">
        <f t="shared" si="1"/>
        <v>137629.66</v>
      </c>
    </row>
    <row r="80" spans="1:11" x14ac:dyDescent="0.25">
      <c r="A80" t="s">
        <v>269</v>
      </c>
      <c r="B80" s="3">
        <v>42766</v>
      </c>
      <c r="C80" t="s">
        <v>270</v>
      </c>
      <c r="D80">
        <v>1</v>
      </c>
      <c r="E80" t="s">
        <v>271</v>
      </c>
      <c r="F80" t="s">
        <v>406</v>
      </c>
      <c r="G80" t="s">
        <v>15</v>
      </c>
      <c r="H80" t="s">
        <v>272</v>
      </c>
      <c r="J80">
        <v>116.5</v>
      </c>
      <c r="K80" s="6">
        <f t="shared" si="1"/>
        <v>137513.16</v>
      </c>
    </row>
    <row r="81" spans="1:11" x14ac:dyDescent="0.25">
      <c r="A81" t="s">
        <v>273</v>
      </c>
      <c r="B81" s="3">
        <v>42766</v>
      </c>
      <c r="C81" t="s">
        <v>274</v>
      </c>
      <c r="D81">
        <v>1</v>
      </c>
      <c r="E81" t="s">
        <v>275</v>
      </c>
      <c r="F81" t="s">
        <v>406</v>
      </c>
      <c r="G81" t="s">
        <v>15</v>
      </c>
      <c r="H81" t="s">
        <v>276</v>
      </c>
      <c r="J81">
        <v>156.6</v>
      </c>
      <c r="K81" s="6">
        <f t="shared" si="1"/>
        <v>137356.56</v>
      </c>
    </row>
    <row r="82" spans="1:11" x14ac:dyDescent="0.25">
      <c r="A82" t="s">
        <v>277</v>
      </c>
      <c r="B82" s="3">
        <v>42766</v>
      </c>
      <c r="C82" t="s">
        <v>278</v>
      </c>
      <c r="D82">
        <v>1</v>
      </c>
      <c r="E82" t="s">
        <v>279</v>
      </c>
      <c r="F82" t="s">
        <v>406</v>
      </c>
      <c r="G82" t="s">
        <v>15</v>
      </c>
      <c r="H82" t="s">
        <v>255</v>
      </c>
      <c r="J82">
        <v>670.95</v>
      </c>
      <c r="K82" s="6">
        <f t="shared" si="1"/>
        <v>136685.60999999999</v>
      </c>
    </row>
    <row r="83" spans="1:11" x14ac:dyDescent="0.25">
      <c r="A83" t="s">
        <v>280</v>
      </c>
      <c r="B83" s="3">
        <v>42766</v>
      </c>
      <c r="C83" t="s">
        <v>281</v>
      </c>
      <c r="D83">
        <v>1</v>
      </c>
      <c r="E83" t="s">
        <v>282</v>
      </c>
      <c r="F83" t="s">
        <v>406</v>
      </c>
      <c r="G83" t="s">
        <v>15</v>
      </c>
      <c r="H83" t="s">
        <v>37</v>
      </c>
      <c r="J83">
        <v>164</v>
      </c>
      <c r="K83" s="6">
        <f t="shared" si="1"/>
        <v>136521.60999999999</v>
      </c>
    </row>
    <row r="84" spans="1:11" x14ac:dyDescent="0.25">
      <c r="A84" t="s">
        <v>283</v>
      </c>
      <c r="B84" s="3">
        <v>42766</v>
      </c>
      <c r="C84" t="s">
        <v>284</v>
      </c>
      <c r="D84">
        <v>1</v>
      </c>
      <c r="E84" t="s">
        <v>285</v>
      </c>
      <c r="F84" t="s">
        <v>406</v>
      </c>
      <c r="G84" t="s">
        <v>15</v>
      </c>
      <c r="H84" t="s">
        <v>64</v>
      </c>
      <c r="J84">
        <v>76</v>
      </c>
      <c r="K84" s="6">
        <f t="shared" si="1"/>
        <v>136445.60999999999</v>
      </c>
    </row>
    <row r="85" spans="1:11" x14ac:dyDescent="0.25">
      <c r="A85" t="s">
        <v>286</v>
      </c>
      <c r="B85" s="3">
        <v>42766</v>
      </c>
      <c r="C85" t="s">
        <v>287</v>
      </c>
      <c r="D85">
        <v>1</v>
      </c>
      <c r="E85" t="s">
        <v>288</v>
      </c>
      <c r="F85" t="s">
        <v>406</v>
      </c>
      <c r="G85" t="s">
        <v>15</v>
      </c>
      <c r="H85" t="s">
        <v>150</v>
      </c>
      <c r="J85">
        <v>84</v>
      </c>
      <c r="K85" s="6">
        <f t="shared" si="1"/>
        <v>136361.60999999999</v>
      </c>
    </row>
    <row r="86" spans="1:11" x14ac:dyDescent="0.25">
      <c r="A86" t="s">
        <v>289</v>
      </c>
      <c r="B86" s="3">
        <v>42766</v>
      </c>
      <c r="C86" t="s">
        <v>290</v>
      </c>
      <c r="D86">
        <v>1</v>
      </c>
      <c r="E86" t="s">
        <v>291</v>
      </c>
      <c r="F86" t="s">
        <v>406</v>
      </c>
      <c r="G86" t="s">
        <v>15</v>
      </c>
      <c r="H86" t="s">
        <v>150</v>
      </c>
      <c r="J86">
        <v>160</v>
      </c>
      <c r="K86" s="6">
        <f t="shared" si="1"/>
        <v>136201.60999999999</v>
      </c>
    </row>
    <row r="87" spans="1:11" x14ac:dyDescent="0.25">
      <c r="A87" t="s">
        <v>292</v>
      </c>
      <c r="B87" s="3">
        <v>42766</v>
      </c>
      <c r="C87" t="s">
        <v>293</v>
      </c>
      <c r="D87">
        <v>1</v>
      </c>
      <c r="E87" t="s">
        <v>294</v>
      </c>
      <c r="F87" t="s">
        <v>406</v>
      </c>
      <c r="G87" t="s">
        <v>15</v>
      </c>
      <c r="H87" t="s">
        <v>150</v>
      </c>
      <c r="J87" s="4">
        <v>1335.3</v>
      </c>
      <c r="K87" s="6">
        <f t="shared" si="1"/>
        <v>134866.31</v>
      </c>
    </row>
    <row r="88" spans="1:11" x14ac:dyDescent="0.25">
      <c r="A88" t="s">
        <v>295</v>
      </c>
      <c r="B88" s="3">
        <v>42766</v>
      </c>
      <c r="C88" t="s">
        <v>296</v>
      </c>
      <c r="D88">
        <v>1</v>
      </c>
      <c r="E88" t="s">
        <v>297</v>
      </c>
      <c r="F88" t="s">
        <v>406</v>
      </c>
      <c r="G88" t="s">
        <v>15</v>
      </c>
      <c r="H88" t="s">
        <v>150</v>
      </c>
      <c r="J88">
        <v>107</v>
      </c>
      <c r="K88" s="6">
        <f t="shared" si="1"/>
        <v>134759.31</v>
      </c>
    </row>
    <row r="89" spans="1:11" x14ac:dyDescent="0.25">
      <c r="A89" t="s">
        <v>298</v>
      </c>
      <c r="B89" s="3">
        <v>42766</v>
      </c>
      <c r="C89" t="s">
        <v>299</v>
      </c>
      <c r="D89">
        <v>1</v>
      </c>
      <c r="E89" t="s">
        <v>300</v>
      </c>
      <c r="F89" t="s">
        <v>406</v>
      </c>
      <c r="G89" t="s">
        <v>15</v>
      </c>
      <c r="H89" t="s">
        <v>301</v>
      </c>
      <c r="J89">
        <v>845</v>
      </c>
      <c r="K89" s="6">
        <f t="shared" si="1"/>
        <v>133914.31</v>
      </c>
    </row>
    <row r="90" spans="1:11" x14ac:dyDescent="0.25">
      <c r="A90" t="s">
        <v>302</v>
      </c>
      <c r="B90" s="3">
        <v>42766</v>
      </c>
      <c r="C90" t="s">
        <v>303</v>
      </c>
      <c r="D90">
        <v>1</v>
      </c>
      <c r="E90" t="s">
        <v>304</v>
      </c>
      <c r="F90" t="s">
        <v>406</v>
      </c>
      <c r="G90" t="s">
        <v>15</v>
      </c>
      <c r="H90" t="s">
        <v>305</v>
      </c>
      <c r="J90">
        <v>290</v>
      </c>
      <c r="K90" s="6">
        <f t="shared" si="1"/>
        <v>133624.31</v>
      </c>
    </row>
    <row r="91" spans="1:11" x14ac:dyDescent="0.25">
      <c r="A91" t="s">
        <v>306</v>
      </c>
      <c r="B91" s="3">
        <v>42766</v>
      </c>
      <c r="C91" t="s">
        <v>307</v>
      </c>
      <c r="D91">
        <v>1</v>
      </c>
      <c r="E91" t="s">
        <v>308</v>
      </c>
      <c r="F91" t="s">
        <v>406</v>
      </c>
      <c r="G91" t="s">
        <v>15</v>
      </c>
      <c r="H91" t="s">
        <v>309</v>
      </c>
      <c r="J91">
        <v>347.99</v>
      </c>
      <c r="K91" s="6">
        <f t="shared" si="1"/>
        <v>133276.32</v>
      </c>
    </row>
    <row r="92" spans="1:11" x14ac:dyDescent="0.25">
      <c r="A92" t="s">
        <v>310</v>
      </c>
      <c r="B92" s="3">
        <v>42766</v>
      </c>
      <c r="C92" t="s">
        <v>311</v>
      </c>
      <c r="D92">
        <v>1</v>
      </c>
      <c r="E92" t="s">
        <v>312</v>
      </c>
      <c r="F92" t="s">
        <v>406</v>
      </c>
      <c r="G92" t="s">
        <v>15</v>
      </c>
      <c r="H92" t="s">
        <v>313</v>
      </c>
      <c r="J92">
        <v>766</v>
      </c>
      <c r="K92" s="6">
        <f t="shared" si="1"/>
        <v>132510.32</v>
      </c>
    </row>
    <row r="93" spans="1:11" x14ac:dyDescent="0.25">
      <c r="A93" t="s">
        <v>310</v>
      </c>
      <c r="B93" s="3">
        <v>42766</v>
      </c>
      <c r="C93" t="s">
        <v>311</v>
      </c>
      <c r="D93">
        <v>1</v>
      </c>
      <c r="E93" t="s">
        <v>312</v>
      </c>
      <c r="F93" t="s">
        <v>406</v>
      </c>
      <c r="G93" t="s">
        <v>15</v>
      </c>
      <c r="H93" t="s">
        <v>313</v>
      </c>
      <c r="J93">
        <v>57</v>
      </c>
      <c r="K93" s="6">
        <f t="shared" si="1"/>
        <v>132453.32</v>
      </c>
    </row>
    <row r="94" spans="1:11" x14ac:dyDescent="0.25">
      <c r="A94" t="s">
        <v>314</v>
      </c>
      <c r="B94" s="3">
        <v>42766</v>
      </c>
      <c r="C94" t="s">
        <v>315</v>
      </c>
      <c r="D94">
        <v>1</v>
      </c>
      <c r="E94" t="s">
        <v>316</v>
      </c>
      <c r="F94" t="s">
        <v>406</v>
      </c>
      <c r="G94" t="s">
        <v>15</v>
      </c>
      <c r="H94" t="s">
        <v>313</v>
      </c>
      <c r="J94">
        <v>942</v>
      </c>
      <c r="K94" s="6">
        <f t="shared" si="1"/>
        <v>131511.32</v>
      </c>
    </row>
    <row r="95" spans="1:11" x14ac:dyDescent="0.25">
      <c r="A95" t="s">
        <v>314</v>
      </c>
      <c r="B95" s="3">
        <v>42766</v>
      </c>
      <c r="C95" t="s">
        <v>315</v>
      </c>
      <c r="D95">
        <v>1</v>
      </c>
      <c r="E95" t="s">
        <v>316</v>
      </c>
      <c r="F95" t="s">
        <v>406</v>
      </c>
      <c r="G95" t="s">
        <v>15</v>
      </c>
      <c r="H95" t="s">
        <v>313</v>
      </c>
      <c r="J95">
        <v>90</v>
      </c>
      <c r="K95" s="6">
        <f t="shared" si="1"/>
        <v>131421.32</v>
      </c>
    </row>
    <row r="96" spans="1:11" x14ac:dyDescent="0.25">
      <c r="A96" t="s">
        <v>317</v>
      </c>
      <c r="B96" s="3">
        <v>42766</v>
      </c>
      <c r="C96" t="s">
        <v>318</v>
      </c>
      <c r="D96">
        <v>1</v>
      </c>
      <c r="E96" t="s">
        <v>319</v>
      </c>
      <c r="F96" t="s">
        <v>406</v>
      </c>
      <c r="G96" t="s">
        <v>15</v>
      </c>
      <c r="H96" t="s">
        <v>313</v>
      </c>
      <c r="J96" s="4">
        <v>1953.07</v>
      </c>
      <c r="K96" s="6">
        <f t="shared" si="1"/>
        <v>129468.25</v>
      </c>
    </row>
    <row r="97" spans="1:11" x14ac:dyDescent="0.25">
      <c r="A97" t="s">
        <v>317</v>
      </c>
      <c r="B97" s="3">
        <v>42766</v>
      </c>
      <c r="C97" t="s">
        <v>318</v>
      </c>
      <c r="D97">
        <v>1</v>
      </c>
      <c r="E97" t="s">
        <v>319</v>
      </c>
      <c r="F97" t="s">
        <v>406</v>
      </c>
      <c r="G97" t="s">
        <v>15</v>
      </c>
      <c r="H97" t="s">
        <v>313</v>
      </c>
      <c r="J97">
        <v>155</v>
      </c>
      <c r="K97" s="6">
        <f t="shared" si="1"/>
        <v>129313.25</v>
      </c>
    </row>
    <row r="98" spans="1:11" x14ac:dyDescent="0.25">
      <c r="A98" t="s">
        <v>320</v>
      </c>
      <c r="B98" s="3">
        <v>42766</v>
      </c>
      <c r="C98" t="s">
        <v>321</v>
      </c>
      <c r="D98">
        <v>1</v>
      </c>
      <c r="E98" t="s">
        <v>322</v>
      </c>
      <c r="F98" t="s">
        <v>406</v>
      </c>
      <c r="G98" t="s">
        <v>15</v>
      </c>
      <c r="H98" t="s">
        <v>313</v>
      </c>
      <c r="J98" s="4">
        <v>1221.07</v>
      </c>
      <c r="K98" s="6">
        <f t="shared" si="1"/>
        <v>128092.18</v>
      </c>
    </row>
    <row r="99" spans="1:11" x14ac:dyDescent="0.25">
      <c r="A99" t="s">
        <v>320</v>
      </c>
      <c r="B99" s="3">
        <v>42766</v>
      </c>
      <c r="C99" t="s">
        <v>321</v>
      </c>
      <c r="D99">
        <v>1</v>
      </c>
      <c r="E99" t="s">
        <v>322</v>
      </c>
      <c r="F99" t="s">
        <v>406</v>
      </c>
      <c r="G99" t="s">
        <v>15</v>
      </c>
      <c r="H99" t="s">
        <v>313</v>
      </c>
      <c r="J99">
        <v>50</v>
      </c>
      <c r="K99" s="6">
        <f t="shared" si="1"/>
        <v>128042.18</v>
      </c>
    </row>
    <row r="100" spans="1:11" x14ac:dyDescent="0.25">
      <c r="A100" t="s">
        <v>323</v>
      </c>
      <c r="B100" s="3">
        <v>42766</v>
      </c>
      <c r="C100" t="s">
        <v>324</v>
      </c>
      <c r="D100">
        <v>1</v>
      </c>
      <c r="E100" t="s">
        <v>325</v>
      </c>
      <c r="F100" t="s">
        <v>406</v>
      </c>
      <c r="G100" t="s">
        <v>15</v>
      </c>
      <c r="H100" t="s">
        <v>313</v>
      </c>
      <c r="J100" s="4">
        <v>1401.08</v>
      </c>
      <c r="K100" s="6">
        <f t="shared" si="1"/>
        <v>126641.09999999999</v>
      </c>
    </row>
    <row r="101" spans="1:11" x14ac:dyDescent="0.25">
      <c r="A101" t="s">
        <v>323</v>
      </c>
      <c r="B101" s="3">
        <v>42766</v>
      </c>
      <c r="C101" t="s">
        <v>324</v>
      </c>
      <c r="D101">
        <v>1</v>
      </c>
      <c r="E101" t="s">
        <v>325</v>
      </c>
      <c r="F101" t="s">
        <v>406</v>
      </c>
      <c r="G101" t="s">
        <v>15</v>
      </c>
      <c r="H101" t="s">
        <v>313</v>
      </c>
      <c r="J101">
        <v>145</v>
      </c>
      <c r="K101" s="6">
        <f t="shared" si="1"/>
        <v>126496.09999999999</v>
      </c>
    </row>
    <row r="102" spans="1:11" x14ac:dyDescent="0.25">
      <c r="A102" t="s">
        <v>326</v>
      </c>
      <c r="B102" s="3">
        <v>42766</v>
      </c>
      <c r="C102" t="s">
        <v>327</v>
      </c>
      <c r="D102">
        <v>1</v>
      </c>
      <c r="E102" t="s">
        <v>328</v>
      </c>
      <c r="F102" t="s">
        <v>406</v>
      </c>
      <c r="G102" t="s">
        <v>15</v>
      </c>
      <c r="H102" t="s">
        <v>313</v>
      </c>
      <c r="J102" s="4">
        <v>1220.98</v>
      </c>
      <c r="K102" s="6">
        <f t="shared" si="1"/>
        <v>125275.12</v>
      </c>
    </row>
    <row r="103" spans="1:11" x14ac:dyDescent="0.25">
      <c r="A103" t="s">
        <v>326</v>
      </c>
      <c r="B103" s="3">
        <v>42766</v>
      </c>
      <c r="C103" t="s">
        <v>327</v>
      </c>
      <c r="D103">
        <v>1</v>
      </c>
      <c r="E103" t="s">
        <v>328</v>
      </c>
      <c r="F103" t="s">
        <v>406</v>
      </c>
      <c r="G103" t="s">
        <v>15</v>
      </c>
      <c r="H103" t="s">
        <v>313</v>
      </c>
      <c r="J103">
        <v>50</v>
      </c>
      <c r="K103" s="6">
        <f t="shared" si="1"/>
        <v>125225.12</v>
      </c>
    </row>
    <row r="104" spans="1:11" x14ac:dyDescent="0.25">
      <c r="A104" t="s">
        <v>329</v>
      </c>
      <c r="B104" s="3">
        <v>42766</v>
      </c>
      <c r="C104" t="s">
        <v>330</v>
      </c>
      <c r="D104">
        <v>1</v>
      </c>
      <c r="E104" t="s">
        <v>331</v>
      </c>
      <c r="F104" t="s">
        <v>406</v>
      </c>
      <c r="G104" t="s">
        <v>15</v>
      </c>
      <c r="H104" t="s">
        <v>313</v>
      </c>
      <c r="J104" s="4">
        <v>1650</v>
      </c>
      <c r="K104" s="6">
        <f t="shared" si="1"/>
        <v>123575.12</v>
      </c>
    </row>
    <row r="105" spans="1:11" x14ac:dyDescent="0.25">
      <c r="A105" t="s">
        <v>329</v>
      </c>
      <c r="B105" s="3">
        <v>42766</v>
      </c>
      <c r="C105" t="s">
        <v>330</v>
      </c>
      <c r="D105">
        <v>1</v>
      </c>
      <c r="E105" t="s">
        <v>331</v>
      </c>
      <c r="F105" t="s">
        <v>406</v>
      </c>
      <c r="G105" t="s">
        <v>15</v>
      </c>
      <c r="H105" t="s">
        <v>313</v>
      </c>
      <c r="J105">
        <v>145</v>
      </c>
      <c r="K105" s="6">
        <f t="shared" si="1"/>
        <v>123430.12</v>
      </c>
    </row>
    <row r="106" spans="1:11" x14ac:dyDescent="0.25">
      <c r="A106" t="s">
        <v>332</v>
      </c>
      <c r="B106" s="3">
        <v>42766</v>
      </c>
      <c r="C106" t="s">
        <v>333</v>
      </c>
      <c r="D106">
        <v>1</v>
      </c>
      <c r="E106" t="s">
        <v>334</v>
      </c>
      <c r="F106" t="s">
        <v>406</v>
      </c>
      <c r="G106" t="s">
        <v>15</v>
      </c>
      <c r="H106" t="s">
        <v>335</v>
      </c>
      <c r="J106" s="4">
        <v>1121</v>
      </c>
      <c r="K106" s="6">
        <f t="shared" si="1"/>
        <v>122309.12</v>
      </c>
    </row>
    <row r="107" spans="1:11" x14ac:dyDescent="0.25">
      <c r="A107" t="s">
        <v>332</v>
      </c>
      <c r="B107" s="3">
        <v>42766</v>
      </c>
      <c r="C107" t="s">
        <v>333</v>
      </c>
      <c r="D107">
        <v>1</v>
      </c>
      <c r="E107" t="s">
        <v>334</v>
      </c>
      <c r="F107" t="s">
        <v>406</v>
      </c>
      <c r="G107" t="s">
        <v>15</v>
      </c>
      <c r="H107" t="s">
        <v>335</v>
      </c>
      <c r="J107">
        <v>115</v>
      </c>
      <c r="K107" s="6">
        <f t="shared" si="1"/>
        <v>122194.12</v>
      </c>
    </row>
    <row r="108" spans="1:11" x14ac:dyDescent="0.25">
      <c r="A108" t="s">
        <v>336</v>
      </c>
      <c r="B108" s="3">
        <v>42766</v>
      </c>
      <c r="C108" t="s">
        <v>337</v>
      </c>
      <c r="D108">
        <v>1</v>
      </c>
      <c r="E108" t="s">
        <v>338</v>
      </c>
      <c r="F108" t="s">
        <v>406</v>
      </c>
      <c r="G108" t="s">
        <v>15</v>
      </c>
      <c r="H108" t="s">
        <v>313</v>
      </c>
      <c r="J108" s="4">
        <v>1021</v>
      </c>
      <c r="K108" s="6">
        <f t="shared" si="1"/>
        <v>121173.12</v>
      </c>
    </row>
    <row r="109" spans="1:11" x14ac:dyDescent="0.25">
      <c r="A109" t="s">
        <v>336</v>
      </c>
      <c r="B109" s="3">
        <v>42766</v>
      </c>
      <c r="C109" t="s">
        <v>337</v>
      </c>
      <c r="D109">
        <v>1</v>
      </c>
      <c r="E109" t="s">
        <v>338</v>
      </c>
      <c r="F109" t="s">
        <v>406</v>
      </c>
      <c r="G109" t="s">
        <v>15</v>
      </c>
      <c r="H109" t="s">
        <v>313</v>
      </c>
      <c r="J109">
        <v>50</v>
      </c>
      <c r="K109" s="6">
        <f t="shared" si="1"/>
        <v>121123.12</v>
      </c>
    </row>
    <row r="110" spans="1:11" x14ac:dyDescent="0.25">
      <c r="A110" t="s">
        <v>339</v>
      </c>
      <c r="B110" s="3">
        <v>42766</v>
      </c>
      <c r="C110" t="s">
        <v>340</v>
      </c>
      <c r="D110">
        <v>1</v>
      </c>
      <c r="E110" t="s">
        <v>341</v>
      </c>
      <c r="F110" t="s">
        <v>406</v>
      </c>
      <c r="G110" t="s">
        <v>15</v>
      </c>
      <c r="H110" t="s">
        <v>313</v>
      </c>
      <c r="J110">
        <v>240</v>
      </c>
      <c r="K110" s="6">
        <f t="shared" si="1"/>
        <v>120883.12</v>
      </c>
    </row>
    <row r="111" spans="1:11" x14ac:dyDescent="0.25">
      <c r="A111" t="s">
        <v>339</v>
      </c>
      <c r="B111" s="3">
        <v>42766</v>
      </c>
      <c r="C111" t="s">
        <v>340</v>
      </c>
      <c r="D111">
        <v>1</v>
      </c>
      <c r="E111" t="s">
        <v>341</v>
      </c>
      <c r="F111" t="s">
        <v>406</v>
      </c>
      <c r="G111" t="s">
        <v>15</v>
      </c>
      <c r="H111" t="s">
        <v>313</v>
      </c>
      <c r="J111">
        <v>50</v>
      </c>
      <c r="K111" s="6">
        <f t="shared" si="1"/>
        <v>120833.12</v>
      </c>
    </row>
    <row r="112" spans="1:11" x14ac:dyDescent="0.25">
      <c r="A112" t="s">
        <v>342</v>
      </c>
      <c r="B112" s="3">
        <v>42766</v>
      </c>
      <c r="C112" t="s">
        <v>343</v>
      </c>
      <c r="D112">
        <v>1</v>
      </c>
      <c r="E112" t="s">
        <v>344</v>
      </c>
      <c r="F112" t="s">
        <v>406</v>
      </c>
      <c r="G112" t="s">
        <v>15</v>
      </c>
      <c r="H112" t="s">
        <v>313</v>
      </c>
      <c r="J112" s="4">
        <v>3193.77</v>
      </c>
      <c r="K112" s="6">
        <f t="shared" si="1"/>
        <v>117639.34999999999</v>
      </c>
    </row>
    <row r="113" spans="1:11" x14ac:dyDescent="0.25">
      <c r="A113" t="s">
        <v>342</v>
      </c>
      <c r="B113" s="3">
        <v>42766</v>
      </c>
      <c r="C113" t="s">
        <v>343</v>
      </c>
      <c r="D113">
        <v>1</v>
      </c>
      <c r="E113" t="s">
        <v>344</v>
      </c>
      <c r="F113" t="s">
        <v>406</v>
      </c>
      <c r="G113" t="s">
        <v>15</v>
      </c>
      <c r="H113" t="s">
        <v>313</v>
      </c>
      <c r="J113">
        <v>105</v>
      </c>
      <c r="K113" s="6">
        <f t="shared" si="1"/>
        <v>117534.34999999999</v>
      </c>
    </row>
    <row r="114" spans="1:11" x14ac:dyDescent="0.25">
      <c r="A114" t="s">
        <v>345</v>
      </c>
      <c r="B114" s="3">
        <v>42766</v>
      </c>
      <c r="C114" t="s">
        <v>346</v>
      </c>
      <c r="D114">
        <v>1</v>
      </c>
      <c r="E114" t="s">
        <v>347</v>
      </c>
      <c r="F114" t="s">
        <v>406</v>
      </c>
      <c r="G114" t="s">
        <v>15</v>
      </c>
      <c r="H114" t="s">
        <v>313</v>
      </c>
      <c r="J114" s="4">
        <v>1083.99</v>
      </c>
      <c r="K114" s="6">
        <f t="shared" si="1"/>
        <v>116450.35999999999</v>
      </c>
    </row>
    <row r="115" spans="1:11" x14ac:dyDescent="0.25">
      <c r="A115" t="s">
        <v>345</v>
      </c>
      <c r="B115" s="3">
        <v>42766</v>
      </c>
      <c r="C115" t="s">
        <v>346</v>
      </c>
      <c r="D115">
        <v>1</v>
      </c>
      <c r="E115" t="s">
        <v>347</v>
      </c>
      <c r="F115" t="s">
        <v>406</v>
      </c>
      <c r="G115" t="s">
        <v>15</v>
      </c>
      <c r="H115" t="s">
        <v>313</v>
      </c>
      <c r="J115">
        <v>145</v>
      </c>
      <c r="K115" s="6">
        <f t="shared" si="1"/>
        <v>116305.35999999999</v>
      </c>
    </row>
    <row r="116" spans="1:11" x14ac:dyDescent="0.25">
      <c r="A116" t="s">
        <v>348</v>
      </c>
      <c r="B116" s="3">
        <v>42766</v>
      </c>
      <c r="C116" t="s">
        <v>349</v>
      </c>
      <c r="D116">
        <v>1</v>
      </c>
      <c r="E116" t="s">
        <v>350</v>
      </c>
      <c r="F116" t="s">
        <v>406</v>
      </c>
      <c r="G116" t="s">
        <v>15</v>
      </c>
      <c r="H116" t="s">
        <v>313</v>
      </c>
      <c r="J116" s="4">
        <v>1342.21</v>
      </c>
      <c r="K116" s="6">
        <f t="shared" si="1"/>
        <v>114963.14999999998</v>
      </c>
    </row>
    <row r="117" spans="1:11" x14ac:dyDescent="0.25">
      <c r="A117" t="s">
        <v>348</v>
      </c>
      <c r="B117" s="3">
        <v>42766</v>
      </c>
      <c r="C117" t="s">
        <v>349</v>
      </c>
      <c r="D117">
        <v>1</v>
      </c>
      <c r="E117" t="s">
        <v>350</v>
      </c>
      <c r="F117" t="s">
        <v>406</v>
      </c>
      <c r="G117" t="s">
        <v>15</v>
      </c>
      <c r="H117" t="s">
        <v>313</v>
      </c>
      <c r="J117">
        <v>95</v>
      </c>
      <c r="K117" s="6">
        <f t="shared" si="1"/>
        <v>114868.14999999998</v>
      </c>
    </row>
    <row r="118" spans="1:11" x14ac:dyDescent="0.25">
      <c r="A118" t="s">
        <v>351</v>
      </c>
      <c r="B118" s="3">
        <v>42766</v>
      </c>
      <c r="C118" t="s">
        <v>352</v>
      </c>
      <c r="D118">
        <v>1</v>
      </c>
      <c r="E118" t="s">
        <v>353</v>
      </c>
      <c r="F118" t="s">
        <v>406</v>
      </c>
      <c r="G118" t="s">
        <v>15</v>
      </c>
      <c r="H118" t="s">
        <v>313</v>
      </c>
      <c r="J118" s="4">
        <v>1464</v>
      </c>
      <c r="K118" s="6">
        <f t="shared" si="1"/>
        <v>113404.14999999998</v>
      </c>
    </row>
    <row r="119" spans="1:11" x14ac:dyDescent="0.25">
      <c r="A119" t="s">
        <v>351</v>
      </c>
      <c r="B119" s="3">
        <v>42766</v>
      </c>
      <c r="C119" t="s">
        <v>352</v>
      </c>
      <c r="D119">
        <v>1</v>
      </c>
      <c r="E119" t="s">
        <v>353</v>
      </c>
      <c r="F119" t="s">
        <v>406</v>
      </c>
      <c r="G119" t="s">
        <v>15</v>
      </c>
      <c r="H119" t="s">
        <v>313</v>
      </c>
      <c r="J119">
        <v>110</v>
      </c>
      <c r="K119" s="6">
        <f t="shared" si="1"/>
        <v>113294.14999999998</v>
      </c>
    </row>
    <row r="120" spans="1:11" x14ac:dyDescent="0.25">
      <c r="A120" t="s">
        <v>354</v>
      </c>
      <c r="B120" s="3">
        <v>42766</v>
      </c>
      <c r="C120" t="s">
        <v>355</v>
      </c>
      <c r="D120">
        <v>1</v>
      </c>
      <c r="E120" t="s">
        <v>356</v>
      </c>
      <c r="F120" t="s">
        <v>406</v>
      </c>
      <c r="G120" t="s">
        <v>15</v>
      </c>
      <c r="H120" t="s">
        <v>313</v>
      </c>
      <c r="J120" s="4">
        <v>3558.4</v>
      </c>
      <c r="K120" s="6">
        <f t="shared" si="1"/>
        <v>109735.74999999999</v>
      </c>
    </row>
    <row r="121" spans="1:11" x14ac:dyDescent="0.25">
      <c r="A121" t="s">
        <v>354</v>
      </c>
      <c r="B121" s="3">
        <v>42766</v>
      </c>
      <c r="C121" t="s">
        <v>355</v>
      </c>
      <c r="D121">
        <v>1</v>
      </c>
      <c r="E121" t="s">
        <v>356</v>
      </c>
      <c r="F121" t="s">
        <v>406</v>
      </c>
      <c r="G121" t="s">
        <v>15</v>
      </c>
      <c r="H121" t="s">
        <v>313</v>
      </c>
      <c r="J121">
        <v>100</v>
      </c>
      <c r="K121" s="6">
        <f t="shared" si="1"/>
        <v>109635.74999999999</v>
      </c>
    </row>
    <row r="122" spans="1:11" x14ac:dyDescent="0.25">
      <c r="A122" t="s">
        <v>357</v>
      </c>
      <c r="B122" s="3">
        <v>42766</v>
      </c>
      <c r="C122" t="s">
        <v>358</v>
      </c>
      <c r="D122">
        <v>1</v>
      </c>
      <c r="E122" t="s">
        <v>359</v>
      </c>
      <c r="F122" t="s">
        <v>406</v>
      </c>
      <c r="G122" t="s">
        <v>15</v>
      </c>
      <c r="H122" t="s">
        <v>313</v>
      </c>
      <c r="J122" s="4">
        <v>1222</v>
      </c>
      <c r="K122" s="6">
        <f t="shared" si="1"/>
        <v>108413.74999999999</v>
      </c>
    </row>
    <row r="123" spans="1:11" x14ac:dyDescent="0.25">
      <c r="A123" t="s">
        <v>357</v>
      </c>
      <c r="B123" s="3">
        <v>42766</v>
      </c>
      <c r="C123" t="s">
        <v>358</v>
      </c>
      <c r="D123">
        <v>1</v>
      </c>
      <c r="E123" t="s">
        <v>359</v>
      </c>
      <c r="F123" t="s">
        <v>406</v>
      </c>
      <c r="G123" t="s">
        <v>15</v>
      </c>
      <c r="H123" t="s">
        <v>313</v>
      </c>
      <c r="J123">
        <v>147</v>
      </c>
      <c r="K123" s="6">
        <f t="shared" si="1"/>
        <v>108266.74999999999</v>
      </c>
    </row>
    <row r="124" spans="1:11" x14ac:dyDescent="0.25">
      <c r="A124" t="s">
        <v>360</v>
      </c>
      <c r="B124" s="3">
        <v>42766</v>
      </c>
      <c r="C124" t="s">
        <v>361</v>
      </c>
      <c r="D124">
        <v>1</v>
      </c>
      <c r="E124" t="s">
        <v>362</v>
      </c>
      <c r="F124" t="s">
        <v>406</v>
      </c>
      <c r="G124" t="s">
        <v>15</v>
      </c>
      <c r="H124" t="s">
        <v>313</v>
      </c>
      <c r="J124" s="4">
        <v>1229.98</v>
      </c>
      <c r="K124" s="6">
        <f t="shared" si="1"/>
        <v>107036.76999999999</v>
      </c>
    </row>
    <row r="125" spans="1:11" x14ac:dyDescent="0.25">
      <c r="A125" t="s">
        <v>360</v>
      </c>
      <c r="B125" s="3">
        <v>42766</v>
      </c>
      <c r="C125" t="s">
        <v>361</v>
      </c>
      <c r="D125">
        <v>1</v>
      </c>
      <c r="E125" t="s">
        <v>362</v>
      </c>
      <c r="F125" t="s">
        <v>406</v>
      </c>
      <c r="G125" t="s">
        <v>15</v>
      </c>
      <c r="H125" t="s">
        <v>313</v>
      </c>
      <c r="J125">
        <v>50</v>
      </c>
      <c r="K125" s="6">
        <f t="shared" si="1"/>
        <v>106986.76999999999</v>
      </c>
    </row>
    <row r="126" spans="1:11" x14ac:dyDescent="0.25">
      <c r="A126" t="s">
        <v>363</v>
      </c>
      <c r="B126" s="3">
        <v>42766</v>
      </c>
      <c r="C126" t="s">
        <v>364</v>
      </c>
      <c r="D126">
        <v>1</v>
      </c>
      <c r="E126" t="s">
        <v>365</v>
      </c>
      <c r="F126" t="s">
        <v>406</v>
      </c>
      <c r="G126" t="s">
        <v>15</v>
      </c>
      <c r="H126" t="s">
        <v>313</v>
      </c>
      <c r="J126" s="4">
        <v>1772</v>
      </c>
      <c r="K126" s="6">
        <f t="shared" si="1"/>
        <v>105214.76999999999</v>
      </c>
    </row>
    <row r="127" spans="1:11" x14ac:dyDescent="0.25">
      <c r="A127" t="s">
        <v>363</v>
      </c>
      <c r="B127" s="3">
        <v>42766</v>
      </c>
      <c r="C127" t="s">
        <v>364</v>
      </c>
      <c r="D127">
        <v>1</v>
      </c>
      <c r="E127" t="s">
        <v>365</v>
      </c>
      <c r="F127" t="s">
        <v>406</v>
      </c>
      <c r="G127" t="s">
        <v>15</v>
      </c>
      <c r="H127" t="s">
        <v>313</v>
      </c>
      <c r="J127">
        <v>110</v>
      </c>
      <c r="K127" s="6">
        <f t="shared" si="1"/>
        <v>105104.76999999999</v>
      </c>
    </row>
    <row r="128" spans="1:11" x14ac:dyDescent="0.25">
      <c r="A128" t="s">
        <v>366</v>
      </c>
      <c r="B128" s="3">
        <v>42766</v>
      </c>
      <c r="C128" t="s">
        <v>367</v>
      </c>
      <c r="D128">
        <v>1</v>
      </c>
      <c r="E128" t="s">
        <v>368</v>
      </c>
      <c r="F128" t="s">
        <v>406</v>
      </c>
      <c r="G128" t="s">
        <v>15</v>
      </c>
      <c r="H128" t="s">
        <v>313</v>
      </c>
      <c r="J128" s="4">
        <v>3490.06</v>
      </c>
      <c r="K128" s="6">
        <f t="shared" si="1"/>
        <v>101614.70999999999</v>
      </c>
    </row>
    <row r="129" spans="1:11" x14ac:dyDescent="0.25">
      <c r="A129" t="s">
        <v>369</v>
      </c>
      <c r="B129" s="3">
        <v>42766</v>
      </c>
      <c r="C129" t="s">
        <v>370</v>
      </c>
      <c r="D129">
        <v>1</v>
      </c>
      <c r="E129" t="s">
        <v>371</v>
      </c>
      <c r="F129" t="s">
        <v>406</v>
      </c>
      <c r="G129" t="s">
        <v>15</v>
      </c>
      <c r="H129" t="s">
        <v>313</v>
      </c>
      <c r="J129">
        <v>969</v>
      </c>
      <c r="K129" s="6">
        <f t="shared" si="1"/>
        <v>100645.70999999999</v>
      </c>
    </row>
    <row r="130" spans="1:11" x14ac:dyDescent="0.25">
      <c r="A130" t="s">
        <v>369</v>
      </c>
      <c r="B130" s="3">
        <v>42766</v>
      </c>
      <c r="C130" t="s">
        <v>370</v>
      </c>
      <c r="D130">
        <v>1</v>
      </c>
      <c r="E130" t="s">
        <v>371</v>
      </c>
      <c r="F130" t="s">
        <v>406</v>
      </c>
      <c r="G130" t="s">
        <v>15</v>
      </c>
      <c r="H130" t="s">
        <v>313</v>
      </c>
      <c r="J130">
        <v>105</v>
      </c>
      <c r="K130" s="6">
        <f t="shared" si="1"/>
        <v>100540.70999999999</v>
      </c>
    </row>
    <row r="131" spans="1:11" x14ac:dyDescent="0.25">
      <c r="A131" t="s">
        <v>372</v>
      </c>
      <c r="B131" s="3">
        <v>42766</v>
      </c>
      <c r="C131" t="s">
        <v>373</v>
      </c>
      <c r="D131">
        <v>1</v>
      </c>
      <c r="E131" t="s">
        <v>374</v>
      </c>
      <c r="F131" t="s">
        <v>406</v>
      </c>
      <c r="G131" t="s">
        <v>15</v>
      </c>
      <c r="H131" t="s">
        <v>313</v>
      </c>
      <c r="J131">
        <v>988.1</v>
      </c>
      <c r="K131" s="6">
        <f t="shared" si="1"/>
        <v>99552.609999999986</v>
      </c>
    </row>
    <row r="132" spans="1:11" x14ac:dyDescent="0.25">
      <c r="A132" t="s">
        <v>372</v>
      </c>
      <c r="B132" s="3">
        <v>42766</v>
      </c>
      <c r="C132" t="s">
        <v>373</v>
      </c>
      <c r="D132">
        <v>1</v>
      </c>
      <c r="E132" t="s">
        <v>374</v>
      </c>
      <c r="F132" t="s">
        <v>406</v>
      </c>
      <c r="G132" t="s">
        <v>15</v>
      </c>
      <c r="H132" t="s">
        <v>313</v>
      </c>
      <c r="J132">
        <v>105</v>
      </c>
      <c r="K132" s="6">
        <f t="shared" si="1"/>
        <v>99447.609999999986</v>
      </c>
    </row>
    <row r="133" spans="1:11" x14ac:dyDescent="0.25">
      <c r="A133" t="s">
        <v>375</v>
      </c>
      <c r="B133" s="3">
        <v>42766</v>
      </c>
      <c r="C133" t="s">
        <v>376</v>
      </c>
      <c r="D133">
        <v>1</v>
      </c>
      <c r="E133" t="s">
        <v>377</v>
      </c>
      <c r="F133" t="s">
        <v>406</v>
      </c>
      <c r="G133" t="s">
        <v>15</v>
      </c>
      <c r="H133" t="s">
        <v>313</v>
      </c>
      <c r="J133" s="4">
        <v>1043.71</v>
      </c>
      <c r="K133" s="6">
        <f t="shared" si="1"/>
        <v>98403.89999999998</v>
      </c>
    </row>
    <row r="134" spans="1:11" x14ac:dyDescent="0.25">
      <c r="A134" t="s">
        <v>378</v>
      </c>
      <c r="B134" s="3">
        <v>42766</v>
      </c>
      <c r="C134" t="s">
        <v>379</v>
      </c>
      <c r="D134">
        <v>1</v>
      </c>
      <c r="E134" t="s">
        <v>380</v>
      </c>
      <c r="F134" t="s">
        <v>406</v>
      </c>
      <c r="G134" t="s">
        <v>15</v>
      </c>
      <c r="H134" t="s">
        <v>335</v>
      </c>
      <c r="J134">
        <v>982</v>
      </c>
      <c r="K134" s="6">
        <f t="shared" si="1"/>
        <v>97421.89999999998</v>
      </c>
    </row>
    <row r="135" spans="1:11" x14ac:dyDescent="0.25">
      <c r="A135" t="s">
        <v>378</v>
      </c>
      <c r="B135" s="3">
        <v>42766</v>
      </c>
      <c r="C135" t="s">
        <v>379</v>
      </c>
      <c r="D135">
        <v>1</v>
      </c>
      <c r="E135" t="s">
        <v>380</v>
      </c>
      <c r="F135" t="s">
        <v>406</v>
      </c>
      <c r="G135" t="s">
        <v>15</v>
      </c>
      <c r="H135" t="s">
        <v>335</v>
      </c>
      <c r="J135">
        <v>95</v>
      </c>
      <c r="K135" s="6">
        <f t="shared" si="1"/>
        <v>97326.89999999998</v>
      </c>
    </row>
    <row r="136" spans="1:11" x14ac:dyDescent="0.25">
      <c r="A136" t="s">
        <v>381</v>
      </c>
      <c r="B136" s="3">
        <v>42766</v>
      </c>
      <c r="C136" t="s">
        <v>382</v>
      </c>
      <c r="D136">
        <v>1</v>
      </c>
      <c r="E136" t="s">
        <v>383</v>
      </c>
      <c r="F136" t="s">
        <v>406</v>
      </c>
      <c r="G136" t="s">
        <v>15</v>
      </c>
      <c r="H136" t="s">
        <v>313</v>
      </c>
      <c r="J136" s="4">
        <v>2392</v>
      </c>
      <c r="K136" s="6">
        <f t="shared" si="1"/>
        <v>94934.89999999998</v>
      </c>
    </row>
    <row r="137" spans="1:11" x14ac:dyDescent="0.25">
      <c r="A137" t="s">
        <v>381</v>
      </c>
      <c r="B137" s="3">
        <v>42766</v>
      </c>
      <c r="C137" t="s">
        <v>382</v>
      </c>
      <c r="D137">
        <v>1</v>
      </c>
      <c r="E137" t="s">
        <v>383</v>
      </c>
      <c r="F137" t="s">
        <v>406</v>
      </c>
      <c r="G137" t="s">
        <v>15</v>
      </c>
      <c r="H137" t="s">
        <v>313</v>
      </c>
      <c r="J137">
        <v>135</v>
      </c>
      <c r="K137" s="6">
        <f t="shared" si="1"/>
        <v>94799.89999999998</v>
      </c>
    </row>
    <row r="138" spans="1:11" x14ac:dyDescent="0.25">
      <c r="A138" t="s">
        <v>384</v>
      </c>
      <c r="B138" s="3">
        <v>42766</v>
      </c>
      <c r="C138" t="s">
        <v>385</v>
      </c>
      <c r="D138">
        <v>1</v>
      </c>
      <c r="E138" t="s">
        <v>386</v>
      </c>
      <c r="F138" t="s">
        <v>406</v>
      </c>
      <c r="G138" t="s">
        <v>15</v>
      </c>
      <c r="H138" t="s">
        <v>313</v>
      </c>
      <c r="J138" s="4">
        <v>3274.71</v>
      </c>
      <c r="K138" s="6">
        <f t="shared" ref="K138:K145" si="2">+K137+I138-J138</f>
        <v>91525.189999999973</v>
      </c>
    </row>
    <row r="139" spans="1:11" x14ac:dyDescent="0.25">
      <c r="A139" t="s">
        <v>384</v>
      </c>
      <c r="B139" s="3">
        <v>42766</v>
      </c>
      <c r="C139" t="s">
        <v>385</v>
      </c>
      <c r="D139">
        <v>1</v>
      </c>
      <c r="E139" t="s">
        <v>386</v>
      </c>
      <c r="F139" t="s">
        <v>406</v>
      </c>
      <c r="G139" t="s">
        <v>15</v>
      </c>
      <c r="H139" t="s">
        <v>313</v>
      </c>
      <c r="J139">
        <v>120</v>
      </c>
      <c r="K139" s="6">
        <f t="shared" si="2"/>
        <v>91405.189999999973</v>
      </c>
    </row>
    <row r="140" spans="1:11" x14ac:dyDescent="0.25">
      <c r="A140" t="s">
        <v>387</v>
      </c>
      <c r="B140" s="3">
        <v>42766</v>
      </c>
      <c r="C140" t="s">
        <v>388</v>
      </c>
      <c r="D140">
        <v>1</v>
      </c>
      <c r="E140" t="s">
        <v>389</v>
      </c>
      <c r="F140" t="s">
        <v>406</v>
      </c>
      <c r="G140" t="s">
        <v>15</v>
      </c>
      <c r="H140" t="s">
        <v>313</v>
      </c>
      <c r="J140" s="4">
        <v>3489.41</v>
      </c>
      <c r="K140" s="6">
        <f t="shared" si="2"/>
        <v>87915.77999999997</v>
      </c>
    </row>
    <row r="141" spans="1:11" x14ac:dyDescent="0.25">
      <c r="A141" t="s">
        <v>390</v>
      </c>
      <c r="B141" s="3">
        <v>42766</v>
      </c>
      <c r="C141" t="s">
        <v>391</v>
      </c>
      <c r="D141">
        <v>1</v>
      </c>
      <c r="E141" t="s">
        <v>392</v>
      </c>
      <c r="F141" t="s">
        <v>406</v>
      </c>
      <c r="G141" t="s">
        <v>15</v>
      </c>
      <c r="H141" t="s">
        <v>313</v>
      </c>
      <c r="J141" s="4">
        <v>8253.06</v>
      </c>
      <c r="K141" s="6">
        <f t="shared" si="2"/>
        <v>79662.719999999972</v>
      </c>
    </row>
    <row r="142" spans="1:11" x14ac:dyDescent="0.25">
      <c r="A142" t="s">
        <v>390</v>
      </c>
      <c r="B142" s="3">
        <v>42766</v>
      </c>
      <c r="C142" t="s">
        <v>391</v>
      </c>
      <c r="D142">
        <v>1</v>
      </c>
      <c r="E142" t="s">
        <v>392</v>
      </c>
      <c r="F142" t="s">
        <v>406</v>
      </c>
      <c r="G142" t="s">
        <v>15</v>
      </c>
      <c r="H142" t="s">
        <v>313</v>
      </c>
      <c r="J142">
        <v>110</v>
      </c>
      <c r="K142" s="6">
        <f t="shared" si="2"/>
        <v>79552.719999999972</v>
      </c>
    </row>
    <row r="143" spans="1:11" x14ac:dyDescent="0.25">
      <c r="A143" t="s">
        <v>393</v>
      </c>
      <c r="B143" s="3">
        <v>42766</v>
      </c>
      <c r="C143" t="s">
        <v>394</v>
      </c>
      <c r="D143">
        <v>1</v>
      </c>
      <c r="E143" t="s">
        <v>395</v>
      </c>
      <c r="F143" t="s">
        <v>406</v>
      </c>
      <c r="G143" t="s">
        <v>15</v>
      </c>
      <c r="H143" t="s">
        <v>396</v>
      </c>
      <c r="J143">
        <v>500</v>
      </c>
      <c r="K143" s="6">
        <f t="shared" si="2"/>
        <v>79052.719999999972</v>
      </c>
    </row>
    <row r="144" spans="1:11" x14ac:dyDescent="0.25">
      <c r="A144" t="s">
        <v>397</v>
      </c>
      <c r="B144" s="3">
        <v>42766</v>
      </c>
      <c r="C144" t="s">
        <v>398</v>
      </c>
      <c r="D144">
        <v>1</v>
      </c>
      <c r="E144" t="s">
        <v>399</v>
      </c>
      <c r="F144" t="s">
        <v>406</v>
      </c>
      <c r="G144" t="s">
        <v>15</v>
      </c>
      <c r="H144" t="s">
        <v>21</v>
      </c>
      <c r="J144">
        <v>400</v>
      </c>
      <c r="K144" s="6">
        <f t="shared" si="2"/>
        <v>78652.719999999972</v>
      </c>
    </row>
    <row r="145" spans="1:13" x14ac:dyDescent="0.25">
      <c r="A145" t="s">
        <v>400</v>
      </c>
      <c r="B145" s="3">
        <v>42766</v>
      </c>
      <c r="C145" t="s">
        <v>401</v>
      </c>
      <c r="D145">
        <v>1</v>
      </c>
      <c r="E145" t="s">
        <v>402</v>
      </c>
      <c r="F145" t="s">
        <v>406</v>
      </c>
      <c r="G145" t="s">
        <v>15</v>
      </c>
      <c r="H145" t="s">
        <v>403</v>
      </c>
      <c r="J145">
        <v>323</v>
      </c>
      <c r="K145" s="6">
        <f t="shared" si="2"/>
        <v>78329.719999999972</v>
      </c>
    </row>
    <row r="146" spans="1:13" x14ac:dyDescent="0.25">
      <c r="H146" t="s">
        <v>404</v>
      </c>
      <c r="I146" s="4">
        <f>+SUM(I9:I145)</f>
        <v>90000</v>
      </c>
      <c r="J146" s="6">
        <f>+SUM(J9:J145)</f>
        <v>93330.440000000031</v>
      </c>
    </row>
    <row r="147" spans="1:13" x14ac:dyDescent="0.25">
      <c r="H147" t="s">
        <v>405</v>
      </c>
      <c r="K147" s="4">
        <f>+K145</f>
        <v>78329.719999999972</v>
      </c>
      <c r="L147" s="49">
        <f>+K147-81660.15</f>
        <v>-3330.4300000000221</v>
      </c>
    </row>
    <row r="148" spans="1:13" x14ac:dyDescent="0.25">
      <c r="A148" t="s">
        <v>11</v>
      </c>
      <c r="L148" s="6"/>
    </row>
    <row r="149" spans="1:13" x14ac:dyDescent="0.25">
      <c r="J149" s="6"/>
      <c r="M149" s="6"/>
    </row>
    <row r="150" spans="1:13" x14ac:dyDescent="0.25">
      <c r="I150" s="6">
        <f>+I146</f>
        <v>90000</v>
      </c>
    </row>
    <row r="151" spans="1:13" x14ac:dyDescent="0.25">
      <c r="I151">
        <f>+SUM(J10:J145)</f>
        <v>93330.440000000031</v>
      </c>
      <c r="J151" s="6"/>
    </row>
    <row r="152" spans="1:13" x14ac:dyDescent="0.25">
      <c r="H152" s="5" t="s">
        <v>706</v>
      </c>
      <c r="I152" s="14">
        <f>+I151-I150</f>
        <v>3330.4400000000314</v>
      </c>
    </row>
    <row r="154" spans="1:13" x14ac:dyDescent="0.25">
      <c r="H154" s="15" t="s">
        <v>707</v>
      </c>
      <c r="I154" s="16">
        <f>+K147+I152</f>
        <v>81660.160000000003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topLeftCell="A148" workbookViewId="0">
      <selection activeCell="I164" sqref="I164"/>
    </sheetView>
  </sheetViews>
  <sheetFormatPr baseColWidth="10" defaultRowHeight="15" x14ac:dyDescent="0.25"/>
  <cols>
    <col min="4" max="4" width="2" bestFit="1" customWidth="1"/>
    <col min="9" max="9" width="36.140625" bestFit="1" customWidth="1"/>
  </cols>
  <sheetData>
    <row r="1" spans="1:12" s="33" customFormat="1" x14ac:dyDescent="0.25"/>
    <row r="2" spans="1:12" s="33" customFormat="1" x14ac:dyDescent="0.25"/>
    <row r="3" spans="1:12" s="33" customFormat="1" x14ac:dyDescent="0.25">
      <c r="G3" s="8" t="s">
        <v>0</v>
      </c>
      <c r="I3" s="10"/>
      <c r="J3" s="10"/>
      <c r="K3" s="10"/>
    </row>
    <row r="4" spans="1:12" s="33" customFormat="1" x14ac:dyDescent="0.25">
      <c r="G4" s="8" t="s">
        <v>1</v>
      </c>
      <c r="I4" s="10"/>
      <c r="J4" s="10"/>
      <c r="K4" s="10"/>
    </row>
    <row r="5" spans="1:12" s="33" customFormat="1" x14ac:dyDescent="0.25">
      <c r="G5" s="9" t="s">
        <v>2895</v>
      </c>
      <c r="I5" s="11"/>
      <c r="J5" s="10"/>
      <c r="K5" s="10"/>
    </row>
    <row r="6" spans="1:12" s="33" customFormat="1" x14ac:dyDescent="0.25"/>
    <row r="7" spans="1:12" s="33" customFormat="1" x14ac:dyDescent="0.25">
      <c r="A7" s="12" t="s">
        <v>2</v>
      </c>
      <c r="B7" s="12" t="s">
        <v>3</v>
      </c>
      <c r="C7" s="12" t="s">
        <v>4</v>
      </c>
      <c r="D7" s="12"/>
      <c r="E7" s="12"/>
      <c r="F7" s="12"/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</row>
    <row r="8" spans="1:12" x14ac:dyDescent="0.25">
      <c r="I8" t="s">
        <v>408</v>
      </c>
      <c r="L8" s="34">
        <f>+SEP!L142</f>
        <v>111715.29999999999</v>
      </c>
    </row>
    <row r="9" spans="1:12" x14ac:dyDescent="0.25">
      <c r="A9" t="s">
        <v>2581</v>
      </c>
      <c r="B9" s="31">
        <v>43019</v>
      </c>
      <c r="C9" t="s">
        <v>2582</v>
      </c>
      <c r="D9">
        <v>1</v>
      </c>
      <c r="E9" t="s">
        <v>411</v>
      </c>
      <c r="F9">
        <v>34689</v>
      </c>
      <c r="G9" t="s">
        <v>412</v>
      </c>
      <c r="H9" t="s">
        <v>20</v>
      </c>
      <c r="I9" t="s">
        <v>60</v>
      </c>
      <c r="K9" s="39">
        <v>137.5</v>
      </c>
      <c r="L9" s="34">
        <f>+L8+J9-K9</f>
        <v>111577.79999999999</v>
      </c>
    </row>
    <row r="10" spans="1:12" x14ac:dyDescent="0.25">
      <c r="A10" t="s">
        <v>2583</v>
      </c>
      <c r="B10" s="31">
        <v>43019</v>
      </c>
      <c r="C10" t="s">
        <v>2584</v>
      </c>
      <c r="D10">
        <v>1</v>
      </c>
      <c r="E10" t="s">
        <v>411</v>
      </c>
      <c r="F10">
        <v>34690</v>
      </c>
      <c r="G10" t="s">
        <v>412</v>
      </c>
      <c r="H10" t="s">
        <v>20</v>
      </c>
      <c r="I10" t="s">
        <v>83</v>
      </c>
      <c r="K10" s="39">
        <v>537</v>
      </c>
      <c r="L10" s="34">
        <f t="shared" ref="L10:L73" si="0">+L9+J10-K10</f>
        <v>111040.79999999999</v>
      </c>
    </row>
    <row r="11" spans="1:12" x14ac:dyDescent="0.25">
      <c r="A11" t="s">
        <v>2585</v>
      </c>
      <c r="B11" s="31">
        <v>43019</v>
      </c>
      <c r="C11" t="s">
        <v>2586</v>
      </c>
      <c r="D11">
        <v>1</v>
      </c>
      <c r="E11" t="s">
        <v>411</v>
      </c>
      <c r="F11">
        <v>34691</v>
      </c>
      <c r="G11" t="s">
        <v>412</v>
      </c>
      <c r="H11" t="s">
        <v>20</v>
      </c>
      <c r="I11" t="s">
        <v>2587</v>
      </c>
      <c r="K11" s="40">
        <v>7011.4</v>
      </c>
      <c r="L11" s="34">
        <f t="shared" si="0"/>
        <v>104029.4</v>
      </c>
    </row>
    <row r="12" spans="1:12" x14ac:dyDescent="0.25">
      <c r="A12" t="s">
        <v>2588</v>
      </c>
      <c r="B12" s="31">
        <v>43019</v>
      </c>
      <c r="C12" t="s">
        <v>2589</v>
      </c>
      <c r="D12">
        <v>1</v>
      </c>
      <c r="E12" t="s">
        <v>411</v>
      </c>
      <c r="F12">
        <v>34692</v>
      </c>
      <c r="G12" t="s">
        <v>412</v>
      </c>
      <c r="H12" t="s">
        <v>20</v>
      </c>
      <c r="I12" t="s">
        <v>150</v>
      </c>
      <c r="K12" s="39">
        <v>12</v>
      </c>
      <c r="L12" s="34">
        <f t="shared" si="0"/>
        <v>104017.4</v>
      </c>
    </row>
    <row r="13" spans="1:12" x14ac:dyDescent="0.25">
      <c r="A13" t="s">
        <v>2590</v>
      </c>
      <c r="B13" s="31">
        <v>43019</v>
      </c>
      <c r="C13" t="s">
        <v>2591</v>
      </c>
      <c r="D13">
        <v>1</v>
      </c>
      <c r="E13" t="s">
        <v>411</v>
      </c>
      <c r="F13">
        <v>34693</v>
      </c>
      <c r="G13" t="s">
        <v>412</v>
      </c>
      <c r="H13" t="s">
        <v>20</v>
      </c>
      <c r="I13" t="s">
        <v>225</v>
      </c>
      <c r="K13" s="39">
        <v>628.5</v>
      </c>
      <c r="L13" s="34">
        <f t="shared" si="0"/>
        <v>103388.9</v>
      </c>
    </row>
    <row r="14" spans="1:12" x14ac:dyDescent="0.25">
      <c r="A14" t="s">
        <v>2592</v>
      </c>
      <c r="B14" s="31">
        <v>43019</v>
      </c>
      <c r="C14" t="s">
        <v>2593</v>
      </c>
      <c r="D14">
        <v>1</v>
      </c>
      <c r="E14" t="s">
        <v>411</v>
      </c>
      <c r="F14">
        <v>34694</v>
      </c>
      <c r="G14" t="s">
        <v>412</v>
      </c>
      <c r="H14" t="s">
        <v>20</v>
      </c>
      <c r="I14" t="s">
        <v>2594</v>
      </c>
      <c r="K14" s="39">
        <v>406</v>
      </c>
      <c r="L14" s="34">
        <f t="shared" si="0"/>
        <v>102982.9</v>
      </c>
    </row>
    <row r="15" spans="1:12" x14ac:dyDescent="0.25">
      <c r="A15" t="s">
        <v>2595</v>
      </c>
      <c r="B15" s="31">
        <v>43021</v>
      </c>
      <c r="C15" t="s">
        <v>2596</v>
      </c>
      <c r="D15">
        <v>1</v>
      </c>
      <c r="E15" t="s">
        <v>411</v>
      </c>
      <c r="F15">
        <v>34718</v>
      </c>
      <c r="G15" t="s">
        <v>412</v>
      </c>
      <c r="H15" t="s">
        <v>20</v>
      </c>
      <c r="I15" t="s">
        <v>2597</v>
      </c>
      <c r="K15" s="39">
        <v>471.74</v>
      </c>
      <c r="L15" s="34">
        <f t="shared" si="0"/>
        <v>102511.15999999999</v>
      </c>
    </row>
    <row r="16" spans="1:12" x14ac:dyDescent="0.25">
      <c r="A16" t="s">
        <v>2598</v>
      </c>
      <c r="B16" s="31">
        <v>43032</v>
      </c>
      <c r="C16" t="s">
        <v>2599</v>
      </c>
      <c r="D16">
        <v>1</v>
      </c>
      <c r="E16" t="s">
        <v>411</v>
      </c>
      <c r="F16">
        <v>34780</v>
      </c>
      <c r="G16" t="s">
        <v>412</v>
      </c>
      <c r="H16" t="s">
        <v>20</v>
      </c>
      <c r="I16" t="s">
        <v>2600</v>
      </c>
      <c r="K16" s="39">
        <v>377</v>
      </c>
      <c r="L16" s="34">
        <f t="shared" si="0"/>
        <v>102134.15999999999</v>
      </c>
    </row>
    <row r="17" spans="1:12" x14ac:dyDescent="0.25">
      <c r="A17" t="s">
        <v>2601</v>
      </c>
      <c r="B17" s="31">
        <v>43032</v>
      </c>
      <c r="C17" t="s">
        <v>2602</v>
      </c>
      <c r="D17">
        <v>1</v>
      </c>
      <c r="E17" t="s">
        <v>411</v>
      </c>
      <c r="F17">
        <v>34781</v>
      </c>
      <c r="G17" t="s">
        <v>412</v>
      </c>
      <c r="H17" t="s">
        <v>20</v>
      </c>
      <c r="I17" t="s">
        <v>459</v>
      </c>
      <c r="K17" s="39">
        <v>116</v>
      </c>
      <c r="L17" s="34">
        <f t="shared" si="0"/>
        <v>102018.15999999999</v>
      </c>
    </row>
    <row r="18" spans="1:12" x14ac:dyDescent="0.25">
      <c r="A18" t="s">
        <v>2603</v>
      </c>
      <c r="B18" s="31">
        <v>43032</v>
      </c>
      <c r="C18" t="s">
        <v>2604</v>
      </c>
      <c r="D18">
        <v>1</v>
      </c>
      <c r="E18" t="s">
        <v>411</v>
      </c>
      <c r="F18">
        <v>34782</v>
      </c>
      <c r="G18" t="s">
        <v>412</v>
      </c>
      <c r="H18" t="s">
        <v>20</v>
      </c>
      <c r="I18" t="s">
        <v>2605</v>
      </c>
      <c r="K18" s="39">
        <v>182.77</v>
      </c>
      <c r="L18" s="34">
        <f t="shared" si="0"/>
        <v>101835.38999999998</v>
      </c>
    </row>
    <row r="19" spans="1:12" x14ac:dyDescent="0.25">
      <c r="A19" t="s">
        <v>2606</v>
      </c>
      <c r="B19" s="31">
        <v>43032</v>
      </c>
      <c r="C19" t="s">
        <v>2607</v>
      </c>
      <c r="D19">
        <v>1</v>
      </c>
      <c r="E19" t="s">
        <v>411</v>
      </c>
      <c r="F19">
        <v>34783</v>
      </c>
      <c r="G19" t="s">
        <v>412</v>
      </c>
      <c r="H19" t="s">
        <v>20</v>
      </c>
      <c r="I19" t="s">
        <v>2608</v>
      </c>
      <c r="K19" s="39">
        <v>608.27</v>
      </c>
      <c r="L19" s="34">
        <f t="shared" si="0"/>
        <v>101227.11999999998</v>
      </c>
    </row>
    <row r="20" spans="1:12" x14ac:dyDescent="0.25">
      <c r="A20" t="s">
        <v>2609</v>
      </c>
      <c r="B20" s="31">
        <v>43032</v>
      </c>
      <c r="C20" t="s">
        <v>2610</v>
      </c>
      <c r="D20">
        <v>1</v>
      </c>
      <c r="E20" t="s">
        <v>411</v>
      </c>
      <c r="F20">
        <v>34784</v>
      </c>
      <c r="G20" t="s">
        <v>412</v>
      </c>
      <c r="H20" t="s">
        <v>20</v>
      </c>
      <c r="I20" t="s">
        <v>255</v>
      </c>
      <c r="K20" s="39">
        <v>23</v>
      </c>
      <c r="L20" s="34">
        <f t="shared" si="0"/>
        <v>101204.11999999998</v>
      </c>
    </row>
    <row r="21" spans="1:12" x14ac:dyDescent="0.25">
      <c r="A21" t="s">
        <v>2611</v>
      </c>
      <c r="B21" s="31">
        <v>43032</v>
      </c>
      <c r="C21" t="s">
        <v>2612</v>
      </c>
      <c r="D21">
        <v>1</v>
      </c>
      <c r="E21" t="s">
        <v>411</v>
      </c>
      <c r="F21">
        <v>34785</v>
      </c>
      <c r="G21" t="s">
        <v>412</v>
      </c>
      <c r="H21" t="s">
        <v>20</v>
      </c>
      <c r="I21" t="s">
        <v>2613</v>
      </c>
      <c r="K21" s="39">
        <v>696</v>
      </c>
      <c r="L21" s="34">
        <f t="shared" si="0"/>
        <v>100508.11999999998</v>
      </c>
    </row>
    <row r="22" spans="1:12" x14ac:dyDescent="0.25">
      <c r="A22" t="s">
        <v>2614</v>
      </c>
      <c r="B22" s="31">
        <v>43032</v>
      </c>
      <c r="C22" t="s">
        <v>2615</v>
      </c>
      <c r="D22">
        <v>1</v>
      </c>
      <c r="E22" t="s">
        <v>411</v>
      </c>
      <c r="F22">
        <v>34786</v>
      </c>
      <c r="G22" t="s">
        <v>412</v>
      </c>
      <c r="H22" t="s">
        <v>20</v>
      </c>
      <c r="I22" t="s">
        <v>565</v>
      </c>
      <c r="K22" s="39">
        <v>406</v>
      </c>
      <c r="L22" s="34">
        <f t="shared" si="0"/>
        <v>100102.11999999998</v>
      </c>
    </row>
    <row r="23" spans="1:12" x14ac:dyDescent="0.25">
      <c r="A23" t="s">
        <v>2616</v>
      </c>
      <c r="B23" s="31">
        <v>43032</v>
      </c>
      <c r="C23" t="s">
        <v>2617</v>
      </c>
      <c r="D23">
        <v>1</v>
      </c>
      <c r="E23" t="s">
        <v>411</v>
      </c>
      <c r="F23">
        <v>34787</v>
      </c>
      <c r="G23" t="s">
        <v>412</v>
      </c>
      <c r="H23" t="s">
        <v>20</v>
      </c>
      <c r="I23" t="s">
        <v>565</v>
      </c>
      <c r="K23" s="39">
        <v>406</v>
      </c>
      <c r="L23" s="34">
        <f t="shared" si="0"/>
        <v>99696.119999999981</v>
      </c>
    </row>
    <row r="24" spans="1:12" x14ac:dyDescent="0.25">
      <c r="A24" t="s">
        <v>2618</v>
      </c>
      <c r="B24" s="31">
        <v>43032</v>
      </c>
      <c r="C24" t="s">
        <v>2425</v>
      </c>
      <c r="D24">
        <v>1</v>
      </c>
      <c r="E24" t="s">
        <v>411</v>
      </c>
      <c r="F24">
        <v>34788</v>
      </c>
      <c r="G24" t="s">
        <v>412</v>
      </c>
      <c r="H24" t="s">
        <v>20</v>
      </c>
      <c r="I24" t="s">
        <v>1872</v>
      </c>
      <c r="K24" s="39">
        <v>440</v>
      </c>
      <c r="L24" s="34">
        <f t="shared" si="0"/>
        <v>99256.119999999981</v>
      </c>
    </row>
    <row r="25" spans="1:12" x14ac:dyDescent="0.25">
      <c r="A25" t="s">
        <v>2619</v>
      </c>
      <c r="B25" s="31">
        <v>43032</v>
      </c>
      <c r="C25" t="s">
        <v>2620</v>
      </c>
      <c r="D25">
        <v>1</v>
      </c>
      <c r="E25" t="s">
        <v>411</v>
      </c>
      <c r="F25">
        <v>34790</v>
      </c>
      <c r="G25" t="s">
        <v>412</v>
      </c>
      <c r="H25" t="s">
        <v>20</v>
      </c>
      <c r="I25" t="s">
        <v>565</v>
      </c>
      <c r="K25" s="39">
        <v>290</v>
      </c>
      <c r="L25" s="34">
        <f t="shared" si="0"/>
        <v>98966.119999999981</v>
      </c>
    </row>
    <row r="26" spans="1:12" x14ac:dyDescent="0.25">
      <c r="A26" t="s">
        <v>2621</v>
      </c>
      <c r="B26" s="31">
        <v>43032</v>
      </c>
      <c r="C26" t="s">
        <v>2622</v>
      </c>
      <c r="D26">
        <v>1</v>
      </c>
      <c r="E26" t="s">
        <v>411</v>
      </c>
      <c r="F26">
        <v>34791</v>
      </c>
      <c r="G26" t="s">
        <v>412</v>
      </c>
      <c r="H26" t="s">
        <v>20</v>
      </c>
      <c r="I26" t="s">
        <v>2623</v>
      </c>
      <c r="K26" s="39">
        <v>406</v>
      </c>
      <c r="L26" s="34">
        <f t="shared" si="0"/>
        <v>98560.119999999981</v>
      </c>
    </row>
    <row r="27" spans="1:12" x14ac:dyDescent="0.25">
      <c r="A27" t="s">
        <v>2624</v>
      </c>
      <c r="B27" s="31">
        <v>43032</v>
      </c>
      <c r="C27" t="s">
        <v>2625</v>
      </c>
      <c r="D27">
        <v>1</v>
      </c>
      <c r="E27" t="s">
        <v>411</v>
      </c>
      <c r="F27">
        <v>34792</v>
      </c>
      <c r="G27" t="s">
        <v>412</v>
      </c>
      <c r="H27" t="s">
        <v>20</v>
      </c>
      <c r="I27" t="s">
        <v>2613</v>
      </c>
      <c r="K27" s="39">
        <v>290</v>
      </c>
      <c r="L27" s="34">
        <f t="shared" si="0"/>
        <v>98270.119999999981</v>
      </c>
    </row>
    <row r="28" spans="1:12" x14ac:dyDescent="0.25">
      <c r="A28" t="s">
        <v>2626</v>
      </c>
      <c r="B28" s="31">
        <v>43032</v>
      </c>
      <c r="C28" t="s">
        <v>2627</v>
      </c>
      <c r="D28">
        <v>1</v>
      </c>
      <c r="E28" t="s">
        <v>411</v>
      </c>
      <c r="F28">
        <v>34793</v>
      </c>
      <c r="G28" t="s">
        <v>412</v>
      </c>
      <c r="H28" t="s">
        <v>20</v>
      </c>
      <c r="I28" t="s">
        <v>2227</v>
      </c>
      <c r="K28" s="39">
        <v>174</v>
      </c>
      <c r="L28" s="34">
        <f t="shared" si="0"/>
        <v>98096.119999999981</v>
      </c>
    </row>
    <row r="29" spans="1:12" x14ac:dyDescent="0.25">
      <c r="A29" t="s">
        <v>2628</v>
      </c>
      <c r="B29" s="31">
        <v>43032</v>
      </c>
      <c r="C29" t="s">
        <v>2629</v>
      </c>
      <c r="D29">
        <v>1</v>
      </c>
      <c r="E29" t="s">
        <v>411</v>
      </c>
      <c r="F29">
        <v>34794</v>
      </c>
      <c r="G29" t="s">
        <v>412</v>
      </c>
      <c r="H29" t="s">
        <v>20</v>
      </c>
      <c r="I29" t="s">
        <v>21</v>
      </c>
      <c r="K29" s="39">
        <v>290</v>
      </c>
      <c r="L29" s="34">
        <f t="shared" si="0"/>
        <v>97806.119999999981</v>
      </c>
    </row>
    <row r="30" spans="1:12" x14ac:dyDescent="0.25">
      <c r="A30" t="s">
        <v>2630</v>
      </c>
      <c r="B30" s="31">
        <v>43032</v>
      </c>
      <c r="C30" t="s">
        <v>2631</v>
      </c>
      <c r="D30">
        <v>1</v>
      </c>
      <c r="E30" t="s">
        <v>411</v>
      </c>
      <c r="F30">
        <v>34795</v>
      </c>
      <c r="G30" t="s">
        <v>412</v>
      </c>
      <c r="H30" t="s">
        <v>20</v>
      </c>
      <c r="I30" t="s">
        <v>565</v>
      </c>
      <c r="K30" s="39">
        <v>406</v>
      </c>
      <c r="L30" s="34">
        <f t="shared" si="0"/>
        <v>97400.119999999981</v>
      </c>
    </row>
    <row r="31" spans="1:12" x14ac:dyDescent="0.25">
      <c r="A31" t="s">
        <v>2632</v>
      </c>
      <c r="B31" s="31">
        <v>43032</v>
      </c>
      <c r="C31" t="s">
        <v>2633</v>
      </c>
      <c r="D31">
        <v>1</v>
      </c>
      <c r="E31" t="s">
        <v>411</v>
      </c>
      <c r="F31">
        <v>34796</v>
      </c>
      <c r="G31" t="s">
        <v>412</v>
      </c>
      <c r="H31" t="s">
        <v>20</v>
      </c>
      <c r="I31" t="s">
        <v>565</v>
      </c>
      <c r="K31" s="39">
        <v>406</v>
      </c>
      <c r="L31" s="34">
        <f t="shared" si="0"/>
        <v>96994.119999999981</v>
      </c>
    </row>
    <row r="32" spans="1:12" x14ac:dyDescent="0.25">
      <c r="A32" t="s">
        <v>2634</v>
      </c>
      <c r="B32" s="31">
        <v>43032</v>
      </c>
      <c r="C32" t="s">
        <v>2635</v>
      </c>
      <c r="D32">
        <v>1</v>
      </c>
      <c r="E32" t="s">
        <v>411</v>
      </c>
      <c r="F32">
        <v>34797</v>
      </c>
      <c r="G32" t="s">
        <v>412</v>
      </c>
      <c r="H32" t="s">
        <v>20</v>
      </c>
      <c r="I32" t="s">
        <v>565</v>
      </c>
      <c r="K32" s="39">
        <v>406</v>
      </c>
      <c r="L32" s="34">
        <f t="shared" si="0"/>
        <v>96588.119999999981</v>
      </c>
    </row>
    <row r="33" spans="1:12" x14ac:dyDescent="0.25">
      <c r="A33" t="s">
        <v>2636</v>
      </c>
      <c r="B33" s="31">
        <v>43032</v>
      </c>
      <c r="C33" t="s">
        <v>2637</v>
      </c>
      <c r="D33">
        <v>1</v>
      </c>
      <c r="E33" t="s">
        <v>411</v>
      </c>
      <c r="F33">
        <v>34798</v>
      </c>
      <c r="G33" t="s">
        <v>412</v>
      </c>
      <c r="H33" t="s">
        <v>20</v>
      </c>
      <c r="I33" t="s">
        <v>565</v>
      </c>
      <c r="K33" s="39">
        <v>406</v>
      </c>
      <c r="L33" s="34">
        <f t="shared" si="0"/>
        <v>96182.119999999981</v>
      </c>
    </row>
    <row r="34" spans="1:12" x14ac:dyDescent="0.25">
      <c r="A34" t="s">
        <v>2638</v>
      </c>
      <c r="B34" s="31">
        <v>43032</v>
      </c>
      <c r="C34" t="s">
        <v>2639</v>
      </c>
      <c r="D34">
        <v>1</v>
      </c>
      <c r="E34" t="s">
        <v>411</v>
      </c>
      <c r="F34">
        <v>34799</v>
      </c>
      <c r="G34" t="s">
        <v>412</v>
      </c>
      <c r="H34" t="s">
        <v>20</v>
      </c>
      <c r="I34" t="s">
        <v>565</v>
      </c>
      <c r="K34" s="39">
        <v>406</v>
      </c>
      <c r="L34" s="34">
        <f t="shared" si="0"/>
        <v>95776.119999999981</v>
      </c>
    </row>
    <row r="35" spans="1:12" x14ac:dyDescent="0.25">
      <c r="A35" t="s">
        <v>2640</v>
      </c>
      <c r="B35" s="31">
        <v>43032</v>
      </c>
      <c r="C35" t="s">
        <v>2641</v>
      </c>
      <c r="D35">
        <v>1</v>
      </c>
      <c r="E35" t="s">
        <v>411</v>
      </c>
      <c r="F35">
        <v>34800</v>
      </c>
      <c r="G35" t="s">
        <v>412</v>
      </c>
      <c r="H35" t="s">
        <v>20</v>
      </c>
      <c r="I35" t="s">
        <v>2642</v>
      </c>
      <c r="K35" s="39">
        <v>406</v>
      </c>
      <c r="L35" s="34">
        <f t="shared" si="0"/>
        <v>95370.119999999981</v>
      </c>
    </row>
    <row r="36" spans="1:12" x14ac:dyDescent="0.25">
      <c r="A36" t="s">
        <v>2643</v>
      </c>
      <c r="B36" s="31">
        <v>43032</v>
      </c>
      <c r="C36" t="s">
        <v>2644</v>
      </c>
      <c r="D36">
        <v>1</v>
      </c>
      <c r="E36" t="s">
        <v>411</v>
      </c>
      <c r="F36">
        <v>34801</v>
      </c>
      <c r="G36" t="s">
        <v>412</v>
      </c>
      <c r="H36" t="s">
        <v>20</v>
      </c>
      <c r="I36" t="s">
        <v>2645</v>
      </c>
      <c r="K36" s="39">
        <v>290</v>
      </c>
      <c r="L36" s="34">
        <f t="shared" si="0"/>
        <v>95080.119999999981</v>
      </c>
    </row>
    <row r="37" spans="1:12" x14ac:dyDescent="0.25">
      <c r="A37" t="s">
        <v>2646</v>
      </c>
      <c r="B37" s="31">
        <v>43032</v>
      </c>
      <c r="C37" t="s">
        <v>2647</v>
      </c>
      <c r="D37">
        <v>1</v>
      </c>
      <c r="E37" t="s">
        <v>411</v>
      </c>
      <c r="F37">
        <v>34802</v>
      </c>
      <c r="G37" t="s">
        <v>412</v>
      </c>
      <c r="H37" t="s">
        <v>20</v>
      </c>
      <c r="I37" t="s">
        <v>2648</v>
      </c>
      <c r="K37" s="39">
        <v>290</v>
      </c>
      <c r="L37" s="34">
        <f t="shared" si="0"/>
        <v>94790.119999999981</v>
      </c>
    </row>
    <row r="38" spans="1:12" x14ac:dyDescent="0.25">
      <c r="A38" t="s">
        <v>2649</v>
      </c>
      <c r="B38" s="31">
        <v>43032</v>
      </c>
      <c r="C38" t="s">
        <v>2650</v>
      </c>
      <c r="D38">
        <v>1</v>
      </c>
      <c r="E38" t="s">
        <v>411</v>
      </c>
      <c r="F38">
        <v>34803</v>
      </c>
      <c r="G38" t="s">
        <v>412</v>
      </c>
      <c r="H38" t="s">
        <v>20</v>
      </c>
      <c r="I38" t="s">
        <v>1872</v>
      </c>
      <c r="K38" s="39">
        <v>216</v>
      </c>
      <c r="L38" s="34">
        <f t="shared" si="0"/>
        <v>94574.119999999981</v>
      </c>
    </row>
    <row r="39" spans="1:12" x14ac:dyDescent="0.25">
      <c r="A39" t="s">
        <v>2651</v>
      </c>
      <c r="B39" s="31">
        <v>43032</v>
      </c>
      <c r="C39" t="s">
        <v>2652</v>
      </c>
      <c r="D39">
        <v>1</v>
      </c>
      <c r="E39" t="s">
        <v>411</v>
      </c>
      <c r="F39">
        <v>34804</v>
      </c>
      <c r="G39" t="s">
        <v>412</v>
      </c>
      <c r="H39" t="s">
        <v>20</v>
      </c>
      <c r="I39" t="s">
        <v>2653</v>
      </c>
      <c r="K39" s="39">
        <v>348</v>
      </c>
      <c r="L39" s="34">
        <f t="shared" si="0"/>
        <v>94226.119999999981</v>
      </c>
    </row>
    <row r="40" spans="1:12" x14ac:dyDescent="0.25">
      <c r="A40" t="s">
        <v>2654</v>
      </c>
      <c r="B40" s="31">
        <v>43032</v>
      </c>
      <c r="C40" t="s">
        <v>2655</v>
      </c>
      <c r="D40">
        <v>1</v>
      </c>
      <c r="E40" t="s">
        <v>411</v>
      </c>
      <c r="F40">
        <v>34805</v>
      </c>
      <c r="G40" t="s">
        <v>412</v>
      </c>
      <c r="H40" t="s">
        <v>20</v>
      </c>
      <c r="I40" t="s">
        <v>2656</v>
      </c>
      <c r="K40" s="39">
        <v>406</v>
      </c>
      <c r="L40" s="34">
        <f t="shared" si="0"/>
        <v>93820.119999999981</v>
      </c>
    </row>
    <row r="41" spans="1:12" x14ac:dyDescent="0.25">
      <c r="A41" t="s">
        <v>2657</v>
      </c>
      <c r="B41" s="31">
        <v>43032</v>
      </c>
      <c r="C41" t="s">
        <v>2658</v>
      </c>
      <c r="D41">
        <v>1</v>
      </c>
      <c r="E41" t="s">
        <v>411</v>
      </c>
      <c r="F41">
        <v>34806</v>
      </c>
      <c r="G41" t="s">
        <v>412</v>
      </c>
      <c r="H41" t="s">
        <v>20</v>
      </c>
      <c r="I41" t="s">
        <v>2642</v>
      </c>
      <c r="K41" s="39">
        <v>406</v>
      </c>
      <c r="L41" s="34">
        <f t="shared" si="0"/>
        <v>93414.119999999981</v>
      </c>
    </row>
    <row r="42" spans="1:12" x14ac:dyDescent="0.25">
      <c r="A42" t="s">
        <v>2659</v>
      </c>
      <c r="B42" s="31">
        <v>43032</v>
      </c>
      <c r="C42" t="s">
        <v>2660</v>
      </c>
      <c r="D42">
        <v>1</v>
      </c>
      <c r="E42" t="s">
        <v>411</v>
      </c>
      <c r="F42">
        <v>34807</v>
      </c>
      <c r="G42" t="s">
        <v>412</v>
      </c>
      <c r="H42" t="s">
        <v>20</v>
      </c>
      <c r="I42" t="s">
        <v>565</v>
      </c>
      <c r="K42" s="39">
        <v>406</v>
      </c>
      <c r="L42" s="34">
        <f t="shared" si="0"/>
        <v>93008.119999999981</v>
      </c>
    </row>
    <row r="43" spans="1:12" x14ac:dyDescent="0.25">
      <c r="A43" t="s">
        <v>2661</v>
      </c>
      <c r="B43" s="31">
        <v>43032</v>
      </c>
      <c r="C43" t="s">
        <v>2662</v>
      </c>
      <c r="D43">
        <v>1</v>
      </c>
      <c r="E43" t="s">
        <v>411</v>
      </c>
      <c r="F43">
        <v>34808</v>
      </c>
      <c r="G43" t="s">
        <v>412</v>
      </c>
      <c r="H43" t="s">
        <v>20</v>
      </c>
      <c r="I43" t="s">
        <v>565</v>
      </c>
      <c r="K43" s="39">
        <v>406</v>
      </c>
      <c r="L43" s="34">
        <f t="shared" si="0"/>
        <v>92602.119999999981</v>
      </c>
    </row>
    <row r="44" spans="1:12" x14ac:dyDescent="0.25">
      <c r="A44" t="s">
        <v>2663</v>
      </c>
      <c r="B44" s="31">
        <v>43032</v>
      </c>
      <c r="C44" t="s">
        <v>2664</v>
      </c>
      <c r="D44">
        <v>1</v>
      </c>
      <c r="E44" t="s">
        <v>411</v>
      </c>
      <c r="F44">
        <v>34809</v>
      </c>
      <c r="G44" t="s">
        <v>412</v>
      </c>
      <c r="H44" t="s">
        <v>20</v>
      </c>
      <c r="I44" t="s">
        <v>565</v>
      </c>
      <c r="K44" s="39">
        <v>406</v>
      </c>
      <c r="L44" s="34">
        <f t="shared" si="0"/>
        <v>92196.119999999981</v>
      </c>
    </row>
    <row r="45" spans="1:12" x14ac:dyDescent="0.25">
      <c r="A45" t="s">
        <v>2665</v>
      </c>
      <c r="B45" s="31">
        <v>43032</v>
      </c>
      <c r="C45" t="s">
        <v>2666</v>
      </c>
      <c r="D45">
        <v>1</v>
      </c>
      <c r="E45" t="s">
        <v>411</v>
      </c>
      <c r="F45">
        <v>34810</v>
      </c>
      <c r="G45" t="s">
        <v>412</v>
      </c>
      <c r="H45" t="s">
        <v>20</v>
      </c>
      <c r="I45" t="s">
        <v>2667</v>
      </c>
      <c r="K45" s="40">
        <v>1380</v>
      </c>
      <c r="L45" s="34">
        <f t="shared" si="0"/>
        <v>90816.119999999981</v>
      </c>
    </row>
    <row r="46" spans="1:12" x14ac:dyDescent="0.25">
      <c r="A46" t="s">
        <v>2668</v>
      </c>
      <c r="B46" s="31">
        <v>43032</v>
      </c>
      <c r="C46" t="s">
        <v>2666</v>
      </c>
      <c r="D46">
        <v>1</v>
      </c>
      <c r="E46" t="s">
        <v>411</v>
      </c>
      <c r="F46">
        <v>34811</v>
      </c>
      <c r="G46" t="s">
        <v>412</v>
      </c>
      <c r="H46" t="s">
        <v>20</v>
      </c>
      <c r="I46" t="s">
        <v>2669</v>
      </c>
      <c r="K46" s="39">
        <v>100</v>
      </c>
      <c r="L46" s="34">
        <f t="shared" si="0"/>
        <v>90716.119999999981</v>
      </c>
    </row>
    <row r="47" spans="1:12" x14ac:dyDescent="0.25">
      <c r="A47" t="s">
        <v>2670</v>
      </c>
      <c r="B47" s="31">
        <v>43032</v>
      </c>
      <c r="C47" t="s">
        <v>2671</v>
      </c>
      <c r="D47">
        <v>1</v>
      </c>
      <c r="E47" t="s">
        <v>411</v>
      </c>
      <c r="F47">
        <v>34812</v>
      </c>
      <c r="G47" t="s">
        <v>412</v>
      </c>
      <c r="H47" t="s">
        <v>20</v>
      </c>
      <c r="I47" t="s">
        <v>2672</v>
      </c>
      <c r="K47" s="39">
        <v>155</v>
      </c>
      <c r="L47" s="34">
        <f t="shared" si="0"/>
        <v>90561.119999999981</v>
      </c>
    </row>
    <row r="48" spans="1:12" x14ac:dyDescent="0.25">
      <c r="A48" t="s">
        <v>2673</v>
      </c>
      <c r="B48" s="31">
        <v>43032</v>
      </c>
      <c r="C48" t="s">
        <v>2674</v>
      </c>
      <c r="D48">
        <v>1</v>
      </c>
      <c r="E48" t="s">
        <v>411</v>
      </c>
      <c r="F48">
        <v>34813</v>
      </c>
      <c r="G48" t="s">
        <v>412</v>
      </c>
      <c r="H48" t="s">
        <v>20</v>
      </c>
      <c r="I48" t="s">
        <v>25</v>
      </c>
      <c r="K48" s="39">
        <v>539.6</v>
      </c>
      <c r="L48" s="34">
        <f t="shared" si="0"/>
        <v>90021.519999999975</v>
      </c>
    </row>
    <row r="49" spans="1:12" x14ac:dyDescent="0.25">
      <c r="A49" t="s">
        <v>2675</v>
      </c>
      <c r="B49" s="31">
        <v>43032</v>
      </c>
      <c r="C49" t="s">
        <v>2676</v>
      </c>
      <c r="D49">
        <v>1</v>
      </c>
      <c r="E49" t="s">
        <v>411</v>
      </c>
      <c r="F49">
        <v>34814</v>
      </c>
      <c r="G49" t="s">
        <v>412</v>
      </c>
      <c r="H49" t="s">
        <v>20</v>
      </c>
      <c r="I49" t="s">
        <v>2677</v>
      </c>
      <c r="K49" s="39">
        <v>50</v>
      </c>
      <c r="L49" s="34">
        <f t="shared" si="0"/>
        <v>89971.519999999975</v>
      </c>
    </row>
    <row r="50" spans="1:12" x14ac:dyDescent="0.25">
      <c r="A50" t="s">
        <v>2678</v>
      </c>
      <c r="B50" s="31">
        <v>43032</v>
      </c>
      <c r="C50" t="s">
        <v>2679</v>
      </c>
      <c r="D50">
        <v>1</v>
      </c>
      <c r="E50" t="s">
        <v>411</v>
      </c>
      <c r="F50">
        <v>34815</v>
      </c>
      <c r="G50" t="s">
        <v>412</v>
      </c>
      <c r="H50" t="s">
        <v>20</v>
      </c>
      <c r="I50" t="s">
        <v>1079</v>
      </c>
      <c r="K50" s="39">
        <v>278.39999999999998</v>
      </c>
      <c r="L50" s="34">
        <f t="shared" si="0"/>
        <v>89693.119999999981</v>
      </c>
    </row>
    <row r="51" spans="1:12" x14ac:dyDescent="0.25">
      <c r="A51" t="s">
        <v>2680</v>
      </c>
      <c r="B51" s="31">
        <v>43032</v>
      </c>
      <c r="C51" t="s">
        <v>2681</v>
      </c>
      <c r="D51">
        <v>1</v>
      </c>
      <c r="E51" t="s">
        <v>411</v>
      </c>
      <c r="F51">
        <v>34816</v>
      </c>
      <c r="G51" t="s">
        <v>412</v>
      </c>
      <c r="H51" t="s">
        <v>20</v>
      </c>
      <c r="I51" t="s">
        <v>2682</v>
      </c>
      <c r="K51" s="39">
        <v>182.77</v>
      </c>
      <c r="L51" s="34">
        <f t="shared" si="0"/>
        <v>89510.349999999977</v>
      </c>
    </row>
    <row r="52" spans="1:12" x14ac:dyDescent="0.25">
      <c r="A52" t="s">
        <v>2683</v>
      </c>
      <c r="B52" s="31">
        <v>43032</v>
      </c>
      <c r="C52" t="s">
        <v>2684</v>
      </c>
      <c r="D52">
        <v>1</v>
      </c>
      <c r="E52" t="s">
        <v>411</v>
      </c>
      <c r="F52">
        <v>34817</v>
      </c>
      <c r="G52" t="s">
        <v>412</v>
      </c>
      <c r="H52" t="s">
        <v>20</v>
      </c>
      <c r="I52" t="s">
        <v>87</v>
      </c>
      <c r="K52" s="39">
        <v>144.65</v>
      </c>
      <c r="L52" s="34">
        <f t="shared" si="0"/>
        <v>89365.699999999983</v>
      </c>
    </row>
    <row r="53" spans="1:12" x14ac:dyDescent="0.25">
      <c r="A53" t="s">
        <v>2685</v>
      </c>
      <c r="B53" s="31">
        <v>43032</v>
      </c>
      <c r="C53" t="s">
        <v>2686</v>
      </c>
      <c r="D53">
        <v>1</v>
      </c>
      <c r="E53" t="s">
        <v>411</v>
      </c>
      <c r="F53">
        <v>34818</v>
      </c>
      <c r="G53" t="s">
        <v>412</v>
      </c>
      <c r="H53" t="s">
        <v>20</v>
      </c>
      <c r="I53" t="s">
        <v>2491</v>
      </c>
      <c r="K53" s="39">
        <v>137</v>
      </c>
      <c r="L53" s="34">
        <f t="shared" si="0"/>
        <v>89228.699999999983</v>
      </c>
    </row>
    <row r="54" spans="1:12" x14ac:dyDescent="0.25">
      <c r="A54" t="s">
        <v>2687</v>
      </c>
      <c r="B54" s="31">
        <v>43032</v>
      </c>
      <c r="C54" t="s">
        <v>2688</v>
      </c>
      <c r="D54">
        <v>1</v>
      </c>
      <c r="E54" t="s">
        <v>411</v>
      </c>
      <c r="F54">
        <v>34819</v>
      </c>
      <c r="G54" t="s">
        <v>412</v>
      </c>
      <c r="H54" t="s">
        <v>20</v>
      </c>
      <c r="I54" t="s">
        <v>240</v>
      </c>
      <c r="K54" s="39">
        <v>391.5</v>
      </c>
      <c r="L54" s="34">
        <f t="shared" si="0"/>
        <v>88837.199999999983</v>
      </c>
    </row>
    <row r="55" spans="1:12" x14ac:dyDescent="0.25">
      <c r="A55" t="s">
        <v>2689</v>
      </c>
      <c r="B55" s="31">
        <v>43035</v>
      </c>
      <c r="C55" t="s">
        <v>2690</v>
      </c>
      <c r="D55">
        <v>1</v>
      </c>
      <c r="E55" t="s">
        <v>411</v>
      </c>
      <c r="F55">
        <v>34837</v>
      </c>
      <c r="G55" t="s">
        <v>412</v>
      </c>
      <c r="H55" t="s">
        <v>20</v>
      </c>
      <c r="I55" t="s">
        <v>87</v>
      </c>
      <c r="K55" s="39">
        <v>26.34</v>
      </c>
      <c r="L55" s="34">
        <f t="shared" si="0"/>
        <v>88810.859999999986</v>
      </c>
    </row>
    <row r="56" spans="1:12" x14ac:dyDescent="0.25">
      <c r="A56" t="s">
        <v>2691</v>
      </c>
      <c r="B56" s="31">
        <v>43035</v>
      </c>
      <c r="C56" t="s">
        <v>2692</v>
      </c>
      <c r="D56">
        <v>1</v>
      </c>
      <c r="E56" t="s">
        <v>411</v>
      </c>
      <c r="F56">
        <v>34838</v>
      </c>
      <c r="G56" t="s">
        <v>412</v>
      </c>
      <c r="H56" t="s">
        <v>20</v>
      </c>
      <c r="I56" t="s">
        <v>87</v>
      </c>
      <c r="K56" s="39">
        <v>176.24</v>
      </c>
      <c r="L56" s="34">
        <f t="shared" si="0"/>
        <v>88634.619999999981</v>
      </c>
    </row>
    <row r="57" spans="1:12" x14ac:dyDescent="0.25">
      <c r="A57" t="s">
        <v>2693</v>
      </c>
      <c r="B57" s="31">
        <v>43035</v>
      </c>
      <c r="C57" t="s">
        <v>2694</v>
      </c>
      <c r="D57">
        <v>1</v>
      </c>
      <c r="E57" t="s">
        <v>411</v>
      </c>
      <c r="F57">
        <v>34839</v>
      </c>
      <c r="G57" t="s">
        <v>412</v>
      </c>
      <c r="H57" t="s">
        <v>20</v>
      </c>
      <c r="I57" t="s">
        <v>2695</v>
      </c>
      <c r="K57" s="39">
        <v>125.65</v>
      </c>
      <c r="L57" s="34">
        <f t="shared" si="0"/>
        <v>88508.969999999987</v>
      </c>
    </row>
    <row r="58" spans="1:12" x14ac:dyDescent="0.25">
      <c r="A58" t="s">
        <v>2696</v>
      </c>
      <c r="B58" s="31">
        <v>43035</v>
      </c>
      <c r="C58" t="s">
        <v>2697</v>
      </c>
      <c r="D58">
        <v>1</v>
      </c>
      <c r="E58" t="s">
        <v>411</v>
      </c>
      <c r="F58">
        <v>34840</v>
      </c>
      <c r="G58" t="s">
        <v>412</v>
      </c>
      <c r="H58" t="s">
        <v>20</v>
      </c>
      <c r="I58" t="s">
        <v>60</v>
      </c>
      <c r="K58" s="39">
        <v>69</v>
      </c>
      <c r="L58" s="34">
        <f t="shared" si="0"/>
        <v>88439.969999999987</v>
      </c>
    </row>
    <row r="59" spans="1:12" x14ac:dyDescent="0.25">
      <c r="A59" t="s">
        <v>2698</v>
      </c>
      <c r="B59" s="31">
        <v>43035</v>
      </c>
      <c r="C59" t="s">
        <v>2699</v>
      </c>
      <c r="D59">
        <v>1</v>
      </c>
      <c r="E59" t="s">
        <v>411</v>
      </c>
      <c r="F59">
        <v>34841</v>
      </c>
      <c r="G59" t="s">
        <v>412</v>
      </c>
      <c r="H59" t="s">
        <v>20</v>
      </c>
      <c r="I59" t="s">
        <v>2558</v>
      </c>
      <c r="K59" s="39">
        <v>170</v>
      </c>
      <c r="L59" s="34">
        <f t="shared" si="0"/>
        <v>88269.969999999987</v>
      </c>
    </row>
    <row r="60" spans="1:12" x14ac:dyDescent="0.25">
      <c r="A60" t="s">
        <v>2700</v>
      </c>
      <c r="B60" s="31">
        <v>43035</v>
      </c>
      <c r="C60" t="s">
        <v>2701</v>
      </c>
      <c r="D60">
        <v>1</v>
      </c>
      <c r="E60" t="s">
        <v>411</v>
      </c>
      <c r="F60">
        <v>34842</v>
      </c>
      <c r="G60" t="s">
        <v>412</v>
      </c>
      <c r="H60" t="s">
        <v>20</v>
      </c>
      <c r="I60" t="s">
        <v>255</v>
      </c>
      <c r="K60" s="39">
        <v>328</v>
      </c>
      <c r="L60" s="34">
        <f t="shared" si="0"/>
        <v>87941.969999999987</v>
      </c>
    </row>
    <row r="61" spans="1:12" x14ac:dyDescent="0.25">
      <c r="A61" t="s">
        <v>2702</v>
      </c>
      <c r="B61" s="31">
        <v>43035</v>
      </c>
      <c r="C61" t="s">
        <v>2703</v>
      </c>
      <c r="D61">
        <v>1</v>
      </c>
      <c r="E61" t="s">
        <v>411</v>
      </c>
      <c r="F61">
        <v>34843</v>
      </c>
      <c r="G61" t="s">
        <v>412</v>
      </c>
      <c r="H61" t="s">
        <v>20</v>
      </c>
      <c r="I61" t="s">
        <v>265</v>
      </c>
      <c r="K61" s="39">
        <v>220</v>
      </c>
      <c r="L61" s="34">
        <f t="shared" si="0"/>
        <v>87721.969999999987</v>
      </c>
    </row>
    <row r="62" spans="1:12" x14ac:dyDescent="0.25">
      <c r="A62" t="s">
        <v>2704</v>
      </c>
      <c r="B62" s="31">
        <v>43035</v>
      </c>
      <c r="C62" t="s">
        <v>2705</v>
      </c>
      <c r="D62">
        <v>1</v>
      </c>
      <c r="E62" t="s">
        <v>411</v>
      </c>
      <c r="F62">
        <v>34844</v>
      </c>
      <c r="G62" t="s">
        <v>412</v>
      </c>
      <c r="H62" t="s">
        <v>20</v>
      </c>
      <c r="I62" t="s">
        <v>2056</v>
      </c>
      <c r="K62" s="39">
        <v>139.19999999999999</v>
      </c>
      <c r="L62" s="34">
        <f t="shared" si="0"/>
        <v>87582.76999999999</v>
      </c>
    </row>
    <row r="63" spans="1:12" x14ac:dyDescent="0.25">
      <c r="A63" t="s">
        <v>2706</v>
      </c>
      <c r="B63" s="31">
        <v>43035</v>
      </c>
      <c r="C63" t="s">
        <v>2707</v>
      </c>
      <c r="D63">
        <v>1</v>
      </c>
      <c r="E63" t="s">
        <v>411</v>
      </c>
      <c r="F63">
        <v>34845</v>
      </c>
      <c r="G63" t="s">
        <v>412</v>
      </c>
      <c r="H63" t="s">
        <v>20</v>
      </c>
      <c r="I63" t="s">
        <v>225</v>
      </c>
      <c r="K63" s="39">
        <v>497.9</v>
      </c>
      <c r="L63" s="34">
        <f t="shared" si="0"/>
        <v>87084.87</v>
      </c>
    </row>
    <row r="64" spans="1:12" x14ac:dyDescent="0.25">
      <c r="A64" t="s">
        <v>2708</v>
      </c>
      <c r="B64" s="31">
        <v>43035</v>
      </c>
      <c r="C64" t="s">
        <v>2709</v>
      </c>
      <c r="D64">
        <v>1</v>
      </c>
      <c r="E64" t="s">
        <v>411</v>
      </c>
      <c r="F64">
        <v>34846</v>
      </c>
      <c r="G64" t="s">
        <v>412</v>
      </c>
      <c r="H64" t="s">
        <v>20</v>
      </c>
      <c r="I64" t="s">
        <v>52</v>
      </c>
      <c r="K64" s="39">
        <v>720.2</v>
      </c>
      <c r="L64" s="34">
        <f t="shared" si="0"/>
        <v>86364.67</v>
      </c>
    </row>
    <row r="65" spans="1:12" x14ac:dyDescent="0.25">
      <c r="A65" t="s">
        <v>2710</v>
      </c>
      <c r="B65" s="31">
        <v>43035</v>
      </c>
      <c r="C65" t="s">
        <v>2711</v>
      </c>
      <c r="D65">
        <v>1</v>
      </c>
      <c r="E65" t="s">
        <v>411</v>
      </c>
      <c r="F65">
        <v>34847</v>
      </c>
      <c r="G65" t="s">
        <v>412</v>
      </c>
      <c r="H65" t="s">
        <v>20</v>
      </c>
      <c r="I65" t="s">
        <v>836</v>
      </c>
      <c r="K65" s="39">
        <v>749.7</v>
      </c>
      <c r="L65" s="34">
        <f t="shared" si="0"/>
        <v>85614.97</v>
      </c>
    </row>
    <row r="66" spans="1:12" x14ac:dyDescent="0.25">
      <c r="A66" t="s">
        <v>2712</v>
      </c>
      <c r="B66" s="31">
        <v>43035</v>
      </c>
      <c r="C66" t="s">
        <v>2713</v>
      </c>
      <c r="D66">
        <v>1</v>
      </c>
      <c r="E66" t="s">
        <v>411</v>
      </c>
      <c r="F66">
        <v>34848</v>
      </c>
      <c r="G66" t="s">
        <v>412</v>
      </c>
      <c r="H66" t="s">
        <v>20</v>
      </c>
      <c r="I66" t="s">
        <v>2714</v>
      </c>
      <c r="K66" s="39">
        <v>211.5</v>
      </c>
      <c r="L66" s="34">
        <f t="shared" si="0"/>
        <v>85403.47</v>
      </c>
    </row>
    <row r="67" spans="1:12" x14ac:dyDescent="0.25">
      <c r="A67" t="s">
        <v>2715</v>
      </c>
      <c r="B67" s="31">
        <v>43035</v>
      </c>
      <c r="C67" t="s">
        <v>2716</v>
      </c>
      <c r="D67">
        <v>1</v>
      </c>
      <c r="E67" t="s">
        <v>411</v>
      </c>
      <c r="F67">
        <v>34849</v>
      </c>
      <c r="G67" t="s">
        <v>412</v>
      </c>
      <c r="H67" t="s">
        <v>20</v>
      </c>
      <c r="I67" t="s">
        <v>793</v>
      </c>
      <c r="K67" s="39">
        <v>300</v>
      </c>
      <c r="L67" s="34">
        <f t="shared" si="0"/>
        <v>85103.47</v>
      </c>
    </row>
    <row r="68" spans="1:12" x14ac:dyDescent="0.25">
      <c r="A68" t="s">
        <v>2717</v>
      </c>
      <c r="B68" s="31">
        <v>43035</v>
      </c>
      <c r="C68" t="s">
        <v>2718</v>
      </c>
      <c r="D68">
        <v>1</v>
      </c>
      <c r="E68" t="s">
        <v>411</v>
      </c>
      <c r="F68">
        <v>34850</v>
      </c>
      <c r="G68" t="s">
        <v>412</v>
      </c>
      <c r="H68" t="s">
        <v>20</v>
      </c>
      <c r="I68" t="s">
        <v>2574</v>
      </c>
      <c r="K68" s="39">
        <v>500</v>
      </c>
      <c r="L68" s="34">
        <f t="shared" si="0"/>
        <v>84603.47</v>
      </c>
    </row>
    <row r="69" spans="1:12" x14ac:dyDescent="0.25">
      <c r="A69" t="s">
        <v>2719</v>
      </c>
      <c r="B69" s="31">
        <v>43035</v>
      </c>
      <c r="C69" t="s">
        <v>2720</v>
      </c>
      <c r="D69">
        <v>1</v>
      </c>
      <c r="E69" t="s">
        <v>411</v>
      </c>
      <c r="F69">
        <v>34851</v>
      </c>
      <c r="G69" t="s">
        <v>412</v>
      </c>
      <c r="H69" t="s">
        <v>20</v>
      </c>
      <c r="I69" t="s">
        <v>462</v>
      </c>
      <c r="K69" s="39">
        <v>198.92</v>
      </c>
      <c r="L69" s="34">
        <f t="shared" si="0"/>
        <v>84404.55</v>
      </c>
    </row>
    <row r="70" spans="1:12" x14ac:dyDescent="0.25">
      <c r="A70" t="s">
        <v>2721</v>
      </c>
      <c r="B70" s="31">
        <v>43035</v>
      </c>
      <c r="C70" t="s">
        <v>2722</v>
      </c>
      <c r="D70">
        <v>1</v>
      </c>
      <c r="E70" t="s">
        <v>411</v>
      </c>
      <c r="F70">
        <v>34852</v>
      </c>
      <c r="G70" t="s">
        <v>412</v>
      </c>
      <c r="H70" t="s">
        <v>20</v>
      </c>
      <c r="I70" t="s">
        <v>479</v>
      </c>
      <c r="K70" s="39">
        <v>71</v>
      </c>
      <c r="L70" s="34">
        <f t="shared" si="0"/>
        <v>84333.55</v>
      </c>
    </row>
    <row r="71" spans="1:12" x14ac:dyDescent="0.25">
      <c r="A71" t="s">
        <v>2723</v>
      </c>
      <c r="B71" s="31">
        <v>43035</v>
      </c>
      <c r="C71" t="s">
        <v>2724</v>
      </c>
      <c r="D71">
        <v>1</v>
      </c>
      <c r="E71" t="s">
        <v>411</v>
      </c>
      <c r="F71">
        <v>34853</v>
      </c>
      <c r="G71" t="s">
        <v>412</v>
      </c>
      <c r="H71" t="s">
        <v>20</v>
      </c>
      <c r="I71" t="s">
        <v>2725</v>
      </c>
      <c r="K71" s="39">
        <v>200</v>
      </c>
      <c r="L71" s="34">
        <f t="shared" si="0"/>
        <v>84133.55</v>
      </c>
    </row>
    <row r="72" spans="1:12" x14ac:dyDescent="0.25">
      <c r="A72" t="s">
        <v>2726</v>
      </c>
      <c r="B72" s="31">
        <v>43038</v>
      </c>
      <c r="C72" t="s">
        <v>2727</v>
      </c>
      <c r="D72">
        <v>1</v>
      </c>
      <c r="E72" t="s">
        <v>411</v>
      </c>
      <c r="F72">
        <v>34862</v>
      </c>
      <c r="G72" t="s">
        <v>412</v>
      </c>
      <c r="H72" t="s">
        <v>20</v>
      </c>
      <c r="I72" t="s">
        <v>313</v>
      </c>
      <c r="K72" s="40">
        <v>1381</v>
      </c>
      <c r="L72" s="34">
        <f t="shared" si="0"/>
        <v>82752.55</v>
      </c>
    </row>
    <row r="73" spans="1:12" x14ac:dyDescent="0.25">
      <c r="A73" t="s">
        <v>2726</v>
      </c>
      <c r="B73" s="31">
        <v>43038</v>
      </c>
      <c r="C73" t="s">
        <v>2727</v>
      </c>
      <c r="D73">
        <v>1</v>
      </c>
      <c r="E73" t="s">
        <v>411</v>
      </c>
      <c r="F73">
        <v>34862</v>
      </c>
      <c r="G73" t="s">
        <v>412</v>
      </c>
      <c r="H73" t="s">
        <v>20</v>
      </c>
      <c r="I73" t="s">
        <v>313</v>
      </c>
      <c r="K73" s="39">
        <v>261</v>
      </c>
      <c r="L73" s="34">
        <f t="shared" si="0"/>
        <v>82491.55</v>
      </c>
    </row>
    <row r="74" spans="1:12" x14ac:dyDescent="0.25">
      <c r="A74" t="s">
        <v>2728</v>
      </c>
      <c r="B74" s="31">
        <v>43038</v>
      </c>
      <c r="C74" t="s">
        <v>2729</v>
      </c>
      <c r="D74">
        <v>1</v>
      </c>
      <c r="E74" t="s">
        <v>411</v>
      </c>
      <c r="F74">
        <v>34863</v>
      </c>
      <c r="G74" t="s">
        <v>412</v>
      </c>
      <c r="H74" t="s">
        <v>20</v>
      </c>
      <c r="I74" t="s">
        <v>313</v>
      </c>
      <c r="K74" s="40">
        <v>3301.38</v>
      </c>
      <c r="L74" s="34">
        <f t="shared" ref="L74:L137" si="1">+L73+J74-K74</f>
        <v>79190.17</v>
      </c>
    </row>
    <row r="75" spans="1:12" x14ac:dyDescent="0.25">
      <c r="A75" t="s">
        <v>2728</v>
      </c>
      <c r="B75" s="31">
        <v>43038</v>
      </c>
      <c r="C75" t="s">
        <v>2729</v>
      </c>
      <c r="D75">
        <v>1</v>
      </c>
      <c r="E75" t="s">
        <v>411</v>
      </c>
      <c r="F75">
        <v>34863</v>
      </c>
      <c r="G75" t="s">
        <v>412</v>
      </c>
      <c r="H75" t="s">
        <v>20</v>
      </c>
      <c r="I75" t="s">
        <v>313</v>
      </c>
      <c r="K75" s="39">
        <v>100</v>
      </c>
      <c r="L75" s="34">
        <f t="shared" si="1"/>
        <v>79090.17</v>
      </c>
    </row>
    <row r="76" spans="1:12" x14ac:dyDescent="0.25">
      <c r="A76" t="s">
        <v>2730</v>
      </c>
      <c r="B76" s="31">
        <v>43038</v>
      </c>
      <c r="C76" t="s">
        <v>2731</v>
      </c>
      <c r="D76">
        <v>1</v>
      </c>
      <c r="E76" t="s">
        <v>411</v>
      </c>
      <c r="F76">
        <v>34864</v>
      </c>
      <c r="G76" t="s">
        <v>412</v>
      </c>
      <c r="H76" t="s">
        <v>20</v>
      </c>
      <c r="I76" t="s">
        <v>313</v>
      </c>
      <c r="K76" s="40">
        <v>1187</v>
      </c>
      <c r="L76" s="34">
        <f t="shared" si="1"/>
        <v>77903.17</v>
      </c>
    </row>
    <row r="77" spans="1:12" x14ac:dyDescent="0.25">
      <c r="A77" t="s">
        <v>2730</v>
      </c>
      <c r="B77" s="31">
        <v>43038</v>
      </c>
      <c r="C77" t="s">
        <v>2731</v>
      </c>
      <c r="D77">
        <v>1</v>
      </c>
      <c r="E77" t="s">
        <v>411</v>
      </c>
      <c r="F77">
        <v>34864</v>
      </c>
      <c r="G77" t="s">
        <v>412</v>
      </c>
      <c r="H77" t="s">
        <v>20</v>
      </c>
      <c r="I77" t="s">
        <v>313</v>
      </c>
      <c r="K77" s="39">
        <v>125</v>
      </c>
      <c r="L77" s="34">
        <f t="shared" si="1"/>
        <v>77778.17</v>
      </c>
    </row>
    <row r="78" spans="1:12" x14ac:dyDescent="0.25">
      <c r="A78" t="s">
        <v>2732</v>
      </c>
      <c r="B78" s="31">
        <v>43038</v>
      </c>
      <c r="C78" t="s">
        <v>2733</v>
      </c>
      <c r="D78">
        <v>1</v>
      </c>
      <c r="E78" t="s">
        <v>411</v>
      </c>
      <c r="F78">
        <v>34865</v>
      </c>
      <c r="G78" t="s">
        <v>412</v>
      </c>
      <c r="H78" t="s">
        <v>20</v>
      </c>
      <c r="I78" t="s">
        <v>313</v>
      </c>
      <c r="K78" s="39">
        <v>967</v>
      </c>
      <c r="L78" s="34">
        <f t="shared" si="1"/>
        <v>76811.17</v>
      </c>
    </row>
    <row r="79" spans="1:12" x14ac:dyDescent="0.25">
      <c r="A79" t="s">
        <v>2732</v>
      </c>
      <c r="B79" s="31">
        <v>43038</v>
      </c>
      <c r="C79" t="s">
        <v>2733</v>
      </c>
      <c r="D79">
        <v>1</v>
      </c>
      <c r="E79" t="s">
        <v>411</v>
      </c>
      <c r="F79">
        <v>34865</v>
      </c>
      <c r="G79" t="s">
        <v>412</v>
      </c>
      <c r="H79" t="s">
        <v>20</v>
      </c>
      <c r="I79" t="s">
        <v>313</v>
      </c>
      <c r="K79" s="39">
        <v>115</v>
      </c>
      <c r="L79" s="34">
        <f t="shared" si="1"/>
        <v>76696.17</v>
      </c>
    </row>
    <row r="80" spans="1:12" x14ac:dyDescent="0.25">
      <c r="A80" t="s">
        <v>2734</v>
      </c>
      <c r="B80" s="31">
        <v>43039</v>
      </c>
      <c r="C80" t="s">
        <v>2735</v>
      </c>
      <c r="D80">
        <v>1</v>
      </c>
      <c r="E80" t="s">
        <v>411</v>
      </c>
      <c r="F80">
        <v>34888</v>
      </c>
      <c r="G80" t="s">
        <v>412</v>
      </c>
      <c r="H80" t="s">
        <v>20</v>
      </c>
      <c r="I80" t="s">
        <v>335</v>
      </c>
      <c r="K80" s="39">
        <v>984.04</v>
      </c>
      <c r="L80" s="34">
        <f t="shared" si="1"/>
        <v>75712.13</v>
      </c>
    </row>
    <row r="81" spans="1:12" x14ac:dyDescent="0.25">
      <c r="A81" t="s">
        <v>2736</v>
      </c>
      <c r="B81" s="31">
        <v>43039</v>
      </c>
      <c r="C81" t="s">
        <v>2737</v>
      </c>
      <c r="D81">
        <v>1</v>
      </c>
      <c r="E81" t="s">
        <v>411</v>
      </c>
      <c r="F81">
        <v>34889</v>
      </c>
      <c r="G81" t="s">
        <v>412</v>
      </c>
      <c r="H81" t="s">
        <v>20</v>
      </c>
      <c r="I81" t="s">
        <v>313</v>
      </c>
      <c r="K81" s="39">
        <v>664</v>
      </c>
      <c r="L81" s="34">
        <f t="shared" si="1"/>
        <v>75048.13</v>
      </c>
    </row>
    <row r="82" spans="1:12" x14ac:dyDescent="0.25">
      <c r="A82" t="s">
        <v>2736</v>
      </c>
      <c r="B82" s="31">
        <v>43039</v>
      </c>
      <c r="C82" t="s">
        <v>2737</v>
      </c>
      <c r="D82">
        <v>1</v>
      </c>
      <c r="E82" t="s">
        <v>411</v>
      </c>
      <c r="F82">
        <v>34889</v>
      </c>
      <c r="G82" t="s">
        <v>412</v>
      </c>
      <c r="H82" t="s">
        <v>20</v>
      </c>
      <c r="I82" t="s">
        <v>313</v>
      </c>
      <c r="K82" s="39">
        <v>110</v>
      </c>
      <c r="L82" s="34">
        <f t="shared" si="1"/>
        <v>74938.13</v>
      </c>
    </row>
    <row r="83" spans="1:12" x14ac:dyDescent="0.25">
      <c r="A83" t="s">
        <v>2738</v>
      </c>
      <c r="B83" s="31">
        <v>43039</v>
      </c>
      <c r="C83" t="s">
        <v>2739</v>
      </c>
      <c r="D83">
        <v>1</v>
      </c>
      <c r="E83" t="s">
        <v>411</v>
      </c>
      <c r="F83">
        <v>34890</v>
      </c>
      <c r="G83" t="s">
        <v>412</v>
      </c>
      <c r="H83" t="s">
        <v>20</v>
      </c>
      <c r="I83" t="s">
        <v>313</v>
      </c>
      <c r="K83" s="39">
        <v>829</v>
      </c>
      <c r="L83" s="34">
        <f t="shared" si="1"/>
        <v>74109.13</v>
      </c>
    </row>
    <row r="84" spans="1:12" x14ac:dyDescent="0.25">
      <c r="A84" t="s">
        <v>2740</v>
      </c>
      <c r="B84" s="31">
        <v>43039</v>
      </c>
      <c r="C84" t="s">
        <v>2741</v>
      </c>
      <c r="D84">
        <v>1</v>
      </c>
      <c r="E84" t="s">
        <v>411</v>
      </c>
      <c r="F84">
        <v>34891</v>
      </c>
      <c r="G84" t="s">
        <v>412</v>
      </c>
      <c r="H84" t="s">
        <v>20</v>
      </c>
      <c r="I84" t="s">
        <v>313</v>
      </c>
      <c r="K84" s="40">
        <v>2022.91</v>
      </c>
      <c r="L84" s="34">
        <f t="shared" si="1"/>
        <v>72086.22</v>
      </c>
    </row>
    <row r="85" spans="1:12" x14ac:dyDescent="0.25">
      <c r="A85" t="s">
        <v>2740</v>
      </c>
      <c r="B85" s="31">
        <v>43039</v>
      </c>
      <c r="C85" t="s">
        <v>2741</v>
      </c>
      <c r="D85">
        <v>1</v>
      </c>
      <c r="E85" t="s">
        <v>411</v>
      </c>
      <c r="F85">
        <v>34891</v>
      </c>
      <c r="G85" t="s">
        <v>412</v>
      </c>
      <c r="H85" t="s">
        <v>20</v>
      </c>
      <c r="I85" t="s">
        <v>313</v>
      </c>
      <c r="K85" s="39">
        <v>219</v>
      </c>
      <c r="L85" s="34">
        <f t="shared" si="1"/>
        <v>71867.22</v>
      </c>
    </row>
    <row r="86" spans="1:12" x14ac:dyDescent="0.25">
      <c r="A86" t="s">
        <v>2742</v>
      </c>
      <c r="B86" s="31">
        <v>43039</v>
      </c>
      <c r="C86" t="s">
        <v>2743</v>
      </c>
      <c r="D86">
        <v>1</v>
      </c>
      <c r="E86" t="s">
        <v>411</v>
      </c>
      <c r="F86">
        <v>34892</v>
      </c>
      <c r="G86" t="s">
        <v>412</v>
      </c>
      <c r="H86" t="s">
        <v>20</v>
      </c>
      <c r="I86" t="s">
        <v>150</v>
      </c>
      <c r="K86" s="40">
        <v>1194</v>
      </c>
      <c r="L86" s="34">
        <f t="shared" si="1"/>
        <v>70673.22</v>
      </c>
    </row>
    <row r="87" spans="1:12" x14ac:dyDescent="0.25">
      <c r="A87" t="s">
        <v>2744</v>
      </c>
      <c r="B87" s="31">
        <v>43039</v>
      </c>
      <c r="C87" t="s">
        <v>2745</v>
      </c>
      <c r="D87">
        <v>1</v>
      </c>
      <c r="E87" t="s">
        <v>411</v>
      </c>
      <c r="F87">
        <v>34893</v>
      </c>
      <c r="G87" t="s">
        <v>412</v>
      </c>
      <c r="H87" t="s">
        <v>20</v>
      </c>
      <c r="I87" t="s">
        <v>87</v>
      </c>
      <c r="K87" s="40">
        <v>1389.36</v>
      </c>
      <c r="L87" s="34">
        <f t="shared" si="1"/>
        <v>69283.86</v>
      </c>
    </row>
    <row r="88" spans="1:12" x14ac:dyDescent="0.25">
      <c r="A88" t="s">
        <v>2746</v>
      </c>
      <c r="B88" s="31">
        <v>43039</v>
      </c>
      <c r="C88" t="s">
        <v>2747</v>
      </c>
      <c r="D88">
        <v>1</v>
      </c>
      <c r="E88" t="s">
        <v>411</v>
      </c>
      <c r="F88">
        <v>34895</v>
      </c>
      <c r="G88" t="s">
        <v>412</v>
      </c>
      <c r="H88" t="s">
        <v>20</v>
      </c>
      <c r="I88" t="s">
        <v>895</v>
      </c>
      <c r="K88" s="40">
        <v>1662.83</v>
      </c>
      <c r="L88" s="34">
        <f t="shared" si="1"/>
        <v>67621.03</v>
      </c>
    </row>
    <row r="89" spans="1:12" x14ac:dyDescent="0.25">
      <c r="A89" t="s">
        <v>2748</v>
      </c>
      <c r="B89" s="31">
        <v>43039</v>
      </c>
      <c r="C89" t="s">
        <v>2749</v>
      </c>
      <c r="D89">
        <v>1</v>
      </c>
      <c r="E89" t="s">
        <v>411</v>
      </c>
      <c r="F89">
        <v>34896</v>
      </c>
      <c r="G89" t="s">
        <v>412</v>
      </c>
      <c r="H89" t="s">
        <v>20</v>
      </c>
      <c r="I89" t="s">
        <v>895</v>
      </c>
      <c r="K89" s="40">
        <v>3864</v>
      </c>
      <c r="L89" s="34">
        <f t="shared" si="1"/>
        <v>63757.03</v>
      </c>
    </row>
    <row r="90" spans="1:12" x14ac:dyDescent="0.25">
      <c r="A90" t="s">
        <v>2750</v>
      </c>
      <c r="B90" s="31">
        <v>43039</v>
      </c>
      <c r="C90" t="s">
        <v>2751</v>
      </c>
      <c r="D90">
        <v>1</v>
      </c>
      <c r="E90" t="s">
        <v>411</v>
      </c>
      <c r="F90">
        <v>34897</v>
      </c>
      <c r="G90" t="s">
        <v>412</v>
      </c>
      <c r="H90" t="s">
        <v>20</v>
      </c>
      <c r="I90" t="s">
        <v>793</v>
      </c>
      <c r="K90" s="39">
        <v>180</v>
      </c>
      <c r="L90" s="34">
        <f t="shared" si="1"/>
        <v>63577.03</v>
      </c>
    </row>
    <row r="91" spans="1:12" x14ac:dyDescent="0.25">
      <c r="A91" t="s">
        <v>2752</v>
      </c>
      <c r="B91" s="31">
        <v>43039</v>
      </c>
      <c r="C91" t="s">
        <v>2753</v>
      </c>
      <c r="D91">
        <v>1</v>
      </c>
      <c r="E91" t="s">
        <v>411</v>
      </c>
      <c r="F91">
        <v>34898</v>
      </c>
      <c r="G91" t="s">
        <v>412</v>
      </c>
      <c r="H91" t="s">
        <v>20</v>
      </c>
      <c r="I91" t="s">
        <v>150</v>
      </c>
      <c r="K91" s="39">
        <v>608.27</v>
      </c>
      <c r="L91" s="34">
        <f t="shared" si="1"/>
        <v>62968.76</v>
      </c>
    </row>
    <row r="92" spans="1:12" x14ac:dyDescent="0.25">
      <c r="A92" t="s">
        <v>2754</v>
      </c>
      <c r="B92" s="31">
        <v>43039</v>
      </c>
      <c r="C92" t="s">
        <v>2755</v>
      </c>
      <c r="D92">
        <v>1</v>
      </c>
      <c r="E92" t="s">
        <v>411</v>
      </c>
      <c r="F92">
        <v>34899</v>
      </c>
      <c r="G92" t="s">
        <v>412</v>
      </c>
      <c r="H92" t="s">
        <v>20</v>
      </c>
      <c r="I92" t="s">
        <v>2756</v>
      </c>
      <c r="K92" s="39">
        <v>42</v>
      </c>
      <c r="L92" s="34">
        <f t="shared" si="1"/>
        <v>62926.76</v>
      </c>
    </row>
    <row r="93" spans="1:12" x14ac:dyDescent="0.25">
      <c r="A93" t="s">
        <v>2757</v>
      </c>
      <c r="B93" s="31">
        <v>43039</v>
      </c>
      <c r="C93" t="s">
        <v>2758</v>
      </c>
      <c r="D93">
        <v>1</v>
      </c>
      <c r="E93" t="s">
        <v>411</v>
      </c>
      <c r="F93">
        <v>34900</v>
      </c>
      <c r="G93" t="s">
        <v>412</v>
      </c>
      <c r="H93" t="s">
        <v>20</v>
      </c>
      <c r="I93" t="s">
        <v>2759</v>
      </c>
      <c r="K93" s="39">
        <v>529</v>
      </c>
      <c r="L93" s="34">
        <f t="shared" si="1"/>
        <v>62397.760000000002</v>
      </c>
    </row>
    <row r="94" spans="1:12" x14ac:dyDescent="0.25">
      <c r="A94" t="s">
        <v>2760</v>
      </c>
      <c r="B94" s="31">
        <v>43039</v>
      </c>
      <c r="C94" t="s">
        <v>2761</v>
      </c>
      <c r="D94">
        <v>1</v>
      </c>
      <c r="E94" t="s">
        <v>411</v>
      </c>
      <c r="F94">
        <v>34902</v>
      </c>
      <c r="G94" t="s">
        <v>412</v>
      </c>
      <c r="H94" t="s">
        <v>20</v>
      </c>
      <c r="I94" t="s">
        <v>2762</v>
      </c>
      <c r="K94" s="39">
        <v>88.77</v>
      </c>
      <c r="L94" s="34">
        <f t="shared" si="1"/>
        <v>62308.990000000005</v>
      </c>
    </row>
    <row r="95" spans="1:12" x14ac:dyDescent="0.25">
      <c r="A95" t="s">
        <v>2763</v>
      </c>
      <c r="B95" s="31">
        <v>43039</v>
      </c>
      <c r="C95" t="s">
        <v>2764</v>
      </c>
      <c r="D95">
        <v>1</v>
      </c>
      <c r="E95" t="s">
        <v>411</v>
      </c>
      <c r="F95">
        <v>34903</v>
      </c>
      <c r="G95" t="s">
        <v>412</v>
      </c>
      <c r="H95" t="s">
        <v>20</v>
      </c>
      <c r="I95" t="s">
        <v>87</v>
      </c>
      <c r="K95" s="39">
        <v>65.900000000000006</v>
      </c>
      <c r="L95" s="34">
        <f t="shared" si="1"/>
        <v>62243.090000000004</v>
      </c>
    </row>
    <row r="96" spans="1:12" x14ac:dyDescent="0.25">
      <c r="A96" t="s">
        <v>2765</v>
      </c>
      <c r="B96" s="31">
        <v>43039</v>
      </c>
      <c r="C96" t="s">
        <v>2766</v>
      </c>
      <c r="D96">
        <v>1</v>
      </c>
      <c r="E96" t="s">
        <v>411</v>
      </c>
      <c r="F96">
        <v>34904</v>
      </c>
      <c r="G96" t="s">
        <v>412</v>
      </c>
      <c r="H96" t="s">
        <v>20</v>
      </c>
      <c r="I96" t="s">
        <v>2767</v>
      </c>
      <c r="K96" s="39">
        <v>696</v>
      </c>
      <c r="L96" s="34">
        <f t="shared" si="1"/>
        <v>61547.090000000004</v>
      </c>
    </row>
    <row r="97" spans="1:12" x14ac:dyDescent="0.25">
      <c r="A97" t="s">
        <v>2768</v>
      </c>
      <c r="B97" s="31">
        <v>43039</v>
      </c>
      <c r="C97" t="s">
        <v>2769</v>
      </c>
      <c r="D97">
        <v>1</v>
      </c>
      <c r="E97" t="s">
        <v>411</v>
      </c>
      <c r="F97">
        <v>34905</v>
      </c>
      <c r="G97" t="s">
        <v>412</v>
      </c>
      <c r="H97" t="s">
        <v>20</v>
      </c>
      <c r="I97" t="s">
        <v>2770</v>
      </c>
      <c r="K97" s="39">
        <v>448</v>
      </c>
      <c r="L97" s="34">
        <f t="shared" si="1"/>
        <v>61099.090000000004</v>
      </c>
    </row>
    <row r="98" spans="1:12" x14ac:dyDescent="0.25">
      <c r="A98" t="s">
        <v>2771</v>
      </c>
      <c r="B98" s="31">
        <v>43039</v>
      </c>
      <c r="C98" t="s">
        <v>2772</v>
      </c>
      <c r="D98">
        <v>1</v>
      </c>
      <c r="E98" t="s">
        <v>411</v>
      </c>
      <c r="F98">
        <v>34906</v>
      </c>
      <c r="G98" t="s">
        <v>412</v>
      </c>
      <c r="H98" t="s">
        <v>20</v>
      </c>
      <c r="I98" t="s">
        <v>793</v>
      </c>
      <c r="K98" s="39">
        <v>180</v>
      </c>
      <c r="L98" s="34">
        <f t="shared" si="1"/>
        <v>60919.090000000004</v>
      </c>
    </row>
    <row r="99" spans="1:12" x14ac:dyDescent="0.25">
      <c r="A99" t="s">
        <v>400</v>
      </c>
      <c r="B99" s="31">
        <v>43039</v>
      </c>
      <c r="C99" t="s">
        <v>2773</v>
      </c>
      <c r="D99">
        <v>1</v>
      </c>
      <c r="E99" t="s">
        <v>411</v>
      </c>
      <c r="F99">
        <v>34907</v>
      </c>
      <c r="G99" t="s">
        <v>412</v>
      </c>
      <c r="H99" t="s">
        <v>20</v>
      </c>
      <c r="I99" t="s">
        <v>2774</v>
      </c>
      <c r="K99" s="39">
        <v>210.66</v>
      </c>
      <c r="L99" s="34">
        <f t="shared" si="1"/>
        <v>60708.43</v>
      </c>
    </row>
    <row r="100" spans="1:12" x14ac:dyDescent="0.25">
      <c r="A100" t="s">
        <v>2775</v>
      </c>
      <c r="B100" s="31">
        <v>43039</v>
      </c>
      <c r="C100" t="s">
        <v>2776</v>
      </c>
      <c r="D100">
        <v>1</v>
      </c>
      <c r="E100" t="s">
        <v>411</v>
      </c>
      <c r="F100">
        <v>34909</v>
      </c>
      <c r="G100" t="s">
        <v>412</v>
      </c>
      <c r="H100" t="s">
        <v>20</v>
      </c>
      <c r="I100" t="s">
        <v>2777</v>
      </c>
      <c r="K100" s="39">
        <v>182.77</v>
      </c>
      <c r="L100" s="34">
        <f t="shared" si="1"/>
        <v>60525.66</v>
      </c>
    </row>
    <row r="101" spans="1:12" x14ac:dyDescent="0.25">
      <c r="A101" t="s">
        <v>2778</v>
      </c>
      <c r="B101" s="31">
        <v>43039</v>
      </c>
      <c r="C101" t="s">
        <v>2779</v>
      </c>
      <c r="D101">
        <v>1</v>
      </c>
      <c r="E101" t="s">
        <v>411</v>
      </c>
      <c r="F101">
        <v>34910</v>
      </c>
      <c r="G101" t="s">
        <v>412</v>
      </c>
      <c r="H101" t="s">
        <v>20</v>
      </c>
      <c r="I101" t="s">
        <v>2780</v>
      </c>
      <c r="K101" s="39">
        <v>83</v>
      </c>
      <c r="L101" s="34">
        <f t="shared" si="1"/>
        <v>60442.66</v>
      </c>
    </row>
    <row r="102" spans="1:12" x14ac:dyDescent="0.25">
      <c r="A102" t="s">
        <v>2781</v>
      </c>
      <c r="B102" s="31">
        <v>43039</v>
      </c>
      <c r="C102" t="s">
        <v>2782</v>
      </c>
      <c r="D102">
        <v>1</v>
      </c>
      <c r="E102" t="s">
        <v>411</v>
      </c>
      <c r="F102">
        <v>34911</v>
      </c>
      <c r="G102" t="s">
        <v>412</v>
      </c>
      <c r="H102" t="s">
        <v>20</v>
      </c>
      <c r="I102" t="s">
        <v>185</v>
      </c>
      <c r="K102" s="39">
        <v>62</v>
      </c>
      <c r="L102" s="34">
        <f t="shared" si="1"/>
        <v>60380.66</v>
      </c>
    </row>
    <row r="103" spans="1:12" x14ac:dyDescent="0.25">
      <c r="A103" t="s">
        <v>2783</v>
      </c>
      <c r="B103" s="31">
        <v>43039</v>
      </c>
      <c r="C103" t="s">
        <v>2784</v>
      </c>
      <c r="D103">
        <v>1</v>
      </c>
      <c r="E103" t="s">
        <v>411</v>
      </c>
      <c r="F103">
        <v>34912</v>
      </c>
      <c r="G103" t="s">
        <v>412</v>
      </c>
      <c r="H103" t="s">
        <v>20</v>
      </c>
      <c r="I103" t="s">
        <v>21</v>
      </c>
      <c r="K103" s="39">
        <v>290</v>
      </c>
      <c r="L103" s="34">
        <f t="shared" si="1"/>
        <v>60090.66</v>
      </c>
    </row>
    <row r="104" spans="1:12" x14ac:dyDescent="0.25">
      <c r="A104" t="s">
        <v>12</v>
      </c>
      <c r="B104" s="31">
        <v>43039</v>
      </c>
      <c r="C104" t="s">
        <v>2785</v>
      </c>
      <c r="D104">
        <v>1</v>
      </c>
      <c r="E104" t="s">
        <v>411</v>
      </c>
      <c r="F104">
        <v>34913</v>
      </c>
      <c r="G104" t="s">
        <v>412</v>
      </c>
      <c r="H104" t="s">
        <v>20</v>
      </c>
      <c r="I104" t="s">
        <v>2786</v>
      </c>
      <c r="K104" s="39">
        <v>240</v>
      </c>
      <c r="L104" s="34">
        <f t="shared" si="1"/>
        <v>59850.66</v>
      </c>
    </row>
    <row r="105" spans="1:12" x14ac:dyDescent="0.25">
      <c r="A105" t="s">
        <v>2787</v>
      </c>
      <c r="B105" s="31">
        <v>43039</v>
      </c>
      <c r="C105" t="s">
        <v>2788</v>
      </c>
      <c r="D105">
        <v>1</v>
      </c>
      <c r="E105" t="s">
        <v>411</v>
      </c>
      <c r="F105">
        <v>34914</v>
      </c>
      <c r="G105" t="s">
        <v>412</v>
      </c>
      <c r="H105" t="s">
        <v>20</v>
      </c>
      <c r="I105" t="s">
        <v>479</v>
      </c>
      <c r="K105" s="39">
        <v>71</v>
      </c>
      <c r="L105" s="34">
        <f t="shared" si="1"/>
        <v>59779.66</v>
      </c>
    </row>
    <row r="106" spans="1:12" x14ac:dyDescent="0.25">
      <c r="A106" t="s">
        <v>2789</v>
      </c>
      <c r="B106" s="31">
        <v>43039</v>
      </c>
      <c r="C106" t="s">
        <v>213</v>
      </c>
      <c r="D106">
        <v>1</v>
      </c>
      <c r="E106" t="s">
        <v>411</v>
      </c>
      <c r="F106">
        <v>34918</v>
      </c>
      <c r="G106" t="s">
        <v>412</v>
      </c>
      <c r="H106" t="s">
        <v>15</v>
      </c>
      <c r="I106" t="s">
        <v>2790</v>
      </c>
      <c r="J106" s="34">
        <v>90000</v>
      </c>
      <c r="L106" s="34">
        <f t="shared" si="1"/>
        <v>149779.66</v>
      </c>
    </row>
    <row r="107" spans="1:12" x14ac:dyDescent="0.25">
      <c r="A107" t="s">
        <v>2791</v>
      </c>
      <c r="B107" s="31">
        <v>43039</v>
      </c>
      <c r="C107" t="s">
        <v>2792</v>
      </c>
      <c r="D107">
        <v>1</v>
      </c>
      <c r="E107" t="s">
        <v>411</v>
      </c>
      <c r="F107">
        <v>34919</v>
      </c>
      <c r="G107" t="s">
        <v>412</v>
      </c>
      <c r="H107" t="s">
        <v>20</v>
      </c>
      <c r="I107" t="s">
        <v>2793</v>
      </c>
      <c r="K107" s="39">
        <v>750</v>
      </c>
      <c r="L107" s="34">
        <f t="shared" si="1"/>
        <v>149029.66</v>
      </c>
    </row>
    <row r="108" spans="1:12" x14ac:dyDescent="0.25">
      <c r="A108" t="s">
        <v>2794</v>
      </c>
      <c r="B108" s="31">
        <v>43039</v>
      </c>
      <c r="C108" t="s">
        <v>2795</v>
      </c>
      <c r="D108">
        <v>1</v>
      </c>
      <c r="E108" t="s">
        <v>411</v>
      </c>
      <c r="F108">
        <v>34920</v>
      </c>
      <c r="G108" t="s">
        <v>412</v>
      </c>
      <c r="H108" t="s">
        <v>20</v>
      </c>
      <c r="I108" t="s">
        <v>2796</v>
      </c>
      <c r="K108" s="39">
        <v>71</v>
      </c>
      <c r="L108" s="34">
        <f t="shared" si="1"/>
        <v>148958.66</v>
      </c>
    </row>
    <row r="109" spans="1:12" x14ac:dyDescent="0.25">
      <c r="A109" t="s">
        <v>2797</v>
      </c>
      <c r="B109" s="31">
        <v>43039</v>
      </c>
      <c r="C109" t="s">
        <v>2798</v>
      </c>
      <c r="D109">
        <v>1</v>
      </c>
      <c r="E109" t="s">
        <v>411</v>
      </c>
      <c r="F109">
        <v>34921</v>
      </c>
      <c r="G109" t="s">
        <v>412</v>
      </c>
      <c r="H109" t="s">
        <v>20</v>
      </c>
      <c r="I109" t="s">
        <v>1170</v>
      </c>
      <c r="K109" s="39">
        <v>14</v>
      </c>
      <c r="L109" s="34">
        <f t="shared" si="1"/>
        <v>148944.66</v>
      </c>
    </row>
    <row r="110" spans="1:12" x14ac:dyDescent="0.25">
      <c r="A110" t="s">
        <v>2799</v>
      </c>
      <c r="B110" s="31">
        <v>43039</v>
      </c>
      <c r="C110" t="s">
        <v>2800</v>
      </c>
      <c r="D110">
        <v>1</v>
      </c>
      <c r="E110" t="s">
        <v>411</v>
      </c>
      <c r="F110">
        <v>34922</v>
      </c>
      <c r="G110" t="s">
        <v>412</v>
      </c>
      <c r="H110" t="s">
        <v>20</v>
      </c>
      <c r="I110" t="s">
        <v>1182</v>
      </c>
      <c r="K110" s="39">
        <v>230</v>
      </c>
      <c r="L110" s="34">
        <f t="shared" si="1"/>
        <v>148714.66</v>
      </c>
    </row>
    <row r="111" spans="1:12" x14ac:dyDescent="0.25">
      <c r="A111" t="s">
        <v>2801</v>
      </c>
      <c r="B111" s="31">
        <v>43039</v>
      </c>
      <c r="C111" t="s">
        <v>2802</v>
      </c>
      <c r="D111">
        <v>1</v>
      </c>
      <c r="E111" t="s">
        <v>411</v>
      </c>
      <c r="F111">
        <v>34923</v>
      </c>
      <c r="G111" t="s">
        <v>412</v>
      </c>
      <c r="H111" t="s">
        <v>20</v>
      </c>
      <c r="I111" t="s">
        <v>2605</v>
      </c>
      <c r="K111" s="39">
        <v>182.77</v>
      </c>
      <c r="L111" s="34">
        <f t="shared" si="1"/>
        <v>148531.89000000001</v>
      </c>
    </row>
    <row r="112" spans="1:12" x14ac:dyDescent="0.25">
      <c r="A112" t="s">
        <v>2803</v>
      </c>
      <c r="B112" s="31">
        <v>43039</v>
      </c>
      <c r="C112" t="s">
        <v>2804</v>
      </c>
      <c r="D112">
        <v>1</v>
      </c>
      <c r="E112" t="s">
        <v>411</v>
      </c>
      <c r="F112">
        <v>34924</v>
      </c>
      <c r="G112" t="s">
        <v>412</v>
      </c>
      <c r="H112" t="s">
        <v>20</v>
      </c>
      <c r="I112" t="s">
        <v>2805</v>
      </c>
      <c r="K112" s="39">
        <v>254.28</v>
      </c>
      <c r="L112" s="34">
        <f t="shared" si="1"/>
        <v>148277.61000000002</v>
      </c>
    </row>
    <row r="113" spans="1:12" x14ac:dyDescent="0.25">
      <c r="A113" t="s">
        <v>2806</v>
      </c>
      <c r="B113" s="31">
        <v>43039</v>
      </c>
      <c r="C113" t="s">
        <v>2807</v>
      </c>
      <c r="D113">
        <v>1</v>
      </c>
      <c r="E113" t="s">
        <v>411</v>
      </c>
      <c r="F113">
        <v>34925</v>
      </c>
      <c r="G113" t="s">
        <v>412</v>
      </c>
      <c r="H113" t="s">
        <v>20</v>
      </c>
      <c r="I113" t="s">
        <v>2808</v>
      </c>
      <c r="K113" s="39">
        <v>230.27</v>
      </c>
      <c r="L113" s="34">
        <f t="shared" si="1"/>
        <v>148047.34000000003</v>
      </c>
    </row>
    <row r="114" spans="1:12" x14ac:dyDescent="0.25">
      <c r="A114" t="s">
        <v>2809</v>
      </c>
      <c r="B114" s="31">
        <v>43039</v>
      </c>
      <c r="C114" t="s">
        <v>2810</v>
      </c>
      <c r="D114">
        <v>1</v>
      </c>
      <c r="E114" t="s">
        <v>411</v>
      </c>
      <c r="F114">
        <v>34926</v>
      </c>
      <c r="G114" t="s">
        <v>412</v>
      </c>
      <c r="H114" t="s">
        <v>20</v>
      </c>
      <c r="I114" t="s">
        <v>565</v>
      </c>
      <c r="K114" s="39">
        <v>406</v>
      </c>
      <c r="L114" s="34">
        <f t="shared" si="1"/>
        <v>147641.34000000003</v>
      </c>
    </row>
    <row r="115" spans="1:12" x14ac:dyDescent="0.25">
      <c r="A115" t="s">
        <v>2811</v>
      </c>
      <c r="B115" s="31">
        <v>43039</v>
      </c>
      <c r="C115" t="s">
        <v>2812</v>
      </c>
      <c r="D115">
        <v>1</v>
      </c>
      <c r="E115" t="s">
        <v>411</v>
      </c>
      <c r="F115">
        <v>34928</v>
      </c>
      <c r="G115" t="s">
        <v>412</v>
      </c>
      <c r="H115" t="s">
        <v>20</v>
      </c>
      <c r="I115" t="s">
        <v>479</v>
      </c>
      <c r="K115" s="39">
        <v>74</v>
      </c>
      <c r="L115" s="34">
        <f t="shared" si="1"/>
        <v>147567.34000000003</v>
      </c>
    </row>
    <row r="116" spans="1:12" x14ac:dyDescent="0.25">
      <c r="A116" t="s">
        <v>2813</v>
      </c>
      <c r="B116" s="31">
        <v>43039</v>
      </c>
      <c r="C116" t="s">
        <v>2814</v>
      </c>
      <c r="D116">
        <v>1</v>
      </c>
      <c r="E116" t="s">
        <v>411</v>
      </c>
      <c r="F116">
        <v>34929</v>
      </c>
      <c r="G116" t="s">
        <v>412</v>
      </c>
      <c r="H116" t="s">
        <v>20</v>
      </c>
      <c r="I116" t="s">
        <v>2815</v>
      </c>
      <c r="K116" s="39">
        <v>74</v>
      </c>
      <c r="L116" s="34">
        <f t="shared" si="1"/>
        <v>147493.34000000003</v>
      </c>
    </row>
    <row r="117" spans="1:12" x14ac:dyDescent="0.25">
      <c r="A117" t="s">
        <v>2816</v>
      </c>
      <c r="B117" s="31">
        <v>43039</v>
      </c>
      <c r="C117" t="s">
        <v>2817</v>
      </c>
      <c r="D117">
        <v>1</v>
      </c>
      <c r="E117" t="s">
        <v>411</v>
      </c>
      <c r="F117">
        <v>34930</v>
      </c>
      <c r="G117" t="s">
        <v>412</v>
      </c>
      <c r="H117" t="s">
        <v>20</v>
      </c>
      <c r="I117" t="s">
        <v>479</v>
      </c>
      <c r="K117" s="39">
        <v>74</v>
      </c>
      <c r="L117" s="34">
        <f t="shared" si="1"/>
        <v>147419.34000000003</v>
      </c>
    </row>
    <row r="118" spans="1:12" x14ac:dyDescent="0.25">
      <c r="A118" t="s">
        <v>2818</v>
      </c>
      <c r="B118" s="31">
        <v>43039</v>
      </c>
      <c r="C118" t="s">
        <v>2819</v>
      </c>
      <c r="D118">
        <v>1</v>
      </c>
      <c r="E118" t="s">
        <v>411</v>
      </c>
      <c r="F118">
        <v>34931</v>
      </c>
      <c r="G118" t="s">
        <v>412</v>
      </c>
      <c r="H118" t="s">
        <v>20</v>
      </c>
      <c r="I118" t="s">
        <v>539</v>
      </c>
      <c r="K118" s="39">
        <v>116</v>
      </c>
      <c r="L118" s="34">
        <f t="shared" si="1"/>
        <v>147303.34000000003</v>
      </c>
    </row>
    <row r="119" spans="1:12" x14ac:dyDescent="0.25">
      <c r="A119" t="s">
        <v>2820</v>
      </c>
      <c r="B119" s="31">
        <v>43039</v>
      </c>
      <c r="C119" t="s">
        <v>2821</v>
      </c>
      <c r="D119">
        <v>1</v>
      </c>
      <c r="E119" t="s">
        <v>411</v>
      </c>
      <c r="F119">
        <v>34932</v>
      </c>
      <c r="G119" t="s">
        <v>412</v>
      </c>
      <c r="H119" t="s">
        <v>20</v>
      </c>
      <c r="I119" t="s">
        <v>2822</v>
      </c>
      <c r="K119" s="39">
        <v>464</v>
      </c>
      <c r="L119" s="34">
        <f t="shared" si="1"/>
        <v>146839.34000000003</v>
      </c>
    </row>
    <row r="120" spans="1:12" x14ac:dyDescent="0.25">
      <c r="A120" t="s">
        <v>2823</v>
      </c>
      <c r="B120" s="31">
        <v>43039</v>
      </c>
      <c r="C120" t="s">
        <v>2824</v>
      </c>
      <c r="D120">
        <v>1</v>
      </c>
      <c r="E120" t="s">
        <v>411</v>
      </c>
      <c r="F120">
        <v>34933</v>
      </c>
      <c r="G120" t="s">
        <v>412</v>
      </c>
      <c r="H120" t="s">
        <v>20</v>
      </c>
      <c r="I120" t="s">
        <v>2825</v>
      </c>
      <c r="K120" s="39">
        <v>872</v>
      </c>
      <c r="L120" s="34">
        <f t="shared" si="1"/>
        <v>145967.34000000003</v>
      </c>
    </row>
    <row r="121" spans="1:12" x14ac:dyDescent="0.25">
      <c r="A121" t="s">
        <v>2826</v>
      </c>
      <c r="B121" s="31">
        <v>43039</v>
      </c>
      <c r="C121" t="s">
        <v>2827</v>
      </c>
      <c r="D121">
        <v>1</v>
      </c>
      <c r="E121" t="s">
        <v>411</v>
      </c>
      <c r="F121">
        <v>34934</v>
      </c>
      <c r="G121" t="s">
        <v>412</v>
      </c>
      <c r="H121" t="s">
        <v>20</v>
      </c>
      <c r="I121" t="s">
        <v>2828</v>
      </c>
      <c r="K121" s="39">
        <v>158</v>
      </c>
      <c r="L121" s="34">
        <f t="shared" si="1"/>
        <v>145809.34000000003</v>
      </c>
    </row>
    <row r="122" spans="1:12" x14ac:dyDescent="0.25">
      <c r="A122" t="s">
        <v>2829</v>
      </c>
      <c r="B122" s="31">
        <v>43039</v>
      </c>
      <c r="C122" t="s">
        <v>2830</v>
      </c>
      <c r="D122">
        <v>1</v>
      </c>
      <c r="E122" t="s">
        <v>411</v>
      </c>
      <c r="F122">
        <v>34935</v>
      </c>
      <c r="G122" t="s">
        <v>412</v>
      </c>
      <c r="H122" t="s">
        <v>20</v>
      </c>
      <c r="I122" t="s">
        <v>2491</v>
      </c>
      <c r="K122" s="39">
        <v>75</v>
      </c>
      <c r="L122" s="34">
        <f t="shared" si="1"/>
        <v>145734.34000000003</v>
      </c>
    </row>
    <row r="123" spans="1:12" x14ac:dyDescent="0.25">
      <c r="A123" t="s">
        <v>2831</v>
      </c>
      <c r="B123" s="31">
        <v>43039</v>
      </c>
      <c r="C123" t="s">
        <v>2832</v>
      </c>
      <c r="D123">
        <v>1</v>
      </c>
      <c r="E123" t="s">
        <v>411</v>
      </c>
      <c r="F123">
        <v>34936</v>
      </c>
      <c r="G123" t="s">
        <v>412</v>
      </c>
      <c r="H123" t="s">
        <v>20</v>
      </c>
      <c r="I123" t="s">
        <v>448</v>
      </c>
      <c r="K123" s="39">
        <v>721.4</v>
      </c>
      <c r="L123" s="34">
        <f t="shared" si="1"/>
        <v>145012.94000000003</v>
      </c>
    </row>
    <row r="124" spans="1:12" x14ac:dyDescent="0.25">
      <c r="A124" t="s">
        <v>2833</v>
      </c>
      <c r="B124" s="31">
        <v>43039</v>
      </c>
      <c r="C124" t="s">
        <v>2834</v>
      </c>
      <c r="D124">
        <v>1</v>
      </c>
      <c r="E124" t="s">
        <v>411</v>
      </c>
      <c r="F124">
        <v>34937</v>
      </c>
      <c r="G124" t="s">
        <v>412</v>
      </c>
      <c r="H124" t="s">
        <v>20</v>
      </c>
      <c r="I124" t="s">
        <v>68</v>
      </c>
      <c r="K124" s="39">
        <v>193.45</v>
      </c>
      <c r="L124" s="34">
        <f t="shared" si="1"/>
        <v>144819.49000000002</v>
      </c>
    </row>
    <row r="125" spans="1:12" x14ac:dyDescent="0.25">
      <c r="A125" t="s">
        <v>2835</v>
      </c>
      <c r="B125" s="31">
        <v>43039</v>
      </c>
      <c r="C125" t="s">
        <v>2836</v>
      </c>
      <c r="D125">
        <v>1</v>
      </c>
      <c r="E125" t="s">
        <v>411</v>
      </c>
      <c r="F125">
        <v>34938</v>
      </c>
      <c r="G125" t="s">
        <v>412</v>
      </c>
      <c r="H125" t="s">
        <v>20</v>
      </c>
      <c r="I125" t="s">
        <v>1118</v>
      </c>
      <c r="K125" s="40">
        <v>1262.5</v>
      </c>
      <c r="L125" s="34">
        <f t="shared" si="1"/>
        <v>143556.99000000002</v>
      </c>
    </row>
    <row r="126" spans="1:12" x14ac:dyDescent="0.25">
      <c r="A126" t="s">
        <v>2837</v>
      </c>
      <c r="B126" s="31">
        <v>43039</v>
      </c>
      <c r="C126" t="s">
        <v>2838</v>
      </c>
      <c r="D126">
        <v>1</v>
      </c>
      <c r="E126" t="s">
        <v>411</v>
      </c>
      <c r="F126">
        <v>34939</v>
      </c>
      <c r="G126" t="s">
        <v>412</v>
      </c>
      <c r="H126" t="s">
        <v>20</v>
      </c>
      <c r="I126" t="s">
        <v>2839</v>
      </c>
      <c r="K126" s="39">
        <v>274.19</v>
      </c>
      <c r="L126" s="34">
        <f t="shared" si="1"/>
        <v>143282.80000000002</v>
      </c>
    </row>
    <row r="127" spans="1:12" x14ac:dyDescent="0.25">
      <c r="A127" t="s">
        <v>2840</v>
      </c>
      <c r="B127" s="31">
        <v>43039</v>
      </c>
      <c r="C127" t="s">
        <v>2841</v>
      </c>
      <c r="D127">
        <v>1</v>
      </c>
      <c r="E127" t="s">
        <v>411</v>
      </c>
      <c r="F127">
        <v>34950</v>
      </c>
      <c r="G127" t="s">
        <v>412</v>
      </c>
      <c r="H127" t="s">
        <v>20</v>
      </c>
      <c r="I127" t="s">
        <v>574</v>
      </c>
      <c r="K127" s="39">
        <v>299</v>
      </c>
      <c r="L127" s="34">
        <f t="shared" si="1"/>
        <v>142983.80000000002</v>
      </c>
    </row>
    <row r="128" spans="1:12" x14ac:dyDescent="0.25">
      <c r="A128" t="s">
        <v>2840</v>
      </c>
      <c r="B128" s="31">
        <v>43039</v>
      </c>
      <c r="C128" t="s">
        <v>2841</v>
      </c>
      <c r="D128">
        <v>1</v>
      </c>
      <c r="E128" t="s">
        <v>411</v>
      </c>
      <c r="F128">
        <v>34950</v>
      </c>
      <c r="G128" t="s">
        <v>412</v>
      </c>
      <c r="H128" t="s">
        <v>20</v>
      </c>
      <c r="I128" t="s">
        <v>574</v>
      </c>
      <c r="K128" s="39">
        <v>55</v>
      </c>
      <c r="L128" s="34">
        <f t="shared" si="1"/>
        <v>142928.80000000002</v>
      </c>
    </row>
    <row r="129" spans="1:12" x14ac:dyDescent="0.25">
      <c r="A129" t="s">
        <v>2842</v>
      </c>
      <c r="B129" s="31">
        <v>43039</v>
      </c>
      <c r="C129" t="s">
        <v>2843</v>
      </c>
      <c r="D129">
        <v>1</v>
      </c>
      <c r="E129" t="s">
        <v>411</v>
      </c>
      <c r="F129">
        <v>34966</v>
      </c>
      <c r="G129" t="s">
        <v>412</v>
      </c>
      <c r="H129" t="s">
        <v>15</v>
      </c>
      <c r="I129" t="s">
        <v>313</v>
      </c>
      <c r="K129" s="39">
        <v>340.39</v>
      </c>
      <c r="L129" s="34">
        <f t="shared" si="1"/>
        <v>142588.41</v>
      </c>
    </row>
    <row r="130" spans="1:12" x14ac:dyDescent="0.25">
      <c r="A130" t="s">
        <v>2844</v>
      </c>
      <c r="B130" s="31">
        <v>43039</v>
      </c>
      <c r="C130" t="s">
        <v>2845</v>
      </c>
      <c r="D130">
        <v>1</v>
      </c>
      <c r="E130" t="s">
        <v>411</v>
      </c>
      <c r="F130">
        <v>34968</v>
      </c>
      <c r="G130" t="s">
        <v>412</v>
      </c>
      <c r="H130" t="s">
        <v>15</v>
      </c>
      <c r="I130" t="s">
        <v>313</v>
      </c>
      <c r="K130" s="40">
        <v>4961.09</v>
      </c>
      <c r="L130" s="34">
        <f t="shared" si="1"/>
        <v>137627.32</v>
      </c>
    </row>
    <row r="131" spans="1:12" x14ac:dyDescent="0.25">
      <c r="A131" t="s">
        <v>2844</v>
      </c>
      <c r="B131" s="31">
        <v>43039</v>
      </c>
      <c r="C131" t="s">
        <v>2845</v>
      </c>
      <c r="D131">
        <v>1</v>
      </c>
      <c r="E131" t="s">
        <v>411</v>
      </c>
      <c r="F131">
        <v>34968</v>
      </c>
      <c r="G131" t="s">
        <v>412</v>
      </c>
      <c r="H131" t="s">
        <v>15</v>
      </c>
      <c r="I131" t="s">
        <v>313</v>
      </c>
      <c r="K131" s="39">
        <v>95</v>
      </c>
      <c r="L131" s="34">
        <f t="shared" si="1"/>
        <v>137532.32</v>
      </c>
    </row>
    <row r="132" spans="1:12" x14ac:dyDescent="0.25">
      <c r="A132" t="s">
        <v>2846</v>
      </c>
      <c r="B132" s="31">
        <v>43039</v>
      </c>
      <c r="C132" t="s">
        <v>2847</v>
      </c>
      <c r="D132">
        <v>1</v>
      </c>
      <c r="E132" t="s">
        <v>411</v>
      </c>
      <c r="F132">
        <v>34969</v>
      </c>
      <c r="G132" t="s">
        <v>412</v>
      </c>
      <c r="H132" t="s">
        <v>15</v>
      </c>
      <c r="I132" t="s">
        <v>313</v>
      </c>
      <c r="K132" s="40">
        <v>1768</v>
      </c>
      <c r="L132" s="34">
        <f t="shared" si="1"/>
        <v>135764.32</v>
      </c>
    </row>
    <row r="133" spans="1:12" x14ac:dyDescent="0.25">
      <c r="A133" t="s">
        <v>2846</v>
      </c>
      <c r="B133" s="31">
        <v>43039</v>
      </c>
      <c r="C133" t="s">
        <v>2847</v>
      </c>
      <c r="D133">
        <v>1</v>
      </c>
      <c r="E133" t="s">
        <v>411</v>
      </c>
      <c r="F133">
        <v>34969</v>
      </c>
      <c r="G133" t="s">
        <v>412</v>
      </c>
      <c r="H133" t="s">
        <v>15</v>
      </c>
      <c r="I133" t="s">
        <v>313</v>
      </c>
      <c r="K133" s="39">
        <v>130</v>
      </c>
      <c r="L133" s="34">
        <f t="shared" si="1"/>
        <v>135634.32</v>
      </c>
    </row>
    <row r="134" spans="1:12" x14ac:dyDescent="0.25">
      <c r="A134" t="s">
        <v>2848</v>
      </c>
      <c r="B134" s="31">
        <v>43039</v>
      </c>
      <c r="C134" t="s">
        <v>2849</v>
      </c>
      <c r="D134">
        <v>1</v>
      </c>
      <c r="E134" t="s">
        <v>411</v>
      </c>
      <c r="F134">
        <v>34970</v>
      </c>
      <c r="G134" t="s">
        <v>412</v>
      </c>
      <c r="H134" t="s">
        <v>15</v>
      </c>
      <c r="I134" t="s">
        <v>313</v>
      </c>
      <c r="K134" s="40">
        <v>1380</v>
      </c>
      <c r="L134" s="34">
        <f t="shared" si="1"/>
        <v>134254.32</v>
      </c>
    </row>
    <row r="135" spans="1:12" x14ac:dyDescent="0.25">
      <c r="A135" t="s">
        <v>2848</v>
      </c>
      <c r="B135" s="31">
        <v>43039</v>
      </c>
      <c r="C135" t="s">
        <v>2849</v>
      </c>
      <c r="D135">
        <v>1</v>
      </c>
      <c r="E135" t="s">
        <v>411</v>
      </c>
      <c r="F135">
        <v>34970</v>
      </c>
      <c r="G135" t="s">
        <v>412</v>
      </c>
      <c r="H135" t="s">
        <v>15</v>
      </c>
      <c r="I135" t="s">
        <v>313</v>
      </c>
      <c r="K135" s="39">
        <v>165</v>
      </c>
      <c r="L135" s="34">
        <f t="shared" si="1"/>
        <v>134089.32</v>
      </c>
    </row>
    <row r="136" spans="1:12" x14ac:dyDescent="0.25">
      <c r="A136" t="s">
        <v>2850</v>
      </c>
      <c r="B136" s="31">
        <v>43039</v>
      </c>
      <c r="C136" t="s">
        <v>2851</v>
      </c>
      <c r="D136">
        <v>1</v>
      </c>
      <c r="E136" t="s">
        <v>411</v>
      </c>
      <c r="F136">
        <v>34971</v>
      </c>
      <c r="G136" t="s">
        <v>412</v>
      </c>
      <c r="H136" t="s">
        <v>15</v>
      </c>
      <c r="I136" t="s">
        <v>313</v>
      </c>
      <c r="K136" s="40">
        <v>7159.78</v>
      </c>
      <c r="L136" s="34">
        <f t="shared" si="1"/>
        <v>126929.54000000001</v>
      </c>
    </row>
    <row r="137" spans="1:12" x14ac:dyDescent="0.25">
      <c r="A137" t="s">
        <v>2850</v>
      </c>
      <c r="B137" s="31">
        <v>43039</v>
      </c>
      <c r="C137" t="s">
        <v>2851</v>
      </c>
      <c r="D137">
        <v>1</v>
      </c>
      <c r="E137" t="s">
        <v>411</v>
      </c>
      <c r="F137">
        <v>34971</v>
      </c>
      <c r="G137" t="s">
        <v>412</v>
      </c>
      <c r="H137" t="s">
        <v>15</v>
      </c>
      <c r="I137" t="s">
        <v>313</v>
      </c>
      <c r="K137" s="39">
        <v>371</v>
      </c>
      <c r="L137" s="34">
        <f t="shared" si="1"/>
        <v>126558.54000000001</v>
      </c>
    </row>
    <row r="138" spans="1:12" x14ac:dyDescent="0.25">
      <c r="A138" t="s">
        <v>2852</v>
      </c>
      <c r="B138" s="31">
        <v>43039</v>
      </c>
      <c r="C138" t="s">
        <v>2853</v>
      </c>
      <c r="D138">
        <v>1</v>
      </c>
      <c r="E138" t="s">
        <v>411</v>
      </c>
      <c r="F138">
        <v>34972</v>
      </c>
      <c r="G138" t="s">
        <v>412</v>
      </c>
      <c r="H138" t="s">
        <v>15</v>
      </c>
      <c r="I138" t="s">
        <v>313</v>
      </c>
      <c r="K138" s="40">
        <v>3719</v>
      </c>
      <c r="L138" s="34">
        <f t="shared" ref="L138:L163" si="2">+L137+J138-K138</f>
        <v>122839.54000000001</v>
      </c>
    </row>
    <row r="139" spans="1:12" x14ac:dyDescent="0.25">
      <c r="A139" t="s">
        <v>2852</v>
      </c>
      <c r="B139" s="31">
        <v>43039</v>
      </c>
      <c r="C139" t="s">
        <v>2853</v>
      </c>
      <c r="D139">
        <v>1</v>
      </c>
      <c r="E139" t="s">
        <v>411</v>
      </c>
      <c r="F139">
        <v>34972</v>
      </c>
      <c r="G139" t="s">
        <v>412</v>
      </c>
      <c r="H139" t="s">
        <v>15</v>
      </c>
      <c r="I139" t="s">
        <v>313</v>
      </c>
      <c r="K139" s="39">
        <v>255</v>
      </c>
      <c r="L139" s="34">
        <f t="shared" si="2"/>
        <v>122584.54000000001</v>
      </c>
    </row>
    <row r="140" spans="1:12" x14ac:dyDescent="0.25">
      <c r="A140" t="s">
        <v>2854</v>
      </c>
      <c r="B140" s="31">
        <v>43039</v>
      </c>
      <c r="C140" t="s">
        <v>2855</v>
      </c>
      <c r="D140">
        <v>1</v>
      </c>
      <c r="E140" t="s">
        <v>411</v>
      </c>
      <c r="F140">
        <v>34973</v>
      </c>
      <c r="G140" t="s">
        <v>412</v>
      </c>
      <c r="H140" t="s">
        <v>15</v>
      </c>
      <c r="I140" t="s">
        <v>21</v>
      </c>
      <c r="K140" s="39">
        <v>290</v>
      </c>
      <c r="L140" s="34">
        <f t="shared" si="2"/>
        <v>122294.54000000001</v>
      </c>
    </row>
    <row r="141" spans="1:12" x14ac:dyDescent="0.25">
      <c r="A141" t="s">
        <v>2856</v>
      </c>
      <c r="B141" s="31">
        <v>43039</v>
      </c>
      <c r="C141" t="s">
        <v>2857</v>
      </c>
      <c r="D141">
        <v>1</v>
      </c>
      <c r="E141" t="s">
        <v>411</v>
      </c>
      <c r="F141">
        <v>34974</v>
      </c>
      <c r="G141" t="s">
        <v>412</v>
      </c>
      <c r="H141" t="s">
        <v>15</v>
      </c>
      <c r="I141" t="s">
        <v>1872</v>
      </c>
      <c r="K141" s="39">
        <v>216</v>
      </c>
      <c r="L141" s="34">
        <f t="shared" si="2"/>
        <v>122078.54000000001</v>
      </c>
    </row>
    <row r="142" spans="1:12" x14ac:dyDescent="0.25">
      <c r="A142" t="s">
        <v>2858</v>
      </c>
      <c r="B142" s="31">
        <v>43039</v>
      </c>
      <c r="C142" t="s">
        <v>2859</v>
      </c>
      <c r="D142">
        <v>1</v>
      </c>
      <c r="E142" t="s">
        <v>411</v>
      </c>
      <c r="F142">
        <v>34975</v>
      </c>
      <c r="G142" t="s">
        <v>412</v>
      </c>
      <c r="H142" t="s">
        <v>15</v>
      </c>
      <c r="I142" t="s">
        <v>1170</v>
      </c>
      <c r="K142" s="39">
        <v>12</v>
      </c>
      <c r="L142" s="34">
        <f t="shared" si="2"/>
        <v>122066.54000000001</v>
      </c>
    </row>
    <row r="143" spans="1:12" x14ac:dyDescent="0.25">
      <c r="A143" t="s">
        <v>2860</v>
      </c>
      <c r="B143" s="31">
        <v>43039</v>
      </c>
      <c r="C143" t="s">
        <v>2861</v>
      </c>
      <c r="D143">
        <v>1</v>
      </c>
      <c r="E143" t="s">
        <v>411</v>
      </c>
      <c r="F143">
        <v>34976</v>
      </c>
      <c r="G143" t="s">
        <v>412</v>
      </c>
      <c r="H143" t="s">
        <v>15</v>
      </c>
      <c r="I143" t="s">
        <v>2862</v>
      </c>
      <c r="K143" s="39">
        <v>348</v>
      </c>
      <c r="L143" s="34">
        <f t="shared" si="2"/>
        <v>121718.54000000001</v>
      </c>
    </row>
    <row r="144" spans="1:12" x14ac:dyDescent="0.25">
      <c r="A144" t="s">
        <v>2863</v>
      </c>
      <c r="B144" s="31">
        <v>43039</v>
      </c>
      <c r="C144" t="s">
        <v>2864</v>
      </c>
      <c r="D144">
        <v>1</v>
      </c>
      <c r="E144" t="s">
        <v>411</v>
      </c>
      <c r="F144">
        <v>34977</v>
      </c>
      <c r="G144" t="s">
        <v>412</v>
      </c>
      <c r="H144" t="s">
        <v>15</v>
      </c>
      <c r="I144" t="s">
        <v>2865</v>
      </c>
      <c r="K144" s="39">
        <v>105.94</v>
      </c>
      <c r="L144" s="34">
        <f t="shared" si="2"/>
        <v>121612.6</v>
      </c>
    </row>
    <row r="145" spans="1:12" x14ac:dyDescent="0.25">
      <c r="A145" t="s">
        <v>2866</v>
      </c>
      <c r="B145" s="31">
        <v>43039</v>
      </c>
      <c r="C145" t="s">
        <v>2867</v>
      </c>
      <c r="D145">
        <v>1</v>
      </c>
      <c r="E145" t="s">
        <v>411</v>
      </c>
      <c r="F145">
        <v>34978</v>
      </c>
      <c r="G145" t="s">
        <v>412</v>
      </c>
      <c r="H145" t="s">
        <v>15</v>
      </c>
      <c r="I145" t="s">
        <v>2868</v>
      </c>
      <c r="K145" s="39">
        <v>696</v>
      </c>
      <c r="L145" s="34">
        <f t="shared" si="2"/>
        <v>120916.6</v>
      </c>
    </row>
    <row r="146" spans="1:12" x14ac:dyDescent="0.25">
      <c r="A146" t="s">
        <v>2869</v>
      </c>
      <c r="B146" s="31">
        <v>43039</v>
      </c>
      <c r="C146" t="s">
        <v>2870</v>
      </c>
      <c r="D146">
        <v>1</v>
      </c>
      <c r="E146" t="s">
        <v>411</v>
      </c>
      <c r="F146">
        <v>34979</v>
      </c>
      <c r="G146" t="s">
        <v>412</v>
      </c>
      <c r="H146" t="s">
        <v>15</v>
      </c>
      <c r="I146" t="s">
        <v>921</v>
      </c>
      <c r="K146" s="39">
        <v>926.68</v>
      </c>
      <c r="L146" s="34">
        <f t="shared" si="2"/>
        <v>119989.92000000001</v>
      </c>
    </row>
    <row r="147" spans="1:12" x14ac:dyDescent="0.25">
      <c r="A147" t="s">
        <v>2871</v>
      </c>
      <c r="B147" s="31">
        <v>43039</v>
      </c>
      <c r="C147" t="s">
        <v>2872</v>
      </c>
      <c r="D147">
        <v>1</v>
      </c>
      <c r="E147" t="s">
        <v>411</v>
      </c>
      <c r="F147">
        <v>34980</v>
      </c>
      <c r="G147" t="s">
        <v>412</v>
      </c>
      <c r="H147" t="s">
        <v>15</v>
      </c>
      <c r="I147" t="s">
        <v>313</v>
      </c>
      <c r="K147" s="40">
        <v>3157.93</v>
      </c>
      <c r="L147" s="34">
        <f t="shared" si="2"/>
        <v>116831.99000000002</v>
      </c>
    </row>
    <row r="148" spans="1:12" x14ac:dyDescent="0.25">
      <c r="A148" t="s">
        <v>2871</v>
      </c>
      <c r="B148" s="31">
        <v>43039</v>
      </c>
      <c r="C148" t="s">
        <v>2872</v>
      </c>
      <c r="D148">
        <v>1</v>
      </c>
      <c r="E148" t="s">
        <v>411</v>
      </c>
      <c r="F148">
        <v>34980</v>
      </c>
      <c r="G148" t="s">
        <v>412</v>
      </c>
      <c r="H148" t="s">
        <v>15</v>
      </c>
      <c r="I148" t="s">
        <v>313</v>
      </c>
      <c r="K148" s="39">
        <v>95</v>
      </c>
      <c r="L148" s="34">
        <f t="shared" si="2"/>
        <v>116736.99000000002</v>
      </c>
    </row>
    <row r="149" spans="1:12" x14ac:dyDescent="0.25">
      <c r="A149" t="s">
        <v>2873</v>
      </c>
      <c r="B149" s="31">
        <v>43039</v>
      </c>
      <c r="C149" t="s">
        <v>2874</v>
      </c>
      <c r="D149">
        <v>1</v>
      </c>
      <c r="E149" t="s">
        <v>411</v>
      </c>
      <c r="F149">
        <v>34981</v>
      </c>
      <c r="G149" t="s">
        <v>412</v>
      </c>
      <c r="H149" t="s">
        <v>15</v>
      </c>
      <c r="I149" t="s">
        <v>335</v>
      </c>
      <c r="K149" s="39">
        <v>830.73</v>
      </c>
      <c r="L149" s="34">
        <f t="shared" si="2"/>
        <v>115906.26000000002</v>
      </c>
    </row>
    <row r="150" spans="1:12" x14ac:dyDescent="0.25">
      <c r="A150" t="s">
        <v>2875</v>
      </c>
      <c r="B150" s="31">
        <v>43039</v>
      </c>
      <c r="C150" t="s">
        <v>2876</v>
      </c>
      <c r="D150">
        <v>1</v>
      </c>
      <c r="E150" t="s">
        <v>411</v>
      </c>
      <c r="F150">
        <v>34982</v>
      </c>
      <c r="G150" t="s">
        <v>412</v>
      </c>
      <c r="H150" t="s">
        <v>15</v>
      </c>
      <c r="I150" t="s">
        <v>313</v>
      </c>
      <c r="K150" s="40">
        <v>1287</v>
      </c>
      <c r="L150" s="34">
        <f t="shared" si="2"/>
        <v>114619.26000000002</v>
      </c>
    </row>
    <row r="151" spans="1:12" x14ac:dyDescent="0.25">
      <c r="A151" t="s">
        <v>2875</v>
      </c>
      <c r="B151" s="31">
        <v>43039</v>
      </c>
      <c r="C151" t="s">
        <v>2876</v>
      </c>
      <c r="D151">
        <v>1</v>
      </c>
      <c r="E151" t="s">
        <v>411</v>
      </c>
      <c r="F151">
        <v>34982</v>
      </c>
      <c r="G151" t="s">
        <v>412</v>
      </c>
      <c r="H151" t="s">
        <v>15</v>
      </c>
      <c r="I151" t="s">
        <v>313</v>
      </c>
      <c r="K151" s="39">
        <v>170</v>
      </c>
      <c r="L151" s="34">
        <f t="shared" si="2"/>
        <v>114449.26000000002</v>
      </c>
    </row>
    <row r="152" spans="1:12" x14ac:dyDescent="0.25">
      <c r="A152" t="s">
        <v>2877</v>
      </c>
      <c r="B152" s="31">
        <v>43039</v>
      </c>
      <c r="C152" t="s">
        <v>2878</v>
      </c>
      <c r="D152">
        <v>1</v>
      </c>
      <c r="E152" t="s">
        <v>411</v>
      </c>
      <c r="F152">
        <v>34983</v>
      </c>
      <c r="G152" t="s">
        <v>412</v>
      </c>
      <c r="H152" t="s">
        <v>15</v>
      </c>
      <c r="I152" t="s">
        <v>313</v>
      </c>
      <c r="K152" s="40">
        <v>1129</v>
      </c>
      <c r="L152" s="34">
        <f t="shared" si="2"/>
        <v>113320.26000000002</v>
      </c>
    </row>
    <row r="153" spans="1:12" x14ac:dyDescent="0.25">
      <c r="A153" t="s">
        <v>2877</v>
      </c>
      <c r="B153" s="31">
        <v>43039</v>
      </c>
      <c r="C153" t="s">
        <v>2878</v>
      </c>
      <c r="D153">
        <v>1</v>
      </c>
      <c r="E153" t="s">
        <v>411</v>
      </c>
      <c r="F153">
        <v>34983</v>
      </c>
      <c r="G153" t="s">
        <v>412</v>
      </c>
      <c r="H153" t="s">
        <v>15</v>
      </c>
      <c r="I153" t="s">
        <v>313</v>
      </c>
      <c r="K153" s="39">
        <v>195</v>
      </c>
      <c r="L153" s="34">
        <f t="shared" si="2"/>
        <v>113125.26000000002</v>
      </c>
    </row>
    <row r="154" spans="1:12" x14ac:dyDescent="0.25">
      <c r="A154" t="s">
        <v>2879</v>
      </c>
      <c r="B154" s="31">
        <v>43039</v>
      </c>
      <c r="C154" t="s">
        <v>2880</v>
      </c>
      <c r="D154">
        <v>1</v>
      </c>
      <c r="E154" t="s">
        <v>411</v>
      </c>
      <c r="F154">
        <v>34984</v>
      </c>
      <c r="G154" t="s">
        <v>412</v>
      </c>
      <c r="H154" t="s">
        <v>15</v>
      </c>
      <c r="I154" t="s">
        <v>313</v>
      </c>
      <c r="K154" s="40">
        <v>4255.26</v>
      </c>
      <c r="L154" s="34">
        <f t="shared" si="2"/>
        <v>108870.00000000003</v>
      </c>
    </row>
    <row r="155" spans="1:12" x14ac:dyDescent="0.25">
      <c r="A155" t="s">
        <v>2879</v>
      </c>
      <c r="B155" s="31">
        <v>43039</v>
      </c>
      <c r="C155" t="s">
        <v>2880</v>
      </c>
      <c r="D155">
        <v>1</v>
      </c>
      <c r="E155" t="s">
        <v>411</v>
      </c>
      <c r="F155">
        <v>34984</v>
      </c>
      <c r="G155" t="s">
        <v>412</v>
      </c>
      <c r="H155" t="s">
        <v>15</v>
      </c>
      <c r="I155" t="s">
        <v>313</v>
      </c>
      <c r="K155" s="39">
        <v>185</v>
      </c>
      <c r="L155" s="34">
        <f t="shared" si="2"/>
        <v>108685.00000000003</v>
      </c>
    </row>
    <row r="156" spans="1:12" x14ac:dyDescent="0.25">
      <c r="A156" t="s">
        <v>2881</v>
      </c>
      <c r="B156" s="31">
        <v>43039</v>
      </c>
      <c r="C156" t="s">
        <v>2882</v>
      </c>
      <c r="D156">
        <v>1</v>
      </c>
      <c r="E156" t="s">
        <v>411</v>
      </c>
      <c r="F156">
        <v>34985</v>
      </c>
      <c r="G156" t="s">
        <v>412</v>
      </c>
      <c r="H156" t="s">
        <v>15</v>
      </c>
      <c r="I156" t="s">
        <v>313</v>
      </c>
      <c r="K156" s="40">
        <v>1378</v>
      </c>
      <c r="L156" s="34">
        <f t="shared" si="2"/>
        <v>107307.00000000003</v>
      </c>
    </row>
    <row r="157" spans="1:12" x14ac:dyDescent="0.25">
      <c r="A157" t="s">
        <v>2881</v>
      </c>
      <c r="B157" s="31">
        <v>43039</v>
      </c>
      <c r="C157" t="s">
        <v>2882</v>
      </c>
      <c r="D157">
        <v>1</v>
      </c>
      <c r="E157" t="s">
        <v>411</v>
      </c>
      <c r="F157">
        <v>34985</v>
      </c>
      <c r="G157" t="s">
        <v>412</v>
      </c>
      <c r="H157" t="s">
        <v>15</v>
      </c>
      <c r="I157" t="s">
        <v>313</v>
      </c>
      <c r="K157" s="39">
        <v>89</v>
      </c>
      <c r="L157" s="34">
        <f t="shared" si="2"/>
        <v>107218.00000000003</v>
      </c>
    </row>
    <row r="158" spans="1:12" x14ac:dyDescent="0.25">
      <c r="A158" t="s">
        <v>2883</v>
      </c>
      <c r="B158" s="31">
        <v>43039</v>
      </c>
      <c r="C158" t="s">
        <v>2884</v>
      </c>
      <c r="D158">
        <v>1</v>
      </c>
      <c r="E158" t="s">
        <v>411</v>
      </c>
      <c r="F158">
        <v>34986</v>
      </c>
      <c r="G158" t="s">
        <v>412</v>
      </c>
      <c r="H158" t="s">
        <v>15</v>
      </c>
      <c r="I158" t="s">
        <v>313</v>
      </c>
      <c r="K158" s="40">
        <v>1053</v>
      </c>
      <c r="L158" s="34">
        <f t="shared" si="2"/>
        <v>106165.00000000003</v>
      </c>
    </row>
    <row r="159" spans="1:12" x14ac:dyDescent="0.25">
      <c r="A159" t="s">
        <v>2885</v>
      </c>
      <c r="B159" s="31">
        <v>43039</v>
      </c>
      <c r="C159" t="s">
        <v>2886</v>
      </c>
      <c r="D159">
        <v>1</v>
      </c>
      <c r="E159" t="s">
        <v>411</v>
      </c>
      <c r="F159">
        <v>34992</v>
      </c>
      <c r="G159" t="s">
        <v>412</v>
      </c>
      <c r="H159" t="s">
        <v>15</v>
      </c>
      <c r="I159" t="s">
        <v>313</v>
      </c>
      <c r="K159" s="39">
        <v>386</v>
      </c>
      <c r="L159" s="34">
        <f t="shared" si="2"/>
        <v>105779.00000000003</v>
      </c>
    </row>
    <row r="160" spans="1:12" x14ac:dyDescent="0.25">
      <c r="A160" t="s">
        <v>2887</v>
      </c>
      <c r="B160" s="31">
        <v>43039</v>
      </c>
      <c r="C160" t="s">
        <v>2888</v>
      </c>
      <c r="D160">
        <v>1</v>
      </c>
      <c r="E160" t="s">
        <v>411</v>
      </c>
      <c r="F160">
        <v>34997</v>
      </c>
      <c r="G160" t="s">
        <v>412</v>
      </c>
      <c r="H160" t="s">
        <v>15</v>
      </c>
      <c r="I160" t="s">
        <v>836</v>
      </c>
      <c r="K160" s="39">
        <v>590</v>
      </c>
      <c r="L160" s="34">
        <f t="shared" si="2"/>
        <v>105189.00000000003</v>
      </c>
    </row>
    <row r="161" spans="1:13" x14ac:dyDescent="0.25">
      <c r="A161" t="s">
        <v>2889</v>
      </c>
      <c r="B161" s="31">
        <v>43039</v>
      </c>
      <c r="C161" t="s">
        <v>2890</v>
      </c>
      <c r="D161">
        <v>1</v>
      </c>
      <c r="E161" t="s">
        <v>411</v>
      </c>
      <c r="F161">
        <v>34998</v>
      </c>
      <c r="G161" t="s">
        <v>412</v>
      </c>
      <c r="H161" t="s">
        <v>15</v>
      </c>
      <c r="I161" t="s">
        <v>836</v>
      </c>
      <c r="K161" s="39">
        <v>65.8</v>
      </c>
      <c r="L161" s="34">
        <f t="shared" si="2"/>
        <v>105123.20000000003</v>
      </c>
    </row>
    <row r="162" spans="1:13" x14ac:dyDescent="0.25">
      <c r="A162" t="s">
        <v>2891</v>
      </c>
      <c r="B162" s="31">
        <v>43039</v>
      </c>
      <c r="C162" t="s">
        <v>2892</v>
      </c>
      <c r="D162">
        <v>1</v>
      </c>
      <c r="E162" t="s">
        <v>411</v>
      </c>
      <c r="F162">
        <v>34999</v>
      </c>
      <c r="G162" t="s">
        <v>412</v>
      </c>
      <c r="H162" t="s">
        <v>15</v>
      </c>
      <c r="I162" t="s">
        <v>150</v>
      </c>
      <c r="K162" s="39">
        <v>230.27</v>
      </c>
      <c r="L162" s="34">
        <f t="shared" si="2"/>
        <v>104892.93000000002</v>
      </c>
    </row>
    <row r="163" spans="1:13" x14ac:dyDescent="0.25">
      <c r="A163" t="s">
        <v>2893</v>
      </c>
      <c r="B163" s="31">
        <v>43039</v>
      </c>
      <c r="C163" t="s">
        <v>2894</v>
      </c>
      <c r="D163">
        <v>1</v>
      </c>
      <c r="E163" t="s">
        <v>411</v>
      </c>
      <c r="F163">
        <v>35000</v>
      </c>
      <c r="G163" t="s">
        <v>412</v>
      </c>
      <c r="H163" t="s">
        <v>15</v>
      </c>
      <c r="I163" t="s">
        <v>150</v>
      </c>
      <c r="K163" s="39">
        <v>100</v>
      </c>
      <c r="L163" s="34">
        <f t="shared" si="2"/>
        <v>104792.93000000002</v>
      </c>
    </row>
    <row r="164" spans="1:13" x14ac:dyDescent="0.25">
      <c r="I164" t="s">
        <v>404</v>
      </c>
      <c r="J164" s="34">
        <v>90000</v>
      </c>
      <c r="K164" s="34">
        <v>96883.89</v>
      </c>
    </row>
    <row r="165" spans="1:13" x14ac:dyDescent="0.25">
      <c r="I165" t="s">
        <v>405</v>
      </c>
      <c r="L165" s="34">
        <f>+L163</f>
        <v>104792.93000000002</v>
      </c>
      <c r="M165" s="49">
        <f>+L165-81660.15</f>
        <v>23132.780000000028</v>
      </c>
    </row>
    <row r="166" spans="1:13" x14ac:dyDescent="0.25">
      <c r="A166" t="s">
        <v>11</v>
      </c>
    </row>
    <row r="167" spans="1:13" x14ac:dyDescent="0.25">
      <c r="L167">
        <v>23132.76</v>
      </c>
    </row>
    <row r="168" spans="1:13" x14ac:dyDescent="0.25">
      <c r="L168" s="34">
        <f>+L165-L167</f>
        <v>81660.170000000027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opLeftCell="A156" workbookViewId="0">
      <selection activeCell="M171" sqref="M171"/>
    </sheetView>
  </sheetViews>
  <sheetFormatPr baseColWidth="10" defaultRowHeight="15" x14ac:dyDescent="0.25"/>
  <cols>
    <col min="3" max="3" width="11" bestFit="1" customWidth="1"/>
    <col min="4" max="7" width="0" hidden="1" customWidth="1"/>
    <col min="8" max="8" width="37" bestFit="1" customWidth="1"/>
  </cols>
  <sheetData>
    <row r="1" spans="1:11" x14ac:dyDescent="0.25">
      <c r="H1" t="s">
        <v>408</v>
      </c>
      <c r="K1" s="34">
        <f>+OCT!L165</f>
        <v>104792.93000000002</v>
      </c>
    </row>
    <row r="2" spans="1:11" x14ac:dyDescent="0.25">
      <c r="A2" t="s">
        <v>957</v>
      </c>
      <c r="B2" s="31">
        <v>43069</v>
      </c>
      <c r="C2" t="s">
        <v>2896</v>
      </c>
      <c r="D2">
        <v>1</v>
      </c>
      <c r="E2" t="s">
        <v>2897</v>
      </c>
      <c r="F2" t="s">
        <v>412</v>
      </c>
      <c r="G2" t="s">
        <v>20</v>
      </c>
      <c r="H2" t="s">
        <v>2898</v>
      </c>
      <c r="J2" s="39">
        <v>89.97</v>
      </c>
      <c r="K2" s="34">
        <f>+K1+I2-J2</f>
        <v>104702.96000000002</v>
      </c>
    </row>
    <row r="3" spans="1:11" x14ac:dyDescent="0.25">
      <c r="A3" t="s">
        <v>960</v>
      </c>
      <c r="B3" s="31">
        <v>43069</v>
      </c>
      <c r="C3" t="s">
        <v>2899</v>
      </c>
      <c r="D3">
        <v>1</v>
      </c>
      <c r="E3" t="s">
        <v>2900</v>
      </c>
      <c r="F3" t="s">
        <v>412</v>
      </c>
      <c r="G3" t="s">
        <v>20</v>
      </c>
      <c r="H3" t="s">
        <v>2901</v>
      </c>
      <c r="J3" s="39">
        <v>9.99</v>
      </c>
      <c r="K3" s="34">
        <f t="shared" ref="K3:K66" si="0">+K2+I3-J3</f>
        <v>104692.97000000002</v>
      </c>
    </row>
    <row r="4" spans="1:11" x14ac:dyDescent="0.25">
      <c r="A4" t="s">
        <v>967</v>
      </c>
      <c r="B4" s="31">
        <v>43069</v>
      </c>
      <c r="C4" t="s">
        <v>2902</v>
      </c>
      <c r="D4">
        <v>1</v>
      </c>
      <c r="E4" t="s">
        <v>2903</v>
      </c>
      <c r="F4" t="s">
        <v>412</v>
      </c>
      <c r="G4" t="s">
        <v>20</v>
      </c>
      <c r="H4" t="s">
        <v>2904</v>
      </c>
      <c r="J4" s="39">
        <v>9.99</v>
      </c>
      <c r="K4" s="34">
        <f t="shared" si="0"/>
        <v>104682.98000000001</v>
      </c>
    </row>
    <row r="5" spans="1:11" x14ac:dyDescent="0.25">
      <c r="A5" t="s">
        <v>970</v>
      </c>
      <c r="B5" s="31">
        <v>43069</v>
      </c>
      <c r="C5" t="s">
        <v>2905</v>
      </c>
      <c r="D5">
        <v>1</v>
      </c>
      <c r="E5" t="s">
        <v>2906</v>
      </c>
      <c r="F5" t="s">
        <v>412</v>
      </c>
      <c r="G5" t="s">
        <v>20</v>
      </c>
      <c r="H5" t="s">
        <v>150</v>
      </c>
      <c r="J5" s="39">
        <v>359</v>
      </c>
      <c r="K5" s="34">
        <f t="shared" si="0"/>
        <v>104323.98000000001</v>
      </c>
    </row>
    <row r="6" spans="1:11" x14ac:dyDescent="0.25">
      <c r="A6" t="s">
        <v>972</v>
      </c>
      <c r="B6" s="31">
        <v>43069</v>
      </c>
      <c r="C6" t="s">
        <v>2907</v>
      </c>
      <c r="D6">
        <v>1</v>
      </c>
      <c r="E6" t="s">
        <v>2908</v>
      </c>
      <c r="F6" t="s">
        <v>412</v>
      </c>
      <c r="G6" t="s">
        <v>20</v>
      </c>
      <c r="H6" t="s">
        <v>2909</v>
      </c>
      <c r="J6" s="39">
        <v>332.84</v>
      </c>
      <c r="K6" s="34">
        <f t="shared" si="0"/>
        <v>103991.14000000001</v>
      </c>
    </row>
    <row r="7" spans="1:11" x14ac:dyDescent="0.25">
      <c r="A7" t="s">
        <v>976</v>
      </c>
      <c r="B7" s="31">
        <v>43069</v>
      </c>
      <c r="C7" t="s">
        <v>2910</v>
      </c>
      <c r="D7">
        <v>1</v>
      </c>
      <c r="E7" t="s">
        <v>2911</v>
      </c>
      <c r="F7" t="s">
        <v>412</v>
      </c>
      <c r="G7" t="s">
        <v>20</v>
      </c>
      <c r="H7" t="s">
        <v>2354</v>
      </c>
      <c r="J7" s="39">
        <v>142</v>
      </c>
      <c r="K7" s="34">
        <f t="shared" si="0"/>
        <v>103849.14000000001</v>
      </c>
    </row>
    <row r="8" spans="1:11" x14ac:dyDescent="0.25">
      <c r="A8" t="s">
        <v>983</v>
      </c>
      <c r="B8" s="31">
        <v>43069</v>
      </c>
      <c r="C8" t="s">
        <v>2912</v>
      </c>
      <c r="D8">
        <v>1</v>
      </c>
      <c r="E8" t="s">
        <v>2913</v>
      </c>
      <c r="F8" t="s">
        <v>412</v>
      </c>
      <c r="G8" t="s">
        <v>20</v>
      </c>
      <c r="H8" t="s">
        <v>2354</v>
      </c>
      <c r="J8" s="39">
        <v>512.6</v>
      </c>
      <c r="K8" s="34">
        <f t="shared" si="0"/>
        <v>103336.54000000001</v>
      </c>
    </row>
    <row r="9" spans="1:11" x14ac:dyDescent="0.25">
      <c r="A9" t="s">
        <v>985</v>
      </c>
      <c r="B9" s="31">
        <v>43069</v>
      </c>
      <c r="C9" t="s">
        <v>2914</v>
      </c>
      <c r="D9">
        <v>1</v>
      </c>
      <c r="E9" t="s">
        <v>2915</v>
      </c>
      <c r="F9" t="s">
        <v>412</v>
      </c>
      <c r="G9" t="s">
        <v>20</v>
      </c>
      <c r="H9" t="s">
        <v>459</v>
      </c>
      <c r="J9" s="39">
        <v>198</v>
      </c>
      <c r="K9" s="34">
        <f t="shared" si="0"/>
        <v>103138.54000000001</v>
      </c>
    </row>
    <row r="10" spans="1:11" x14ac:dyDescent="0.25">
      <c r="A10" t="s">
        <v>989</v>
      </c>
      <c r="B10" s="31">
        <v>43069</v>
      </c>
      <c r="C10" t="s">
        <v>2916</v>
      </c>
      <c r="D10">
        <v>1</v>
      </c>
      <c r="E10" t="s">
        <v>2917</v>
      </c>
      <c r="F10" t="s">
        <v>412</v>
      </c>
      <c r="G10" t="s">
        <v>20</v>
      </c>
      <c r="H10" t="s">
        <v>29</v>
      </c>
      <c r="J10" s="39">
        <v>484</v>
      </c>
      <c r="K10" s="34">
        <f t="shared" si="0"/>
        <v>102654.54000000001</v>
      </c>
    </row>
    <row r="11" spans="1:11" x14ac:dyDescent="0.25">
      <c r="A11" t="s">
        <v>712</v>
      </c>
      <c r="B11" s="31">
        <v>43069</v>
      </c>
      <c r="C11" t="s">
        <v>2918</v>
      </c>
      <c r="D11">
        <v>1</v>
      </c>
      <c r="E11" t="s">
        <v>2919</v>
      </c>
      <c r="F11" t="s">
        <v>412</v>
      </c>
      <c r="G11" t="s">
        <v>20</v>
      </c>
      <c r="H11" t="s">
        <v>479</v>
      </c>
      <c r="J11" s="39">
        <v>71</v>
      </c>
      <c r="K11" s="34">
        <f t="shared" si="0"/>
        <v>102583.54000000001</v>
      </c>
    </row>
    <row r="12" spans="1:11" x14ac:dyDescent="0.25">
      <c r="A12" t="s">
        <v>1396</v>
      </c>
      <c r="B12" s="31">
        <v>43069</v>
      </c>
      <c r="C12" t="s">
        <v>2920</v>
      </c>
      <c r="D12">
        <v>1</v>
      </c>
      <c r="E12" t="s">
        <v>2921</v>
      </c>
      <c r="F12" t="s">
        <v>412</v>
      </c>
      <c r="G12" t="s">
        <v>20</v>
      </c>
      <c r="H12" t="s">
        <v>2922</v>
      </c>
      <c r="J12" s="39">
        <v>608.27</v>
      </c>
      <c r="K12" s="34">
        <f t="shared" si="0"/>
        <v>101975.27</v>
      </c>
    </row>
    <row r="13" spans="1:11" x14ac:dyDescent="0.25">
      <c r="A13" t="s">
        <v>991</v>
      </c>
      <c r="B13" s="31">
        <v>43069</v>
      </c>
      <c r="C13" t="s">
        <v>2923</v>
      </c>
      <c r="D13">
        <v>1</v>
      </c>
      <c r="E13" t="s">
        <v>2924</v>
      </c>
      <c r="F13" t="s">
        <v>412</v>
      </c>
      <c r="G13" t="s">
        <v>20</v>
      </c>
      <c r="H13" t="s">
        <v>240</v>
      </c>
      <c r="J13" s="39">
        <v>391.5</v>
      </c>
      <c r="K13" s="34">
        <f t="shared" si="0"/>
        <v>101583.77</v>
      </c>
    </row>
    <row r="14" spans="1:11" x14ac:dyDescent="0.25">
      <c r="A14" t="s">
        <v>996</v>
      </c>
      <c r="B14" s="31">
        <v>43069</v>
      </c>
      <c r="C14" t="s">
        <v>2925</v>
      </c>
      <c r="D14">
        <v>1</v>
      </c>
      <c r="E14" t="s">
        <v>2926</v>
      </c>
      <c r="F14" t="s">
        <v>412</v>
      </c>
      <c r="G14" t="s">
        <v>20</v>
      </c>
      <c r="H14" t="s">
        <v>87</v>
      </c>
      <c r="J14" s="40">
        <v>1169.7</v>
      </c>
      <c r="K14" s="34">
        <f t="shared" si="0"/>
        <v>100414.07</v>
      </c>
    </row>
    <row r="15" spans="1:11" x14ac:dyDescent="0.25">
      <c r="A15" t="s">
        <v>998</v>
      </c>
      <c r="B15" s="31">
        <v>43069</v>
      </c>
      <c r="C15" t="s">
        <v>2927</v>
      </c>
      <c r="D15">
        <v>1</v>
      </c>
      <c r="E15" t="s">
        <v>2928</v>
      </c>
      <c r="F15" t="s">
        <v>412</v>
      </c>
      <c r="G15" t="s">
        <v>20</v>
      </c>
      <c r="H15" t="s">
        <v>25</v>
      </c>
      <c r="J15" s="39">
        <v>499.5</v>
      </c>
      <c r="K15" s="34">
        <f t="shared" si="0"/>
        <v>99914.57</v>
      </c>
    </row>
    <row r="16" spans="1:11" x14ac:dyDescent="0.25">
      <c r="A16" s="7" t="s">
        <v>1014</v>
      </c>
      <c r="B16" s="1">
        <v>43069</v>
      </c>
      <c r="C16" s="7" t="s">
        <v>2929</v>
      </c>
      <c r="D16" s="7">
        <v>1</v>
      </c>
      <c r="E16" s="7" t="s">
        <v>2930</v>
      </c>
      <c r="F16" s="7" t="s">
        <v>412</v>
      </c>
      <c r="G16" s="7" t="s">
        <v>20</v>
      </c>
      <c r="H16" s="7" t="s">
        <v>68</v>
      </c>
      <c r="I16" s="7"/>
      <c r="J16" s="40">
        <v>3388</v>
      </c>
      <c r="K16" s="34">
        <f t="shared" si="0"/>
        <v>96526.57</v>
      </c>
    </row>
    <row r="17" spans="1:11" x14ac:dyDescent="0.25">
      <c r="A17" t="s">
        <v>1024</v>
      </c>
      <c r="B17" s="31">
        <v>43069</v>
      </c>
      <c r="C17" t="s">
        <v>2931</v>
      </c>
      <c r="D17">
        <v>1</v>
      </c>
      <c r="E17" t="s">
        <v>2932</v>
      </c>
      <c r="F17" t="s">
        <v>412</v>
      </c>
      <c r="G17" t="s">
        <v>20</v>
      </c>
      <c r="H17" t="s">
        <v>68</v>
      </c>
      <c r="J17" s="40">
        <v>3485.84</v>
      </c>
      <c r="K17" s="34">
        <f t="shared" si="0"/>
        <v>93040.73000000001</v>
      </c>
    </row>
    <row r="18" spans="1:11" x14ac:dyDescent="0.25">
      <c r="A18" t="s">
        <v>1445</v>
      </c>
      <c r="B18" s="31">
        <v>43069</v>
      </c>
      <c r="C18" t="s">
        <v>2933</v>
      </c>
      <c r="D18">
        <v>1</v>
      </c>
      <c r="E18" t="s">
        <v>2934</v>
      </c>
      <c r="F18" t="s">
        <v>412</v>
      </c>
      <c r="G18" t="s">
        <v>20</v>
      </c>
      <c r="H18" t="s">
        <v>2935</v>
      </c>
      <c r="J18" s="39">
        <v>197.2</v>
      </c>
      <c r="K18" s="34">
        <f t="shared" si="0"/>
        <v>92843.530000000013</v>
      </c>
    </row>
    <row r="19" spans="1:11" x14ac:dyDescent="0.25">
      <c r="A19" t="s">
        <v>1029</v>
      </c>
      <c r="B19" s="31">
        <v>43069</v>
      </c>
      <c r="C19" t="s">
        <v>2936</v>
      </c>
      <c r="D19">
        <v>1</v>
      </c>
      <c r="E19" t="s">
        <v>2937</v>
      </c>
      <c r="F19" t="s">
        <v>412</v>
      </c>
      <c r="G19" t="s">
        <v>20</v>
      </c>
      <c r="H19" t="s">
        <v>29</v>
      </c>
      <c r="J19" s="40">
        <v>1044</v>
      </c>
      <c r="K19" s="34">
        <f t="shared" si="0"/>
        <v>91799.530000000013</v>
      </c>
    </row>
    <row r="20" spans="1:11" x14ac:dyDescent="0.25">
      <c r="A20" t="s">
        <v>1452</v>
      </c>
      <c r="B20" s="31">
        <v>43069</v>
      </c>
      <c r="C20" t="s">
        <v>2938</v>
      </c>
      <c r="D20">
        <v>1</v>
      </c>
      <c r="E20" t="s">
        <v>2939</v>
      </c>
      <c r="F20" t="s">
        <v>412</v>
      </c>
      <c r="G20" t="s">
        <v>20</v>
      </c>
      <c r="H20" t="s">
        <v>565</v>
      </c>
      <c r="J20" s="39">
        <v>406</v>
      </c>
      <c r="K20" s="34">
        <f t="shared" si="0"/>
        <v>91393.530000000013</v>
      </c>
    </row>
    <row r="21" spans="1:11" x14ac:dyDescent="0.25">
      <c r="A21" t="s">
        <v>1829</v>
      </c>
      <c r="B21" s="31">
        <v>43069</v>
      </c>
      <c r="C21" t="s">
        <v>213</v>
      </c>
      <c r="D21">
        <v>1</v>
      </c>
      <c r="E21" t="s">
        <v>2940</v>
      </c>
      <c r="F21" t="s">
        <v>412</v>
      </c>
      <c r="G21" t="s">
        <v>215</v>
      </c>
      <c r="H21" t="s">
        <v>2941</v>
      </c>
      <c r="I21" s="34">
        <v>90000</v>
      </c>
      <c r="J21" s="39"/>
      <c r="K21" s="34">
        <f t="shared" si="0"/>
        <v>181393.53000000003</v>
      </c>
    </row>
    <row r="22" spans="1:11" x14ac:dyDescent="0.25">
      <c r="A22" t="s">
        <v>1864</v>
      </c>
      <c r="B22" s="31">
        <v>43069</v>
      </c>
      <c r="C22" t="s">
        <v>2942</v>
      </c>
      <c r="D22">
        <v>1</v>
      </c>
      <c r="E22" t="s">
        <v>2943</v>
      </c>
      <c r="F22" t="s">
        <v>412</v>
      </c>
      <c r="G22" t="s">
        <v>20</v>
      </c>
      <c r="H22" t="s">
        <v>565</v>
      </c>
      <c r="J22" s="39">
        <v>406</v>
      </c>
      <c r="K22" s="34">
        <f t="shared" si="0"/>
        <v>180987.53000000003</v>
      </c>
    </row>
    <row r="23" spans="1:11" x14ac:dyDescent="0.25">
      <c r="A23" t="s">
        <v>1562</v>
      </c>
      <c r="B23" s="31">
        <v>43069</v>
      </c>
      <c r="C23" t="s">
        <v>2944</v>
      </c>
      <c r="D23">
        <v>1</v>
      </c>
      <c r="E23" t="s">
        <v>2945</v>
      </c>
      <c r="F23" t="s">
        <v>412</v>
      </c>
      <c r="G23" t="s">
        <v>20</v>
      </c>
      <c r="H23" t="s">
        <v>565</v>
      </c>
      <c r="J23" s="39">
        <v>406</v>
      </c>
      <c r="K23" s="34">
        <f t="shared" si="0"/>
        <v>180581.53000000003</v>
      </c>
    </row>
    <row r="24" spans="1:11" x14ac:dyDescent="0.25">
      <c r="A24" t="s">
        <v>1565</v>
      </c>
      <c r="B24" s="31">
        <v>43069</v>
      </c>
      <c r="C24" t="s">
        <v>2946</v>
      </c>
      <c r="D24">
        <v>1</v>
      </c>
      <c r="E24" t="s">
        <v>2947</v>
      </c>
      <c r="F24" t="s">
        <v>412</v>
      </c>
      <c r="G24" t="s">
        <v>20</v>
      </c>
      <c r="H24" t="s">
        <v>565</v>
      </c>
      <c r="J24" s="39">
        <v>406</v>
      </c>
      <c r="K24" s="34">
        <f t="shared" si="0"/>
        <v>180175.53000000003</v>
      </c>
    </row>
    <row r="25" spans="1:11" x14ac:dyDescent="0.25">
      <c r="A25" t="s">
        <v>1574</v>
      </c>
      <c r="B25" s="31">
        <v>43069</v>
      </c>
      <c r="C25" t="s">
        <v>2948</v>
      </c>
      <c r="D25">
        <v>1</v>
      </c>
      <c r="E25" t="s">
        <v>2949</v>
      </c>
      <c r="F25" t="s">
        <v>412</v>
      </c>
      <c r="G25" t="s">
        <v>20</v>
      </c>
      <c r="H25" t="s">
        <v>678</v>
      </c>
      <c r="J25" s="39">
        <v>545</v>
      </c>
      <c r="K25" s="34">
        <f t="shared" si="0"/>
        <v>179630.53000000003</v>
      </c>
    </row>
    <row r="26" spans="1:11" x14ac:dyDescent="0.25">
      <c r="A26" t="s">
        <v>1577</v>
      </c>
      <c r="B26" s="31">
        <v>43069</v>
      </c>
      <c r="C26" t="s">
        <v>2950</v>
      </c>
      <c r="D26">
        <v>1</v>
      </c>
      <c r="E26" t="s">
        <v>2951</v>
      </c>
      <c r="F26" t="s">
        <v>412</v>
      </c>
      <c r="G26" t="s">
        <v>20</v>
      </c>
      <c r="H26" t="s">
        <v>921</v>
      </c>
      <c r="J26" s="40">
        <v>1100.3499999999999</v>
      </c>
      <c r="K26" s="34">
        <f t="shared" si="0"/>
        <v>178530.18000000002</v>
      </c>
    </row>
    <row r="27" spans="1:11" x14ac:dyDescent="0.25">
      <c r="A27" t="s">
        <v>1873</v>
      </c>
      <c r="B27" s="31">
        <v>43069</v>
      </c>
      <c r="C27" t="s">
        <v>2952</v>
      </c>
      <c r="D27">
        <v>1</v>
      </c>
      <c r="E27" t="s">
        <v>2953</v>
      </c>
      <c r="F27" t="s">
        <v>412</v>
      </c>
      <c r="G27" t="s">
        <v>20</v>
      </c>
      <c r="H27" t="s">
        <v>142</v>
      </c>
      <c r="J27" s="39">
        <v>375.5</v>
      </c>
      <c r="K27" s="34">
        <f t="shared" si="0"/>
        <v>178154.68000000002</v>
      </c>
    </row>
    <row r="28" spans="1:11" x14ac:dyDescent="0.25">
      <c r="A28" t="s">
        <v>1875</v>
      </c>
      <c r="B28" s="31">
        <v>43069</v>
      </c>
      <c r="C28" t="s">
        <v>2954</v>
      </c>
      <c r="D28">
        <v>1</v>
      </c>
      <c r="E28" t="s">
        <v>2955</v>
      </c>
      <c r="F28" t="s">
        <v>412</v>
      </c>
      <c r="G28" t="s">
        <v>20</v>
      </c>
      <c r="H28" t="s">
        <v>2956</v>
      </c>
      <c r="J28" s="39">
        <v>75</v>
      </c>
      <c r="K28" s="34">
        <f t="shared" si="0"/>
        <v>178079.68000000002</v>
      </c>
    </row>
    <row r="29" spans="1:11" x14ac:dyDescent="0.25">
      <c r="A29" t="s">
        <v>1877</v>
      </c>
      <c r="B29" s="31">
        <v>43069</v>
      </c>
      <c r="C29" t="s">
        <v>2957</v>
      </c>
      <c r="D29">
        <v>1</v>
      </c>
      <c r="E29" t="s">
        <v>2958</v>
      </c>
      <c r="F29" t="s">
        <v>412</v>
      </c>
      <c r="G29" t="s">
        <v>20</v>
      </c>
      <c r="H29" t="s">
        <v>255</v>
      </c>
      <c r="J29" s="39">
        <v>525</v>
      </c>
      <c r="K29" s="34">
        <f t="shared" si="0"/>
        <v>177554.68000000002</v>
      </c>
    </row>
    <row r="30" spans="1:11" x14ac:dyDescent="0.25">
      <c r="A30" t="s">
        <v>1880</v>
      </c>
      <c r="B30" s="31">
        <v>43069</v>
      </c>
      <c r="C30" t="s">
        <v>2959</v>
      </c>
      <c r="D30">
        <v>1</v>
      </c>
      <c r="E30" t="s">
        <v>2960</v>
      </c>
      <c r="F30" t="s">
        <v>412</v>
      </c>
      <c r="G30" t="s">
        <v>20</v>
      </c>
      <c r="H30" t="s">
        <v>2961</v>
      </c>
      <c r="J30" s="39">
        <v>143.69999999999999</v>
      </c>
      <c r="K30" s="34">
        <f t="shared" si="0"/>
        <v>177410.98</v>
      </c>
    </row>
    <row r="31" spans="1:11" x14ac:dyDescent="0.25">
      <c r="A31" t="s">
        <v>1882</v>
      </c>
      <c r="B31" s="31">
        <v>43069</v>
      </c>
      <c r="C31" t="s">
        <v>2962</v>
      </c>
      <c r="D31">
        <v>1</v>
      </c>
      <c r="E31" t="s">
        <v>2963</v>
      </c>
      <c r="F31" t="s">
        <v>412</v>
      </c>
      <c r="G31" t="s">
        <v>20</v>
      </c>
      <c r="H31" s="33" t="s">
        <v>2964</v>
      </c>
      <c r="J31" s="39">
        <v>210</v>
      </c>
      <c r="K31" s="34">
        <f t="shared" si="0"/>
        <v>177200.98</v>
      </c>
    </row>
    <row r="32" spans="1:11" x14ac:dyDescent="0.25">
      <c r="A32" t="s">
        <v>1884</v>
      </c>
      <c r="B32" s="31">
        <v>43069</v>
      </c>
      <c r="C32" t="s">
        <v>2965</v>
      </c>
      <c r="D32">
        <v>1</v>
      </c>
      <c r="E32" t="s">
        <v>2966</v>
      </c>
      <c r="F32" t="s">
        <v>412</v>
      </c>
      <c r="G32" t="s">
        <v>20</v>
      </c>
      <c r="H32" s="33" t="s">
        <v>1395</v>
      </c>
      <c r="J32" s="39">
        <v>557.5</v>
      </c>
      <c r="K32" s="34">
        <f t="shared" si="0"/>
        <v>176643.48</v>
      </c>
    </row>
    <row r="33" spans="1:11" x14ac:dyDescent="0.25">
      <c r="A33" t="s">
        <v>1886</v>
      </c>
      <c r="B33" s="31">
        <v>43069</v>
      </c>
      <c r="C33" t="s">
        <v>2967</v>
      </c>
      <c r="D33">
        <v>1</v>
      </c>
      <c r="E33" t="s">
        <v>2968</v>
      </c>
      <c r="F33" t="s">
        <v>412</v>
      </c>
      <c r="G33" t="s">
        <v>20</v>
      </c>
      <c r="H33" s="33" t="s">
        <v>1395</v>
      </c>
      <c r="J33" s="39">
        <v>312.10000000000002</v>
      </c>
      <c r="K33" s="34">
        <f t="shared" si="0"/>
        <v>176331.38</v>
      </c>
    </row>
    <row r="34" spans="1:11" x14ac:dyDescent="0.25">
      <c r="A34" t="s">
        <v>1888</v>
      </c>
      <c r="B34" s="31">
        <v>43069</v>
      </c>
      <c r="C34" t="s">
        <v>2969</v>
      </c>
      <c r="D34">
        <v>1</v>
      </c>
      <c r="E34" t="s">
        <v>2970</v>
      </c>
      <c r="F34" t="s">
        <v>412</v>
      </c>
      <c r="G34" t="s">
        <v>20</v>
      </c>
      <c r="H34" s="33" t="s">
        <v>2971</v>
      </c>
      <c r="J34" s="39">
        <v>794</v>
      </c>
      <c r="K34" s="34">
        <f t="shared" si="0"/>
        <v>175537.38</v>
      </c>
    </row>
    <row r="35" spans="1:11" x14ac:dyDescent="0.25">
      <c r="A35" t="s">
        <v>1890</v>
      </c>
      <c r="B35" s="31">
        <v>43069</v>
      </c>
      <c r="C35" t="s">
        <v>2972</v>
      </c>
      <c r="D35">
        <v>1</v>
      </c>
      <c r="E35" t="s">
        <v>2973</v>
      </c>
      <c r="F35" t="s">
        <v>412</v>
      </c>
      <c r="G35" t="s">
        <v>20</v>
      </c>
      <c r="H35" s="33" t="s">
        <v>2974</v>
      </c>
      <c r="J35" s="39">
        <v>399</v>
      </c>
      <c r="K35" s="34">
        <f t="shared" si="0"/>
        <v>175138.38</v>
      </c>
    </row>
    <row r="36" spans="1:11" x14ac:dyDescent="0.25">
      <c r="A36" t="s">
        <v>1892</v>
      </c>
      <c r="B36" s="31">
        <v>43069</v>
      </c>
      <c r="C36" t="s">
        <v>2975</v>
      </c>
      <c r="D36">
        <v>1</v>
      </c>
      <c r="E36" t="s">
        <v>2976</v>
      </c>
      <c r="F36" t="s">
        <v>412</v>
      </c>
      <c r="G36" t="s">
        <v>20</v>
      </c>
      <c r="H36" s="33" t="s">
        <v>255</v>
      </c>
      <c r="J36" s="39">
        <v>791.98</v>
      </c>
      <c r="K36" s="34">
        <f t="shared" si="0"/>
        <v>174346.4</v>
      </c>
    </row>
    <row r="37" spans="1:11" x14ac:dyDescent="0.25">
      <c r="A37" t="s">
        <v>1895</v>
      </c>
      <c r="B37" s="31">
        <v>43069</v>
      </c>
      <c r="C37" t="s">
        <v>2977</v>
      </c>
      <c r="D37">
        <v>1</v>
      </c>
      <c r="E37" t="s">
        <v>2978</v>
      </c>
      <c r="F37" t="s">
        <v>412</v>
      </c>
      <c r="G37" t="s">
        <v>20</v>
      </c>
      <c r="H37" s="33" t="s">
        <v>2770</v>
      </c>
      <c r="J37" s="39">
        <v>339.8</v>
      </c>
      <c r="K37" s="34">
        <f t="shared" si="0"/>
        <v>174006.6</v>
      </c>
    </row>
    <row r="38" spans="1:11" x14ac:dyDescent="0.25">
      <c r="A38" t="s">
        <v>2979</v>
      </c>
      <c r="B38" s="31">
        <v>43069</v>
      </c>
      <c r="C38" t="s">
        <v>2980</v>
      </c>
      <c r="D38">
        <v>1</v>
      </c>
      <c r="E38" t="s">
        <v>2981</v>
      </c>
      <c r="F38" t="s">
        <v>412</v>
      </c>
      <c r="G38" t="s">
        <v>20</v>
      </c>
      <c r="H38" s="33" t="s">
        <v>56</v>
      </c>
      <c r="J38" s="39">
        <v>768.8</v>
      </c>
      <c r="K38" s="34">
        <f t="shared" si="0"/>
        <v>173237.80000000002</v>
      </c>
    </row>
    <row r="39" spans="1:11" x14ac:dyDescent="0.25">
      <c r="A39" t="s">
        <v>2982</v>
      </c>
      <c r="B39" s="31">
        <v>43069</v>
      </c>
      <c r="C39" t="s">
        <v>2983</v>
      </c>
      <c r="D39">
        <v>1</v>
      </c>
      <c r="E39" t="s">
        <v>2984</v>
      </c>
      <c r="F39" t="s">
        <v>412</v>
      </c>
      <c r="G39" t="s">
        <v>20</v>
      </c>
      <c r="H39" s="33" t="s">
        <v>2985</v>
      </c>
      <c r="J39" s="39">
        <v>632.37</v>
      </c>
      <c r="K39" s="34">
        <f t="shared" si="0"/>
        <v>172605.43000000002</v>
      </c>
    </row>
    <row r="40" spans="1:11" x14ac:dyDescent="0.25">
      <c r="A40" t="s">
        <v>2986</v>
      </c>
      <c r="B40" s="31">
        <v>43069</v>
      </c>
      <c r="C40" t="s">
        <v>2987</v>
      </c>
      <c r="D40">
        <v>1</v>
      </c>
      <c r="E40" t="s">
        <v>2988</v>
      </c>
      <c r="F40" t="s">
        <v>412</v>
      </c>
      <c r="G40" t="s">
        <v>20</v>
      </c>
      <c r="H40" s="33" t="s">
        <v>2989</v>
      </c>
      <c r="J40" s="39">
        <v>160</v>
      </c>
      <c r="K40" s="34">
        <f t="shared" si="0"/>
        <v>172445.43000000002</v>
      </c>
    </row>
    <row r="41" spans="1:11" x14ac:dyDescent="0.25">
      <c r="A41" t="s">
        <v>2990</v>
      </c>
      <c r="B41" s="31">
        <v>43069</v>
      </c>
      <c r="C41" t="s">
        <v>2991</v>
      </c>
      <c r="D41">
        <v>1</v>
      </c>
      <c r="E41" t="s">
        <v>2992</v>
      </c>
      <c r="F41" t="s">
        <v>412</v>
      </c>
      <c r="G41" t="s">
        <v>20</v>
      </c>
      <c r="H41" s="33" t="s">
        <v>2047</v>
      </c>
      <c r="J41" s="39">
        <v>124.4</v>
      </c>
      <c r="K41" s="34">
        <f t="shared" si="0"/>
        <v>172321.03000000003</v>
      </c>
    </row>
    <row r="42" spans="1:11" x14ac:dyDescent="0.25">
      <c r="A42" t="s">
        <v>2993</v>
      </c>
      <c r="B42" s="31">
        <v>43069</v>
      </c>
      <c r="C42" t="s">
        <v>2994</v>
      </c>
      <c r="D42">
        <v>1</v>
      </c>
      <c r="E42" t="s">
        <v>2995</v>
      </c>
      <c r="F42" t="s">
        <v>412</v>
      </c>
      <c r="G42" t="s">
        <v>20</v>
      </c>
      <c r="H42" s="33" t="s">
        <v>134</v>
      </c>
      <c r="J42" s="39">
        <v>85.01</v>
      </c>
      <c r="K42" s="34">
        <f t="shared" si="0"/>
        <v>172236.02000000002</v>
      </c>
    </row>
    <row r="43" spans="1:11" x14ac:dyDescent="0.25">
      <c r="A43" t="s">
        <v>2996</v>
      </c>
      <c r="B43" s="31">
        <v>43069</v>
      </c>
      <c r="C43" t="s">
        <v>2997</v>
      </c>
      <c r="D43">
        <v>1</v>
      </c>
      <c r="E43" t="s">
        <v>2998</v>
      </c>
      <c r="F43" t="s">
        <v>412</v>
      </c>
      <c r="G43" t="s">
        <v>20</v>
      </c>
      <c r="H43" s="33" t="s">
        <v>236</v>
      </c>
      <c r="J43" s="39">
        <v>209.99</v>
      </c>
      <c r="K43" s="34">
        <f t="shared" si="0"/>
        <v>172026.03000000003</v>
      </c>
    </row>
    <row r="44" spans="1:11" x14ac:dyDescent="0.25">
      <c r="A44" t="s">
        <v>2999</v>
      </c>
      <c r="B44" s="31">
        <v>43069</v>
      </c>
      <c r="C44" t="s">
        <v>3000</v>
      </c>
      <c r="D44">
        <v>1</v>
      </c>
      <c r="E44" t="s">
        <v>3001</v>
      </c>
      <c r="F44" t="s">
        <v>412</v>
      </c>
      <c r="G44" t="s">
        <v>20</v>
      </c>
      <c r="H44" s="33" t="s">
        <v>3002</v>
      </c>
      <c r="J44" s="39">
        <v>63</v>
      </c>
      <c r="K44" s="34">
        <f t="shared" si="0"/>
        <v>171963.03000000003</v>
      </c>
    </row>
    <row r="45" spans="1:11" x14ac:dyDescent="0.25">
      <c r="A45" t="s">
        <v>1899</v>
      </c>
      <c r="B45" s="31">
        <v>43069</v>
      </c>
      <c r="C45" t="s">
        <v>3003</v>
      </c>
      <c r="D45">
        <v>1</v>
      </c>
      <c r="E45" t="s">
        <v>3004</v>
      </c>
      <c r="F45" t="s">
        <v>412</v>
      </c>
      <c r="G45" t="s">
        <v>20</v>
      </c>
      <c r="H45" s="33" t="s">
        <v>501</v>
      </c>
      <c r="J45" s="39">
        <v>562.37</v>
      </c>
      <c r="K45" s="34">
        <f t="shared" si="0"/>
        <v>171400.66000000003</v>
      </c>
    </row>
    <row r="46" spans="1:11" x14ac:dyDescent="0.25">
      <c r="A46" t="s">
        <v>1901</v>
      </c>
      <c r="B46" s="31">
        <v>43069</v>
      </c>
      <c r="C46" t="s">
        <v>3005</v>
      </c>
      <c r="D46">
        <v>1</v>
      </c>
      <c r="E46" t="s">
        <v>3006</v>
      </c>
      <c r="F46" t="s">
        <v>412</v>
      </c>
      <c r="G46" t="s">
        <v>20</v>
      </c>
      <c r="H46" s="33" t="s">
        <v>3007</v>
      </c>
      <c r="J46" s="39">
        <v>261</v>
      </c>
      <c r="K46" s="34">
        <f t="shared" si="0"/>
        <v>171139.66000000003</v>
      </c>
    </row>
    <row r="47" spans="1:11" x14ac:dyDescent="0.25">
      <c r="A47" t="s">
        <v>1580</v>
      </c>
      <c r="B47" s="31">
        <v>43069</v>
      </c>
      <c r="C47" t="s">
        <v>3008</v>
      </c>
      <c r="D47">
        <v>1</v>
      </c>
      <c r="E47" t="s">
        <v>3009</v>
      </c>
      <c r="F47" t="s">
        <v>412</v>
      </c>
      <c r="G47" t="s">
        <v>20</v>
      </c>
      <c r="H47" s="33" t="s">
        <v>3010</v>
      </c>
      <c r="J47" s="39">
        <v>983.6</v>
      </c>
      <c r="K47" s="34">
        <f t="shared" si="0"/>
        <v>170156.06000000003</v>
      </c>
    </row>
    <row r="48" spans="1:11" x14ac:dyDescent="0.25">
      <c r="A48" t="s">
        <v>1584</v>
      </c>
      <c r="B48" s="31">
        <v>43069</v>
      </c>
      <c r="C48" t="s">
        <v>3011</v>
      </c>
      <c r="D48">
        <v>1</v>
      </c>
      <c r="E48" t="s">
        <v>3012</v>
      </c>
      <c r="F48" t="s">
        <v>412</v>
      </c>
      <c r="G48" t="s">
        <v>20</v>
      </c>
      <c r="H48" t="s">
        <v>313</v>
      </c>
      <c r="J48" s="40">
        <v>2647.8</v>
      </c>
      <c r="K48" s="34">
        <f t="shared" si="0"/>
        <v>167508.26000000004</v>
      </c>
    </row>
    <row r="49" spans="1:11" x14ac:dyDescent="0.25">
      <c r="A49" t="s">
        <v>1584</v>
      </c>
      <c r="B49" s="31">
        <v>43069</v>
      </c>
      <c r="C49" t="s">
        <v>3011</v>
      </c>
      <c r="D49">
        <v>1</v>
      </c>
      <c r="E49" t="s">
        <v>3012</v>
      </c>
      <c r="F49" t="s">
        <v>412</v>
      </c>
      <c r="G49" t="s">
        <v>20</v>
      </c>
      <c r="H49" t="s">
        <v>313</v>
      </c>
      <c r="J49" s="39">
        <v>50</v>
      </c>
      <c r="K49" s="34">
        <f t="shared" si="0"/>
        <v>167458.26000000004</v>
      </c>
    </row>
    <row r="50" spans="1:11" x14ac:dyDescent="0.25">
      <c r="A50" t="s">
        <v>1905</v>
      </c>
      <c r="B50" s="31">
        <v>43069</v>
      </c>
      <c r="C50" t="s">
        <v>3013</v>
      </c>
      <c r="D50">
        <v>1</v>
      </c>
      <c r="E50" t="s">
        <v>3014</v>
      </c>
      <c r="F50" t="s">
        <v>412</v>
      </c>
      <c r="G50" t="s">
        <v>20</v>
      </c>
      <c r="H50" t="s">
        <v>313</v>
      </c>
      <c r="J50" s="40">
        <v>1034</v>
      </c>
      <c r="K50" s="34">
        <f t="shared" si="0"/>
        <v>166424.26000000004</v>
      </c>
    </row>
    <row r="51" spans="1:11" x14ac:dyDescent="0.25">
      <c r="A51" t="s">
        <v>1905</v>
      </c>
      <c r="B51" s="31">
        <v>43069</v>
      </c>
      <c r="C51" t="s">
        <v>3013</v>
      </c>
      <c r="D51">
        <v>1</v>
      </c>
      <c r="E51" t="s">
        <v>3014</v>
      </c>
      <c r="F51" t="s">
        <v>412</v>
      </c>
      <c r="G51" t="s">
        <v>20</v>
      </c>
      <c r="H51" t="s">
        <v>313</v>
      </c>
      <c r="J51" s="39">
        <v>105</v>
      </c>
      <c r="K51" s="34">
        <f t="shared" si="0"/>
        <v>166319.26000000004</v>
      </c>
    </row>
    <row r="52" spans="1:11" x14ac:dyDescent="0.25">
      <c r="A52" t="s">
        <v>1907</v>
      </c>
      <c r="B52" s="31">
        <v>43069</v>
      </c>
      <c r="C52" t="s">
        <v>3015</v>
      </c>
      <c r="D52">
        <v>1</v>
      </c>
      <c r="E52" t="s">
        <v>3016</v>
      </c>
      <c r="F52" t="s">
        <v>412</v>
      </c>
      <c r="G52" t="s">
        <v>20</v>
      </c>
      <c r="H52" t="s">
        <v>313</v>
      </c>
      <c r="J52" s="40">
        <v>1132</v>
      </c>
      <c r="K52" s="34">
        <f t="shared" si="0"/>
        <v>165187.26000000004</v>
      </c>
    </row>
    <row r="53" spans="1:11" x14ac:dyDescent="0.25">
      <c r="A53" t="s">
        <v>1907</v>
      </c>
      <c r="B53" s="31">
        <v>43069</v>
      </c>
      <c r="C53" t="s">
        <v>3015</v>
      </c>
      <c r="D53">
        <v>1</v>
      </c>
      <c r="E53" t="s">
        <v>3016</v>
      </c>
      <c r="F53" t="s">
        <v>412</v>
      </c>
      <c r="G53" t="s">
        <v>20</v>
      </c>
      <c r="H53" t="s">
        <v>313</v>
      </c>
      <c r="J53" s="39">
        <v>125</v>
      </c>
      <c r="K53" s="34">
        <f t="shared" si="0"/>
        <v>165062.26000000004</v>
      </c>
    </row>
    <row r="54" spans="1:11" x14ac:dyDescent="0.25">
      <c r="A54" t="s">
        <v>212</v>
      </c>
      <c r="B54" s="31">
        <v>43069</v>
      </c>
      <c r="C54" t="s">
        <v>3017</v>
      </c>
      <c r="D54">
        <v>1</v>
      </c>
      <c r="E54" t="s">
        <v>3018</v>
      </c>
      <c r="F54" t="s">
        <v>412</v>
      </c>
      <c r="G54" t="s">
        <v>20</v>
      </c>
      <c r="H54" t="s">
        <v>3019</v>
      </c>
      <c r="J54" s="39">
        <v>887</v>
      </c>
      <c r="K54" s="34">
        <f t="shared" si="0"/>
        <v>164175.26000000004</v>
      </c>
    </row>
    <row r="55" spans="1:11" x14ac:dyDescent="0.25">
      <c r="A55" t="s">
        <v>1909</v>
      </c>
      <c r="B55" s="31">
        <v>43069</v>
      </c>
      <c r="C55" t="s">
        <v>3020</v>
      </c>
      <c r="D55">
        <v>1</v>
      </c>
      <c r="E55" t="s">
        <v>3021</v>
      </c>
      <c r="F55" t="s">
        <v>412</v>
      </c>
      <c r="G55" t="s">
        <v>20</v>
      </c>
      <c r="H55" t="s">
        <v>313</v>
      </c>
      <c r="J55" s="39">
        <v>264</v>
      </c>
      <c r="K55" s="34">
        <f t="shared" si="0"/>
        <v>163911.26000000004</v>
      </c>
    </row>
    <row r="56" spans="1:11" x14ac:dyDescent="0.25">
      <c r="A56" t="s">
        <v>1909</v>
      </c>
      <c r="B56" s="31">
        <v>43069</v>
      </c>
      <c r="C56" t="s">
        <v>3020</v>
      </c>
      <c r="D56">
        <v>1</v>
      </c>
      <c r="E56" t="s">
        <v>3021</v>
      </c>
      <c r="F56" t="s">
        <v>412</v>
      </c>
      <c r="G56" t="s">
        <v>20</v>
      </c>
      <c r="H56" t="s">
        <v>313</v>
      </c>
      <c r="J56" s="39">
        <v>118</v>
      </c>
      <c r="K56" s="34">
        <f t="shared" si="0"/>
        <v>163793.26000000004</v>
      </c>
    </row>
    <row r="57" spans="1:11" x14ac:dyDescent="0.25">
      <c r="A57" t="s">
        <v>1911</v>
      </c>
      <c r="B57" s="31">
        <v>43069</v>
      </c>
      <c r="C57" t="s">
        <v>3022</v>
      </c>
      <c r="D57">
        <v>1</v>
      </c>
      <c r="E57" t="s">
        <v>3023</v>
      </c>
      <c r="F57" t="s">
        <v>412</v>
      </c>
      <c r="G57" t="s">
        <v>20</v>
      </c>
      <c r="H57" t="s">
        <v>574</v>
      </c>
      <c r="J57" s="39">
        <v>271</v>
      </c>
      <c r="K57" s="34">
        <f t="shared" si="0"/>
        <v>163522.26000000004</v>
      </c>
    </row>
    <row r="58" spans="1:11" x14ac:dyDescent="0.25">
      <c r="A58" t="s">
        <v>1911</v>
      </c>
      <c r="B58" s="31">
        <v>43069</v>
      </c>
      <c r="C58" t="s">
        <v>3022</v>
      </c>
      <c r="D58">
        <v>1</v>
      </c>
      <c r="E58" t="s">
        <v>3023</v>
      </c>
      <c r="F58" t="s">
        <v>412</v>
      </c>
      <c r="G58" t="s">
        <v>20</v>
      </c>
      <c r="H58" t="s">
        <v>574</v>
      </c>
      <c r="J58" s="39">
        <v>141</v>
      </c>
      <c r="K58" s="34">
        <f t="shared" si="0"/>
        <v>163381.26000000004</v>
      </c>
    </row>
    <row r="59" spans="1:11" x14ac:dyDescent="0.25">
      <c r="A59" t="s">
        <v>1913</v>
      </c>
      <c r="B59" s="31">
        <v>43069</v>
      </c>
      <c r="C59" t="s">
        <v>3024</v>
      </c>
      <c r="D59">
        <v>1</v>
      </c>
      <c r="E59" t="s">
        <v>3025</v>
      </c>
      <c r="F59" t="s">
        <v>412</v>
      </c>
      <c r="G59" t="s">
        <v>20</v>
      </c>
      <c r="H59" t="s">
        <v>926</v>
      </c>
      <c r="J59" s="39">
        <v>342</v>
      </c>
      <c r="K59" s="34">
        <f t="shared" si="0"/>
        <v>163039.26000000004</v>
      </c>
    </row>
    <row r="60" spans="1:11" x14ac:dyDescent="0.25">
      <c r="A60" t="s">
        <v>1915</v>
      </c>
      <c r="B60" s="31">
        <v>43069</v>
      </c>
      <c r="C60" t="s">
        <v>3026</v>
      </c>
      <c r="D60">
        <v>1</v>
      </c>
      <c r="E60" t="s">
        <v>3027</v>
      </c>
      <c r="F60" t="s">
        <v>412</v>
      </c>
      <c r="G60" t="s">
        <v>20</v>
      </c>
      <c r="H60" t="s">
        <v>944</v>
      </c>
      <c r="J60" s="39">
        <v>597</v>
      </c>
      <c r="K60" s="34">
        <f t="shared" si="0"/>
        <v>162442.26000000004</v>
      </c>
    </row>
    <row r="61" spans="1:11" x14ac:dyDescent="0.25">
      <c r="A61" t="s">
        <v>1917</v>
      </c>
      <c r="B61" s="31">
        <v>43069</v>
      </c>
      <c r="C61" t="s">
        <v>3028</v>
      </c>
      <c r="D61">
        <v>1</v>
      </c>
      <c r="E61" t="s">
        <v>3029</v>
      </c>
      <c r="F61" t="s">
        <v>412</v>
      </c>
      <c r="G61" t="s">
        <v>20</v>
      </c>
      <c r="H61" t="s">
        <v>944</v>
      </c>
      <c r="J61" s="39">
        <v>248</v>
      </c>
      <c r="K61" s="34">
        <f t="shared" si="0"/>
        <v>162194.26000000004</v>
      </c>
    </row>
    <row r="62" spans="1:11" x14ac:dyDescent="0.25">
      <c r="A62" t="s">
        <v>1919</v>
      </c>
      <c r="B62" s="31">
        <v>43069</v>
      </c>
      <c r="C62" t="s">
        <v>3030</v>
      </c>
      <c r="D62">
        <v>1</v>
      </c>
      <c r="E62" t="s">
        <v>3031</v>
      </c>
      <c r="F62" t="s">
        <v>412</v>
      </c>
      <c r="G62" t="s">
        <v>20</v>
      </c>
      <c r="H62" t="s">
        <v>2989</v>
      </c>
      <c r="J62" s="39">
        <v>160</v>
      </c>
      <c r="K62" s="34">
        <f t="shared" si="0"/>
        <v>162034.26000000004</v>
      </c>
    </row>
    <row r="63" spans="1:11" x14ac:dyDescent="0.25">
      <c r="A63" t="s">
        <v>1921</v>
      </c>
      <c r="B63" s="31">
        <v>43069</v>
      </c>
      <c r="C63" t="s">
        <v>3032</v>
      </c>
      <c r="D63">
        <v>1</v>
      </c>
      <c r="E63" t="s">
        <v>3033</v>
      </c>
      <c r="F63" t="s">
        <v>412</v>
      </c>
      <c r="G63" t="s">
        <v>20</v>
      </c>
      <c r="H63" t="s">
        <v>134</v>
      </c>
      <c r="J63" s="40">
        <v>1699.96</v>
      </c>
      <c r="K63" s="34">
        <f t="shared" si="0"/>
        <v>160334.30000000005</v>
      </c>
    </row>
    <row r="64" spans="1:11" x14ac:dyDescent="0.25">
      <c r="A64" t="s">
        <v>1923</v>
      </c>
      <c r="B64" s="31">
        <v>43069</v>
      </c>
      <c r="C64" t="s">
        <v>3034</v>
      </c>
      <c r="D64">
        <v>1</v>
      </c>
      <c r="E64" t="s">
        <v>3035</v>
      </c>
      <c r="F64" t="s">
        <v>412</v>
      </c>
      <c r="G64" t="s">
        <v>20</v>
      </c>
      <c r="H64" t="s">
        <v>134</v>
      </c>
      <c r="J64" s="40">
        <v>1949.98</v>
      </c>
      <c r="K64" s="34">
        <f t="shared" si="0"/>
        <v>158384.32000000004</v>
      </c>
    </row>
    <row r="65" spans="1:11" x14ac:dyDescent="0.25">
      <c r="A65" t="s">
        <v>1925</v>
      </c>
      <c r="B65" s="31">
        <v>43069</v>
      </c>
      <c r="C65" t="s">
        <v>3036</v>
      </c>
      <c r="D65">
        <v>1</v>
      </c>
      <c r="E65" t="s">
        <v>3037</v>
      </c>
      <c r="F65" t="s">
        <v>412</v>
      </c>
      <c r="G65" t="s">
        <v>20</v>
      </c>
      <c r="H65" t="s">
        <v>21</v>
      </c>
      <c r="J65" s="39">
        <v>290</v>
      </c>
      <c r="K65" s="34">
        <f t="shared" si="0"/>
        <v>158094.32000000004</v>
      </c>
    </row>
    <row r="66" spans="1:11" x14ac:dyDescent="0.25">
      <c r="A66" t="s">
        <v>1927</v>
      </c>
      <c r="B66" s="31">
        <v>43069</v>
      </c>
      <c r="C66" t="s">
        <v>3038</v>
      </c>
      <c r="D66">
        <v>1</v>
      </c>
      <c r="E66" t="s">
        <v>3039</v>
      </c>
      <c r="F66" t="s">
        <v>412</v>
      </c>
      <c r="G66" t="s">
        <v>20</v>
      </c>
      <c r="H66" t="s">
        <v>921</v>
      </c>
      <c r="J66" s="39">
        <v>955.65</v>
      </c>
      <c r="K66" s="34">
        <f t="shared" si="0"/>
        <v>157138.67000000004</v>
      </c>
    </row>
    <row r="67" spans="1:11" x14ac:dyDescent="0.25">
      <c r="A67" t="s">
        <v>3040</v>
      </c>
      <c r="B67" s="31">
        <v>43069</v>
      </c>
      <c r="C67" t="s">
        <v>3041</v>
      </c>
      <c r="D67">
        <v>1</v>
      </c>
      <c r="E67" t="s">
        <v>3042</v>
      </c>
      <c r="F67" t="s">
        <v>412</v>
      </c>
      <c r="G67" t="s">
        <v>20</v>
      </c>
      <c r="H67" t="s">
        <v>3043</v>
      </c>
      <c r="J67" s="40">
        <v>1140.94</v>
      </c>
      <c r="K67" s="34">
        <f t="shared" ref="K67:K130" si="1">+K66+I67-J67</f>
        <v>155997.73000000004</v>
      </c>
    </row>
    <row r="68" spans="1:11" x14ac:dyDescent="0.25">
      <c r="A68" t="s">
        <v>1933</v>
      </c>
      <c r="B68" s="31">
        <v>43069</v>
      </c>
      <c r="C68" t="s">
        <v>3044</v>
      </c>
      <c r="D68">
        <v>1</v>
      </c>
      <c r="E68" t="s">
        <v>3045</v>
      </c>
      <c r="F68" t="s">
        <v>412</v>
      </c>
      <c r="G68" t="s">
        <v>20</v>
      </c>
      <c r="H68" t="s">
        <v>565</v>
      </c>
      <c r="J68" s="39">
        <v>406</v>
      </c>
      <c r="K68" s="34">
        <f t="shared" si="1"/>
        <v>155591.73000000004</v>
      </c>
    </row>
    <row r="69" spans="1:11" x14ac:dyDescent="0.25">
      <c r="A69" t="s">
        <v>1935</v>
      </c>
      <c r="B69" s="31">
        <v>43069</v>
      </c>
      <c r="C69" t="s">
        <v>3046</v>
      </c>
      <c r="D69">
        <v>1</v>
      </c>
      <c r="E69" t="s">
        <v>3047</v>
      </c>
      <c r="F69" t="s">
        <v>412</v>
      </c>
      <c r="G69" t="s">
        <v>20</v>
      </c>
      <c r="H69" t="s">
        <v>565</v>
      </c>
      <c r="J69" s="39">
        <v>406</v>
      </c>
      <c r="K69" s="34">
        <f t="shared" si="1"/>
        <v>155185.73000000004</v>
      </c>
    </row>
    <row r="70" spans="1:11" x14ac:dyDescent="0.25">
      <c r="A70" t="s">
        <v>1937</v>
      </c>
      <c r="B70" s="31">
        <v>43069</v>
      </c>
      <c r="C70" t="s">
        <v>3048</v>
      </c>
      <c r="D70">
        <v>1</v>
      </c>
      <c r="E70" t="s">
        <v>3049</v>
      </c>
      <c r="F70" t="s">
        <v>412</v>
      </c>
      <c r="G70" t="s">
        <v>20</v>
      </c>
      <c r="H70" t="s">
        <v>3050</v>
      </c>
      <c r="J70" s="39">
        <v>406</v>
      </c>
      <c r="K70" s="34">
        <f t="shared" si="1"/>
        <v>154779.73000000004</v>
      </c>
    </row>
    <row r="71" spans="1:11" x14ac:dyDescent="0.25">
      <c r="A71" t="s">
        <v>1939</v>
      </c>
      <c r="B71" s="31">
        <v>43069</v>
      </c>
      <c r="C71" t="s">
        <v>3051</v>
      </c>
      <c r="D71">
        <v>1</v>
      </c>
      <c r="E71" t="s">
        <v>3052</v>
      </c>
      <c r="F71" t="s">
        <v>412</v>
      </c>
      <c r="G71" t="s">
        <v>20</v>
      </c>
      <c r="H71" t="s">
        <v>21</v>
      </c>
      <c r="J71" s="39">
        <v>290</v>
      </c>
      <c r="K71" s="34">
        <f t="shared" si="1"/>
        <v>154489.73000000004</v>
      </c>
    </row>
    <row r="72" spans="1:11" x14ac:dyDescent="0.25">
      <c r="A72" t="s">
        <v>1941</v>
      </c>
      <c r="B72" s="31">
        <v>43069</v>
      </c>
      <c r="C72" t="s">
        <v>3053</v>
      </c>
      <c r="D72">
        <v>1</v>
      </c>
      <c r="E72" t="s">
        <v>3054</v>
      </c>
      <c r="F72" t="s">
        <v>412</v>
      </c>
      <c r="G72" t="s">
        <v>20</v>
      </c>
      <c r="H72" t="s">
        <v>1872</v>
      </c>
      <c r="J72" s="39">
        <v>216</v>
      </c>
      <c r="K72" s="34">
        <f t="shared" si="1"/>
        <v>154273.73000000004</v>
      </c>
    </row>
    <row r="73" spans="1:11" x14ac:dyDescent="0.25">
      <c r="A73" t="s">
        <v>1943</v>
      </c>
      <c r="B73" s="31">
        <v>43069</v>
      </c>
      <c r="C73" t="s">
        <v>3055</v>
      </c>
      <c r="D73">
        <v>1</v>
      </c>
      <c r="E73" t="s">
        <v>3056</v>
      </c>
      <c r="F73" t="s">
        <v>412</v>
      </c>
      <c r="G73" t="s">
        <v>20</v>
      </c>
      <c r="H73" t="s">
        <v>574</v>
      </c>
      <c r="J73" s="39">
        <v>686</v>
      </c>
      <c r="K73" s="34">
        <f t="shared" si="1"/>
        <v>153587.73000000004</v>
      </c>
    </row>
    <row r="74" spans="1:11" x14ac:dyDescent="0.25">
      <c r="A74" t="s">
        <v>1943</v>
      </c>
      <c r="B74" s="31">
        <v>43069</v>
      </c>
      <c r="C74" t="s">
        <v>3055</v>
      </c>
      <c r="D74">
        <v>1</v>
      </c>
      <c r="E74" t="s">
        <v>3056</v>
      </c>
      <c r="F74" t="s">
        <v>412</v>
      </c>
      <c r="G74" t="s">
        <v>20</v>
      </c>
      <c r="H74" t="s">
        <v>574</v>
      </c>
      <c r="J74" s="39">
        <v>75</v>
      </c>
      <c r="K74" s="34">
        <f t="shared" si="1"/>
        <v>153512.73000000004</v>
      </c>
    </row>
    <row r="75" spans="1:11" x14ac:dyDescent="0.25">
      <c r="A75" t="s">
        <v>1945</v>
      </c>
      <c r="B75" s="31">
        <v>43069</v>
      </c>
      <c r="C75" t="s">
        <v>3057</v>
      </c>
      <c r="D75">
        <v>1</v>
      </c>
      <c r="E75" t="s">
        <v>3058</v>
      </c>
      <c r="F75" t="s">
        <v>412</v>
      </c>
      <c r="G75" t="s">
        <v>20</v>
      </c>
      <c r="H75" t="s">
        <v>313</v>
      </c>
      <c r="J75" s="39">
        <v>186</v>
      </c>
      <c r="K75" s="34">
        <f t="shared" si="1"/>
        <v>153326.73000000004</v>
      </c>
    </row>
    <row r="76" spans="1:11" x14ac:dyDescent="0.25">
      <c r="A76" t="s">
        <v>1945</v>
      </c>
      <c r="B76" s="31">
        <v>43069</v>
      </c>
      <c r="C76" t="s">
        <v>3057</v>
      </c>
      <c r="D76">
        <v>1</v>
      </c>
      <c r="E76" t="s">
        <v>3058</v>
      </c>
      <c r="F76" t="s">
        <v>412</v>
      </c>
      <c r="G76" t="s">
        <v>20</v>
      </c>
      <c r="H76" t="s">
        <v>313</v>
      </c>
      <c r="J76" s="39">
        <v>50</v>
      </c>
      <c r="K76" s="34">
        <f t="shared" si="1"/>
        <v>153276.73000000004</v>
      </c>
    </row>
    <row r="77" spans="1:11" x14ac:dyDescent="0.25">
      <c r="A77" t="s">
        <v>1947</v>
      </c>
      <c r="B77" s="31">
        <v>43069</v>
      </c>
      <c r="C77" t="s">
        <v>3059</v>
      </c>
      <c r="D77">
        <v>1</v>
      </c>
      <c r="E77" t="s">
        <v>3060</v>
      </c>
      <c r="F77" t="s">
        <v>412</v>
      </c>
      <c r="G77" t="s">
        <v>20</v>
      </c>
      <c r="H77" t="s">
        <v>21</v>
      </c>
      <c r="J77" s="39">
        <v>290</v>
      </c>
      <c r="K77" s="34">
        <f t="shared" si="1"/>
        <v>152986.73000000004</v>
      </c>
    </row>
    <row r="78" spans="1:11" x14ac:dyDescent="0.25">
      <c r="A78" t="s">
        <v>3061</v>
      </c>
      <c r="B78" s="31">
        <v>43069</v>
      </c>
      <c r="C78" t="s">
        <v>3062</v>
      </c>
      <c r="D78">
        <v>1</v>
      </c>
      <c r="E78" t="s">
        <v>3063</v>
      </c>
      <c r="F78" t="s">
        <v>412</v>
      </c>
      <c r="G78" t="s">
        <v>15</v>
      </c>
      <c r="H78" t="s">
        <v>335</v>
      </c>
      <c r="J78" s="39">
        <v>991.12</v>
      </c>
      <c r="K78" s="34">
        <f t="shared" si="1"/>
        <v>151995.61000000004</v>
      </c>
    </row>
    <row r="79" spans="1:11" x14ac:dyDescent="0.25">
      <c r="A79" t="s">
        <v>3064</v>
      </c>
      <c r="B79" s="31">
        <v>43069</v>
      </c>
      <c r="C79" t="s">
        <v>3065</v>
      </c>
      <c r="D79">
        <v>1</v>
      </c>
      <c r="E79" t="s">
        <v>3066</v>
      </c>
      <c r="F79" t="s">
        <v>412</v>
      </c>
      <c r="G79" t="s">
        <v>15</v>
      </c>
      <c r="H79" t="s">
        <v>313</v>
      </c>
      <c r="J79" s="40">
        <v>3954.37</v>
      </c>
      <c r="K79" s="34">
        <f t="shared" si="1"/>
        <v>148041.24000000005</v>
      </c>
    </row>
    <row r="80" spans="1:11" x14ac:dyDescent="0.25">
      <c r="A80" t="s">
        <v>3064</v>
      </c>
      <c r="B80" s="31">
        <v>43069</v>
      </c>
      <c r="C80" t="s">
        <v>3065</v>
      </c>
      <c r="D80">
        <v>1</v>
      </c>
      <c r="E80" t="s">
        <v>3066</v>
      </c>
      <c r="F80" t="s">
        <v>412</v>
      </c>
      <c r="G80" t="s">
        <v>15</v>
      </c>
      <c r="H80" t="s">
        <v>313</v>
      </c>
      <c r="J80" s="39">
        <v>260</v>
      </c>
      <c r="K80" s="34">
        <f t="shared" si="1"/>
        <v>147781.24000000005</v>
      </c>
    </row>
    <row r="81" spans="1:11" x14ac:dyDescent="0.25">
      <c r="A81" t="s">
        <v>2746</v>
      </c>
      <c r="B81" s="31">
        <v>43069</v>
      </c>
      <c r="C81" t="s">
        <v>3067</v>
      </c>
      <c r="D81">
        <v>1</v>
      </c>
      <c r="E81" t="s">
        <v>3068</v>
      </c>
      <c r="F81" t="s">
        <v>412</v>
      </c>
      <c r="G81" t="s">
        <v>15</v>
      </c>
      <c r="H81" t="s">
        <v>313</v>
      </c>
      <c r="J81" s="40">
        <v>4840.41</v>
      </c>
      <c r="K81" s="34">
        <f t="shared" si="1"/>
        <v>142940.83000000005</v>
      </c>
    </row>
    <row r="82" spans="1:11" x14ac:dyDescent="0.25">
      <c r="A82" t="s">
        <v>3069</v>
      </c>
      <c r="B82" s="31">
        <v>43069</v>
      </c>
      <c r="C82" t="s">
        <v>3070</v>
      </c>
      <c r="D82">
        <v>1</v>
      </c>
      <c r="E82" t="s">
        <v>3071</v>
      </c>
      <c r="F82" t="s">
        <v>412</v>
      </c>
      <c r="G82" t="s">
        <v>15</v>
      </c>
      <c r="H82" t="s">
        <v>272</v>
      </c>
      <c r="J82" s="39">
        <v>529</v>
      </c>
      <c r="K82" s="34">
        <f t="shared" si="1"/>
        <v>142411.83000000005</v>
      </c>
    </row>
    <row r="83" spans="1:11" x14ac:dyDescent="0.25">
      <c r="A83" t="s">
        <v>2748</v>
      </c>
      <c r="B83" s="31">
        <v>43069</v>
      </c>
      <c r="C83" t="s">
        <v>3072</v>
      </c>
      <c r="D83">
        <v>1</v>
      </c>
      <c r="E83" t="s">
        <v>3073</v>
      </c>
      <c r="F83" t="s">
        <v>412</v>
      </c>
      <c r="G83" t="s">
        <v>15</v>
      </c>
      <c r="H83" t="s">
        <v>272</v>
      </c>
      <c r="J83" s="39">
        <v>990</v>
      </c>
      <c r="K83" s="34">
        <f t="shared" si="1"/>
        <v>141421.83000000005</v>
      </c>
    </row>
    <row r="84" spans="1:11" x14ac:dyDescent="0.25">
      <c r="A84" t="s">
        <v>2750</v>
      </c>
      <c r="B84" s="31">
        <v>43069</v>
      </c>
      <c r="C84" t="s">
        <v>3074</v>
      </c>
      <c r="D84">
        <v>1</v>
      </c>
      <c r="E84" t="s">
        <v>3075</v>
      </c>
      <c r="F84" t="s">
        <v>412</v>
      </c>
      <c r="G84" t="s">
        <v>15</v>
      </c>
      <c r="H84" t="s">
        <v>2762</v>
      </c>
      <c r="J84" s="40">
        <v>1489.05</v>
      </c>
      <c r="K84" s="34">
        <f t="shared" si="1"/>
        <v>139932.78000000006</v>
      </c>
    </row>
    <row r="85" spans="1:11" x14ac:dyDescent="0.25">
      <c r="A85" t="s">
        <v>2752</v>
      </c>
      <c r="B85" s="31">
        <v>43069</v>
      </c>
      <c r="C85" t="s">
        <v>3076</v>
      </c>
      <c r="D85">
        <v>1</v>
      </c>
      <c r="E85" t="s">
        <v>3077</v>
      </c>
      <c r="F85" t="s">
        <v>412</v>
      </c>
      <c r="G85" t="s">
        <v>15</v>
      </c>
      <c r="H85" t="s">
        <v>1079</v>
      </c>
      <c r="J85" s="39">
        <v>50.37</v>
      </c>
      <c r="K85" s="34">
        <f t="shared" si="1"/>
        <v>139882.41000000006</v>
      </c>
    </row>
    <row r="86" spans="1:11" x14ac:dyDescent="0.25">
      <c r="A86" t="s">
        <v>2754</v>
      </c>
      <c r="B86" s="31">
        <v>43069</v>
      </c>
      <c r="C86" t="s">
        <v>3078</v>
      </c>
      <c r="D86">
        <v>1</v>
      </c>
      <c r="E86" t="s">
        <v>3079</v>
      </c>
      <c r="F86" t="s">
        <v>412</v>
      </c>
      <c r="G86" t="s">
        <v>15</v>
      </c>
      <c r="H86" t="s">
        <v>772</v>
      </c>
      <c r="J86" s="39">
        <v>33.01</v>
      </c>
      <c r="K86" s="34">
        <f t="shared" si="1"/>
        <v>139849.40000000005</v>
      </c>
    </row>
    <row r="87" spans="1:11" x14ac:dyDescent="0.25">
      <c r="A87" t="s">
        <v>2757</v>
      </c>
      <c r="B87" s="31">
        <v>43069</v>
      </c>
      <c r="C87" t="s">
        <v>3080</v>
      </c>
      <c r="D87">
        <v>1</v>
      </c>
      <c r="E87" t="s">
        <v>3081</v>
      </c>
      <c r="F87" t="s">
        <v>412</v>
      </c>
      <c r="G87" t="s">
        <v>15</v>
      </c>
      <c r="H87" t="s">
        <v>272</v>
      </c>
      <c r="J87" s="39">
        <v>493</v>
      </c>
      <c r="K87" s="34">
        <f t="shared" si="1"/>
        <v>139356.40000000005</v>
      </c>
    </row>
    <row r="88" spans="1:11" x14ac:dyDescent="0.25">
      <c r="A88" t="s">
        <v>3082</v>
      </c>
      <c r="B88" s="31">
        <v>43069</v>
      </c>
      <c r="C88" t="s">
        <v>3083</v>
      </c>
      <c r="D88">
        <v>1</v>
      </c>
      <c r="E88" t="s">
        <v>3084</v>
      </c>
      <c r="F88" t="s">
        <v>412</v>
      </c>
      <c r="G88" t="s">
        <v>15</v>
      </c>
      <c r="H88" t="s">
        <v>272</v>
      </c>
      <c r="J88" s="39">
        <v>667</v>
      </c>
      <c r="K88" s="34">
        <f t="shared" si="1"/>
        <v>138689.40000000005</v>
      </c>
    </row>
    <row r="89" spans="1:11" x14ac:dyDescent="0.25">
      <c r="A89" t="s">
        <v>2760</v>
      </c>
      <c r="B89" s="31">
        <v>43069</v>
      </c>
      <c r="C89" t="s">
        <v>3085</v>
      </c>
      <c r="D89">
        <v>1</v>
      </c>
      <c r="E89" t="s">
        <v>3086</v>
      </c>
      <c r="F89" t="s">
        <v>412</v>
      </c>
      <c r="G89" t="s">
        <v>15</v>
      </c>
      <c r="H89" t="s">
        <v>272</v>
      </c>
      <c r="J89" s="39">
        <v>529</v>
      </c>
      <c r="K89" s="34">
        <f t="shared" si="1"/>
        <v>138160.40000000005</v>
      </c>
    </row>
    <row r="90" spans="1:11" x14ac:dyDescent="0.25">
      <c r="A90" t="s">
        <v>2763</v>
      </c>
      <c r="B90" s="31">
        <v>43069</v>
      </c>
      <c r="C90" t="s">
        <v>3087</v>
      </c>
      <c r="D90">
        <v>1</v>
      </c>
      <c r="E90" t="s">
        <v>3088</v>
      </c>
      <c r="F90" t="s">
        <v>412</v>
      </c>
      <c r="G90" t="s">
        <v>15</v>
      </c>
      <c r="H90" t="s">
        <v>272</v>
      </c>
      <c r="J90" s="40">
        <v>1044</v>
      </c>
      <c r="K90" s="34">
        <f t="shared" si="1"/>
        <v>137116.40000000005</v>
      </c>
    </row>
    <row r="91" spans="1:11" x14ac:dyDescent="0.25">
      <c r="A91" t="s">
        <v>2765</v>
      </c>
      <c r="B91" s="31">
        <v>43069</v>
      </c>
      <c r="C91" t="s">
        <v>3089</v>
      </c>
      <c r="D91">
        <v>1</v>
      </c>
      <c r="E91" t="s">
        <v>3090</v>
      </c>
      <c r="F91" t="s">
        <v>412</v>
      </c>
      <c r="G91" t="s">
        <v>15</v>
      </c>
      <c r="H91" t="s">
        <v>2047</v>
      </c>
      <c r="J91" s="39">
        <v>78.8</v>
      </c>
      <c r="K91" s="34">
        <f t="shared" si="1"/>
        <v>137037.60000000006</v>
      </c>
    </row>
    <row r="92" spans="1:11" x14ac:dyDescent="0.25">
      <c r="A92" t="s">
        <v>2768</v>
      </c>
      <c r="B92" s="31">
        <v>43069</v>
      </c>
      <c r="C92" t="s">
        <v>3091</v>
      </c>
      <c r="D92">
        <v>1</v>
      </c>
      <c r="E92" t="s">
        <v>3092</v>
      </c>
      <c r="F92" t="s">
        <v>412</v>
      </c>
      <c r="G92" t="s">
        <v>15</v>
      </c>
      <c r="H92" t="s">
        <v>56</v>
      </c>
      <c r="J92" s="39">
        <v>152</v>
      </c>
      <c r="K92" s="34">
        <f t="shared" si="1"/>
        <v>136885.60000000006</v>
      </c>
    </row>
    <row r="93" spans="1:11" x14ac:dyDescent="0.25">
      <c r="A93" t="s">
        <v>2771</v>
      </c>
      <c r="B93" s="31">
        <v>43069</v>
      </c>
      <c r="C93" t="s">
        <v>3093</v>
      </c>
      <c r="D93">
        <v>1</v>
      </c>
      <c r="E93" t="s">
        <v>3094</v>
      </c>
      <c r="F93" t="s">
        <v>412</v>
      </c>
      <c r="G93" t="s">
        <v>15</v>
      </c>
      <c r="H93" t="s">
        <v>208</v>
      </c>
      <c r="J93" s="39">
        <v>232</v>
      </c>
      <c r="K93" s="34">
        <f t="shared" si="1"/>
        <v>136653.60000000006</v>
      </c>
    </row>
    <row r="94" spans="1:11" x14ac:dyDescent="0.25">
      <c r="A94" t="s">
        <v>400</v>
      </c>
      <c r="B94" s="31">
        <v>43069</v>
      </c>
      <c r="C94" t="s">
        <v>3095</v>
      </c>
      <c r="D94">
        <v>1</v>
      </c>
      <c r="E94" t="s">
        <v>3096</v>
      </c>
      <c r="F94" t="s">
        <v>412</v>
      </c>
      <c r="G94" t="s">
        <v>15</v>
      </c>
      <c r="H94" t="s">
        <v>29</v>
      </c>
      <c r="J94" s="40">
        <v>1295</v>
      </c>
      <c r="K94" s="34">
        <f t="shared" si="1"/>
        <v>135358.60000000006</v>
      </c>
    </row>
    <row r="95" spans="1:11" x14ac:dyDescent="0.25">
      <c r="A95" t="s">
        <v>3097</v>
      </c>
      <c r="B95" s="31">
        <v>43069</v>
      </c>
      <c r="C95" t="s">
        <v>3098</v>
      </c>
      <c r="D95">
        <v>1</v>
      </c>
      <c r="E95" t="s">
        <v>3099</v>
      </c>
      <c r="F95" t="s">
        <v>412</v>
      </c>
      <c r="G95" t="s">
        <v>15</v>
      </c>
      <c r="H95" t="s">
        <v>565</v>
      </c>
      <c r="J95" s="39">
        <v>406</v>
      </c>
      <c r="K95" s="34">
        <f t="shared" si="1"/>
        <v>134952.60000000006</v>
      </c>
    </row>
    <row r="96" spans="1:11" x14ac:dyDescent="0.25">
      <c r="A96" t="s">
        <v>2775</v>
      </c>
      <c r="B96" s="31">
        <v>43069</v>
      </c>
      <c r="C96" t="s">
        <v>3100</v>
      </c>
      <c r="D96">
        <v>1</v>
      </c>
      <c r="E96" t="s">
        <v>3101</v>
      </c>
      <c r="F96" t="s">
        <v>412</v>
      </c>
      <c r="G96" t="s">
        <v>15</v>
      </c>
      <c r="H96" t="s">
        <v>565</v>
      </c>
      <c r="J96" s="39">
        <v>350</v>
      </c>
      <c r="K96" s="34">
        <f t="shared" si="1"/>
        <v>134602.60000000006</v>
      </c>
    </row>
    <row r="97" spans="1:11" x14ac:dyDescent="0.25">
      <c r="A97" t="s">
        <v>2778</v>
      </c>
      <c r="B97" s="31">
        <v>43069</v>
      </c>
      <c r="C97" t="s">
        <v>3102</v>
      </c>
      <c r="D97">
        <v>1</v>
      </c>
      <c r="E97" t="s">
        <v>3103</v>
      </c>
      <c r="F97" t="s">
        <v>412</v>
      </c>
      <c r="G97" t="s">
        <v>15</v>
      </c>
      <c r="H97" t="s">
        <v>3104</v>
      </c>
      <c r="J97" s="39">
        <v>406</v>
      </c>
      <c r="K97" s="34">
        <f t="shared" si="1"/>
        <v>134196.60000000006</v>
      </c>
    </row>
    <row r="98" spans="1:11" x14ac:dyDescent="0.25">
      <c r="A98" t="s">
        <v>2781</v>
      </c>
      <c r="B98" s="31">
        <v>43069</v>
      </c>
      <c r="C98" t="s">
        <v>3105</v>
      </c>
      <c r="D98">
        <v>1</v>
      </c>
      <c r="E98" t="s">
        <v>3106</v>
      </c>
      <c r="F98" t="s">
        <v>412</v>
      </c>
      <c r="G98" t="s">
        <v>15</v>
      </c>
      <c r="H98" t="s">
        <v>565</v>
      </c>
      <c r="J98" s="39">
        <v>406</v>
      </c>
      <c r="K98" s="34">
        <f t="shared" si="1"/>
        <v>133790.60000000006</v>
      </c>
    </row>
    <row r="99" spans="1:11" x14ac:dyDescent="0.25">
      <c r="A99" t="s">
        <v>2783</v>
      </c>
      <c r="B99" s="31">
        <v>43069</v>
      </c>
      <c r="C99" t="s">
        <v>3107</v>
      </c>
      <c r="D99">
        <v>1</v>
      </c>
      <c r="E99" t="s">
        <v>3108</v>
      </c>
      <c r="F99" t="s">
        <v>412</v>
      </c>
      <c r="G99" t="s">
        <v>15</v>
      </c>
      <c r="H99" t="s">
        <v>1872</v>
      </c>
      <c r="J99" s="39">
        <v>440.02</v>
      </c>
      <c r="K99" s="34">
        <f t="shared" si="1"/>
        <v>133350.58000000007</v>
      </c>
    </row>
    <row r="100" spans="1:11" x14ac:dyDescent="0.25">
      <c r="A100" t="s">
        <v>12</v>
      </c>
      <c r="B100" s="31">
        <v>43069</v>
      </c>
      <c r="C100" t="s">
        <v>3109</v>
      </c>
      <c r="D100">
        <v>1</v>
      </c>
      <c r="E100" t="s">
        <v>3110</v>
      </c>
      <c r="F100" t="s">
        <v>412</v>
      </c>
      <c r="G100" t="s">
        <v>15</v>
      </c>
      <c r="H100" t="s">
        <v>3111</v>
      </c>
      <c r="J100" s="40">
        <v>1276</v>
      </c>
      <c r="K100" s="34">
        <f t="shared" si="1"/>
        <v>132074.58000000007</v>
      </c>
    </row>
    <row r="101" spans="1:11" x14ac:dyDescent="0.25">
      <c r="A101" t="s">
        <v>2787</v>
      </c>
      <c r="B101" s="31">
        <v>43069</v>
      </c>
      <c r="C101" t="s">
        <v>3112</v>
      </c>
      <c r="D101">
        <v>1</v>
      </c>
      <c r="E101" t="s">
        <v>3113</v>
      </c>
      <c r="F101" t="s">
        <v>412</v>
      </c>
      <c r="G101" t="s">
        <v>15</v>
      </c>
      <c r="H101" t="s">
        <v>565</v>
      </c>
      <c r="J101" s="39">
        <v>406</v>
      </c>
      <c r="K101" s="34">
        <f t="shared" si="1"/>
        <v>131668.58000000007</v>
      </c>
    </row>
    <row r="102" spans="1:11" x14ac:dyDescent="0.25">
      <c r="A102" t="s">
        <v>3114</v>
      </c>
      <c r="B102" s="31">
        <v>43069</v>
      </c>
      <c r="C102" t="s">
        <v>3115</v>
      </c>
      <c r="D102">
        <v>1</v>
      </c>
      <c r="E102" t="s">
        <v>3116</v>
      </c>
      <c r="F102" t="s">
        <v>412</v>
      </c>
      <c r="G102" t="s">
        <v>15</v>
      </c>
      <c r="H102" t="s">
        <v>3104</v>
      </c>
      <c r="J102" s="39">
        <v>406</v>
      </c>
      <c r="K102" s="34">
        <f t="shared" si="1"/>
        <v>131262.58000000007</v>
      </c>
    </row>
    <row r="103" spans="1:11" x14ac:dyDescent="0.25">
      <c r="A103" t="s">
        <v>3117</v>
      </c>
      <c r="B103" s="31">
        <v>43069</v>
      </c>
      <c r="C103" t="s">
        <v>3118</v>
      </c>
      <c r="D103">
        <v>1</v>
      </c>
      <c r="E103" t="s">
        <v>3119</v>
      </c>
      <c r="F103" t="s">
        <v>412</v>
      </c>
      <c r="G103" t="s">
        <v>15</v>
      </c>
      <c r="H103" t="s">
        <v>565</v>
      </c>
      <c r="J103" s="39">
        <v>406</v>
      </c>
      <c r="K103" s="34">
        <f t="shared" si="1"/>
        <v>130856.58000000007</v>
      </c>
    </row>
    <row r="104" spans="1:11" x14ac:dyDescent="0.25">
      <c r="A104" t="s">
        <v>3120</v>
      </c>
      <c r="B104" s="31">
        <v>43069</v>
      </c>
      <c r="C104" t="s">
        <v>3121</v>
      </c>
      <c r="D104">
        <v>1</v>
      </c>
      <c r="E104" t="s">
        <v>3122</v>
      </c>
      <c r="F104" t="s">
        <v>412</v>
      </c>
      <c r="G104" t="s">
        <v>15</v>
      </c>
      <c r="H104" t="s">
        <v>565</v>
      </c>
      <c r="J104" s="39">
        <v>406</v>
      </c>
      <c r="K104" s="34">
        <f t="shared" si="1"/>
        <v>130450.58000000007</v>
      </c>
    </row>
    <row r="105" spans="1:11" x14ac:dyDescent="0.25">
      <c r="A105" t="s">
        <v>3123</v>
      </c>
      <c r="B105" s="31">
        <v>43069</v>
      </c>
      <c r="C105" t="s">
        <v>3124</v>
      </c>
      <c r="D105">
        <v>1</v>
      </c>
      <c r="E105" t="s">
        <v>3125</v>
      </c>
      <c r="F105" t="s">
        <v>412</v>
      </c>
      <c r="G105" t="s">
        <v>15</v>
      </c>
      <c r="H105" t="s">
        <v>565</v>
      </c>
      <c r="J105" s="39">
        <v>406</v>
      </c>
      <c r="K105" s="34">
        <f t="shared" si="1"/>
        <v>130044.58000000007</v>
      </c>
    </row>
    <row r="106" spans="1:11" x14ac:dyDescent="0.25">
      <c r="A106" t="s">
        <v>3126</v>
      </c>
      <c r="B106" s="31">
        <v>43069</v>
      </c>
      <c r="C106" t="s">
        <v>3127</v>
      </c>
      <c r="D106">
        <v>1</v>
      </c>
      <c r="E106" t="s">
        <v>3128</v>
      </c>
      <c r="F106" t="s">
        <v>412</v>
      </c>
      <c r="G106" t="s">
        <v>15</v>
      </c>
      <c r="H106" t="s">
        <v>1872</v>
      </c>
      <c r="J106" s="39">
        <v>440.02</v>
      </c>
      <c r="K106" s="34">
        <f t="shared" si="1"/>
        <v>129604.56000000007</v>
      </c>
    </row>
    <row r="107" spans="1:11" x14ac:dyDescent="0.25">
      <c r="A107" t="s">
        <v>3129</v>
      </c>
      <c r="B107" s="31">
        <v>43069</v>
      </c>
      <c r="C107" t="s">
        <v>3130</v>
      </c>
      <c r="D107">
        <v>1</v>
      </c>
      <c r="E107" t="s">
        <v>3131</v>
      </c>
      <c r="F107" t="s">
        <v>412</v>
      </c>
      <c r="G107" t="s">
        <v>15</v>
      </c>
      <c r="H107" t="s">
        <v>2645</v>
      </c>
      <c r="J107" s="39">
        <v>290</v>
      </c>
      <c r="K107" s="34">
        <f t="shared" si="1"/>
        <v>129314.56000000007</v>
      </c>
    </row>
    <row r="108" spans="1:11" x14ac:dyDescent="0.25">
      <c r="A108" t="s">
        <v>3132</v>
      </c>
      <c r="B108" s="31">
        <v>43069</v>
      </c>
      <c r="C108" t="s">
        <v>3133</v>
      </c>
      <c r="D108">
        <v>1</v>
      </c>
      <c r="E108" t="s">
        <v>3134</v>
      </c>
      <c r="F108" t="s">
        <v>412</v>
      </c>
      <c r="G108" t="s">
        <v>15</v>
      </c>
      <c r="H108" t="s">
        <v>3135</v>
      </c>
      <c r="J108" s="39">
        <v>440</v>
      </c>
      <c r="K108" s="34">
        <f t="shared" si="1"/>
        <v>128874.56000000007</v>
      </c>
    </row>
    <row r="109" spans="1:11" x14ac:dyDescent="0.25">
      <c r="A109" t="s">
        <v>3136</v>
      </c>
      <c r="B109" s="31">
        <v>43069</v>
      </c>
      <c r="C109" t="s">
        <v>3137</v>
      </c>
      <c r="D109">
        <v>1</v>
      </c>
      <c r="E109" t="s">
        <v>3138</v>
      </c>
      <c r="F109" t="s">
        <v>412</v>
      </c>
      <c r="G109" t="s">
        <v>15</v>
      </c>
      <c r="H109" t="s">
        <v>1182</v>
      </c>
      <c r="J109" s="39">
        <v>335.99</v>
      </c>
      <c r="K109" s="34">
        <f t="shared" si="1"/>
        <v>128538.57000000007</v>
      </c>
    </row>
    <row r="110" spans="1:11" x14ac:dyDescent="0.25">
      <c r="A110" t="s">
        <v>3139</v>
      </c>
      <c r="B110" s="31">
        <v>43069</v>
      </c>
      <c r="C110" t="s">
        <v>3140</v>
      </c>
      <c r="D110">
        <v>1</v>
      </c>
      <c r="E110" t="s">
        <v>3141</v>
      </c>
      <c r="F110" t="s">
        <v>412</v>
      </c>
      <c r="G110" t="s">
        <v>15</v>
      </c>
      <c r="H110" t="s">
        <v>3142</v>
      </c>
      <c r="J110" s="39">
        <v>253</v>
      </c>
      <c r="K110" s="34">
        <f t="shared" si="1"/>
        <v>128285.57000000007</v>
      </c>
    </row>
    <row r="111" spans="1:11" x14ac:dyDescent="0.25">
      <c r="A111" t="s">
        <v>3143</v>
      </c>
      <c r="B111" s="31">
        <v>43069</v>
      </c>
      <c r="C111" t="s">
        <v>3144</v>
      </c>
      <c r="D111">
        <v>1</v>
      </c>
      <c r="E111" t="s">
        <v>3145</v>
      </c>
      <c r="F111" t="s">
        <v>412</v>
      </c>
      <c r="G111" t="s">
        <v>15</v>
      </c>
      <c r="H111" t="s">
        <v>3146</v>
      </c>
      <c r="J111" s="39">
        <v>100</v>
      </c>
      <c r="K111" s="34">
        <f t="shared" si="1"/>
        <v>128185.57000000007</v>
      </c>
    </row>
    <row r="112" spans="1:11" x14ac:dyDescent="0.25">
      <c r="A112" t="s">
        <v>2789</v>
      </c>
      <c r="B112" s="31">
        <v>43069</v>
      </c>
      <c r="C112" t="s">
        <v>3147</v>
      </c>
      <c r="D112">
        <v>1</v>
      </c>
      <c r="E112" t="s">
        <v>3148</v>
      </c>
      <c r="F112" t="s">
        <v>412</v>
      </c>
      <c r="G112" t="s">
        <v>15</v>
      </c>
      <c r="H112" t="s">
        <v>459</v>
      </c>
      <c r="J112" s="39">
        <v>260</v>
      </c>
      <c r="K112" s="34">
        <f t="shared" si="1"/>
        <v>127925.57000000007</v>
      </c>
    </row>
    <row r="113" spans="1:11" x14ac:dyDescent="0.25">
      <c r="A113" t="s">
        <v>2791</v>
      </c>
      <c r="B113" s="31">
        <v>43069</v>
      </c>
      <c r="C113" t="s">
        <v>3149</v>
      </c>
      <c r="D113">
        <v>1</v>
      </c>
      <c r="E113" t="s">
        <v>3150</v>
      </c>
      <c r="F113" t="s">
        <v>412</v>
      </c>
      <c r="G113" t="s">
        <v>15</v>
      </c>
      <c r="H113" t="s">
        <v>3151</v>
      </c>
      <c r="I113" s="33"/>
      <c r="J113" s="39">
        <v>450</v>
      </c>
      <c r="K113" s="34">
        <f t="shared" si="1"/>
        <v>127475.57000000007</v>
      </c>
    </row>
    <row r="114" spans="1:11" x14ac:dyDescent="0.25">
      <c r="A114" t="s">
        <v>2797</v>
      </c>
      <c r="B114" s="31">
        <v>43069</v>
      </c>
      <c r="C114" t="s">
        <v>3152</v>
      </c>
      <c r="D114">
        <v>1</v>
      </c>
      <c r="E114" t="s">
        <v>3153</v>
      </c>
      <c r="F114" t="s">
        <v>412</v>
      </c>
      <c r="G114" t="s">
        <v>15</v>
      </c>
      <c r="H114" t="s">
        <v>142</v>
      </c>
      <c r="J114" s="39">
        <v>34</v>
      </c>
      <c r="K114" s="34">
        <f t="shared" si="1"/>
        <v>127441.57000000007</v>
      </c>
    </row>
    <row r="115" spans="1:11" x14ac:dyDescent="0.25">
      <c r="A115" t="s">
        <v>2799</v>
      </c>
      <c r="B115" s="31">
        <v>43069</v>
      </c>
      <c r="C115" t="s">
        <v>3154</v>
      </c>
      <c r="D115">
        <v>1</v>
      </c>
      <c r="E115" t="s">
        <v>3155</v>
      </c>
      <c r="F115" t="s">
        <v>412</v>
      </c>
      <c r="G115" t="s">
        <v>15</v>
      </c>
      <c r="H115" t="s">
        <v>1079</v>
      </c>
      <c r="J115" s="39">
        <v>50.37</v>
      </c>
      <c r="K115" s="34">
        <f t="shared" si="1"/>
        <v>127391.20000000007</v>
      </c>
    </row>
    <row r="116" spans="1:11" x14ac:dyDescent="0.25">
      <c r="A116" t="s">
        <v>2801</v>
      </c>
      <c r="B116" s="31">
        <v>43069</v>
      </c>
      <c r="C116" t="s">
        <v>3156</v>
      </c>
      <c r="D116">
        <v>1</v>
      </c>
      <c r="E116" t="s">
        <v>3157</v>
      </c>
      <c r="F116" t="s">
        <v>412</v>
      </c>
      <c r="G116" t="s">
        <v>15</v>
      </c>
      <c r="H116" t="s">
        <v>2217</v>
      </c>
      <c r="J116" s="40">
        <v>1567.2</v>
      </c>
      <c r="K116" s="34">
        <f t="shared" si="1"/>
        <v>125824.00000000007</v>
      </c>
    </row>
    <row r="117" spans="1:11" x14ac:dyDescent="0.25">
      <c r="A117" t="s">
        <v>2803</v>
      </c>
      <c r="B117" s="31">
        <v>43069</v>
      </c>
      <c r="C117" t="s">
        <v>3158</v>
      </c>
      <c r="D117">
        <v>1</v>
      </c>
      <c r="E117" t="s">
        <v>3159</v>
      </c>
      <c r="F117" t="s">
        <v>412</v>
      </c>
      <c r="G117" t="s">
        <v>15</v>
      </c>
      <c r="H117" t="s">
        <v>2302</v>
      </c>
      <c r="J117" s="39">
        <v>214</v>
      </c>
      <c r="K117" s="34">
        <f t="shared" si="1"/>
        <v>125610.00000000007</v>
      </c>
    </row>
    <row r="118" spans="1:11" x14ac:dyDescent="0.25">
      <c r="A118" t="s">
        <v>2806</v>
      </c>
      <c r="B118" s="31">
        <v>43069</v>
      </c>
      <c r="C118" t="s">
        <v>3160</v>
      </c>
      <c r="D118">
        <v>1</v>
      </c>
      <c r="E118" t="s">
        <v>3161</v>
      </c>
      <c r="F118" t="s">
        <v>412</v>
      </c>
      <c r="G118" t="s">
        <v>15</v>
      </c>
      <c r="H118" t="s">
        <v>3162</v>
      </c>
      <c r="J118" s="39">
        <v>200</v>
      </c>
      <c r="K118" s="34">
        <f t="shared" si="1"/>
        <v>125410.00000000007</v>
      </c>
    </row>
    <row r="119" spans="1:11" x14ac:dyDescent="0.25">
      <c r="A119" t="s">
        <v>2809</v>
      </c>
      <c r="B119" s="31">
        <v>43069</v>
      </c>
      <c r="C119" t="s">
        <v>3163</v>
      </c>
      <c r="D119">
        <v>1</v>
      </c>
      <c r="E119" t="s">
        <v>3164</v>
      </c>
      <c r="F119" t="s">
        <v>412</v>
      </c>
      <c r="G119" t="s">
        <v>15</v>
      </c>
      <c r="H119" t="s">
        <v>1079</v>
      </c>
      <c r="J119" s="39">
        <v>305.08</v>
      </c>
      <c r="K119" s="34">
        <f t="shared" si="1"/>
        <v>125104.92000000007</v>
      </c>
    </row>
    <row r="120" spans="1:11" x14ac:dyDescent="0.25">
      <c r="A120" t="s">
        <v>3165</v>
      </c>
      <c r="B120" s="31">
        <v>43069</v>
      </c>
      <c r="C120" t="s">
        <v>3166</v>
      </c>
      <c r="D120">
        <v>1</v>
      </c>
      <c r="E120" t="s">
        <v>3167</v>
      </c>
      <c r="F120" t="s">
        <v>412</v>
      </c>
      <c r="G120" t="s">
        <v>15</v>
      </c>
      <c r="H120" t="s">
        <v>895</v>
      </c>
      <c r="J120" s="39">
        <v>103.46</v>
      </c>
      <c r="K120" s="34">
        <f t="shared" si="1"/>
        <v>125001.46000000006</v>
      </c>
    </row>
    <row r="121" spans="1:11" x14ac:dyDescent="0.25">
      <c r="A121" t="s">
        <v>2811</v>
      </c>
      <c r="B121" s="31">
        <v>43069</v>
      </c>
      <c r="C121" t="s">
        <v>3168</v>
      </c>
      <c r="D121">
        <v>1</v>
      </c>
      <c r="E121" t="s">
        <v>3169</v>
      </c>
      <c r="F121" t="s">
        <v>412</v>
      </c>
      <c r="G121" t="s">
        <v>15</v>
      </c>
      <c r="H121" t="s">
        <v>895</v>
      </c>
      <c r="J121" s="39">
        <v>756</v>
      </c>
      <c r="K121" s="34">
        <f t="shared" si="1"/>
        <v>124245.46000000006</v>
      </c>
    </row>
    <row r="122" spans="1:11" x14ac:dyDescent="0.25">
      <c r="A122" t="s">
        <v>2813</v>
      </c>
      <c r="B122" s="31">
        <v>43069</v>
      </c>
      <c r="C122" t="s">
        <v>3170</v>
      </c>
      <c r="D122">
        <v>1</v>
      </c>
      <c r="E122" t="s">
        <v>3171</v>
      </c>
      <c r="F122" t="s">
        <v>412</v>
      </c>
      <c r="G122" t="s">
        <v>15</v>
      </c>
      <c r="H122" t="s">
        <v>3172</v>
      </c>
      <c r="J122" s="39">
        <v>532</v>
      </c>
      <c r="K122" s="34">
        <f t="shared" si="1"/>
        <v>123713.46000000006</v>
      </c>
    </row>
    <row r="123" spans="1:11" x14ac:dyDescent="0.25">
      <c r="A123" t="s">
        <v>2816</v>
      </c>
      <c r="B123" s="31">
        <v>43069</v>
      </c>
      <c r="C123" t="s">
        <v>3173</v>
      </c>
      <c r="D123">
        <v>1</v>
      </c>
      <c r="E123" t="s">
        <v>3174</v>
      </c>
      <c r="F123" t="s">
        <v>412</v>
      </c>
      <c r="G123" t="s">
        <v>15</v>
      </c>
      <c r="H123" t="s">
        <v>56</v>
      </c>
      <c r="J123" s="39">
        <v>149</v>
      </c>
      <c r="K123" s="34">
        <f t="shared" si="1"/>
        <v>123564.46000000006</v>
      </c>
    </row>
    <row r="124" spans="1:11" x14ac:dyDescent="0.25">
      <c r="A124" t="s">
        <v>2818</v>
      </c>
      <c r="B124" s="31">
        <v>43069</v>
      </c>
      <c r="C124" t="s">
        <v>3175</v>
      </c>
      <c r="D124">
        <v>1</v>
      </c>
      <c r="E124" t="s">
        <v>3176</v>
      </c>
      <c r="F124" t="s">
        <v>412</v>
      </c>
      <c r="G124" t="s">
        <v>15</v>
      </c>
      <c r="H124" t="s">
        <v>898</v>
      </c>
      <c r="J124" s="39">
        <v>62</v>
      </c>
      <c r="K124" s="34">
        <f t="shared" si="1"/>
        <v>123502.46000000006</v>
      </c>
    </row>
    <row r="125" spans="1:11" x14ac:dyDescent="0.25">
      <c r="A125" t="s">
        <v>2820</v>
      </c>
      <c r="B125" s="31">
        <v>43069</v>
      </c>
      <c r="C125" t="s">
        <v>3177</v>
      </c>
      <c r="D125">
        <v>1</v>
      </c>
      <c r="E125" t="s">
        <v>3178</v>
      </c>
      <c r="F125" t="s">
        <v>412</v>
      </c>
      <c r="G125" t="s">
        <v>15</v>
      </c>
      <c r="H125" t="s">
        <v>3179</v>
      </c>
      <c r="J125" s="39">
        <v>100</v>
      </c>
      <c r="K125" s="34">
        <f t="shared" si="1"/>
        <v>123402.46000000006</v>
      </c>
    </row>
    <row r="126" spans="1:11" x14ac:dyDescent="0.25">
      <c r="A126" t="s">
        <v>2823</v>
      </c>
      <c r="B126" s="31">
        <v>43069</v>
      </c>
      <c r="C126" t="s">
        <v>3180</v>
      </c>
      <c r="D126">
        <v>1</v>
      </c>
      <c r="E126" t="s">
        <v>3181</v>
      </c>
      <c r="F126" t="s">
        <v>412</v>
      </c>
      <c r="G126" t="s">
        <v>15</v>
      </c>
      <c r="H126" t="s">
        <v>3182</v>
      </c>
      <c r="J126" s="36">
        <v>100</v>
      </c>
      <c r="K126" s="34">
        <f t="shared" si="1"/>
        <v>123302.46000000006</v>
      </c>
    </row>
    <row r="127" spans="1:11" x14ac:dyDescent="0.25">
      <c r="A127" t="s">
        <v>2826</v>
      </c>
      <c r="B127" s="31">
        <v>43069</v>
      </c>
      <c r="C127" t="s">
        <v>3183</v>
      </c>
      <c r="D127">
        <v>1</v>
      </c>
      <c r="E127" t="s">
        <v>3184</v>
      </c>
      <c r="F127" t="s">
        <v>412</v>
      </c>
      <c r="G127" t="s">
        <v>15</v>
      </c>
      <c r="H127" t="s">
        <v>2808</v>
      </c>
      <c r="J127" s="39">
        <v>174.9</v>
      </c>
      <c r="K127" s="34">
        <f t="shared" si="1"/>
        <v>123127.56000000007</v>
      </c>
    </row>
    <row r="128" spans="1:11" x14ac:dyDescent="0.25">
      <c r="A128" t="s">
        <v>2829</v>
      </c>
      <c r="B128" s="31">
        <v>43069</v>
      </c>
      <c r="C128" t="s">
        <v>3185</v>
      </c>
      <c r="D128">
        <v>1</v>
      </c>
      <c r="E128" t="s">
        <v>3186</v>
      </c>
      <c r="F128" t="s">
        <v>412</v>
      </c>
      <c r="G128" t="s">
        <v>15</v>
      </c>
      <c r="H128" t="s">
        <v>142</v>
      </c>
      <c r="J128" s="39">
        <v>144.5</v>
      </c>
      <c r="K128" s="34">
        <f t="shared" si="1"/>
        <v>122983.06000000007</v>
      </c>
    </row>
    <row r="129" spans="1:11" x14ac:dyDescent="0.25">
      <c r="A129" t="s">
        <v>2831</v>
      </c>
      <c r="B129" s="31">
        <v>43069</v>
      </c>
      <c r="C129" t="s">
        <v>3187</v>
      </c>
      <c r="D129">
        <v>1</v>
      </c>
      <c r="E129" t="s">
        <v>3188</v>
      </c>
      <c r="F129" t="s">
        <v>412</v>
      </c>
      <c r="G129" t="s">
        <v>15</v>
      </c>
      <c r="H129" t="s">
        <v>2677</v>
      </c>
      <c r="J129" s="39">
        <v>100</v>
      </c>
      <c r="K129" s="34">
        <f t="shared" si="1"/>
        <v>122883.06000000007</v>
      </c>
    </row>
    <row r="130" spans="1:11" x14ac:dyDescent="0.25">
      <c r="A130" t="s">
        <v>2833</v>
      </c>
      <c r="B130" s="31">
        <v>43069</v>
      </c>
      <c r="C130" t="s">
        <v>3189</v>
      </c>
      <c r="D130">
        <v>1</v>
      </c>
      <c r="E130" t="s">
        <v>3190</v>
      </c>
      <c r="F130" t="s">
        <v>412</v>
      </c>
      <c r="G130" t="s">
        <v>15</v>
      </c>
      <c r="H130" t="s">
        <v>448</v>
      </c>
      <c r="J130" s="39">
        <v>139</v>
      </c>
      <c r="K130" s="34">
        <f t="shared" si="1"/>
        <v>122744.06000000007</v>
      </c>
    </row>
    <row r="131" spans="1:11" x14ac:dyDescent="0.25">
      <c r="A131" t="s">
        <v>2835</v>
      </c>
      <c r="B131" s="31">
        <v>43069</v>
      </c>
      <c r="C131" t="s">
        <v>3191</v>
      </c>
      <c r="D131">
        <v>1</v>
      </c>
      <c r="E131" t="s">
        <v>3192</v>
      </c>
      <c r="F131" t="s">
        <v>412</v>
      </c>
      <c r="G131" t="s">
        <v>15</v>
      </c>
      <c r="H131" t="s">
        <v>272</v>
      </c>
      <c r="J131" s="39">
        <v>529</v>
      </c>
      <c r="K131" s="34">
        <f t="shared" ref="K131:K168" si="2">+K130+I131-J131</f>
        <v>122215.06000000007</v>
      </c>
    </row>
    <row r="132" spans="1:11" x14ac:dyDescent="0.25">
      <c r="A132" t="s">
        <v>2837</v>
      </c>
      <c r="B132" s="31">
        <v>43069</v>
      </c>
      <c r="C132" t="s">
        <v>3193</v>
      </c>
      <c r="D132">
        <v>1</v>
      </c>
      <c r="E132" t="s">
        <v>3194</v>
      </c>
      <c r="F132" t="s">
        <v>412</v>
      </c>
      <c r="G132" t="s">
        <v>15</v>
      </c>
      <c r="H132" t="s">
        <v>240</v>
      </c>
      <c r="J132" s="39">
        <v>391.5</v>
      </c>
      <c r="K132" s="34">
        <f t="shared" si="2"/>
        <v>121823.56000000007</v>
      </c>
    </row>
    <row r="133" spans="1:11" x14ac:dyDescent="0.25">
      <c r="A133" t="s">
        <v>3195</v>
      </c>
      <c r="B133" s="31">
        <v>43069</v>
      </c>
      <c r="C133" t="s">
        <v>3196</v>
      </c>
      <c r="D133">
        <v>1</v>
      </c>
      <c r="E133" t="s">
        <v>3197</v>
      </c>
      <c r="F133" t="s">
        <v>412</v>
      </c>
      <c r="G133" t="s">
        <v>15</v>
      </c>
      <c r="H133" t="s">
        <v>3198</v>
      </c>
      <c r="J133" s="39">
        <v>878.31</v>
      </c>
      <c r="K133" s="34">
        <f t="shared" si="2"/>
        <v>120945.25000000007</v>
      </c>
    </row>
    <row r="134" spans="1:11" x14ac:dyDescent="0.25">
      <c r="A134" t="s">
        <v>3199</v>
      </c>
      <c r="B134" s="31">
        <v>43069</v>
      </c>
      <c r="C134" t="s">
        <v>3200</v>
      </c>
      <c r="D134">
        <v>1</v>
      </c>
      <c r="E134" t="s">
        <v>3201</v>
      </c>
      <c r="F134" t="s">
        <v>412</v>
      </c>
      <c r="G134" t="s">
        <v>15</v>
      </c>
      <c r="H134" t="s">
        <v>150</v>
      </c>
      <c r="J134" s="40">
        <v>1000</v>
      </c>
      <c r="K134" s="34">
        <f t="shared" si="2"/>
        <v>119945.25000000007</v>
      </c>
    </row>
    <row r="135" spans="1:11" x14ac:dyDescent="0.25">
      <c r="A135" t="s">
        <v>3202</v>
      </c>
      <c r="B135" s="31">
        <v>43069</v>
      </c>
      <c r="C135" t="s">
        <v>3203</v>
      </c>
      <c r="D135">
        <v>1</v>
      </c>
      <c r="E135" t="s">
        <v>3204</v>
      </c>
      <c r="F135" t="s">
        <v>412</v>
      </c>
      <c r="G135" t="s">
        <v>15</v>
      </c>
      <c r="H135" t="s">
        <v>3205</v>
      </c>
      <c r="J135" s="39">
        <v>200</v>
      </c>
      <c r="K135" s="34">
        <f t="shared" si="2"/>
        <v>119745.25000000007</v>
      </c>
    </row>
    <row r="136" spans="1:11" x14ac:dyDescent="0.25">
      <c r="A136" t="s">
        <v>3206</v>
      </c>
      <c r="B136" s="31">
        <v>43069</v>
      </c>
      <c r="C136" t="s">
        <v>3207</v>
      </c>
      <c r="D136">
        <v>1</v>
      </c>
      <c r="E136" t="s">
        <v>3208</v>
      </c>
      <c r="F136" t="s">
        <v>412</v>
      </c>
      <c r="G136" t="s">
        <v>15</v>
      </c>
      <c r="H136" t="s">
        <v>1079</v>
      </c>
      <c r="J136" s="39">
        <v>81.2</v>
      </c>
      <c r="K136" s="34">
        <f t="shared" si="2"/>
        <v>119664.05000000008</v>
      </c>
    </row>
    <row r="137" spans="1:11" x14ac:dyDescent="0.25">
      <c r="A137" t="s">
        <v>3209</v>
      </c>
      <c r="B137" s="31">
        <v>43069</v>
      </c>
      <c r="C137" t="s">
        <v>3210</v>
      </c>
      <c r="D137">
        <v>1</v>
      </c>
      <c r="E137" t="s">
        <v>3211</v>
      </c>
      <c r="F137" t="s">
        <v>412</v>
      </c>
      <c r="G137" t="s">
        <v>15</v>
      </c>
      <c r="H137" t="s">
        <v>3212</v>
      </c>
      <c r="J137" s="40">
        <v>1290</v>
      </c>
      <c r="K137" s="34">
        <f t="shared" si="2"/>
        <v>118374.05000000008</v>
      </c>
    </row>
    <row r="138" spans="1:11" x14ac:dyDescent="0.25">
      <c r="A138" t="s">
        <v>3213</v>
      </c>
      <c r="B138" s="31">
        <v>43069</v>
      </c>
      <c r="C138" t="s">
        <v>3214</v>
      </c>
      <c r="D138">
        <v>1</v>
      </c>
      <c r="E138" t="s">
        <v>3215</v>
      </c>
      <c r="F138" t="s">
        <v>412</v>
      </c>
      <c r="G138" t="s">
        <v>15</v>
      </c>
      <c r="H138" t="s">
        <v>3216</v>
      </c>
      <c r="J138" s="39">
        <v>158</v>
      </c>
      <c r="K138" s="34">
        <f t="shared" si="2"/>
        <v>118216.05000000008</v>
      </c>
    </row>
    <row r="139" spans="1:11" x14ac:dyDescent="0.25">
      <c r="A139" t="s">
        <v>3217</v>
      </c>
      <c r="B139" s="31">
        <v>43069</v>
      </c>
      <c r="C139" t="s">
        <v>3218</v>
      </c>
      <c r="D139">
        <v>1</v>
      </c>
      <c r="E139" t="s">
        <v>3219</v>
      </c>
      <c r="F139" t="s">
        <v>412</v>
      </c>
      <c r="G139" t="s">
        <v>15</v>
      </c>
      <c r="H139" t="s">
        <v>1285</v>
      </c>
      <c r="J139" s="39">
        <v>396.94</v>
      </c>
      <c r="K139" s="34">
        <f t="shared" si="2"/>
        <v>117819.11000000007</v>
      </c>
    </row>
    <row r="140" spans="1:11" x14ac:dyDescent="0.25">
      <c r="A140" t="s">
        <v>3220</v>
      </c>
      <c r="B140" s="31">
        <v>43069</v>
      </c>
      <c r="C140" t="s">
        <v>3221</v>
      </c>
      <c r="D140">
        <v>1</v>
      </c>
      <c r="E140" t="s">
        <v>3222</v>
      </c>
      <c r="F140" t="s">
        <v>412</v>
      </c>
      <c r="G140" t="s">
        <v>15</v>
      </c>
      <c r="H140" t="s">
        <v>3223</v>
      </c>
      <c r="J140" s="39">
        <v>872</v>
      </c>
      <c r="K140" s="34">
        <f t="shared" si="2"/>
        <v>116947.11000000007</v>
      </c>
    </row>
    <row r="141" spans="1:11" x14ac:dyDescent="0.25">
      <c r="A141" t="s">
        <v>3224</v>
      </c>
      <c r="B141" s="31">
        <v>43069</v>
      </c>
      <c r="C141" t="s">
        <v>3225</v>
      </c>
      <c r="D141">
        <v>1</v>
      </c>
      <c r="E141" t="s">
        <v>3226</v>
      </c>
      <c r="F141" t="s">
        <v>412</v>
      </c>
      <c r="G141" t="s">
        <v>15</v>
      </c>
      <c r="H141" t="s">
        <v>895</v>
      </c>
      <c r="J141" s="39">
        <v>542.23</v>
      </c>
      <c r="K141" s="34">
        <f t="shared" si="2"/>
        <v>116404.88000000008</v>
      </c>
    </row>
    <row r="142" spans="1:11" x14ac:dyDescent="0.25">
      <c r="A142" t="s">
        <v>3227</v>
      </c>
      <c r="B142" s="31">
        <v>43069</v>
      </c>
      <c r="C142" t="s">
        <v>3228</v>
      </c>
      <c r="D142">
        <v>1</v>
      </c>
      <c r="E142" t="s">
        <v>3229</v>
      </c>
      <c r="F142" t="s">
        <v>412</v>
      </c>
      <c r="G142" t="s">
        <v>15</v>
      </c>
      <c r="H142" t="s">
        <v>83</v>
      </c>
      <c r="J142" s="39">
        <v>136</v>
      </c>
      <c r="K142" s="34">
        <f t="shared" si="2"/>
        <v>116268.88000000008</v>
      </c>
    </row>
    <row r="143" spans="1:11" x14ac:dyDescent="0.25">
      <c r="A143" t="s">
        <v>2840</v>
      </c>
      <c r="B143" s="31">
        <v>43069</v>
      </c>
      <c r="C143" t="s">
        <v>3230</v>
      </c>
      <c r="D143">
        <v>1</v>
      </c>
      <c r="E143" t="s">
        <v>3231</v>
      </c>
      <c r="F143" t="s">
        <v>412</v>
      </c>
      <c r="G143" t="s">
        <v>15</v>
      </c>
      <c r="H143" t="s">
        <v>313</v>
      </c>
      <c r="J143" s="35">
        <v>1858</v>
      </c>
      <c r="K143" s="34">
        <f t="shared" si="2"/>
        <v>114410.88000000008</v>
      </c>
    </row>
    <row r="144" spans="1:11" x14ac:dyDescent="0.25">
      <c r="A144" t="s">
        <v>2840</v>
      </c>
      <c r="B144" s="31">
        <v>43069</v>
      </c>
      <c r="C144" t="s">
        <v>3230</v>
      </c>
      <c r="D144">
        <v>1</v>
      </c>
      <c r="E144" t="s">
        <v>3231</v>
      </c>
      <c r="F144" t="s">
        <v>412</v>
      </c>
      <c r="G144" t="s">
        <v>15</v>
      </c>
      <c r="H144" t="s">
        <v>313</v>
      </c>
      <c r="J144" s="36">
        <v>100</v>
      </c>
      <c r="K144" s="34">
        <f t="shared" si="2"/>
        <v>114310.88000000008</v>
      </c>
    </row>
    <row r="145" spans="1:11" x14ac:dyDescent="0.25">
      <c r="A145" t="s">
        <v>3232</v>
      </c>
      <c r="B145" s="31">
        <v>43069</v>
      </c>
      <c r="C145" t="s">
        <v>3233</v>
      </c>
      <c r="D145">
        <v>1</v>
      </c>
      <c r="E145" t="s">
        <v>3234</v>
      </c>
      <c r="F145" t="s">
        <v>412</v>
      </c>
      <c r="G145" t="s">
        <v>15</v>
      </c>
      <c r="H145" t="s">
        <v>895</v>
      </c>
      <c r="J145" s="39">
        <v>366.5</v>
      </c>
      <c r="K145" s="34">
        <f t="shared" si="2"/>
        <v>113944.38000000008</v>
      </c>
    </row>
    <row r="146" spans="1:11" x14ac:dyDescent="0.25">
      <c r="A146" t="s">
        <v>3235</v>
      </c>
      <c r="B146" s="31">
        <v>43069</v>
      </c>
      <c r="C146" t="s">
        <v>3236</v>
      </c>
      <c r="D146">
        <v>1</v>
      </c>
      <c r="E146" t="s">
        <v>3237</v>
      </c>
      <c r="F146" t="s">
        <v>412</v>
      </c>
      <c r="G146" t="s">
        <v>15</v>
      </c>
      <c r="H146" t="s">
        <v>313</v>
      </c>
      <c r="J146" s="36">
        <v>598</v>
      </c>
      <c r="K146" s="34">
        <f t="shared" si="2"/>
        <v>113346.38000000008</v>
      </c>
    </row>
    <row r="147" spans="1:11" x14ac:dyDescent="0.25">
      <c r="A147" t="s">
        <v>3235</v>
      </c>
      <c r="B147" s="31">
        <v>43069</v>
      </c>
      <c r="C147" t="s">
        <v>3236</v>
      </c>
      <c r="D147">
        <v>1</v>
      </c>
      <c r="E147" t="s">
        <v>3237</v>
      </c>
      <c r="F147" t="s">
        <v>412</v>
      </c>
      <c r="G147" t="s">
        <v>15</v>
      </c>
      <c r="H147" t="s">
        <v>313</v>
      </c>
      <c r="J147" s="36">
        <v>105</v>
      </c>
      <c r="K147" s="34">
        <f t="shared" si="2"/>
        <v>113241.38000000008</v>
      </c>
    </row>
    <row r="148" spans="1:11" x14ac:dyDescent="0.25">
      <c r="A148" t="s">
        <v>3238</v>
      </c>
      <c r="B148" s="31">
        <v>43069</v>
      </c>
      <c r="C148" t="s">
        <v>3239</v>
      </c>
      <c r="D148">
        <v>1</v>
      </c>
      <c r="E148" t="s">
        <v>3240</v>
      </c>
      <c r="F148" t="s">
        <v>412</v>
      </c>
      <c r="G148" t="s">
        <v>15</v>
      </c>
      <c r="H148" t="s">
        <v>313</v>
      </c>
      <c r="J148" s="36">
        <v>71</v>
      </c>
      <c r="K148" s="34">
        <f t="shared" si="2"/>
        <v>113170.38000000008</v>
      </c>
    </row>
    <row r="149" spans="1:11" x14ac:dyDescent="0.25">
      <c r="A149" t="s">
        <v>3241</v>
      </c>
      <c r="B149" s="31">
        <v>43069</v>
      </c>
      <c r="C149" t="s">
        <v>3242</v>
      </c>
      <c r="D149">
        <v>1</v>
      </c>
      <c r="E149" t="s">
        <v>3243</v>
      </c>
      <c r="F149" t="s">
        <v>412</v>
      </c>
      <c r="G149" t="s">
        <v>15</v>
      </c>
      <c r="H149" t="s">
        <v>313</v>
      </c>
      <c r="J149" s="35">
        <v>3130.4</v>
      </c>
      <c r="K149" s="34">
        <f t="shared" si="2"/>
        <v>110039.98000000008</v>
      </c>
    </row>
    <row r="150" spans="1:11" x14ac:dyDescent="0.25">
      <c r="A150" t="s">
        <v>3241</v>
      </c>
      <c r="B150" s="31">
        <v>43069</v>
      </c>
      <c r="C150" t="s">
        <v>3242</v>
      </c>
      <c r="D150">
        <v>1</v>
      </c>
      <c r="E150" t="s">
        <v>3243</v>
      </c>
      <c r="F150" t="s">
        <v>412</v>
      </c>
      <c r="G150" t="s">
        <v>15</v>
      </c>
      <c r="H150" t="s">
        <v>313</v>
      </c>
      <c r="J150" s="36">
        <v>150</v>
      </c>
      <c r="K150" s="34">
        <f t="shared" si="2"/>
        <v>109889.98000000008</v>
      </c>
    </row>
    <row r="151" spans="1:11" x14ac:dyDescent="0.25">
      <c r="A151" t="s">
        <v>3244</v>
      </c>
      <c r="B151" s="31">
        <v>43069</v>
      </c>
      <c r="C151" t="s">
        <v>3065</v>
      </c>
      <c r="D151">
        <v>1</v>
      </c>
      <c r="E151" t="s">
        <v>3245</v>
      </c>
      <c r="F151" t="s">
        <v>412</v>
      </c>
      <c r="G151" t="s">
        <v>15</v>
      </c>
      <c r="H151" t="s">
        <v>313</v>
      </c>
      <c r="J151" s="40">
        <v>3025.15</v>
      </c>
      <c r="K151" s="34">
        <f t="shared" si="2"/>
        <v>106864.83000000009</v>
      </c>
    </row>
    <row r="152" spans="1:11" x14ac:dyDescent="0.25">
      <c r="A152" t="s">
        <v>3244</v>
      </c>
      <c r="B152" s="31">
        <v>43069</v>
      </c>
      <c r="C152" t="s">
        <v>3065</v>
      </c>
      <c r="D152">
        <v>1</v>
      </c>
      <c r="E152" t="s">
        <v>3245</v>
      </c>
      <c r="F152" t="s">
        <v>412</v>
      </c>
      <c r="G152" t="s">
        <v>15</v>
      </c>
      <c r="H152" t="s">
        <v>313</v>
      </c>
      <c r="J152" s="39">
        <v>245</v>
      </c>
      <c r="K152" s="34">
        <f t="shared" si="2"/>
        <v>106619.83000000009</v>
      </c>
    </row>
    <row r="153" spans="1:11" x14ac:dyDescent="0.25">
      <c r="A153" t="s">
        <v>3246</v>
      </c>
      <c r="B153" s="31">
        <v>43069</v>
      </c>
      <c r="C153" t="s">
        <v>3247</v>
      </c>
      <c r="D153">
        <v>1</v>
      </c>
      <c r="E153" t="s">
        <v>3248</v>
      </c>
      <c r="F153" t="s">
        <v>412</v>
      </c>
      <c r="G153" t="s">
        <v>15</v>
      </c>
      <c r="H153" t="s">
        <v>313</v>
      </c>
      <c r="J153" s="35">
        <v>7010.31</v>
      </c>
      <c r="K153" s="34">
        <f t="shared" si="2"/>
        <v>99609.520000000091</v>
      </c>
    </row>
    <row r="154" spans="1:11" x14ac:dyDescent="0.25">
      <c r="A154" t="s">
        <v>3246</v>
      </c>
      <c r="B154" s="31">
        <v>43069</v>
      </c>
      <c r="C154" t="s">
        <v>3247</v>
      </c>
      <c r="D154">
        <v>1</v>
      </c>
      <c r="E154" t="s">
        <v>3248</v>
      </c>
      <c r="F154" t="s">
        <v>412</v>
      </c>
      <c r="G154" t="s">
        <v>15</v>
      </c>
      <c r="H154" t="s">
        <v>313</v>
      </c>
      <c r="J154" s="36">
        <v>283</v>
      </c>
      <c r="K154" s="34">
        <f t="shared" si="2"/>
        <v>99326.520000000091</v>
      </c>
    </row>
    <row r="155" spans="1:11" x14ac:dyDescent="0.25">
      <c r="A155" t="s">
        <v>3249</v>
      </c>
      <c r="B155" s="31">
        <v>43069</v>
      </c>
      <c r="C155" t="s">
        <v>3250</v>
      </c>
      <c r="D155">
        <v>1</v>
      </c>
      <c r="E155" t="s">
        <v>3251</v>
      </c>
      <c r="F155" t="s">
        <v>412</v>
      </c>
      <c r="G155" t="s">
        <v>15</v>
      </c>
      <c r="H155" t="s">
        <v>313</v>
      </c>
      <c r="J155" s="35">
        <v>1928</v>
      </c>
      <c r="K155" s="34">
        <f t="shared" si="2"/>
        <v>97398.520000000091</v>
      </c>
    </row>
    <row r="156" spans="1:11" x14ac:dyDescent="0.25">
      <c r="A156" t="s">
        <v>3249</v>
      </c>
      <c r="B156" s="31">
        <v>43069</v>
      </c>
      <c r="C156" t="s">
        <v>3250</v>
      </c>
      <c r="D156">
        <v>1</v>
      </c>
      <c r="E156" t="s">
        <v>3251</v>
      </c>
      <c r="F156" t="s">
        <v>412</v>
      </c>
      <c r="G156" t="s">
        <v>15</v>
      </c>
      <c r="H156" t="s">
        <v>313</v>
      </c>
      <c r="J156" s="36">
        <v>180</v>
      </c>
      <c r="K156" s="34">
        <f t="shared" si="2"/>
        <v>97218.520000000091</v>
      </c>
    </row>
    <row r="157" spans="1:11" x14ac:dyDescent="0.25">
      <c r="A157" t="s">
        <v>3252</v>
      </c>
      <c r="B157" s="31">
        <v>43069</v>
      </c>
      <c r="C157" t="s">
        <v>3253</v>
      </c>
      <c r="D157">
        <v>1</v>
      </c>
      <c r="E157" t="s">
        <v>3254</v>
      </c>
      <c r="F157" t="s">
        <v>412</v>
      </c>
      <c r="G157" t="s">
        <v>15</v>
      </c>
      <c r="H157" t="s">
        <v>335</v>
      </c>
      <c r="J157" s="35">
        <v>2894.5</v>
      </c>
      <c r="K157" s="34">
        <f t="shared" si="2"/>
        <v>94324.020000000091</v>
      </c>
    </row>
    <row r="158" spans="1:11" x14ac:dyDescent="0.25">
      <c r="A158" t="s">
        <v>3252</v>
      </c>
      <c r="B158" s="31">
        <v>43069</v>
      </c>
      <c r="C158" t="s">
        <v>3253</v>
      </c>
      <c r="D158">
        <v>1</v>
      </c>
      <c r="E158" t="s">
        <v>3254</v>
      </c>
      <c r="F158" t="s">
        <v>412</v>
      </c>
      <c r="G158" t="s">
        <v>15</v>
      </c>
      <c r="H158" t="s">
        <v>335</v>
      </c>
      <c r="J158" s="36">
        <v>150</v>
      </c>
      <c r="K158" s="34">
        <f t="shared" si="2"/>
        <v>94174.020000000091</v>
      </c>
    </row>
    <row r="159" spans="1:11" x14ac:dyDescent="0.25">
      <c r="A159" t="s">
        <v>3255</v>
      </c>
      <c r="B159" s="31">
        <v>43069</v>
      </c>
      <c r="C159" t="s">
        <v>3256</v>
      </c>
      <c r="D159">
        <v>1</v>
      </c>
      <c r="E159" t="s">
        <v>3257</v>
      </c>
      <c r="F159" t="s">
        <v>412</v>
      </c>
      <c r="G159" t="s">
        <v>15</v>
      </c>
      <c r="H159" t="s">
        <v>313</v>
      </c>
      <c r="J159" s="35">
        <v>3572.07</v>
      </c>
      <c r="K159" s="34">
        <f t="shared" si="2"/>
        <v>90601.950000000084</v>
      </c>
    </row>
    <row r="160" spans="1:11" x14ac:dyDescent="0.25">
      <c r="A160" t="s">
        <v>3255</v>
      </c>
      <c r="B160" s="31">
        <v>43069</v>
      </c>
      <c r="C160" t="s">
        <v>3256</v>
      </c>
      <c r="D160">
        <v>1</v>
      </c>
      <c r="E160" t="s">
        <v>3257</v>
      </c>
      <c r="F160" t="s">
        <v>412</v>
      </c>
      <c r="G160" t="s">
        <v>15</v>
      </c>
      <c r="H160" t="s">
        <v>313</v>
      </c>
      <c r="J160" s="36">
        <v>155</v>
      </c>
      <c r="K160" s="34">
        <f t="shared" si="2"/>
        <v>90446.950000000084</v>
      </c>
    </row>
    <row r="161" spans="1:12" x14ac:dyDescent="0.25">
      <c r="A161" t="s">
        <v>3258</v>
      </c>
      <c r="B161" s="31">
        <v>43069</v>
      </c>
      <c r="C161" t="s">
        <v>3259</v>
      </c>
      <c r="D161">
        <v>1</v>
      </c>
      <c r="E161" t="s">
        <v>3260</v>
      </c>
      <c r="F161" t="s">
        <v>412</v>
      </c>
      <c r="G161" t="s">
        <v>15</v>
      </c>
      <c r="H161" t="s">
        <v>335</v>
      </c>
      <c r="J161" s="40">
        <v>6318.6</v>
      </c>
      <c r="K161" s="34">
        <f t="shared" si="2"/>
        <v>84128.350000000079</v>
      </c>
    </row>
    <row r="162" spans="1:12" x14ac:dyDescent="0.25">
      <c r="A162" t="s">
        <v>3258</v>
      </c>
      <c r="B162" s="31">
        <v>43069</v>
      </c>
      <c r="C162" t="s">
        <v>3259</v>
      </c>
      <c r="D162">
        <v>1</v>
      </c>
      <c r="E162" t="s">
        <v>3260</v>
      </c>
      <c r="F162" t="s">
        <v>412</v>
      </c>
      <c r="G162" t="s">
        <v>15</v>
      </c>
      <c r="H162" t="s">
        <v>335</v>
      </c>
      <c r="J162" s="39">
        <v>90</v>
      </c>
      <c r="K162" s="34">
        <f t="shared" si="2"/>
        <v>84038.350000000079</v>
      </c>
    </row>
    <row r="163" spans="1:12" x14ac:dyDescent="0.25">
      <c r="A163" t="s">
        <v>3261</v>
      </c>
      <c r="B163" s="31">
        <v>43069</v>
      </c>
      <c r="C163" t="s">
        <v>3262</v>
      </c>
      <c r="D163">
        <v>1</v>
      </c>
      <c r="E163" t="s">
        <v>3263</v>
      </c>
      <c r="F163" t="s">
        <v>412</v>
      </c>
      <c r="G163" t="s">
        <v>15</v>
      </c>
      <c r="H163" t="s">
        <v>335</v>
      </c>
      <c r="J163" s="35">
        <v>3853.74</v>
      </c>
      <c r="K163" s="34">
        <f t="shared" si="2"/>
        <v>80184.610000000073</v>
      </c>
    </row>
    <row r="164" spans="1:12" x14ac:dyDescent="0.25">
      <c r="A164" t="s">
        <v>3261</v>
      </c>
      <c r="B164" s="31">
        <v>43069</v>
      </c>
      <c r="C164" t="s">
        <v>3262</v>
      </c>
      <c r="D164">
        <v>1</v>
      </c>
      <c r="E164" t="s">
        <v>3263</v>
      </c>
      <c r="F164" t="s">
        <v>412</v>
      </c>
      <c r="G164" t="s">
        <v>15</v>
      </c>
      <c r="H164" t="s">
        <v>335</v>
      </c>
      <c r="J164" s="36">
        <v>130</v>
      </c>
      <c r="K164" s="34">
        <f t="shared" si="2"/>
        <v>80054.610000000073</v>
      </c>
    </row>
    <row r="165" spans="1:12" x14ac:dyDescent="0.25">
      <c r="A165" t="s">
        <v>3264</v>
      </c>
      <c r="B165" s="31">
        <v>43069</v>
      </c>
      <c r="C165" t="s">
        <v>3265</v>
      </c>
      <c r="D165">
        <v>1</v>
      </c>
      <c r="E165" t="s">
        <v>3266</v>
      </c>
      <c r="F165" t="s">
        <v>412</v>
      </c>
      <c r="G165" t="s">
        <v>15</v>
      </c>
      <c r="H165" t="s">
        <v>335</v>
      </c>
      <c r="J165" s="35">
        <v>3357.04</v>
      </c>
      <c r="K165" s="34">
        <f t="shared" si="2"/>
        <v>76697.57000000008</v>
      </c>
    </row>
    <row r="166" spans="1:12" x14ac:dyDescent="0.25">
      <c r="A166" t="s">
        <v>3264</v>
      </c>
      <c r="B166" s="31">
        <v>43069</v>
      </c>
      <c r="C166" t="s">
        <v>3265</v>
      </c>
      <c r="D166">
        <v>1</v>
      </c>
      <c r="E166" t="s">
        <v>3266</v>
      </c>
      <c r="F166" t="s">
        <v>412</v>
      </c>
      <c r="G166" t="s">
        <v>15</v>
      </c>
      <c r="H166" t="s">
        <v>335</v>
      </c>
      <c r="J166" s="36">
        <v>50</v>
      </c>
      <c r="K166" s="34">
        <f t="shared" si="2"/>
        <v>76647.57000000008</v>
      </c>
    </row>
    <row r="167" spans="1:12" s="33" customFormat="1" x14ac:dyDescent="0.25">
      <c r="B167" s="31"/>
      <c r="I167" s="33">
        <v>29930.400000000001</v>
      </c>
      <c r="J167" s="36"/>
      <c r="K167" s="34">
        <f t="shared" si="2"/>
        <v>106577.97000000009</v>
      </c>
    </row>
    <row r="168" spans="1:12" x14ac:dyDescent="0.25">
      <c r="A168" t="s">
        <v>3267</v>
      </c>
      <c r="B168" s="31">
        <v>43069</v>
      </c>
      <c r="C168" t="s">
        <v>3268</v>
      </c>
      <c r="D168">
        <v>1</v>
      </c>
      <c r="E168" t="s">
        <v>3269</v>
      </c>
      <c r="F168" t="s">
        <v>2067</v>
      </c>
      <c r="G168" t="s">
        <v>15</v>
      </c>
      <c r="H168" t="s">
        <v>3104</v>
      </c>
      <c r="J168" s="39">
        <v>406</v>
      </c>
      <c r="K168" s="34">
        <f t="shared" si="2"/>
        <v>106171.97000000009</v>
      </c>
    </row>
    <row r="169" spans="1:12" x14ac:dyDescent="0.25">
      <c r="H169" t="s">
        <v>404</v>
      </c>
      <c r="I169" s="34">
        <v>90000</v>
      </c>
      <c r="J169" s="34">
        <v>118551.36</v>
      </c>
    </row>
    <row r="170" spans="1:12" x14ac:dyDescent="0.25">
      <c r="H170" t="s">
        <v>405</v>
      </c>
      <c r="K170" s="34">
        <f>+K168</f>
        <v>106171.97000000009</v>
      </c>
      <c r="L170" s="49">
        <f>+K170-81660.15</f>
        <v>24511.820000000094</v>
      </c>
    </row>
    <row r="171" spans="1:12" x14ac:dyDescent="0.25">
      <c r="A171" t="s">
        <v>693</v>
      </c>
      <c r="B171" t="s">
        <v>694</v>
      </c>
      <c r="C171" t="s">
        <v>695</v>
      </c>
      <c r="D171" t="s">
        <v>696</v>
      </c>
      <c r="E171" t="s">
        <v>1587</v>
      </c>
      <c r="F171" t="s">
        <v>698</v>
      </c>
      <c r="G171" t="s">
        <v>694</v>
      </c>
      <c r="H171" t="s">
        <v>2410</v>
      </c>
      <c r="I171" t="s">
        <v>1587</v>
      </c>
      <c r="J171" t="s">
        <v>701</v>
      </c>
      <c r="K171" t="s">
        <v>701</v>
      </c>
    </row>
  </sheetData>
  <autoFilter ref="A1:K171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tabSelected="1" topLeftCell="B152" workbookViewId="0">
      <selection activeCell="H167" sqref="H167"/>
    </sheetView>
  </sheetViews>
  <sheetFormatPr baseColWidth="10" defaultRowHeight="15" x14ac:dyDescent="0.25"/>
  <cols>
    <col min="4" max="4" width="11.42578125" customWidth="1"/>
    <col min="5" max="5" width="16.5703125" bestFit="1" customWidth="1"/>
    <col min="8" max="8" width="37" bestFit="1" customWidth="1"/>
  </cols>
  <sheetData>
    <row r="1" spans="1:14" x14ac:dyDescent="0.25">
      <c r="H1" t="s">
        <v>408</v>
      </c>
      <c r="K1" s="34">
        <f>+NOV!K170</f>
        <v>106171.97000000009</v>
      </c>
    </row>
    <row r="2" spans="1:14" x14ac:dyDescent="0.25">
      <c r="A2" t="s">
        <v>3270</v>
      </c>
      <c r="B2" s="31">
        <v>43070</v>
      </c>
      <c r="C2" t="s">
        <v>213</v>
      </c>
      <c r="D2">
        <v>1</v>
      </c>
      <c r="E2" t="s">
        <v>3271</v>
      </c>
      <c r="F2" t="s">
        <v>412</v>
      </c>
      <c r="G2" t="s">
        <v>215</v>
      </c>
      <c r="H2" t="s">
        <v>3272</v>
      </c>
      <c r="I2" s="39">
        <v>0</v>
      </c>
      <c r="K2" s="34">
        <f>+K1+I2-J2</f>
        <v>106171.97000000009</v>
      </c>
    </row>
    <row r="3" spans="1:14" x14ac:dyDescent="0.25">
      <c r="A3" t="s">
        <v>342</v>
      </c>
      <c r="B3" s="31">
        <v>43080</v>
      </c>
      <c r="C3" t="s">
        <v>3273</v>
      </c>
      <c r="D3">
        <v>1</v>
      </c>
      <c r="E3" t="s">
        <v>3274</v>
      </c>
      <c r="F3" t="s">
        <v>412</v>
      </c>
      <c r="G3" t="s">
        <v>15</v>
      </c>
      <c r="H3" t="s">
        <v>3275</v>
      </c>
      <c r="J3" s="45">
        <v>6000</v>
      </c>
      <c r="K3" s="34">
        <f t="shared" ref="K3:K66" si="0">+K2+I3-J3</f>
        <v>100171.97000000009</v>
      </c>
      <c r="M3" s="49"/>
      <c r="N3" s="34"/>
    </row>
    <row r="4" spans="1:14" x14ac:dyDescent="0.25">
      <c r="A4" t="s">
        <v>342</v>
      </c>
      <c r="B4" s="31">
        <v>43080</v>
      </c>
      <c r="C4" t="s">
        <v>3273</v>
      </c>
      <c r="D4">
        <v>1</v>
      </c>
      <c r="E4" t="s">
        <v>3274</v>
      </c>
      <c r="F4" t="s">
        <v>412</v>
      </c>
      <c r="G4" t="s">
        <v>15</v>
      </c>
      <c r="H4" t="s">
        <v>3276</v>
      </c>
      <c r="J4" s="46">
        <v>400</v>
      </c>
      <c r="K4" s="34">
        <f t="shared" si="0"/>
        <v>99771.970000000088</v>
      </c>
      <c r="M4" s="48"/>
      <c r="N4" s="49"/>
    </row>
    <row r="5" spans="1:14" x14ac:dyDescent="0.25">
      <c r="A5" t="s">
        <v>1785</v>
      </c>
      <c r="B5" s="31">
        <v>43099</v>
      </c>
      <c r="C5" t="s">
        <v>213</v>
      </c>
      <c r="D5">
        <v>1</v>
      </c>
      <c r="E5" t="s">
        <v>3277</v>
      </c>
      <c r="F5" t="s">
        <v>412</v>
      </c>
      <c r="G5" t="s">
        <v>15</v>
      </c>
      <c r="H5" t="s">
        <v>3278</v>
      </c>
      <c r="I5" s="40">
        <v>90000</v>
      </c>
      <c r="K5" s="34">
        <f t="shared" si="0"/>
        <v>189771.97000000009</v>
      </c>
      <c r="M5" s="48"/>
      <c r="N5" s="49"/>
    </row>
    <row r="6" spans="1:14" x14ac:dyDescent="0.25">
      <c r="A6" t="s">
        <v>1969</v>
      </c>
      <c r="B6" s="31">
        <v>43099</v>
      </c>
      <c r="C6" t="s">
        <v>3279</v>
      </c>
      <c r="D6">
        <v>1</v>
      </c>
      <c r="E6" t="s">
        <v>3280</v>
      </c>
      <c r="F6" t="s">
        <v>412</v>
      </c>
      <c r="G6" t="s">
        <v>15</v>
      </c>
      <c r="H6" t="s">
        <v>2594</v>
      </c>
      <c r="J6" s="39">
        <v>406</v>
      </c>
      <c r="K6" s="34">
        <f t="shared" si="0"/>
        <v>189365.97000000009</v>
      </c>
      <c r="M6" s="48"/>
      <c r="N6" s="49"/>
    </row>
    <row r="7" spans="1:14" x14ac:dyDescent="0.25">
      <c r="A7" t="s">
        <v>2033</v>
      </c>
      <c r="B7" s="31">
        <v>43099</v>
      </c>
      <c r="C7" t="s">
        <v>3281</v>
      </c>
      <c r="D7">
        <v>1</v>
      </c>
      <c r="E7" t="s">
        <v>3282</v>
      </c>
      <c r="F7" t="s">
        <v>412</v>
      </c>
      <c r="G7" t="s">
        <v>15</v>
      </c>
      <c r="H7" t="s">
        <v>272</v>
      </c>
      <c r="J7" s="40">
        <v>1647</v>
      </c>
      <c r="K7" s="34">
        <f t="shared" si="0"/>
        <v>187718.97000000009</v>
      </c>
      <c r="M7" s="49"/>
      <c r="N7" s="49"/>
    </row>
    <row r="8" spans="1:14" x14ac:dyDescent="0.25">
      <c r="A8" t="s">
        <v>3238</v>
      </c>
      <c r="B8" s="31">
        <v>43099</v>
      </c>
      <c r="C8" t="s">
        <v>213</v>
      </c>
      <c r="D8">
        <v>1</v>
      </c>
      <c r="E8" t="s">
        <v>3283</v>
      </c>
      <c r="F8" t="s">
        <v>412</v>
      </c>
      <c r="G8" t="s">
        <v>15</v>
      </c>
      <c r="H8" t="s">
        <v>3284</v>
      </c>
      <c r="J8" s="45">
        <v>6369.54</v>
      </c>
      <c r="K8" s="34">
        <f t="shared" si="0"/>
        <v>181349.43000000008</v>
      </c>
      <c r="M8" s="49"/>
      <c r="N8" s="49"/>
    </row>
    <row r="9" spans="1:14" x14ac:dyDescent="0.25">
      <c r="A9" t="s">
        <v>3241</v>
      </c>
      <c r="B9" s="31">
        <v>43099</v>
      </c>
      <c r="C9" t="s">
        <v>213</v>
      </c>
      <c r="D9">
        <v>1</v>
      </c>
      <c r="E9" t="s">
        <v>3285</v>
      </c>
      <c r="F9" t="s">
        <v>412</v>
      </c>
      <c r="G9" t="s">
        <v>15</v>
      </c>
      <c r="H9" t="s">
        <v>3135</v>
      </c>
      <c r="J9" s="46">
        <v>400.04</v>
      </c>
      <c r="K9" s="34">
        <f t="shared" si="0"/>
        <v>180949.39000000007</v>
      </c>
      <c r="M9" s="48"/>
      <c r="N9" s="49"/>
    </row>
    <row r="10" spans="1:14" x14ac:dyDescent="0.25">
      <c r="A10" t="s">
        <v>1927</v>
      </c>
      <c r="B10" s="31">
        <v>43100</v>
      </c>
      <c r="C10" t="s">
        <v>3286</v>
      </c>
      <c r="D10">
        <v>1</v>
      </c>
      <c r="E10" t="s">
        <v>3287</v>
      </c>
      <c r="F10" t="s">
        <v>412</v>
      </c>
      <c r="G10" t="s">
        <v>15</v>
      </c>
      <c r="H10" t="s">
        <v>3288</v>
      </c>
      <c r="J10" s="39">
        <v>290</v>
      </c>
      <c r="K10" s="34">
        <f t="shared" si="0"/>
        <v>180659.39000000007</v>
      </c>
      <c r="M10" s="48"/>
      <c r="N10" s="49"/>
    </row>
    <row r="11" spans="1:14" x14ac:dyDescent="0.25">
      <c r="A11" t="s">
        <v>1929</v>
      </c>
      <c r="B11" s="31">
        <v>43100</v>
      </c>
      <c r="C11" t="s">
        <v>3289</v>
      </c>
      <c r="D11">
        <v>1</v>
      </c>
      <c r="E11" t="s">
        <v>3290</v>
      </c>
      <c r="F11" t="s">
        <v>412</v>
      </c>
      <c r="G11" t="s">
        <v>15</v>
      </c>
      <c r="H11" t="s">
        <v>33</v>
      </c>
      <c r="J11" s="39">
        <v>928</v>
      </c>
      <c r="K11" s="34">
        <f t="shared" si="0"/>
        <v>179731.39000000007</v>
      </c>
      <c r="M11" s="48"/>
      <c r="N11" s="49"/>
    </row>
    <row r="12" spans="1:14" x14ac:dyDescent="0.25">
      <c r="A12" t="s">
        <v>1931</v>
      </c>
      <c r="B12" s="31">
        <v>43100</v>
      </c>
      <c r="C12" t="s">
        <v>3291</v>
      </c>
      <c r="D12">
        <v>1</v>
      </c>
      <c r="E12" t="s">
        <v>3292</v>
      </c>
      <c r="F12" t="s">
        <v>412</v>
      </c>
      <c r="G12" t="s">
        <v>15</v>
      </c>
      <c r="H12" t="s">
        <v>1872</v>
      </c>
      <c r="J12" s="39">
        <v>215.99</v>
      </c>
      <c r="K12" s="34">
        <f t="shared" si="0"/>
        <v>179515.40000000008</v>
      </c>
      <c r="M12" s="48"/>
      <c r="N12" s="49"/>
    </row>
    <row r="13" spans="1:14" x14ac:dyDescent="0.25">
      <c r="A13" t="s">
        <v>3293</v>
      </c>
      <c r="B13" s="31">
        <v>43100</v>
      </c>
      <c r="C13" t="s">
        <v>3294</v>
      </c>
      <c r="D13">
        <v>1</v>
      </c>
      <c r="E13" t="s">
        <v>3295</v>
      </c>
      <c r="F13" t="s">
        <v>412</v>
      </c>
      <c r="G13" t="s">
        <v>15</v>
      </c>
      <c r="H13" t="s">
        <v>3135</v>
      </c>
      <c r="J13" s="39">
        <v>440</v>
      </c>
      <c r="K13" s="34">
        <f>+K12+I13-J13</f>
        <v>179075.40000000008</v>
      </c>
      <c r="M13" s="48"/>
      <c r="N13" s="49"/>
    </row>
    <row r="14" spans="1:14" x14ac:dyDescent="0.25">
      <c r="A14" t="s">
        <v>3040</v>
      </c>
      <c r="B14" s="31">
        <v>43100</v>
      </c>
      <c r="C14" t="s">
        <v>3296</v>
      </c>
      <c r="D14">
        <v>1</v>
      </c>
      <c r="E14" t="s">
        <v>3297</v>
      </c>
      <c r="F14" t="s">
        <v>412</v>
      </c>
      <c r="G14" t="s">
        <v>15</v>
      </c>
      <c r="H14" t="s">
        <v>565</v>
      </c>
      <c r="J14" s="39">
        <v>406</v>
      </c>
      <c r="K14" s="34">
        <f t="shared" si="0"/>
        <v>178669.40000000008</v>
      </c>
      <c r="M14" s="48"/>
      <c r="N14" s="49"/>
    </row>
    <row r="15" spans="1:14" x14ac:dyDescent="0.25">
      <c r="A15" t="s">
        <v>1933</v>
      </c>
      <c r="B15" s="31">
        <v>43100</v>
      </c>
      <c r="C15" t="s">
        <v>3298</v>
      </c>
      <c r="D15">
        <v>1</v>
      </c>
      <c r="E15" t="s">
        <v>3299</v>
      </c>
      <c r="F15" t="s">
        <v>412</v>
      </c>
      <c r="G15" t="s">
        <v>15</v>
      </c>
      <c r="H15" t="s">
        <v>565</v>
      </c>
      <c r="J15" s="39">
        <v>406</v>
      </c>
      <c r="K15" s="34">
        <f t="shared" si="0"/>
        <v>178263.40000000008</v>
      </c>
      <c r="M15" s="48"/>
      <c r="N15" s="49"/>
    </row>
    <row r="16" spans="1:14" x14ac:dyDescent="0.25">
      <c r="A16" t="s">
        <v>1935</v>
      </c>
      <c r="B16" s="31">
        <v>43100</v>
      </c>
      <c r="C16" t="s">
        <v>3300</v>
      </c>
      <c r="D16">
        <v>1</v>
      </c>
      <c r="E16" t="s">
        <v>3301</v>
      </c>
      <c r="F16" t="s">
        <v>412</v>
      </c>
      <c r="G16" t="s">
        <v>15</v>
      </c>
      <c r="H16" t="s">
        <v>3104</v>
      </c>
      <c r="J16" s="39">
        <v>406</v>
      </c>
      <c r="K16" s="34">
        <f t="shared" si="0"/>
        <v>177857.40000000008</v>
      </c>
      <c r="M16" s="48"/>
      <c r="N16" s="49"/>
    </row>
    <row r="17" spans="1:14" x14ac:dyDescent="0.25">
      <c r="A17" t="s">
        <v>1937</v>
      </c>
      <c r="B17" s="31">
        <v>43100</v>
      </c>
      <c r="C17" t="s">
        <v>3302</v>
      </c>
      <c r="D17">
        <v>1</v>
      </c>
      <c r="E17" t="s">
        <v>3303</v>
      </c>
      <c r="F17" t="s">
        <v>412</v>
      </c>
      <c r="G17" t="s">
        <v>15</v>
      </c>
      <c r="H17" t="s">
        <v>565</v>
      </c>
      <c r="J17" s="39">
        <v>406</v>
      </c>
      <c r="K17" s="34">
        <f t="shared" si="0"/>
        <v>177451.40000000008</v>
      </c>
      <c r="M17" s="48"/>
      <c r="N17" s="49"/>
    </row>
    <row r="18" spans="1:14" x14ac:dyDescent="0.25">
      <c r="A18" t="s">
        <v>1939</v>
      </c>
      <c r="B18" s="31">
        <v>43100</v>
      </c>
      <c r="C18" t="s">
        <v>3304</v>
      </c>
      <c r="D18">
        <v>1</v>
      </c>
      <c r="E18" t="s">
        <v>3305</v>
      </c>
      <c r="F18" t="s">
        <v>412</v>
      </c>
      <c r="G18" t="s">
        <v>15</v>
      </c>
      <c r="H18" t="s">
        <v>565</v>
      </c>
      <c r="J18" s="39">
        <v>406</v>
      </c>
      <c r="K18" s="34">
        <f t="shared" si="0"/>
        <v>177045.40000000008</v>
      </c>
      <c r="M18" s="48"/>
      <c r="N18" s="49"/>
    </row>
    <row r="19" spans="1:14" x14ac:dyDescent="0.25">
      <c r="A19" t="s">
        <v>1941</v>
      </c>
      <c r="B19" s="31">
        <v>43100</v>
      </c>
      <c r="C19" t="s">
        <v>3306</v>
      </c>
      <c r="D19">
        <v>1</v>
      </c>
      <c r="E19" t="s">
        <v>3307</v>
      </c>
      <c r="F19" t="s">
        <v>412</v>
      </c>
      <c r="G19" t="s">
        <v>15</v>
      </c>
      <c r="H19" t="s">
        <v>21</v>
      </c>
      <c r="J19" s="39">
        <v>290</v>
      </c>
      <c r="K19" s="34">
        <f t="shared" si="0"/>
        <v>176755.40000000008</v>
      </c>
      <c r="M19" s="48"/>
      <c r="N19" s="49"/>
    </row>
    <row r="20" spans="1:14" x14ac:dyDescent="0.25">
      <c r="A20" t="s">
        <v>1943</v>
      </c>
      <c r="B20" s="31">
        <v>43100</v>
      </c>
      <c r="C20" t="s">
        <v>3308</v>
      </c>
      <c r="D20">
        <v>1</v>
      </c>
      <c r="E20" t="s">
        <v>3309</v>
      </c>
      <c r="F20" t="s">
        <v>412</v>
      </c>
      <c r="G20" t="s">
        <v>15</v>
      </c>
      <c r="H20" t="s">
        <v>21</v>
      </c>
      <c r="J20" s="39">
        <v>290</v>
      </c>
      <c r="K20" s="34">
        <f t="shared" si="0"/>
        <v>176465.40000000008</v>
      </c>
      <c r="M20" s="48"/>
      <c r="N20" s="49"/>
    </row>
    <row r="21" spans="1:14" x14ac:dyDescent="0.25">
      <c r="A21" t="s">
        <v>1945</v>
      </c>
      <c r="B21" s="31">
        <v>43100</v>
      </c>
      <c r="C21" t="s">
        <v>3310</v>
      </c>
      <c r="D21">
        <v>1</v>
      </c>
      <c r="E21" t="s">
        <v>3311</v>
      </c>
      <c r="F21" t="s">
        <v>412</v>
      </c>
      <c r="G21" t="s">
        <v>15</v>
      </c>
      <c r="H21" t="s">
        <v>3312</v>
      </c>
      <c r="J21" s="39">
        <v>440</v>
      </c>
      <c r="K21" s="34">
        <f t="shared" si="0"/>
        <v>176025.40000000008</v>
      </c>
      <c r="M21" s="48"/>
      <c r="N21" s="49"/>
    </row>
    <row r="22" spans="1:14" x14ac:dyDescent="0.25">
      <c r="A22" t="s">
        <v>1947</v>
      </c>
      <c r="B22" s="31">
        <v>43100</v>
      </c>
      <c r="C22" t="s">
        <v>3313</v>
      </c>
      <c r="D22">
        <v>1</v>
      </c>
      <c r="E22" t="s">
        <v>3314</v>
      </c>
      <c r="F22" t="s">
        <v>412</v>
      </c>
      <c r="G22" t="s">
        <v>15</v>
      </c>
      <c r="H22" t="s">
        <v>3135</v>
      </c>
      <c r="J22" s="39">
        <v>288</v>
      </c>
      <c r="K22" s="34">
        <f t="shared" si="0"/>
        <v>175737.40000000008</v>
      </c>
      <c r="M22" s="48"/>
      <c r="N22" s="49"/>
    </row>
    <row r="23" spans="1:14" x14ac:dyDescent="0.25">
      <c r="A23" t="s">
        <v>1949</v>
      </c>
      <c r="B23" s="31">
        <v>43100</v>
      </c>
      <c r="C23" t="s">
        <v>3315</v>
      </c>
      <c r="D23">
        <v>1</v>
      </c>
      <c r="E23" t="s">
        <v>3316</v>
      </c>
      <c r="F23" t="s">
        <v>412</v>
      </c>
      <c r="G23" t="s">
        <v>15</v>
      </c>
      <c r="H23" t="s">
        <v>565</v>
      </c>
      <c r="J23" s="39">
        <v>406</v>
      </c>
      <c r="K23" s="34">
        <f t="shared" si="0"/>
        <v>175331.40000000008</v>
      </c>
      <c r="M23" s="48"/>
      <c r="N23" s="49"/>
    </row>
    <row r="24" spans="1:14" x14ac:dyDescent="0.25">
      <c r="A24" t="s">
        <v>1951</v>
      </c>
      <c r="B24" s="31">
        <v>43100</v>
      </c>
      <c r="C24" t="s">
        <v>3317</v>
      </c>
      <c r="D24">
        <v>1</v>
      </c>
      <c r="E24" t="s">
        <v>3318</v>
      </c>
      <c r="F24" t="s">
        <v>412</v>
      </c>
      <c r="G24" t="s">
        <v>15</v>
      </c>
      <c r="H24" t="s">
        <v>565</v>
      </c>
      <c r="J24" s="39">
        <v>406</v>
      </c>
      <c r="K24" s="34">
        <f t="shared" si="0"/>
        <v>174925.40000000008</v>
      </c>
      <c r="M24" s="48"/>
      <c r="N24" s="49"/>
    </row>
    <row r="25" spans="1:14" x14ac:dyDescent="0.25">
      <c r="A25" t="s">
        <v>1953</v>
      </c>
      <c r="B25" s="31">
        <v>43100</v>
      </c>
      <c r="C25" t="s">
        <v>3319</v>
      </c>
      <c r="D25">
        <v>1</v>
      </c>
      <c r="E25" t="s">
        <v>3320</v>
      </c>
      <c r="F25" t="s">
        <v>412</v>
      </c>
      <c r="G25" t="s">
        <v>15</v>
      </c>
      <c r="H25" t="s">
        <v>565</v>
      </c>
      <c r="J25" s="39">
        <v>406</v>
      </c>
      <c r="K25" s="34">
        <f t="shared" si="0"/>
        <v>174519.40000000008</v>
      </c>
      <c r="M25" s="48"/>
      <c r="N25" s="49"/>
    </row>
    <row r="26" spans="1:14" x14ac:dyDescent="0.25">
      <c r="A26" t="s">
        <v>1955</v>
      </c>
      <c r="B26" s="31">
        <v>43100</v>
      </c>
      <c r="C26" t="s">
        <v>3321</v>
      </c>
      <c r="D26">
        <v>1</v>
      </c>
      <c r="E26" t="s">
        <v>3322</v>
      </c>
      <c r="F26" t="s">
        <v>412</v>
      </c>
      <c r="G26" t="s">
        <v>15</v>
      </c>
      <c r="H26" t="s">
        <v>565</v>
      </c>
      <c r="J26" s="39">
        <v>406</v>
      </c>
      <c r="K26" s="34">
        <f t="shared" si="0"/>
        <v>174113.40000000008</v>
      </c>
      <c r="M26" s="48"/>
      <c r="N26" s="49"/>
    </row>
    <row r="27" spans="1:14" x14ac:dyDescent="0.25">
      <c r="A27" t="s">
        <v>1971</v>
      </c>
      <c r="B27" s="31">
        <v>43100</v>
      </c>
      <c r="C27" t="s">
        <v>3323</v>
      </c>
      <c r="D27">
        <v>1</v>
      </c>
      <c r="E27" t="s">
        <v>3324</v>
      </c>
      <c r="F27" t="s">
        <v>412</v>
      </c>
      <c r="G27" t="s">
        <v>15</v>
      </c>
      <c r="H27" t="s">
        <v>2535</v>
      </c>
      <c r="J27" s="39">
        <v>406</v>
      </c>
      <c r="K27" s="34">
        <f t="shared" si="0"/>
        <v>173707.40000000008</v>
      </c>
      <c r="M27" s="48"/>
      <c r="N27" s="49"/>
    </row>
    <row r="28" spans="1:14" x14ac:dyDescent="0.25">
      <c r="A28" t="s">
        <v>1973</v>
      </c>
      <c r="B28" s="31">
        <v>43100</v>
      </c>
      <c r="C28" t="s">
        <v>3325</v>
      </c>
      <c r="D28">
        <v>1</v>
      </c>
      <c r="E28" t="s">
        <v>3326</v>
      </c>
      <c r="F28" t="s">
        <v>412</v>
      </c>
      <c r="G28" t="s">
        <v>15</v>
      </c>
      <c r="H28" t="s">
        <v>3327</v>
      </c>
      <c r="J28" s="39">
        <v>216</v>
      </c>
      <c r="K28" s="34">
        <f t="shared" si="0"/>
        <v>173491.40000000008</v>
      </c>
      <c r="M28" s="48"/>
      <c r="N28" s="49"/>
    </row>
    <row r="29" spans="1:14" x14ac:dyDescent="0.25">
      <c r="A29" t="s">
        <v>1976</v>
      </c>
      <c r="B29" s="31">
        <v>43100</v>
      </c>
      <c r="C29" t="s">
        <v>3328</v>
      </c>
      <c r="D29">
        <v>1</v>
      </c>
      <c r="E29" t="s">
        <v>3329</v>
      </c>
      <c r="F29" t="s">
        <v>412</v>
      </c>
      <c r="G29" t="s">
        <v>15</v>
      </c>
      <c r="H29" t="s">
        <v>2808</v>
      </c>
      <c r="J29" s="39">
        <v>262.23</v>
      </c>
      <c r="K29" s="34">
        <f t="shared" si="0"/>
        <v>173229.17000000007</v>
      </c>
      <c r="M29" s="48"/>
      <c r="N29" s="49"/>
    </row>
    <row r="30" spans="1:14" x14ac:dyDescent="0.25">
      <c r="A30" t="s">
        <v>1978</v>
      </c>
      <c r="B30" s="31">
        <v>43100</v>
      </c>
      <c r="C30" t="s">
        <v>3330</v>
      </c>
      <c r="D30">
        <v>1</v>
      </c>
      <c r="E30" t="s">
        <v>3331</v>
      </c>
      <c r="F30" t="s">
        <v>412</v>
      </c>
      <c r="G30" t="s">
        <v>15</v>
      </c>
      <c r="H30" t="s">
        <v>3332</v>
      </c>
      <c r="J30" s="40">
        <v>1490.45</v>
      </c>
      <c r="K30" s="34">
        <f t="shared" si="0"/>
        <v>171738.72000000006</v>
      </c>
      <c r="M30" s="49"/>
      <c r="N30" s="49"/>
    </row>
    <row r="31" spans="1:14" x14ac:dyDescent="0.25">
      <c r="A31" t="s">
        <v>1980</v>
      </c>
      <c r="B31" s="31">
        <v>43100</v>
      </c>
      <c r="C31" t="s">
        <v>3333</v>
      </c>
      <c r="D31">
        <v>1</v>
      </c>
      <c r="E31" t="s">
        <v>3334</v>
      </c>
      <c r="F31" t="s">
        <v>412</v>
      </c>
      <c r="G31" t="s">
        <v>15</v>
      </c>
      <c r="H31" t="s">
        <v>83</v>
      </c>
      <c r="J31" s="39">
        <v>434.5</v>
      </c>
      <c r="K31" s="34">
        <f t="shared" si="0"/>
        <v>171304.22000000006</v>
      </c>
      <c r="M31" s="48"/>
      <c r="N31" s="49"/>
    </row>
    <row r="32" spans="1:14" x14ac:dyDescent="0.25">
      <c r="A32" t="s">
        <v>1982</v>
      </c>
      <c r="B32" s="31">
        <v>43100</v>
      </c>
      <c r="C32" t="s">
        <v>3335</v>
      </c>
      <c r="D32">
        <v>1</v>
      </c>
      <c r="E32" t="s">
        <v>3336</v>
      </c>
      <c r="F32" t="s">
        <v>412</v>
      </c>
      <c r="G32" t="s">
        <v>15</v>
      </c>
      <c r="H32" t="s">
        <v>2608</v>
      </c>
      <c r="J32" s="39">
        <v>608.27</v>
      </c>
      <c r="K32" s="34">
        <f t="shared" si="0"/>
        <v>170695.95000000007</v>
      </c>
      <c r="M32" s="48"/>
      <c r="N32" s="49"/>
    </row>
    <row r="33" spans="1:14" x14ac:dyDescent="0.25">
      <c r="A33" t="s">
        <v>1984</v>
      </c>
      <c r="B33" s="31">
        <v>43100</v>
      </c>
      <c r="C33" t="s">
        <v>3337</v>
      </c>
      <c r="D33">
        <v>1</v>
      </c>
      <c r="E33" t="s">
        <v>3338</v>
      </c>
      <c r="F33" t="s">
        <v>412</v>
      </c>
      <c r="G33" t="s">
        <v>15</v>
      </c>
      <c r="H33" t="s">
        <v>479</v>
      </c>
      <c r="J33" s="39">
        <v>71</v>
      </c>
      <c r="K33" s="34">
        <f t="shared" si="0"/>
        <v>170624.95000000007</v>
      </c>
      <c r="M33" s="48"/>
      <c r="N33" s="49"/>
    </row>
    <row r="34" spans="1:14" x14ac:dyDescent="0.25">
      <c r="A34" t="s">
        <v>1986</v>
      </c>
      <c r="B34" s="31">
        <v>43100</v>
      </c>
      <c r="C34" t="s">
        <v>3339</v>
      </c>
      <c r="D34">
        <v>1</v>
      </c>
      <c r="E34" t="s">
        <v>3340</v>
      </c>
      <c r="F34" t="s">
        <v>412</v>
      </c>
      <c r="G34" t="s">
        <v>15</v>
      </c>
      <c r="H34" t="s">
        <v>3341</v>
      </c>
      <c r="J34" s="39">
        <v>89</v>
      </c>
      <c r="K34" s="34">
        <f t="shared" si="0"/>
        <v>170535.95000000007</v>
      </c>
      <c r="M34" s="48"/>
      <c r="N34" s="49"/>
    </row>
    <row r="35" spans="1:14" x14ac:dyDescent="0.25">
      <c r="A35" t="s">
        <v>1988</v>
      </c>
      <c r="B35" s="31">
        <v>43100</v>
      </c>
      <c r="C35" t="s">
        <v>3342</v>
      </c>
      <c r="D35">
        <v>1</v>
      </c>
      <c r="E35" t="s">
        <v>3343</v>
      </c>
      <c r="F35" t="s">
        <v>412</v>
      </c>
      <c r="G35" t="s">
        <v>15</v>
      </c>
      <c r="H35" t="s">
        <v>3344</v>
      </c>
      <c r="J35" s="39">
        <v>170.05</v>
      </c>
      <c r="K35" s="34">
        <f t="shared" si="0"/>
        <v>170365.90000000008</v>
      </c>
      <c r="M35" s="48"/>
      <c r="N35" s="49"/>
    </row>
    <row r="36" spans="1:14" x14ac:dyDescent="0.25">
      <c r="A36" t="s">
        <v>1990</v>
      </c>
      <c r="B36" s="31">
        <v>43100</v>
      </c>
      <c r="C36" t="s">
        <v>3345</v>
      </c>
      <c r="D36">
        <v>1</v>
      </c>
      <c r="E36" t="s">
        <v>3346</v>
      </c>
      <c r="F36" t="s">
        <v>412</v>
      </c>
      <c r="G36" t="s">
        <v>15</v>
      </c>
      <c r="H36" t="s">
        <v>3347</v>
      </c>
      <c r="J36" s="39">
        <v>183.65</v>
      </c>
      <c r="K36" s="34">
        <f t="shared" si="0"/>
        <v>170182.25000000009</v>
      </c>
      <c r="M36" s="48"/>
      <c r="N36" s="49"/>
    </row>
    <row r="37" spans="1:14" x14ac:dyDescent="0.25">
      <c r="A37" t="s">
        <v>1992</v>
      </c>
      <c r="B37" s="31">
        <v>43100</v>
      </c>
      <c r="C37" t="s">
        <v>3348</v>
      </c>
      <c r="D37">
        <v>1</v>
      </c>
      <c r="E37" t="s">
        <v>3349</v>
      </c>
      <c r="F37" t="s">
        <v>412</v>
      </c>
      <c r="G37" t="s">
        <v>15</v>
      </c>
      <c r="H37" t="s">
        <v>313</v>
      </c>
      <c r="J37" s="42">
        <v>677</v>
      </c>
      <c r="K37" s="34">
        <f t="shared" si="0"/>
        <v>169505.25000000009</v>
      </c>
      <c r="M37" s="48"/>
      <c r="N37" s="49"/>
    </row>
    <row r="38" spans="1:14" x14ac:dyDescent="0.25">
      <c r="A38" t="s">
        <v>1992</v>
      </c>
      <c r="B38" s="31">
        <v>43100</v>
      </c>
      <c r="C38" t="s">
        <v>3348</v>
      </c>
      <c r="D38">
        <v>1</v>
      </c>
      <c r="E38" t="s">
        <v>3349</v>
      </c>
      <c r="F38" t="s">
        <v>412</v>
      </c>
      <c r="G38" t="s">
        <v>15</v>
      </c>
      <c r="H38" t="s">
        <v>313</v>
      </c>
      <c r="J38" s="42">
        <v>220</v>
      </c>
      <c r="K38" s="34">
        <f t="shared" si="0"/>
        <v>169285.25000000009</v>
      </c>
      <c r="M38" s="48"/>
      <c r="N38" s="49"/>
    </row>
    <row r="39" spans="1:14" x14ac:dyDescent="0.25">
      <c r="A39" t="s">
        <v>1994</v>
      </c>
      <c r="B39" s="31">
        <v>43100</v>
      </c>
      <c r="C39" t="s">
        <v>3350</v>
      </c>
      <c r="D39">
        <v>1</v>
      </c>
      <c r="E39" t="s">
        <v>3351</v>
      </c>
      <c r="F39" t="s">
        <v>412</v>
      </c>
      <c r="G39" t="s">
        <v>15</v>
      </c>
      <c r="H39" t="s">
        <v>574</v>
      </c>
      <c r="J39" s="42">
        <v>374</v>
      </c>
      <c r="K39" s="34">
        <f t="shared" si="0"/>
        <v>168911.25000000009</v>
      </c>
      <c r="M39" s="48"/>
      <c r="N39" s="49"/>
    </row>
    <row r="40" spans="1:14" x14ac:dyDescent="0.25">
      <c r="A40" t="s">
        <v>1994</v>
      </c>
      <c r="B40" s="31">
        <v>43100</v>
      </c>
      <c r="C40" t="s">
        <v>3350</v>
      </c>
      <c r="D40">
        <v>1</v>
      </c>
      <c r="E40" t="s">
        <v>3351</v>
      </c>
      <c r="F40" t="s">
        <v>412</v>
      </c>
      <c r="G40" t="s">
        <v>15</v>
      </c>
      <c r="H40" t="s">
        <v>574</v>
      </c>
      <c r="J40" s="42">
        <v>50</v>
      </c>
      <c r="K40" s="34">
        <f t="shared" si="0"/>
        <v>168861.25000000009</v>
      </c>
      <c r="M40" s="48"/>
      <c r="N40" s="49"/>
    </row>
    <row r="41" spans="1:14" x14ac:dyDescent="0.25">
      <c r="A41" t="s">
        <v>1996</v>
      </c>
      <c r="B41" s="31">
        <v>43100</v>
      </c>
      <c r="C41" t="s">
        <v>3352</v>
      </c>
      <c r="D41">
        <v>1</v>
      </c>
      <c r="E41" t="s">
        <v>3353</v>
      </c>
      <c r="F41" t="s">
        <v>412</v>
      </c>
      <c r="G41" t="s">
        <v>15</v>
      </c>
      <c r="H41" t="s">
        <v>313</v>
      </c>
      <c r="J41" s="42">
        <v>264</v>
      </c>
      <c r="K41" s="34">
        <f t="shared" si="0"/>
        <v>168597.25000000009</v>
      </c>
      <c r="M41" s="48"/>
      <c r="N41" s="49"/>
    </row>
    <row r="42" spans="1:14" x14ac:dyDescent="0.25">
      <c r="A42" t="s">
        <v>1996</v>
      </c>
      <c r="B42" s="31">
        <v>43100</v>
      </c>
      <c r="C42" t="s">
        <v>3352</v>
      </c>
      <c r="D42">
        <v>1</v>
      </c>
      <c r="E42" t="s">
        <v>3353</v>
      </c>
      <c r="F42" t="s">
        <v>412</v>
      </c>
      <c r="G42" t="s">
        <v>15</v>
      </c>
      <c r="H42" t="s">
        <v>313</v>
      </c>
      <c r="J42" s="42">
        <v>45</v>
      </c>
      <c r="K42" s="34">
        <f t="shared" si="0"/>
        <v>168552.25000000009</v>
      </c>
      <c r="M42" s="48"/>
      <c r="N42" s="49"/>
    </row>
    <row r="43" spans="1:14" x14ac:dyDescent="0.25">
      <c r="A43" t="s">
        <v>1998</v>
      </c>
      <c r="B43" s="31">
        <v>43100</v>
      </c>
      <c r="C43" t="s">
        <v>3354</v>
      </c>
      <c r="D43">
        <v>1</v>
      </c>
      <c r="E43" t="s">
        <v>3355</v>
      </c>
      <c r="F43" t="s">
        <v>412</v>
      </c>
      <c r="G43" t="s">
        <v>15</v>
      </c>
      <c r="H43" t="s">
        <v>313</v>
      </c>
      <c r="J43" s="47">
        <v>1927.02</v>
      </c>
      <c r="K43" s="34">
        <f t="shared" si="0"/>
        <v>166625.2300000001</v>
      </c>
      <c r="M43" s="49"/>
      <c r="N43" s="49"/>
    </row>
    <row r="44" spans="1:14" x14ac:dyDescent="0.25">
      <c r="A44" t="s">
        <v>1998</v>
      </c>
      <c r="B44" s="31">
        <v>43100</v>
      </c>
      <c r="C44" t="s">
        <v>3354</v>
      </c>
      <c r="D44">
        <v>1</v>
      </c>
      <c r="E44" t="s">
        <v>3355</v>
      </c>
      <c r="F44" t="s">
        <v>412</v>
      </c>
      <c r="G44" t="s">
        <v>15</v>
      </c>
      <c r="H44" t="s">
        <v>313</v>
      </c>
      <c r="J44" s="42">
        <v>218</v>
      </c>
      <c r="K44" s="34">
        <f t="shared" si="0"/>
        <v>166407.2300000001</v>
      </c>
      <c r="M44" s="48"/>
      <c r="N44" s="49"/>
    </row>
    <row r="45" spans="1:14" x14ac:dyDescent="0.25">
      <c r="A45" t="s">
        <v>2000</v>
      </c>
      <c r="B45" s="31">
        <v>43100</v>
      </c>
      <c r="C45" t="s">
        <v>3356</v>
      </c>
      <c r="D45">
        <v>1</v>
      </c>
      <c r="E45" t="s">
        <v>3357</v>
      </c>
      <c r="F45" t="s">
        <v>412</v>
      </c>
      <c r="G45" t="s">
        <v>15</v>
      </c>
      <c r="H45" t="s">
        <v>56</v>
      </c>
      <c r="J45" s="39">
        <v>596</v>
      </c>
      <c r="K45" s="34">
        <f t="shared" si="0"/>
        <v>165811.2300000001</v>
      </c>
      <c r="M45" s="48"/>
      <c r="N45" s="49"/>
    </row>
    <row r="46" spans="1:14" x14ac:dyDescent="0.25">
      <c r="A46" t="s">
        <v>2002</v>
      </c>
      <c r="B46" s="31">
        <v>43100</v>
      </c>
      <c r="C46" t="s">
        <v>3358</v>
      </c>
      <c r="D46">
        <v>1</v>
      </c>
      <c r="E46" t="s">
        <v>3359</v>
      </c>
      <c r="F46" t="s">
        <v>412</v>
      </c>
      <c r="G46" t="s">
        <v>15</v>
      </c>
      <c r="H46" t="s">
        <v>2491</v>
      </c>
      <c r="J46" s="39">
        <v>868</v>
      </c>
      <c r="K46" s="34">
        <f t="shared" si="0"/>
        <v>164943.2300000001</v>
      </c>
      <c r="M46" s="48"/>
      <c r="N46" s="49"/>
    </row>
    <row r="47" spans="1:14" x14ac:dyDescent="0.25">
      <c r="A47" t="s">
        <v>2005</v>
      </c>
      <c r="B47" s="31">
        <v>43100</v>
      </c>
      <c r="C47" t="s">
        <v>3360</v>
      </c>
      <c r="D47">
        <v>1</v>
      </c>
      <c r="E47" t="s">
        <v>3361</v>
      </c>
      <c r="F47" t="s">
        <v>412</v>
      </c>
      <c r="G47" t="s">
        <v>15</v>
      </c>
      <c r="H47" t="s">
        <v>553</v>
      </c>
      <c r="J47" s="39">
        <v>266</v>
      </c>
      <c r="K47" s="34">
        <f t="shared" si="0"/>
        <v>164677.2300000001</v>
      </c>
      <c r="M47" s="48"/>
      <c r="N47" s="49"/>
    </row>
    <row r="48" spans="1:14" x14ac:dyDescent="0.25">
      <c r="A48" t="s">
        <v>2007</v>
      </c>
      <c r="B48" s="31">
        <v>43100</v>
      </c>
      <c r="C48" t="s">
        <v>3362</v>
      </c>
      <c r="D48">
        <v>1</v>
      </c>
      <c r="E48" t="s">
        <v>3363</v>
      </c>
      <c r="F48" t="s">
        <v>412</v>
      </c>
      <c r="G48" t="s">
        <v>15</v>
      </c>
      <c r="H48" t="s">
        <v>3364</v>
      </c>
      <c r="J48" s="41">
        <v>329.7</v>
      </c>
      <c r="K48" s="34">
        <f t="shared" si="0"/>
        <v>164347.53000000009</v>
      </c>
      <c r="M48" s="48"/>
      <c r="N48" s="49"/>
    </row>
    <row r="49" spans="1:14" x14ac:dyDescent="0.25">
      <c r="A49" t="s">
        <v>3365</v>
      </c>
      <c r="B49" s="31">
        <v>43100</v>
      </c>
      <c r="C49" t="s">
        <v>3366</v>
      </c>
      <c r="D49">
        <v>1</v>
      </c>
      <c r="E49" t="s">
        <v>3367</v>
      </c>
      <c r="F49" t="s">
        <v>412</v>
      </c>
      <c r="G49" t="s">
        <v>15</v>
      </c>
      <c r="H49" t="s">
        <v>2111</v>
      </c>
      <c r="J49" s="39">
        <v>261</v>
      </c>
      <c r="K49" s="34">
        <f t="shared" si="0"/>
        <v>164086.53000000009</v>
      </c>
      <c r="M49" s="48"/>
      <c r="N49" s="49"/>
    </row>
    <row r="50" spans="1:14" x14ac:dyDescent="0.25">
      <c r="A50" t="s">
        <v>3368</v>
      </c>
      <c r="B50" s="31">
        <v>43100</v>
      </c>
      <c r="C50" t="s">
        <v>3369</v>
      </c>
      <c r="D50">
        <v>1</v>
      </c>
      <c r="E50" t="s">
        <v>3370</v>
      </c>
      <c r="F50" t="s">
        <v>412</v>
      </c>
      <c r="G50" t="s">
        <v>15</v>
      </c>
      <c r="H50" t="s">
        <v>1079</v>
      </c>
      <c r="J50" s="39">
        <v>48.23</v>
      </c>
      <c r="K50" s="34">
        <f t="shared" si="0"/>
        <v>164038.30000000008</v>
      </c>
      <c r="M50" s="48"/>
      <c r="N50" s="49"/>
    </row>
    <row r="51" spans="1:14" x14ac:dyDescent="0.25">
      <c r="A51" t="s">
        <v>2009</v>
      </c>
      <c r="B51" s="31">
        <v>43100</v>
      </c>
      <c r="C51" t="s">
        <v>3371</v>
      </c>
      <c r="D51">
        <v>1</v>
      </c>
      <c r="E51" t="s">
        <v>3372</v>
      </c>
      <c r="F51" t="s">
        <v>412</v>
      </c>
      <c r="G51" t="s">
        <v>15</v>
      </c>
      <c r="H51" t="s">
        <v>3373</v>
      </c>
      <c r="J51" s="39">
        <v>652</v>
      </c>
      <c r="K51" s="34">
        <f t="shared" si="0"/>
        <v>163386.30000000008</v>
      </c>
      <c r="M51" s="48"/>
      <c r="N51" s="49"/>
    </row>
    <row r="52" spans="1:14" x14ac:dyDescent="0.25">
      <c r="A52" t="s">
        <v>2012</v>
      </c>
      <c r="B52" s="31">
        <v>43100</v>
      </c>
      <c r="C52" t="s">
        <v>3374</v>
      </c>
      <c r="D52">
        <v>1</v>
      </c>
      <c r="E52" t="s">
        <v>3375</v>
      </c>
      <c r="F52" t="s">
        <v>412</v>
      </c>
      <c r="G52" t="s">
        <v>15</v>
      </c>
      <c r="H52" t="s">
        <v>87</v>
      </c>
      <c r="J52" s="39">
        <v>33.299999999999997</v>
      </c>
      <c r="K52" s="34">
        <f t="shared" si="0"/>
        <v>163353.00000000009</v>
      </c>
      <c r="M52" s="48"/>
      <c r="N52" s="49"/>
    </row>
    <row r="53" spans="1:14" x14ac:dyDescent="0.25">
      <c r="A53" t="s">
        <v>2014</v>
      </c>
      <c r="B53" s="31">
        <v>43100</v>
      </c>
      <c r="C53" t="s">
        <v>3376</v>
      </c>
      <c r="D53">
        <v>1</v>
      </c>
      <c r="E53" t="s">
        <v>3377</v>
      </c>
      <c r="F53" t="s">
        <v>412</v>
      </c>
      <c r="G53" t="s">
        <v>15</v>
      </c>
      <c r="H53" t="s">
        <v>3378</v>
      </c>
      <c r="J53" s="40">
        <v>1692.6</v>
      </c>
      <c r="K53" s="34">
        <f t="shared" si="0"/>
        <v>161660.40000000008</v>
      </c>
      <c r="M53" s="49"/>
      <c r="N53" s="49"/>
    </row>
    <row r="54" spans="1:14" x14ac:dyDescent="0.25">
      <c r="A54" t="s">
        <v>2016</v>
      </c>
      <c r="B54" s="31">
        <v>43100</v>
      </c>
      <c r="C54" t="s">
        <v>3379</v>
      </c>
      <c r="D54">
        <v>1</v>
      </c>
      <c r="E54" t="s">
        <v>3380</v>
      </c>
      <c r="F54" t="s">
        <v>412</v>
      </c>
      <c r="G54" t="s">
        <v>15</v>
      </c>
      <c r="H54" t="s">
        <v>87</v>
      </c>
      <c r="J54" s="40">
        <v>1988.16</v>
      </c>
      <c r="K54" s="34">
        <f t="shared" si="0"/>
        <v>159672.24000000008</v>
      </c>
      <c r="M54" s="49"/>
      <c r="N54" s="49"/>
    </row>
    <row r="55" spans="1:14" x14ac:dyDescent="0.25">
      <c r="A55" t="s">
        <v>2018</v>
      </c>
      <c r="B55" s="31">
        <v>43100</v>
      </c>
      <c r="C55" t="s">
        <v>3381</v>
      </c>
      <c r="D55">
        <v>1</v>
      </c>
      <c r="E55" t="s">
        <v>3382</v>
      </c>
      <c r="F55" t="s">
        <v>412</v>
      </c>
      <c r="G55" t="s">
        <v>15</v>
      </c>
      <c r="H55" t="s">
        <v>2762</v>
      </c>
      <c r="J55" s="40">
        <v>1355.34</v>
      </c>
      <c r="K55" s="34">
        <f t="shared" si="0"/>
        <v>158316.90000000008</v>
      </c>
      <c r="M55" s="49"/>
      <c r="N55" s="49"/>
    </row>
    <row r="56" spans="1:14" x14ac:dyDescent="0.25">
      <c r="A56" t="s">
        <v>2021</v>
      </c>
      <c r="B56" s="31">
        <v>43100</v>
      </c>
      <c r="C56" t="s">
        <v>3383</v>
      </c>
      <c r="D56">
        <v>1</v>
      </c>
      <c r="E56" t="s">
        <v>3384</v>
      </c>
      <c r="F56" t="s">
        <v>412</v>
      </c>
      <c r="G56" t="s">
        <v>15</v>
      </c>
      <c r="H56" t="s">
        <v>134</v>
      </c>
      <c r="J56" s="39">
        <v>235</v>
      </c>
      <c r="K56" s="34">
        <f t="shared" si="0"/>
        <v>158081.90000000008</v>
      </c>
      <c r="M56" s="48"/>
      <c r="N56" s="49"/>
    </row>
    <row r="57" spans="1:14" x14ac:dyDescent="0.25">
      <c r="A57" t="s">
        <v>2023</v>
      </c>
      <c r="B57" s="31">
        <v>43100</v>
      </c>
      <c r="C57" t="s">
        <v>3385</v>
      </c>
      <c r="D57">
        <v>1</v>
      </c>
      <c r="E57" t="s">
        <v>3386</v>
      </c>
      <c r="F57" t="s">
        <v>412</v>
      </c>
      <c r="G57" t="s">
        <v>15</v>
      </c>
      <c r="H57" t="s">
        <v>56</v>
      </c>
      <c r="J57" s="39">
        <v>876.5</v>
      </c>
      <c r="K57" s="34">
        <f t="shared" si="0"/>
        <v>157205.40000000008</v>
      </c>
      <c r="M57" s="48"/>
      <c r="N57" s="49"/>
    </row>
    <row r="58" spans="1:14" x14ac:dyDescent="0.25">
      <c r="A58" t="s">
        <v>2026</v>
      </c>
      <c r="B58" s="31">
        <v>43100</v>
      </c>
      <c r="C58" t="s">
        <v>3387</v>
      </c>
      <c r="D58">
        <v>1</v>
      </c>
      <c r="E58" t="s">
        <v>3388</v>
      </c>
      <c r="F58" t="s">
        <v>412</v>
      </c>
      <c r="G58" t="s">
        <v>15</v>
      </c>
      <c r="H58" t="s">
        <v>1079</v>
      </c>
      <c r="J58" s="39">
        <v>32.479999999999997</v>
      </c>
      <c r="K58" s="34">
        <f t="shared" si="0"/>
        <v>157172.92000000007</v>
      </c>
      <c r="M58" s="48"/>
      <c r="N58" s="49"/>
    </row>
    <row r="59" spans="1:14" x14ac:dyDescent="0.25">
      <c r="A59" t="s">
        <v>2027</v>
      </c>
      <c r="B59" s="31">
        <v>43100</v>
      </c>
      <c r="C59" t="s">
        <v>3389</v>
      </c>
      <c r="D59">
        <v>1</v>
      </c>
      <c r="E59" t="s">
        <v>3390</v>
      </c>
      <c r="F59" t="s">
        <v>412</v>
      </c>
      <c r="G59" t="s">
        <v>15</v>
      </c>
      <c r="H59" t="s">
        <v>1079</v>
      </c>
      <c r="J59" s="39">
        <v>27.84</v>
      </c>
      <c r="K59" s="34">
        <f t="shared" si="0"/>
        <v>157145.08000000007</v>
      </c>
      <c r="M59" s="48"/>
      <c r="N59" s="49"/>
    </row>
    <row r="60" spans="1:14" x14ac:dyDescent="0.25">
      <c r="A60" t="s">
        <v>2029</v>
      </c>
      <c r="B60" s="31">
        <v>43100</v>
      </c>
      <c r="C60" t="s">
        <v>3391</v>
      </c>
      <c r="D60">
        <v>1</v>
      </c>
      <c r="E60" t="s">
        <v>3392</v>
      </c>
      <c r="F60" t="s">
        <v>412</v>
      </c>
      <c r="G60" t="s">
        <v>15</v>
      </c>
      <c r="H60" t="s">
        <v>3393</v>
      </c>
      <c r="J60" s="39">
        <v>342.62</v>
      </c>
      <c r="K60" s="34">
        <f t="shared" si="0"/>
        <v>156802.46000000008</v>
      </c>
      <c r="M60" s="48"/>
      <c r="N60" s="49"/>
    </row>
    <row r="61" spans="1:14" x14ac:dyDescent="0.25">
      <c r="A61" t="s">
        <v>2031</v>
      </c>
      <c r="B61" s="31">
        <v>43100</v>
      </c>
      <c r="C61" t="s">
        <v>3394</v>
      </c>
      <c r="D61">
        <v>1</v>
      </c>
      <c r="E61" t="s">
        <v>3395</v>
      </c>
      <c r="F61" t="s">
        <v>412</v>
      </c>
      <c r="G61" t="s">
        <v>15</v>
      </c>
      <c r="H61" t="s">
        <v>3396</v>
      </c>
      <c r="J61" s="39">
        <v>705</v>
      </c>
      <c r="K61" s="34">
        <f t="shared" si="0"/>
        <v>156097.46000000008</v>
      </c>
      <c r="M61" s="48"/>
      <c r="N61" s="49"/>
    </row>
    <row r="62" spans="1:14" x14ac:dyDescent="0.25">
      <c r="A62" t="s">
        <v>2035</v>
      </c>
      <c r="B62" s="31">
        <v>43100</v>
      </c>
      <c r="C62" t="s">
        <v>3397</v>
      </c>
      <c r="D62">
        <v>1</v>
      </c>
      <c r="E62" t="s">
        <v>3398</v>
      </c>
      <c r="F62" t="s">
        <v>412</v>
      </c>
      <c r="G62" t="s">
        <v>15</v>
      </c>
      <c r="H62" t="s">
        <v>87</v>
      </c>
      <c r="J62" s="39">
        <v>692.4</v>
      </c>
      <c r="K62" s="34">
        <f t="shared" si="0"/>
        <v>155405.06000000008</v>
      </c>
      <c r="M62" s="48"/>
      <c r="N62" s="49"/>
    </row>
    <row r="63" spans="1:14" x14ac:dyDescent="0.25">
      <c r="A63" t="s">
        <v>2037</v>
      </c>
      <c r="B63" s="31">
        <v>43100</v>
      </c>
      <c r="C63" t="s">
        <v>3399</v>
      </c>
      <c r="D63">
        <v>1</v>
      </c>
      <c r="E63" t="s">
        <v>3400</v>
      </c>
      <c r="F63" t="s">
        <v>412</v>
      </c>
      <c r="G63" t="s">
        <v>15</v>
      </c>
      <c r="H63" t="s">
        <v>506</v>
      </c>
      <c r="J63" s="39">
        <v>80</v>
      </c>
      <c r="K63" s="34">
        <f t="shared" si="0"/>
        <v>155325.06000000008</v>
      </c>
      <c r="M63" s="48"/>
      <c r="N63" s="49"/>
    </row>
    <row r="64" spans="1:14" x14ac:dyDescent="0.25">
      <c r="A64" t="s">
        <v>2039</v>
      </c>
      <c r="B64" s="31">
        <v>43100</v>
      </c>
      <c r="C64" t="s">
        <v>3401</v>
      </c>
      <c r="D64">
        <v>1</v>
      </c>
      <c r="E64" t="s">
        <v>3402</v>
      </c>
      <c r="F64" t="s">
        <v>412</v>
      </c>
      <c r="G64" t="s">
        <v>15</v>
      </c>
      <c r="H64" t="s">
        <v>87</v>
      </c>
      <c r="J64" s="39">
        <v>688.64</v>
      </c>
      <c r="K64" s="34">
        <f t="shared" si="0"/>
        <v>154636.42000000007</v>
      </c>
      <c r="M64" s="48"/>
      <c r="N64" s="49"/>
    </row>
    <row r="65" spans="1:14" x14ac:dyDescent="0.25">
      <c r="A65" t="s">
        <v>217</v>
      </c>
      <c r="B65" s="31">
        <v>43100</v>
      </c>
      <c r="C65" t="s">
        <v>3403</v>
      </c>
      <c r="D65">
        <v>1</v>
      </c>
      <c r="E65" t="s">
        <v>3404</v>
      </c>
      <c r="F65" t="s">
        <v>412</v>
      </c>
      <c r="G65" t="s">
        <v>15</v>
      </c>
      <c r="H65" t="s">
        <v>3405</v>
      </c>
      <c r="J65" s="34">
        <v>0</v>
      </c>
      <c r="K65" s="34">
        <f t="shared" si="0"/>
        <v>154636.42000000007</v>
      </c>
      <c r="M65" s="48"/>
      <c r="N65" s="49"/>
    </row>
    <row r="66" spans="1:14" x14ac:dyDescent="0.25">
      <c r="A66" t="s">
        <v>223</v>
      </c>
      <c r="B66" s="31">
        <v>43100</v>
      </c>
      <c r="C66" t="s">
        <v>3406</v>
      </c>
      <c r="D66">
        <v>1</v>
      </c>
      <c r="E66" t="s">
        <v>3407</v>
      </c>
      <c r="F66" t="s">
        <v>412</v>
      </c>
      <c r="G66" t="s">
        <v>15</v>
      </c>
      <c r="H66" t="s">
        <v>240</v>
      </c>
      <c r="J66" s="39">
        <v>391.5</v>
      </c>
      <c r="K66" s="34">
        <f t="shared" si="0"/>
        <v>154244.92000000007</v>
      </c>
      <c r="M66" s="48"/>
      <c r="N66" s="49"/>
    </row>
    <row r="67" spans="1:14" x14ac:dyDescent="0.25">
      <c r="A67" t="s">
        <v>226</v>
      </c>
      <c r="B67" s="31">
        <v>43100</v>
      </c>
      <c r="C67" t="s">
        <v>3408</v>
      </c>
      <c r="D67">
        <v>1</v>
      </c>
      <c r="E67" t="s">
        <v>3409</v>
      </c>
      <c r="F67" s="32" t="s">
        <v>412</v>
      </c>
      <c r="G67" t="s">
        <v>15</v>
      </c>
      <c r="H67" t="s">
        <v>272</v>
      </c>
      <c r="J67" s="39">
        <v>651.5</v>
      </c>
      <c r="K67" s="34">
        <f t="shared" ref="K67:K130" si="1">+K66+I67-J67</f>
        <v>153593.42000000007</v>
      </c>
      <c r="M67" s="48"/>
      <c r="N67" s="49"/>
    </row>
    <row r="68" spans="1:14" x14ac:dyDescent="0.25">
      <c r="A68" t="s">
        <v>229</v>
      </c>
      <c r="B68" s="31">
        <v>43100</v>
      </c>
      <c r="C68" t="s">
        <v>3410</v>
      </c>
      <c r="D68">
        <v>1</v>
      </c>
      <c r="E68" t="s">
        <v>3411</v>
      </c>
      <c r="F68" t="s">
        <v>412</v>
      </c>
      <c r="G68" t="s">
        <v>15</v>
      </c>
      <c r="H68" t="s">
        <v>772</v>
      </c>
      <c r="J68" s="39">
        <v>103.94</v>
      </c>
      <c r="K68" s="34">
        <f t="shared" si="1"/>
        <v>153489.48000000007</v>
      </c>
      <c r="M68" s="48"/>
      <c r="N68" s="49"/>
    </row>
    <row r="69" spans="1:14" x14ac:dyDescent="0.25">
      <c r="A69" t="s">
        <v>233</v>
      </c>
      <c r="B69" s="31">
        <v>43100</v>
      </c>
      <c r="C69" t="s">
        <v>3412</v>
      </c>
      <c r="D69">
        <v>1</v>
      </c>
      <c r="E69" t="s">
        <v>3413</v>
      </c>
      <c r="F69" t="s">
        <v>412</v>
      </c>
      <c r="G69" t="s">
        <v>15</v>
      </c>
      <c r="H69" t="s">
        <v>3414</v>
      </c>
      <c r="J69" s="40">
        <v>1396</v>
      </c>
      <c r="K69" s="34">
        <f t="shared" si="1"/>
        <v>152093.48000000007</v>
      </c>
      <c r="M69" s="49"/>
      <c r="N69" s="49"/>
    </row>
    <row r="70" spans="1:14" x14ac:dyDescent="0.25">
      <c r="A70" t="s">
        <v>237</v>
      </c>
      <c r="B70" s="31">
        <v>43100</v>
      </c>
      <c r="C70" t="s">
        <v>3415</v>
      </c>
      <c r="D70">
        <v>1</v>
      </c>
      <c r="E70" t="s">
        <v>3416</v>
      </c>
      <c r="F70" t="s">
        <v>412</v>
      </c>
      <c r="G70" t="s">
        <v>15</v>
      </c>
      <c r="H70" t="s">
        <v>3417</v>
      </c>
      <c r="J70" s="39">
        <v>99</v>
      </c>
      <c r="K70" s="34">
        <f t="shared" si="1"/>
        <v>151994.48000000007</v>
      </c>
      <c r="M70" s="48"/>
      <c r="N70" s="49"/>
    </row>
    <row r="71" spans="1:14" x14ac:dyDescent="0.25">
      <c r="A71" t="s">
        <v>241</v>
      </c>
      <c r="B71" s="31">
        <v>43100</v>
      </c>
      <c r="C71" t="s">
        <v>3418</v>
      </c>
      <c r="D71">
        <v>1</v>
      </c>
      <c r="E71" t="s">
        <v>3419</v>
      </c>
      <c r="F71" t="s">
        <v>412</v>
      </c>
      <c r="G71" t="s">
        <v>15</v>
      </c>
      <c r="H71" t="s">
        <v>68</v>
      </c>
      <c r="J71" s="40">
        <v>1652</v>
      </c>
      <c r="K71" s="34">
        <f t="shared" si="1"/>
        <v>150342.48000000007</v>
      </c>
      <c r="M71" s="49"/>
      <c r="N71" s="49"/>
    </row>
    <row r="72" spans="1:14" x14ac:dyDescent="0.25">
      <c r="A72" t="s">
        <v>244</v>
      </c>
      <c r="B72" s="31">
        <v>43100</v>
      </c>
      <c r="C72" t="s">
        <v>3420</v>
      </c>
      <c r="D72">
        <v>1</v>
      </c>
      <c r="E72" t="s">
        <v>3421</v>
      </c>
      <c r="F72" t="s">
        <v>412</v>
      </c>
      <c r="G72" t="s">
        <v>15</v>
      </c>
      <c r="H72" t="s">
        <v>895</v>
      </c>
      <c r="J72" s="40">
        <v>1284.19</v>
      </c>
      <c r="K72" s="34">
        <f t="shared" si="1"/>
        <v>149058.29000000007</v>
      </c>
      <c r="M72" s="49"/>
      <c r="N72" s="49"/>
    </row>
    <row r="73" spans="1:14" x14ac:dyDescent="0.25">
      <c r="A73" t="s">
        <v>248</v>
      </c>
      <c r="B73" s="31">
        <v>43100</v>
      </c>
      <c r="C73" t="s">
        <v>3422</v>
      </c>
      <c r="D73">
        <v>1</v>
      </c>
      <c r="E73" t="s">
        <v>3423</v>
      </c>
      <c r="F73" t="s">
        <v>412</v>
      </c>
      <c r="G73" t="s">
        <v>15</v>
      </c>
      <c r="H73" t="s">
        <v>3424</v>
      </c>
      <c r="J73" s="39">
        <v>489</v>
      </c>
      <c r="K73" s="34">
        <f t="shared" si="1"/>
        <v>148569.29000000007</v>
      </c>
      <c r="M73" s="48"/>
      <c r="N73" s="49"/>
    </row>
    <row r="74" spans="1:14" x14ac:dyDescent="0.25">
      <c r="A74" t="s">
        <v>252</v>
      </c>
      <c r="B74" s="31">
        <v>43100</v>
      </c>
      <c r="C74" t="s">
        <v>3425</v>
      </c>
      <c r="D74">
        <v>1</v>
      </c>
      <c r="E74" t="s">
        <v>3426</v>
      </c>
      <c r="F74" t="s">
        <v>412</v>
      </c>
      <c r="G74" t="s">
        <v>15</v>
      </c>
      <c r="H74" t="s">
        <v>313</v>
      </c>
      <c r="J74" s="39">
        <v>254.33</v>
      </c>
      <c r="K74" s="34">
        <f t="shared" si="1"/>
        <v>148314.96000000008</v>
      </c>
      <c r="L74" t="s">
        <v>3613</v>
      </c>
      <c r="M74" s="48"/>
      <c r="N74" s="49"/>
    </row>
    <row r="75" spans="1:14" x14ac:dyDescent="0.25">
      <c r="A75" t="s">
        <v>317</v>
      </c>
      <c r="B75" s="31">
        <v>43100</v>
      </c>
      <c r="C75" t="s">
        <v>3427</v>
      </c>
      <c r="D75">
        <v>1</v>
      </c>
      <c r="E75" t="s">
        <v>3428</v>
      </c>
      <c r="F75" t="s">
        <v>412</v>
      </c>
      <c r="G75" t="s">
        <v>15</v>
      </c>
      <c r="H75" t="s">
        <v>150</v>
      </c>
      <c r="J75" s="39">
        <v>89</v>
      </c>
      <c r="K75" s="34">
        <f t="shared" si="1"/>
        <v>148225.96000000008</v>
      </c>
      <c r="M75" s="48"/>
      <c r="N75" s="49"/>
    </row>
    <row r="76" spans="1:14" x14ac:dyDescent="0.25">
      <c r="A76" t="s">
        <v>320</v>
      </c>
      <c r="B76" s="31">
        <v>43100</v>
      </c>
      <c r="C76" t="s">
        <v>3429</v>
      </c>
      <c r="D76">
        <v>1</v>
      </c>
      <c r="E76" t="s">
        <v>3430</v>
      </c>
      <c r="F76" t="s">
        <v>412</v>
      </c>
      <c r="G76" t="s">
        <v>15</v>
      </c>
      <c r="H76" t="s">
        <v>921</v>
      </c>
      <c r="J76" s="39">
        <v>849.31</v>
      </c>
      <c r="K76" s="34">
        <f t="shared" si="1"/>
        <v>147376.65000000008</v>
      </c>
      <c r="M76" s="48"/>
      <c r="N76" s="49"/>
    </row>
    <row r="77" spans="1:14" x14ac:dyDescent="0.25">
      <c r="A77" t="s">
        <v>323</v>
      </c>
      <c r="B77" s="31">
        <v>43100</v>
      </c>
      <c r="C77" t="s">
        <v>3431</v>
      </c>
      <c r="D77">
        <v>1</v>
      </c>
      <c r="E77" t="s">
        <v>3432</v>
      </c>
      <c r="F77" t="s">
        <v>412</v>
      </c>
      <c r="G77" t="s">
        <v>15</v>
      </c>
      <c r="H77" t="s">
        <v>1537</v>
      </c>
      <c r="J77" s="40">
        <v>1508</v>
      </c>
      <c r="K77" s="34">
        <f t="shared" si="1"/>
        <v>145868.65000000008</v>
      </c>
      <c r="M77" s="49"/>
      <c r="N77" s="49"/>
    </row>
    <row r="78" spans="1:14" x14ac:dyDescent="0.25">
      <c r="A78" t="s">
        <v>326</v>
      </c>
      <c r="B78" s="31">
        <v>43100</v>
      </c>
      <c r="C78" t="s">
        <v>3433</v>
      </c>
      <c r="D78">
        <v>1</v>
      </c>
      <c r="E78" t="s">
        <v>3434</v>
      </c>
      <c r="F78" t="s">
        <v>412</v>
      </c>
      <c r="G78" t="s">
        <v>15</v>
      </c>
      <c r="H78" t="s">
        <v>1537</v>
      </c>
      <c r="J78" s="39">
        <v>696</v>
      </c>
      <c r="K78" s="34">
        <f t="shared" si="1"/>
        <v>145172.65000000008</v>
      </c>
      <c r="M78" s="48"/>
      <c r="N78" s="49"/>
    </row>
    <row r="79" spans="1:14" x14ac:dyDescent="0.25">
      <c r="A79" t="s">
        <v>329</v>
      </c>
      <c r="B79" s="31">
        <v>43100</v>
      </c>
      <c r="C79" t="s">
        <v>3435</v>
      </c>
      <c r="D79">
        <v>1</v>
      </c>
      <c r="E79" t="s">
        <v>3436</v>
      </c>
      <c r="F79" t="s">
        <v>412</v>
      </c>
      <c r="G79" t="s">
        <v>15</v>
      </c>
      <c r="H79" t="s">
        <v>565</v>
      </c>
      <c r="J79" s="39">
        <v>406</v>
      </c>
      <c r="K79" s="34">
        <f t="shared" si="1"/>
        <v>144766.65000000008</v>
      </c>
      <c r="M79" s="48"/>
      <c r="N79" s="49"/>
    </row>
    <row r="80" spans="1:14" x14ac:dyDescent="0.25">
      <c r="A80" t="s">
        <v>332</v>
      </c>
      <c r="B80" s="31">
        <v>43100</v>
      </c>
      <c r="C80" t="s">
        <v>3437</v>
      </c>
      <c r="D80">
        <v>1</v>
      </c>
      <c r="E80" t="s">
        <v>3438</v>
      </c>
      <c r="F80" t="s">
        <v>412</v>
      </c>
      <c r="G80" t="s">
        <v>15</v>
      </c>
      <c r="H80" t="s">
        <v>565</v>
      </c>
      <c r="J80" s="39">
        <v>290</v>
      </c>
      <c r="K80" s="34">
        <f t="shared" si="1"/>
        <v>144476.65000000008</v>
      </c>
      <c r="M80" s="48"/>
      <c r="N80" s="49"/>
    </row>
    <row r="81" spans="1:14" x14ac:dyDescent="0.25">
      <c r="A81" t="s">
        <v>3244</v>
      </c>
      <c r="B81" s="31">
        <v>43100</v>
      </c>
      <c r="C81" t="s">
        <v>3439</v>
      </c>
      <c r="D81">
        <v>1</v>
      </c>
      <c r="E81" t="s">
        <v>3440</v>
      </c>
      <c r="F81" t="s">
        <v>412</v>
      </c>
      <c r="G81" t="s">
        <v>15</v>
      </c>
      <c r="H81" t="s">
        <v>3441</v>
      </c>
      <c r="J81" s="39">
        <v>108</v>
      </c>
      <c r="K81" s="34">
        <f t="shared" si="1"/>
        <v>144368.65000000008</v>
      </c>
      <c r="M81" s="48"/>
      <c r="N81" s="49"/>
    </row>
    <row r="82" spans="1:14" x14ac:dyDescent="0.25">
      <c r="A82" t="s">
        <v>3246</v>
      </c>
      <c r="B82" s="31">
        <v>43100</v>
      </c>
      <c r="C82" t="s">
        <v>3442</v>
      </c>
      <c r="D82">
        <v>1</v>
      </c>
      <c r="E82" t="s">
        <v>3443</v>
      </c>
      <c r="F82" t="s">
        <v>412</v>
      </c>
      <c r="G82" t="s">
        <v>15</v>
      </c>
      <c r="H82" t="s">
        <v>3444</v>
      </c>
      <c r="J82" s="40">
        <v>1304.5</v>
      </c>
      <c r="K82" s="34">
        <f t="shared" si="1"/>
        <v>143064.15000000008</v>
      </c>
      <c r="M82" s="49"/>
      <c r="N82" s="49"/>
    </row>
    <row r="83" spans="1:14" x14ac:dyDescent="0.25">
      <c r="A83" t="s">
        <v>3249</v>
      </c>
      <c r="B83" s="31">
        <v>43100</v>
      </c>
      <c r="C83" t="s">
        <v>3445</v>
      </c>
      <c r="D83">
        <v>1</v>
      </c>
      <c r="E83" t="s">
        <v>3446</v>
      </c>
      <c r="F83" t="s">
        <v>412</v>
      </c>
      <c r="G83" t="s">
        <v>15</v>
      </c>
      <c r="H83" t="s">
        <v>895</v>
      </c>
      <c r="J83" s="40">
        <v>1652</v>
      </c>
      <c r="K83" s="34">
        <f t="shared" si="1"/>
        <v>141412.15000000008</v>
      </c>
      <c r="M83" s="49"/>
      <c r="N83" s="49"/>
    </row>
    <row r="84" spans="1:14" x14ac:dyDescent="0.25">
      <c r="A84" t="s">
        <v>3252</v>
      </c>
      <c r="B84" s="31">
        <v>43100</v>
      </c>
      <c r="C84" t="s">
        <v>3447</v>
      </c>
      <c r="D84">
        <v>1</v>
      </c>
      <c r="E84" t="s">
        <v>3448</v>
      </c>
      <c r="F84" t="s">
        <v>412</v>
      </c>
      <c r="G84" t="s">
        <v>15</v>
      </c>
      <c r="H84" t="s">
        <v>895</v>
      </c>
      <c r="J84" s="39">
        <v>861.48</v>
      </c>
      <c r="K84" s="34">
        <f t="shared" si="1"/>
        <v>140550.67000000007</v>
      </c>
      <c r="M84" s="48"/>
      <c r="N84" s="49"/>
    </row>
    <row r="85" spans="1:14" x14ac:dyDescent="0.25">
      <c r="A85" t="s">
        <v>3255</v>
      </c>
      <c r="B85" s="31">
        <v>43100</v>
      </c>
      <c r="C85" t="s">
        <v>3449</v>
      </c>
      <c r="D85">
        <v>1</v>
      </c>
      <c r="E85" t="s">
        <v>3450</v>
      </c>
      <c r="F85" t="s">
        <v>412</v>
      </c>
      <c r="G85" t="s">
        <v>15</v>
      </c>
      <c r="H85" t="s">
        <v>225</v>
      </c>
      <c r="J85" s="39">
        <v>447.8</v>
      </c>
      <c r="K85" s="34">
        <f t="shared" si="1"/>
        <v>140102.87000000008</v>
      </c>
      <c r="M85" s="48"/>
      <c r="N85" s="49"/>
    </row>
    <row r="86" spans="1:14" x14ac:dyDescent="0.25">
      <c r="A86" t="s">
        <v>3258</v>
      </c>
      <c r="B86" s="31">
        <v>43100</v>
      </c>
      <c r="C86" t="s">
        <v>3451</v>
      </c>
      <c r="D86">
        <v>1</v>
      </c>
      <c r="E86" t="s">
        <v>3452</v>
      </c>
      <c r="F86" t="s">
        <v>412</v>
      </c>
      <c r="G86" t="s">
        <v>15</v>
      </c>
      <c r="H86" t="s">
        <v>2302</v>
      </c>
      <c r="J86" s="40">
        <v>1245</v>
      </c>
      <c r="K86" s="34">
        <f t="shared" si="1"/>
        <v>138857.87000000008</v>
      </c>
      <c r="M86" s="49"/>
      <c r="N86" s="49"/>
    </row>
    <row r="87" spans="1:14" x14ac:dyDescent="0.25">
      <c r="A87" t="s">
        <v>3261</v>
      </c>
      <c r="B87" s="31">
        <v>43100</v>
      </c>
      <c r="C87" t="s">
        <v>3453</v>
      </c>
      <c r="D87">
        <v>1</v>
      </c>
      <c r="E87" t="s">
        <v>3454</v>
      </c>
      <c r="F87" t="s">
        <v>412</v>
      </c>
      <c r="G87" t="s">
        <v>15</v>
      </c>
      <c r="H87" t="s">
        <v>3455</v>
      </c>
      <c r="J87" s="39">
        <v>183.65</v>
      </c>
      <c r="K87" s="34">
        <f t="shared" si="1"/>
        <v>138674.22000000009</v>
      </c>
      <c r="M87" s="48"/>
      <c r="N87" s="49"/>
    </row>
    <row r="88" spans="1:14" x14ac:dyDescent="0.25">
      <c r="A88" t="s">
        <v>3264</v>
      </c>
      <c r="B88" s="31">
        <v>43100</v>
      </c>
      <c r="C88" t="s">
        <v>3456</v>
      </c>
      <c r="D88">
        <v>1</v>
      </c>
      <c r="E88" t="s">
        <v>3457</v>
      </c>
      <c r="F88" t="s">
        <v>412</v>
      </c>
      <c r="G88" t="s">
        <v>15</v>
      </c>
      <c r="H88" t="s">
        <v>895</v>
      </c>
      <c r="J88" s="40">
        <v>1459.05</v>
      </c>
      <c r="K88" s="34">
        <f t="shared" si="1"/>
        <v>137215.1700000001</v>
      </c>
      <c r="M88" s="49"/>
      <c r="N88" s="49"/>
    </row>
    <row r="89" spans="1:14" x14ac:dyDescent="0.25">
      <c r="A89" t="s">
        <v>3458</v>
      </c>
      <c r="B89" s="31">
        <v>43100</v>
      </c>
      <c r="C89" t="s">
        <v>3459</v>
      </c>
      <c r="D89">
        <v>1</v>
      </c>
      <c r="E89" t="s">
        <v>3460</v>
      </c>
      <c r="F89" t="s">
        <v>412</v>
      </c>
      <c r="G89" t="s">
        <v>15</v>
      </c>
      <c r="H89" t="s">
        <v>313</v>
      </c>
      <c r="J89" s="40">
        <v>1796.47</v>
      </c>
      <c r="K89" s="34">
        <f t="shared" si="1"/>
        <v>135418.7000000001</v>
      </c>
      <c r="M89" s="49"/>
      <c r="N89" s="49"/>
    </row>
    <row r="90" spans="1:14" x14ac:dyDescent="0.25">
      <c r="A90" t="s">
        <v>3458</v>
      </c>
      <c r="B90" s="31">
        <v>43100</v>
      </c>
      <c r="C90" t="s">
        <v>3459</v>
      </c>
      <c r="D90">
        <v>1</v>
      </c>
      <c r="E90" t="s">
        <v>3460</v>
      </c>
      <c r="F90" t="s">
        <v>412</v>
      </c>
      <c r="G90" t="s">
        <v>15</v>
      </c>
      <c r="H90" t="s">
        <v>313</v>
      </c>
      <c r="J90" s="39">
        <v>100</v>
      </c>
      <c r="K90" s="34">
        <f t="shared" si="1"/>
        <v>135318.7000000001</v>
      </c>
      <c r="M90" s="48"/>
      <c r="N90" s="49"/>
    </row>
    <row r="91" spans="1:14" x14ac:dyDescent="0.25">
      <c r="A91" t="s">
        <v>3461</v>
      </c>
      <c r="B91" s="31">
        <v>43100</v>
      </c>
      <c r="C91" t="s">
        <v>3462</v>
      </c>
      <c r="D91">
        <v>1</v>
      </c>
      <c r="E91" t="s">
        <v>3463</v>
      </c>
      <c r="F91" t="s">
        <v>412</v>
      </c>
      <c r="G91" t="s">
        <v>15</v>
      </c>
      <c r="H91" t="s">
        <v>313</v>
      </c>
      <c r="J91" s="40">
        <v>1659.99</v>
      </c>
      <c r="K91" s="34">
        <f t="shared" si="1"/>
        <v>133658.71000000011</v>
      </c>
      <c r="M91" s="49"/>
      <c r="N91" s="49"/>
    </row>
    <row r="92" spans="1:14" x14ac:dyDescent="0.25">
      <c r="A92" t="s">
        <v>3461</v>
      </c>
      <c r="B92" s="31">
        <v>43100</v>
      </c>
      <c r="C92" t="s">
        <v>3462</v>
      </c>
      <c r="D92">
        <v>1</v>
      </c>
      <c r="E92" t="s">
        <v>3463</v>
      </c>
      <c r="F92" t="s">
        <v>412</v>
      </c>
      <c r="G92" t="s">
        <v>15</v>
      </c>
      <c r="H92" t="s">
        <v>313</v>
      </c>
      <c r="J92" s="39">
        <v>147</v>
      </c>
      <c r="K92" s="34">
        <f t="shared" si="1"/>
        <v>133511.71000000011</v>
      </c>
      <c r="M92" s="48"/>
      <c r="N92" s="49"/>
    </row>
    <row r="93" spans="1:14" x14ac:dyDescent="0.25">
      <c r="A93" t="s">
        <v>2863</v>
      </c>
      <c r="B93" s="31">
        <v>43100</v>
      </c>
      <c r="C93" t="s">
        <v>3464</v>
      </c>
      <c r="D93">
        <v>1</v>
      </c>
      <c r="E93" t="s">
        <v>3465</v>
      </c>
      <c r="F93" t="s">
        <v>412</v>
      </c>
      <c r="G93" t="s">
        <v>15</v>
      </c>
      <c r="H93" t="s">
        <v>272</v>
      </c>
      <c r="J93" s="39">
        <v>93.4</v>
      </c>
      <c r="K93" s="34">
        <f t="shared" si="1"/>
        <v>133418.31000000011</v>
      </c>
      <c r="M93" s="48"/>
      <c r="N93" s="49"/>
    </row>
    <row r="94" spans="1:14" x14ac:dyDescent="0.25">
      <c r="A94" t="s">
        <v>2866</v>
      </c>
      <c r="B94" s="31">
        <v>43100</v>
      </c>
      <c r="C94" t="s">
        <v>3466</v>
      </c>
      <c r="D94">
        <v>1</v>
      </c>
      <c r="E94" t="s">
        <v>3467</v>
      </c>
      <c r="F94" t="s">
        <v>412</v>
      </c>
      <c r="G94" t="s">
        <v>15</v>
      </c>
      <c r="H94" t="s">
        <v>459</v>
      </c>
      <c r="J94" s="39">
        <v>138</v>
      </c>
      <c r="K94" s="34">
        <f t="shared" si="1"/>
        <v>133280.31000000011</v>
      </c>
      <c r="M94" s="48"/>
      <c r="N94" s="49"/>
    </row>
    <row r="95" spans="1:14" x14ac:dyDescent="0.25">
      <c r="A95" t="s">
        <v>2869</v>
      </c>
      <c r="B95" s="31">
        <v>43100</v>
      </c>
      <c r="C95" t="s">
        <v>3468</v>
      </c>
      <c r="D95">
        <v>1</v>
      </c>
      <c r="E95" t="s">
        <v>3469</v>
      </c>
      <c r="F95" t="s">
        <v>412</v>
      </c>
      <c r="G95" t="s">
        <v>15</v>
      </c>
      <c r="H95" t="s">
        <v>459</v>
      </c>
      <c r="J95" s="39">
        <v>64</v>
      </c>
      <c r="K95" s="34">
        <f t="shared" si="1"/>
        <v>133216.31000000011</v>
      </c>
      <c r="M95" s="48"/>
      <c r="N95" s="49"/>
    </row>
    <row r="96" spans="1:14" x14ac:dyDescent="0.25">
      <c r="A96" t="s">
        <v>2871</v>
      </c>
      <c r="B96" s="31">
        <v>43100</v>
      </c>
      <c r="C96" t="s">
        <v>3470</v>
      </c>
      <c r="D96">
        <v>1</v>
      </c>
      <c r="E96" t="s">
        <v>3471</v>
      </c>
      <c r="F96" t="s">
        <v>412</v>
      </c>
      <c r="G96" t="s">
        <v>15</v>
      </c>
      <c r="H96" t="s">
        <v>272</v>
      </c>
      <c r="J96" s="39">
        <v>774</v>
      </c>
      <c r="K96" s="34">
        <f t="shared" si="1"/>
        <v>132442.31000000011</v>
      </c>
      <c r="M96" s="48"/>
      <c r="N96" s="49"/>
    </row>
    <row r="97" spans="1:14" x14ac:dyDescent="0.25">
      <c r="A97" t="s">
        <v>2873</v>
      </c>
      <c r="B97" s="31">
        <v>43100</v>
      </c>
      <c r="C97" t="s">
        <v>3472</v>
      </c>
      <c r="D97">
        <v>1</v>
      </c>
      <c r="E97" t="s">
        <v>3473</v>
      </c>
      <c r="F97" t="s">
        <v>412</v>
      </c>
      <c r="G97" t="s">
        <v>15</v>
      </c>
      <c r="H97" t="s">
        <v>459</v>
      </c>
      <c r="J97" s="39">
        <v>69</v>
      </c>
      <c r="K97" s="34">
        <f t="shared" si="1"/>
        <v>132373.31000000011</v>
      </c>
      <c r="M97" s="48"/>
      <c r="N97" s="49"/>
    </row>
    <row r="98" spans="1:14" x14ac:dyDescent="0.25">
      <c r="A98" t="s">
        <v>2875</v>
      </c>
      <c r="B98" s="31">
        <v>43100</v>
      </c>
      <c r="C98" t="s">
        <v>3474</v>
      </c>
      <c r="D98">
        <v>1</v>
      </c>
      <c r="E98" t="s">
        <v>3475</v>
      </c>
      <c r="F98" t="s">
        <v>412</v>
      </c>
      <c r="G98" t="s">
        <v>15</v>
      </c>
      <c r="H98" t="s">
        <v>3476</v>
      </c>
      <c r="J98" s="39">
        <v>585</v>
      </c>
      <c r="K98" s="34">
        <f t="shared" si="1"/>
        <v>131788.31000000011</v>
      </c>
      <c r="M98" s="48"/>
      <c r="N98" s="49"/>
    </row>
    <row r="99" spans="1:14" x14ac:dyDescent="0.25">
      <c r="A99" t="s">
        <v>2877</v>
      </c>
      <c r="B99" s="31">
        <v>43100</v>
      </c>
      <c r="C99" t="s">
        <v>3477</v>
      </c>
      <c r="D99">
        <v>1</v>
      </c>
      <c r="E99" t="s">
        <v>3478</v>
      </c>
      <c r="F99" t="s">
        <v>412</v>
      </c>
      <c r="G99" t="s">
        <v>15</v>
      </c>
      <c r="H99" t="s">
        <v>150</v>
      </c>
      <c r="J99" s="39">
        <v>48</v>
      </c>
      <c r="K99" s="34">
        <f t="shared" si="1"/>
        <v>131740.31000000011</v>
      </c>
      <c r="M99" s="48"/>
      <c r="N99" s="49"/>
    </row>
    <row r="100" spans="1:14" x14ac:dyDescent="0.25">
      <c r="A100" t="s">
        <v>2879</v>
      </c>
      <c r="B100" s="31">
        <v>43100</v>
      </c>
      <c r="C100" t="s">
        <v>3479</v>
      </c>
      <c r="D100">
        <v>1</v>
      </c>
      <c r="E100" t="s">
        <v>3480</v>
      </c>
      <c r="F100" t="s">
        <v>412</v>
      </c>
      <c r="G100" t="s">
        <v>15</v>
      </c>
      <c r="H100" t="s">
        <v>150</v>
      </c>
      <c r="J100" s="40">
        <v>1000</v>
      </c>
      <c r="K100" s="34">
        <f t="shared" si="1"/>
        <v>130740.31000000011</v>
      </c>
      <c r="M100" s="49"/>
      <c r="N100" s="49"/>
    </row>
    <row r="101" spans="1:14" x14ac:dyDescent="0.25">
      <c r="A101" t="s">
        <v>2881</v>
      </c>
      <c r="B101" s="31">
        <v>43100</v>
      </c>
      <c r="C101" t="s">
        <v>3481</v>
      </c>
      <c r="D101">
        <v>1</v>
      </c>
      <c r="E101" t="s">
        <v>3482</v>
      </c>
      <c r="F101" t="s">
        <v>412</v>
      </c>
      <c r="G101" t="s">
        <v>15</v>
      </c>
      <c r="H101" t="s">
        <v>1182</v>
      </c>
      <c r="J101" s="40">
        <v>1449</v>
      </c>
      <c r="K101" s="34">
        <f t="shared" si="1"/>
        <v>129291.31000000011</v>
      </c>
      <c r="M101" s="49"/>
      <c r="N101" s="49"/>
    </row>
    <row r="102" spans="1:14" x14ac:dyDescent="0.25">
      <c r="A102" t="s">
        <v>2883</v>
      </c>
      <c r="B102" s="31">
        <v>43100</v>
      </c>
      <c r="C102" t="s">
        <v>3483</v>
      </c>
      <c r="D102">
        <v>1</v>
      </c>
      <c r="E102" t="s">
        <v>3484</v>
      </c>
      <c r="F102" t="s">
        <v>412</v>
      </c>
      <c r="G102" t="s">
        <v>15</v>
      </c>
      <c r="H102" t="s">
        <v>1107</v>
      </c>
      <c r="J102" s="40">
        <v>1566</v>
      </c>
      <c r="K102" s="34">
        <f t="shared" si="1"/>
        <v>127725.31000000011</v>
      </c>
      <c r="M102" s="49"/>
      <c r="N102" s="49"/>
    </row>
    <row r="103" spans="1:14" x14ac:dyDescent="0.25">
      <c r="A103" t="s">
        <v>3485</v>
      </c>
      <c r="B103" s="31">
        <v>43100</v>
      </c>
      <c r="C103" t="s">
        <v>3486</v>
      </c>
      <c r="D103">
        <v>1</v>
      </c>
      <c r="E103" t="s">
        <v>3487</v>
      </c>
      <c r="F103" t="s">
        <v>412</v>
      </c>
      <c r="G103" t="s">
        <v>15</v>
      </c>
      <c r="H103" t="s">
        <v>3488</v>
      </c>
      <c r="J103" s="39">
        <v>697</v>
      </c>
      <c r="K103" s="34">
        <f t="shared" si="1"/>
        <v>127028.31000000011</v>
      </c>
      <c r="M103" s="48"/>
      <c r="N103" s="49"/>
    </row>
    <row r="104" spans="1:14" x14ac:dyDescent="0.25">
      <c r="A104" t="s">
        <v>3489</v>
      </c>
      <c r="B104" s="31">
        <v>43100</v>
      </c>
      <c r="C104" t="s">
        <v>3490</v>
      </c>
      <c r="D104">
        <v>1</v>
      </c>
      <c r="E104" t="s">
        <v>3491</v>
      </c>
      <c r="F104" t="s">
        <v>412</v>
      </c>
      <c r="G104" t="s">
        <v>15</v>
      </c>
      <c r="H104" t="s">
        <v>3492</v>
      </c>
      <c r="J104" s="40">
        <v>0</v>
      </c>
      <c r="K104" s="34">
        <f t="shared" si="1"/>
        <v>127028.31000000011</v>
      </c>
      <c r="M104" s="49"/>
      <c r="N104" s="49"/>
    </row>
    <row r="105" spans="1:14" x14ac:dyDescent="0.25">
      <c r="A105" s="7" t="s">
        <v>3493</v>
      </c>
      <c r="B105" s="1">
        <v>43100</v>
      </c>
      <c r="C105" s="7" t="s">
        <v>3494</v>
      </c>
      <c r="D105" s="7">
        <v>1</v>
      </c>
      <c r="E105" s="7" t="s">
        <v>3495</v>
      </c>
      <c r="F105" s="7" t="s">
        <v>412</v>
      </c>
      <c r="G105" s="7" t="s">
        <v>15</v>
      </c>
      <c r="H105" s="7" t="s">
        <v>3492</v>
      </c>
      <c r="I105" s="7"/>
      <c r="J105" s="40">
        <v>2329.9899999999998</v>
      </c>
      <c r="K105" s="34">
        <f t="shared" si="1"/>
        <v>124698.32000000011</v>
      </c>
      <c r="M105" s="49"/>
      <c r="N105" s="49"/>
    </row>
    <row r="106" spans="1:14" x14ac:dyDescent="0.25">
      <c r="A106" t="s">
        <v>3496</v>
      </c>
      <c r="B106" s="31">
        <v>43100</v>
      </c>
      <c r="C106" t="s">
        <v>3497</v>
      </c>
      <c r="D106">
        <v>1</v>
      </c>
      <c r="E106" t="s">
        <v>3498</v>
      </c>
      <c r="F106" t="s">
        <v>412</v>
      </c>
      <c r="G106" t="s">
        <v>15</v>
      </c>
      <c r="H106" t="s">
        <v>2605</v>
      </c>
      <c r="J106" s="39">
        <v>183.65</v>
      </c>
      <c r="K106" s="34">
        <f t="shared" si="1"/>
        <v>124514.67000000011</v>
      </c>
      <c r="M106" s="48"/>
      <c r="N106" s="49"/>
    </row>
    <row r="107" spans="1:14" x14ac:dyDescent="0.25">
      <c r="A107" t="s">
        <v>3499</v>
      </c>
      <c r="B107" s="31">
        <v>43100</v>
      </c>
      <c r="C107" t="s">
        <v>3500</v>
      </c>
      <c r="D107">
        <v>1</v>
      </c>
      <c r="E107" t="s">
        <v>3501</v>
      </c>
      <c r="F107" t="s">
        <v>412</v>
      </c>
      <c r="G107" t="s">
        <v>15</v>
      </c>
      <c r="H107" t="s">
        <v>2605</v>
      </c>
      <c r="J107" s="39">
        <v>223.04</v>
      </c>
      <c r="K107" s="34">
        <f t="shared" si="1"/>
        <v>124291.63000000012</v>
      </c>
      <c r="M107" s="48"/>
      <c r="N107" s="49"/>
    </row>
    <row r="108" spans="1:14" x14ac:dyDescent="0.25">
      <c r="A108" t="s">
        <v>3502</v>
      </c>
      <c r="B108" s="31">
        <v>43100</v>
      </c>
      <c r="C108" t="s">
        <v>3503</v>
      </c>
      <c r="D108">
        <v>1</v>
      </c>
      <c r="E108" t="s">
        <v>3504</v>
      </c>
      <c r="F108" t="s">
        <v>412</v>
      </c>
      <c r="G108" t="s">
        <v>15</v>
      </c>
      <c r="H108" t="s">
        <v>2605</v>
      </c>
      <c r="J108" s="39">
        <v>209.72</v>
      </c>
      <c r="K108" s="34">
        <f t="shared" si="1"/>
        <v>124081.91000000012</v>
      </c>
      <c r="M108" s="48"/>
      <c r="N108" s="49"/>
    </row>
    <row r="109" spans="1:14" x14ac:dyDescent="0.25">
      <c r="A109" t="s">
        <v>3505</v>
      </c>
      <c r="B109" s="31">
        <v>43100</v>
      </c>
      <c r="C109" t="s">
        <v>3506</v>
      </c>
      <c r="D109">
        <v>1</v>
      </c>
      <c r="E109" t="s">
        <v>3507</v>
      </c>
      <c r="F109" t="s">
        <v>412</v>
      </c>
      <c r="G109" t="s">
        <v>15</v>
      </c>
      <c r="H109" t="s">
        <v>2605</v>
      </c>
      <c r="J109" s="39">
        <v>209.72</v>
      </c>
      <c r="K109" s="34">
        <f t="shared" si="1"/>
        <v>123872.19000000012</v>
      </c>
      <c r="M109" s="48"/>
      <c r="N109" s="49"/>
    </row>
    <row r="110" spans="1:14" x14ac:dyDescent="0.25">
      <c r="A110" t="s">
        <v>3508</v>
      </c>
      <c r="B110" s="31">
        <v>43100</v>
      </c>
      <c r="C110" t="s">
        <v>3509</v>
      </c>
      <c r="D110">
        <v>1</v>
      </c>
      <c r="E110" t="s">
        <v>3510</v>
      </c>
      <c r="F110" t="s">
        <v>412</v>
      </c>
      <c r="G110" t="s">
        <v>15</v>
      </c>
      <c r="H110" t="s">
        <v>3511</v>
      </c>
      <c r="J110" s="40">
        <v>1000</v>
      </c>
      <c r="K110" s="34">
        <f t="shared" si="1"/>
        <v>122872.19000000012</v>
      </c>
      <c r="M110" s="49"/>
      <c r="N110" s="49"/>
    </row>
    <row r="111" spans="1:14" x14ac:dyDescent="0.25">
      <c r="A111" t="s">
        <v>3512</v>
      </c>
      <c r="B111" s="31">
        <v>43100</v>
      </c>
      <c r="C111" t="s">
        <v>3513</v>
      </c>
      <c r="D111">
        <v>1</v>
      </c>
      <c r="E111" t="s">
        <v>3514</v>
      </c>
      <c r="F111" t="s">
        <v>412</v>
      </c>
      <c r="G111" t="s">
        <v>15</v>
      </c>
      <c r="H111" t="s">
        <v>3511</v>
      </c>
      <c r="J111" s="40">
        <v>1500</v>
      </c>
      <c r="K111" s="34">
        <f t="shared" si="1"/>
        <v>121372.19000000012</v>
      </c>
      <c r="M111" s="49"/>
      <c r="N111" s="49"/>
    </row>
    <row r="112" spans="1:14" x14ac:dyDescent="0.25">
      <c r="A112" t="s">
        <v>3515</v>
      </c>
      <c r="B112" s="31">
        <v>43100</v>
      </c>
      <c r="C112" t="s">
        <v>3516</v>
      </c>
      <c r="D112">
        <v>1</v>
      </c>
      <c r="E112" t="s">
        <v>3517</v>
      </c>
      <c r="F112" t="s">
        <v>412</v>
      </c>
      <c r="G112" t="s">
        <v>15</v>
      </c>
      <c r="H112" t="s">
        <v>1314</v>
      </c>
      <c r="J112" s="39">
        <v>350</v>
      </c>
      <c r="K112" s="34">
        <f t="shared" si="1"/>
        <v>121022.19000000012</v>
      </c>
      <c r="M112" s="48"/>
      <c r="N112" s="49"/>
    </row>
    <row r="113" spans="1:14" x14ac:dyDescent="0.25">
      <c r="A113" t="s">
        <v>3518</v>
      </c>
      <c r="B113" s="31">
        <v>43100</v>
      </c>
      <c r="C113" t="s">
        <v>3519</v>
      </c>
      <c r="D113">
        <v>1</v>
      </c>
      <c r="E113" t="s">
        <v>3520</v>
      </c>
      <c r="F113" t="s">
        <v>412</v>
      </c>
      <c r="G113" t="s">
        <v>15</v>
      </c>
      <c r="H113" t="s">
        <v>2047</v>
      </c>
      <c r="J113" s="39">
        <v>62.22</v>
      </c>
      <c r="K113" s="34">
        <f t="shared" si="1"/>
        <v>120959.97000000012</v>
      </c>
      <c r="M113" s="48"/>
      <c r="N113" s="49"/>
    </row>
    <row r="114" spans="1:14" x14ac:dyDescent="0.25">
      <c r="A114" t="s">
        <v>3521</v>
      </c>
      <c r="B114" s="31">
        <v>43100</v>
      </c>
      <c r="C114" t="s">
        <v>3522</v>
      </c>
      <c r="D114">
        <v>1</v>
      </c>
      <c r="E114" t="s">
        <v>3523</v>
      </c>
      <c r="F114" t="s">
        <v>412</v>
      </c>
      <c r="G114" t="s">
        <v>15</v>
      </c>
      <c r="H114" t="s">
        <v>3524</v>
      </c>
      <c r="J114" s="39">
        <v>93.01</v>
      </c>
      <c r="K114" s="34">
        <f t="shared" si="1"/>
        <v>120866.96000000012</v>
      </c>
      <c r="M114" s="48"/>
      <c r="N114" s="49"/>
    </row>
    <row r="115" spans="1:14" x14ac:dyDescent="0.25">
      <c r="A115" t="s">
        <v>3525</v>
      </c>
      <c r="B115" s="31">
        <v>43100</v>
      </c>
      <c r="C115" t="s">
        <v>3526</v>
      </c>
      <c r="D115">
        <v>1</v>
      </c>
      <c r="E115" t="s">
        <v>3527</v>
      </c>
      <c r="F115" t="s">
        <v>412</v>
      </c>
      <c r="G115" t="s">
        <v>15</v>
      </c>
      <c r="H115" t="s">
        <v>3528</v>
      </c>
      <c r="J115" s="40">
        <v>1200.01</v>
      </c>
      <c r="K115" s="34">
        <f t="shared" si="1"/>
        <v>119666.95000000013</v>
      </c>
      <c r="M115" s="49"/>
      <c r="N115" s="49"/>
    </row>
    <row r="116" spans="1:14" x14ac:dyDescent="0.25">
      <c r="A116" t="s">
        <v>3529</v>
      </c>
      <c r="B116" s="31">
        <v>43100</v>
      </c>
      <c r="C116" t="s">
        <v>3530</v>
      </c>
      <c r="D116">
        <v>1</v>
      </c>
      <c r="E116" t="s">
        <v>3531</v>
      </c>
      <c r="F116" t="s">
        <v>412</v>
      </c>
      <c r="G116" t="s">
        <v>15</v>
      </c>
      <c r="H116" t="s">
        <v>240</v>
      </c>
      <c r="J116" s="39">
        <v>0</v>
      </c>
      <c r="K116" s="34">
        <f t="shared" si="1"/>
        <v>119666.95000000013</v>
      </c>
      <c r="M116" s="48"/>
      <c r="N116" s="49"/>
    </row>
    <row r="117" spans="1:14" x14ac:dyDescent="0.25">
      <c r="A117" t="s">
        <v>3532</v>
      </c>
      <c r="B117" s="31">
        <v>43100</v>
      </c>
      <c r="C117" t="s">
        <v>3533</v>
      </c>
      <c r="D117">
        <v>1</v>
      </c>
      <c r="E117" t="s">
        <v>3534</v>
      </c>
      <c r="F117" t="s">
        <v>412</v>
      </c>
      <c r="G117" t="s">
        <v>15</v>
      </c>
      <c r="H117" t="s">
        <v>3535</v>
      </c>
      <c r="J117" s="39">
        <v>42</v>
      </c>
      <c r="K117" s="34">
        <f t="shared" si="1"/>
        <v>119624.95000000013</v>
      </c>
      <c r="M117" s="48"/>
      <c r="N117" s="49"/>
    </row>
    <row r="118" spans="1:14" x14ac:dyDescent="0.25">
      <c r="A118" t="s">
        <v>3536</v>
      </c>
      <c r="B118" s="31">
        <v>43100</v>
      </c>
      <c r="C118" t="s">
        <v>3537</v>
      </c>
      <c r="D118">
        <v>1</v>
      </c>
      <c r="E118" t="s">
        <v>3538</v>
      </c>
      <c r="F118" t="s">
        <v>412</v>
      </c>
      <c r="G118" t="s">
        <v>15</v>
      </c>
      <c r="H118" t="s">
        <v>3539</v>
      </c>
      <c r="J118" s="39">
        <v>42</v>
      </c>
      <c r="K118" s="34">
        <f t="shared" si="1"/>
        <v>119582.95000000013</v>
      </c>
      <c r="M118" s="48"/>
      <c r="N118" s="49"/>
    </row>
    <row r="119" spans="1:14" x14ac:dyDescent="0.25">
      <c r="A119" t="s">
        <v>3540</v>
      </c>
      <c r="B119" s="31">
        <v>43100</v>
      </c>
      <c r="C119" t="s">
        <v>3541</v>
      </c>
      <c r="D119">
        <v>1</v>
      </c>
      <c r="E119" t="s">
        <v>3542</v>
      </c>
      <c r="F119" t="s">
        <v>412</v>
      </c>
      <c r="G119" t="s">
        <v>15</v>
      </c>
      <c r="H119" t="s">
        <v>3539</v>
      </c>
      <c r="J119" s="39">
        <v>276.01</v>
      </c>
      <c r="K119" s="34">
        <f t="shared" si="1"/>
        <v>119306.94000000013</v>
      </c>
      <c r="M119" s="48"/>
      <c r="N119" s="49"/>
    </row>
    <row r="120" spans="1:14" x14ac:dyDescent="0.25">
      <c r="A120" t="s">
        <v>3543</v>
      </c>
      <c r="B120" s="31">
        <v>43100</v>
      </c>
      <c r="C120" t="s">
        <v>3544</v>
      </c>
      <c r="D120">
        <v>1</v>
      </c>
      <c r="E120" t="s">
        <v>3545</v>
      </c>
      <c r="F120" t="s">
        <v>412</v>
      </c>
      <c r="G120" t="s">
        <v>15</v>
      </c>
      <c r="H120" t="s">
        <v>3546</v>
      </c>
      <c r="J120" s="39">
        <v>12</v>
      </c>
      <c r="K120" s="34">
        <f t="shared" si="1"/>
        <v>119294.94000000013</v>
      </c>
      <c r="M120" s="48"/>
      <c r="N120" s="49"/>
    </row>
    <row r="121" spans="1:14" x14ac:dyDescent="0.25">
      <c r="A121" t="s">
        <v>3547</v>
      </c>
      <c r="B121" s="31">
        <v>43100</v>
      </c>
      <c r="C121" t="s">
        <v>3548</v>
      </c>
      <c r="D121">
        <v>1</v>
      </c>
      <c r="E121" t="s">
        <v>3549</v>
      </c>
      <c r="F121" t="s">
        <v>412</v>
      </c>
      <c r="G121" t="s">
        <v>15</v>
      </c>
      <c r="H121" t="s">
        <v>3550</v>
      </c>
      <c r="J121" s="39">
        <v>186</v>
      </c>
      <c r="K121" s="34">
        <f t="shared" si="1"/>
        <v>119108.94000000013</v>
      </c>
      <c r="M121" s="48"/>
      <c r="N121" s="49"/>
    </row>
    <row r="122" spans="1:14" x14ac:dyDescent="0.25">
      <c r="A122" t="s">
        <v>3551</v>
      </c>
      <c r="B122" s="31">
        <v>43100</v>
      </c>
      <c r="C122" t="s">
        <v>3552</v>
      </c>
      <c r="D122">
        <v>1</v>
      </c>
      <c r="E122" t="s">
        <v>3553</v>
      </c>
      <c r="F122" t="s">
        <v>412</v>
      </c>
      <c r="G122" t="s">
        <v>15</v>
      </c>
      <c r="H122" t="s">
        <v>3554</v>
      </c>
      <c r="J122" s="39">
        <v>186</v>
      </c>
      <c r="K122" s="34">
        <f t="shared" si="1"/>
        <v>118922.94000000013</v>
      </c>
      <c r="M122" s="48"/>
      <c r="N122" s="49"/>
    </row>
    <row r="123" spans="1:14" x14ac:dyDescent="0.25">
      <c r="A123" t="s">
        <v>3555</v>
      </c>
      <c r="B123" s="31">
        <v>43100</v>
      </c>
      <c r="C123" t="s">
        <v>3556</v>
      </c>
      <c r="D123">
        <v>1</v>
      </c>
      <c r="E123" t="s">
        <v>3557</v>
      </c>
      <c r="F123" t="s">
        <v>412</v>
      </c>
      <c r="G123" t="s">
        <v>15</v>
      </c>
      <c r="H123" t="s">
        <v>313</v>
      </c>
      <c r="J123" s="40">
        <v>2995.07</v>
      </c>
      <c r="K123" s="34">
        <f t="shared" si="1"/>
        <v>115927.87000000013</v>
      </c>
      <c r="L123">
        <f>3093.07+205</f>
        <v>3298.07</v>
      </c>
      <c r="M123" s="49"/>
      <c r="N123" s="49"/>
    </row>
    <row r="124" spans="1:14" x14ac:dyDescent="0.25">
      <c r="A124" t="s">
        <v>3555</v>
      </c>
      <c r="B124" s="31">
        <v>43100</v>
      </c>
      <c r="C124" t="s">
        <v>3556</v>
      </c>
      <c r="D124">
        <v>1</v>
      </c>
      <c r="E124" t="s">
        <v>3557</v>
      </c>
      <c r="F124" t="s">
        <v>412</v>
      </c>
      <c r="G124" t="s">
        <v>15</v>
      </c>
      <c r="H124" t="s">
        <v>313</v>
      </c>
      <c r="J124" s="39">
        <v>303</v>
      </c>
      <c r="K124" s="34">
        <f t="shared" si="1"/>
        <v>115624.87000000013</v>
      </c>
      <c r="M124" s="48"/>
      <c r="N124" s="49"/>
    </row>
    <row r="125" spans="1:14" x14ac:dyDescent="0.25">
      <c r="A125" t="s">
        <v>3558</v>
      </c>
      <c r="B125" s="31">
        <v>43100</v>
      </c>
      <c r="C125" t="s">
        <v>3559</v>
      </c>
      <c r="D125">
        <v>1</v>
      </c>
      <c r="E125" t="s">
        <v>3560</v>
      </c>
      <c r="F125" t="s">
        <v>412</v>
      </c>
      <c r="G125" t="s">
        <v>15</v>
      </c>
      <c r="H125" t="s">
        <v>335</v>
      </c>
      <c r="J125" s="40">
        <v>1163.94</v>
      </c>
      <c r="K125" s="34">
        <f t="shared" si="1"/>
        <v>114460.93000000012</v>
      </c>
      <c r="L125">
        <f>1308.97+147</f>
        <v>1455.97</v>
      </c>
      <c r="M125" s="49"/>
      <c r="N125" s="49"/>
    </row>
    <row r="126" spans="1:14" x14ac:dyDescent="0.25">
      <c r="A126" t="s">
        <v>3558</v>
      </c>
      <c r="B126" s="31">
        <v>43100</v>
      </c>
      <c r="C126" t="s">
        <v>3559</v>
      </c>
      <c r="D126">
        <v>1</v>
      </c>
      <c r="E126" t="s">
        <v>3560</v>
      </c>
      <c r="F126" t="s">
        <v>412</v>
      </c>
      <c r="G126" t="s">
        <v>15</v>
      </c>
      <c r="H126" t="s">
        <v>335</v>
      </c>
      <c r="J126" s="39">
        <v>292</v>
      </c>
      <c r="K126" s="34">
        <f t="shared" si="1"/>
        <v>114168.93000000012</v>
      </c>
      <c r="M126" s="48"/>
      <c r="N126" s="49"/>
    </row>
    <row r="127" spans="1:14" x14ac:dyDescent="0.25">
      <c r="A127" t="s">
        <v>3561</v>
      </c>
      <c r="B127" s="31">
        <v>43100</v>
      </c>
      <c r="C127" t="s">
        <v>3562</v>
      </c>
      <c r="D127">
        <v>1</v>
      </c>
      <c r="E127" t="s">
        <v>3563</v>
      </c>
      <c r="F127" t="s">
        <v>412</v>
      </c>
      <c r="G127" t="s">
        <v>15</v>
      </c>
      <c r="H127" t="s">
        <v>3564</v>
      </c>
      <c r="J127">
        <v>0</v>
      </c>
      <c r="K127" s="34">
        <f t="shared" si="1"/>
        <v>114168.93000000012</v>
      </c>
      <c r="M127" s="48"/>
      <c r="N127" s="49"/>
    </row>
    <row r="128" spans="1:14" x14ac:dyDescent="0.25">
      <c r="A128" t="s">
        <v>3565</v>
      </c>
      <c r="B128" s="31">
        <v>43100</v>
      </c>
      <c r="C128" t="s">
        <v>3566</v>
      </c>
      <c r="D128">
        <v>1</v>
      </c>
      <c r="E128" t="s">
        <v>3567</v>
      </c>
      <c r="F128" t="s">
        <v>412</v>
      </c>
      <c r="G128" t="s">
        <v>15</v>
      </c>
      <c r="H128" t="s">
        <v>21</v>
      </c>
      <c r="J128">
        <v>0</v>
      </c>
      <c r="K128" s="34">
        <f t="shared" si="1"/>
        <v>114168.93000000012</v>
      </c>
      <c r="M128" s="48"/>
      <c r="N128" s="49"/>
    </row>
    <row r="129" spans="1:14" x14ac:dyDescent="0.25">
      <c r="A129" t="s">
        <v>3568</v>
      </c>
      <c r="B129" s="31">
        <v>43100</v>
      </c>
      <c r="C129" t="s">
        <v>3569</v>
      </c>
      <c r="D129">
        <v>1</v>
      </c>
      <c r="E129" t="s">
        <v>3570</v>
      </c>
      <c r="F129" t="s">
        <v>412</v>
      </c>
      <c r="G129" t="s">
        <v>15</v>
      </c>
      <c r="H129" t="s">
        <v>21</v>
      </c>
      <c r="J129">
        <v>0</v>
      </c>
      <c r="K129" s="34">
        <f t="shared" si="1"/>
        <v>114168.93000000012</v>
      </c>
      <c r="M129" s="48"/>
      <c r="N129" s="49"/>
    </row>
    <row r="130" spans="1:14" x14ac:dyDescent="0.25">
      <c r="A130" t="s">
        <v>3571</v>
      </c>
      <c r="B130" s="31">
        <v>43100</v>
      </c>
      <c r="C130" t="s">
        <v>3572</v>
      </c>
      <c r="D130">
        <v>1</v>
      </c>
      <c r="E130" t="s">
        <v>3573</v>
      </c>
      <c r="F130" t="s">
        <v>412</v>
      </c>
      <c r="G130" t="s">
        <v>15</v>
      </c>
      <c r="H130" t="s">
        <v>313</v>
      </c>
      <c r="J130" s="39">
        <v>382.11</v>
      </c>
      <c r="K130" s="34">
        <f t="shared" si="1"/>
        <v>113786.82000000012</v>
      </c>
      <c r="M130" s="48"/>
      <c r="N130" s="49"/>
    </row>
    <row r="131" spans="1:14" x14ac:dyDescent="0.25">
      <c r="A131" t="s">
        <v>3574</v>
      </c>
      <c r="B131" s="31">
        <v>43100</v>
      </c>
      <c r="C131" t="s">
        <v>3575</v>
      </c>
      <c r="D131">
        <v>1</v>
      </c>
      <c r="E131" t="s">
        <v>3576</v>
      </c>
      <c r="F131" t="s">
        <v>412</v>
      </c>
      <c r="G131" t="s">
        <v>15</v>
      </c>
      <c r="H131" t="s">
        <v>313</v>
      </c>
      <c r="J131" s="39">
        <v>568</v>
      </c>
      <c r="K131" s="34">
        <f t="shared" ref="K131:K161" si="2">+K130+I131-J131</f>
        <v>113218.82000000012</v>
      </c>
      <c r="L131">
        <f>568.01+221</f>
        <v>789.01</v>
      </c>
      <c r="M131" s="48"/>
      <c r="N131" s="49"/>
    </row>
    <row r="132" spans="1:14" x14ac:dyDescent="0.25">
      <c r="A132" t="s">
        <v>3574</v>
      </c>
      <c r="B132" s="31">
        <v>43100</v>
      </c>
      <c r="C132" t="s">
        <v>3575</v>
      </c>
      <c r="D132">
        <v>1</v>
      </c>
      <c r="E132" t="s">
        <v>3576</v>
      </c>
      <c r="F132" t="s">
        <v>412</v>
      </c>
      <c r="G132" t="s">
        <v>15</v>
      </c>
      <c r="H132" t="s">
        <v>313</v>
      </c>
      <c r="J132" s="39">
        <v>221</v>
      </c>
      <c r="K132" s="34">
        <f t="shared" si="2"/>
        <v>112997.82000000012</v>
      </c>
      <c r="M132" s="48"/>
      <c r="N132" s="49"/>
    </row>
    <row r="133" spans="1:14" x14ac:dyDescent="0.25">
      <c r="A133" t="s">
        <v>3577</v>
      </c>
      <c r="B133" s="31">
        <v>43100</v>
      </c>
      <c r="C133" t="s">
        <v>3578</v>
      </c>
      <c r="D133">
        <v>1</v>
      </c>
      <c r="E133" t="s">
        <v>3579</v>
      </c>
      <c r="F133" t="s">
        <v>412</v>
      </c>
      <c r="G133" t="s">
        <v>15</v>
      </c>
      <c r="H133" t="s">
        <v>772</v>
      </c>
      <c r="J133" s="39">
        <v>283.25</v>
      </c>
      <c r="K133" s="34">
        <f t="shared" si="2"/>
        <v>112714.57000000012</v>
      </c>
      <c r="M133" s="48"/>
      <c r="N133" s="49"/>
    </row>
    <row r="134" spans="1:14" x14ac:dyDescent="0.25">
      <c r="A134" t="s">
        <v>3580</v>
      </c>
      <c r="B134" s="31">
        <v>43100</v>
      </c>
      <c r="C134" t="s">
        <v>3581</v>
      </c>
      <c r="D134">
        <v>1</v>
      </c>
      <c r="E134" t="s">
        <v>3582</v>
      </c>
      <c r="F134" t="s">
        <v>412</v>
      </c>
      <c r="G134" t="s">
        <v>15</v>
      </c>
      <c r="H134" t="s">
        <v>335</v>
      </c>
      <c r="J134" s="40">
        <v>3608.02</v>
      </c>
      <c r="K134" s="34">
        <f t="shared" si="2"/>
        <v>109106.55000000012</v>
      </c>
      <c r="L134">
        <f>3686.02+157</f>
        <v>3843.02</v>
      </c>
      <c r="M134" s="49"/>
      <c r="N134" s="49"/>
    </row>
    <row r="135" spans="1:14" x14ac:dyDescent="0.25">
      <c r="A135" t="s">
        <v>3580</v>
      </c>
      <c r="B135" s="31">
        <v>43100</v>
      </c>
      <c r="C135" t="s">
        <v>3581</v>
      </c>
      <c r="D135">
        <v>1</v>
      </c>
      <c r="E135" t="s">
        <v>3582</v>
      </c>
      <c r="F135" t="s">
        <v>412</v>
      </c>
      <c r="G135" t="s">
        <v>15</v>
      </c>
      <c r="H135" t="s">
        <v>335</v>
      </c>
      <c r="J135" s="39">
        <v>235</v>
      </c>
      <c r="K135" s="34">
        <f t="shared" si="2"/>
        <v>108871.55000000012</v>
      </c>
      <c r="M135" s="48"/>
      <c r="N135" s="49"/>
    </row>
    <row r="136" spans="1:14" x14ac:dyDescent="0.25">
      <c r="A136" t="s">
        <v>3583</v>
      </c>
      <c r="B136" s="31">
        <v>43100</v>
      </c>
      <c r="C136" t="s">
        <v>3584</v>
      </c>
      <c r="D136">
        <v>1</v>
      </c>
      <c r="E136" t="s">
        <v>3585</v>
      </c>
      <c r="F136" t="s">
        <v>412</v>
      </c>
      <c r="G136" t="s">
        <v>15</v>
      </c>
      <c r="H136" t="s">
        <v>313</v>
      </c>
      <c r="J136" s="40">
        <v>7695.73</v>
      </c>
      <c r="K136" s="34">
        <f t="shared" si="2"/>
        <v>101175.82000000012</v>
      </c>
      <c r="M136" s="49"/>
      <c r="N136" s="49"/>
    </row>
    <row r="137" spans="1:14" x14ac:dyDescent="0.25">
      <c r="A137" t="s">
        <v>3583</v>
      </c>
      <c r="B137" s="31">
        <v>43100</v>
      </c>
      <c r="C137" t="s">
        <v>3584</v>
      </c>
      <c r="D137">
        <v>1</v>
      </c>
      <c r="E137" t="s">
        <v>3585</v>
      </c>
      <c r="F137" t="s">
        <v>412</v>
      </c>
      <c r="G137" t="s">
        <v>15</v>
      </c>
      <c r="H137" t="s">
        <v>313</v>
      </c>
      <c r="J137" s="39">
        <v>55</v>
      </c>
      <c r="K137" s="34">
        <f t="shared" si="2"/>
        <v>101120.82000000012</v>
      </c>
      <c r="M137" s="48"/>
      <c r="N137" s="49"/>
    </row>
    <row r="138" spans="1:14" x14ac:dyDescent="0.25">
      <c r="A138" t="s">
        <v>3586</v>
      </c>
      <c r="B138" s="31">
        <v>43100</v>
      </c>
      <c r="C138" t="s">
        <v>3587</v>
      </c>
      <c r="D138">
        <v>1</v>
      </c>
      <c r="E138" t="s">
        <v>3588</v>
      </c>
      <c r="F138" t="s">
        <v>412</v>
      </c>
      <c r="G138" t="s">
        <v>15</v>
      </c>
      <c r="H138" t="s">
        <v>313</v>
      </c>
      <c r="J138" s="39">
        <v>695</v>
      </c>
      <c r="K138" s="34">
        <f t="shared" si="2"/>
        <v>100425.82000000012</v>
      </c>
      <c r="L138">
        <f>992.01+115</f>
        <v>1107.01</v>
      </c>
      <c r="M138" s="48"/>
      <c r="N138" s="49"/>
    </row>
    <row r="139" spans="1:14" x14ac:dyDescent="0.25">
      <c r="A139" t="s">
        <v>3586</v>
      </c>
      <c r="B139" s="31">
        <v>43100</v>
      </c>
      <c r="C139" t="s">
        <v>3587</v>
      </c>
      <c r="D139">
        <v>1</v>
      </c>
      <c r="E139" t="s">
        <v>3588</v>
      </c>
      <c r="F139" t="s">
        <v>412</v>
      </c>
      <c r="G139" t="s">
        <v>15</v>
      </c>
      <c r="H139" t="s">
        <v>313</v>
      </c>
      <c r="J139" s="39">
        <v>412</v>
      </c>
      <c r="K139" s="34">
        <f t="shared" si="2"/>
        <v>100013.82000000012</v>
      </c>
      <c r="M139" s="48"/>
      <c r="N139" s="49"/>
    </row>
    <row r="140" spans="1:14" x14ac:dyDescent="0.25">
      <c r="A140" t="s">
        <v>3589</v>
      </c>
      <c r="B140" s="31">
        <v>43100</v>
      </c>
      <c r="C140" t="s">
        <v>3590</v>
      </c>
      <c r="D140">
        <v>1</v>
      </c>
      <c r="E140" t="s">
        <v>3591</v>
      </c>
      <c r="F140" t="s">
        <v>412</v>
      </c>
      <c r="G140" t="s">
        <v>15</v>
      </c>
      <c r="H140" t="s">
        <v>313</v>
      </c>
      <c r="J140" s="40">
        <v>1164.71</v>
      </c>
      <c r="K140" s="34">
        <f t="shared" si="2"/>
        <v>98849.110000000117</v>
      </c>
      <c r="M140" s="49"/>
      <c r="N140" s="49"/>
    </row>
    <row r="141" spans="1:14" x14ac:dyDescent="0.25">
      <c r="A141" t="s">
        <v>3589</v>
      </c>
      <c r="B141" s="31">
        <v>43100</v>
      </c>
      <c r="C141" t="s">
        <v>3590</v>
      </c>
      <c r="D141">
        <v>1</v>
      </c>
      <c r="E141" t="s">
        <v>3591</v>
      </c>
      <c r="F141" t="s">
        <v>412</v>
      </c>
      <c r="G141" t="s">
        <v>15</v>
      </c>
      <c r="H141" t="s">
        <v>313</v>
      </c>
      <c r="J141" s="39">
        <v>70</v>
      </c>
      <c r="K141" s="34">
        <f t="shared" si="2"/>
        <v>98779.110000000117</v>
      </c>
      <c r="M141" s="48"/>
      <c r="N141" s="49"/>
    </row>
    <row r="142" spans="1:14" x14ac:dyDescent="0.25">
      <c r="A142" t="s">
        <v>3592</v>
      </c>
      <c r="B142" s="31">
        <v>43100</v>
      </c>
      <c r="C142" t="s">
        <v>3593</v>
      </c>
      <c r="D142">
        <v>2</v>
      </c>
      <c r="E142" t="s">
        <v>3594</v>
      </c>
      <c r="F142" t="s">
        <v>412</v>
      </c>
      <c r="G142" t="s">
        <v>15</v>
      </c>
      <c r="H142" t="s">
        <v>313</v>
      </c>
      <c r="J142" s="40">
        <v>1146.01</v>
      </c>
      <c r="K142" s="34">
        <f t="shared" si="2"/>
        <v>97633.100000000122</v>
      </c>
      <c r="M142" s="49"/>
      <c r="N142" s="49"/>
    </row>
    <row r="143" spans="1:14" x14ac:dyDescent="0.25">
      <c r="A143" t="s">
        <v>3592</v>
      </c>
      <c r="B143" s="31">
        <v>43100</v>
      </c>
      <c r="C143" t="s">
        <v>3593</v>
      </c>
      <c r="D143">
        <v>2</v>
      </c>
      <c r="E143" t="s">
        <v>3594</v>
      </c>
      <c r="F143" t="s">
        <v>412</v>
      </c>
      <c r="G143" t="s">
        <v>15</v>
      </c>
      <c r="H143" t="s">
        <v>313</v>
      </c>
      <c r="J143" s="39">
        <v>175</v>
      </c>
      <c r="K143" s="34">
        <f t="shared" si="2"/>
        <v>97458.100000000122</v>
      </c>
      <c r="M143" s="48"/>
      <c r="N143" s="49"/>
    </row>
    <row r="144" spans="1:14" x14ac:dyDescent="0.25">
      <c r="A144" t="s">
        <v>3595</v>
      </c>
      <c r="B144" s="31">
        <v>43100</v>
      </c>
      <c r="C144" t="s">
        <v>3596</v>
      </c>
      <c r="D144">
        <v>1</v>
      </c>
      <c r="E144" t="s">
        <v>3597</v>
      </c>
      <c r="F144" t="s">
        <v>412</v>
      </c>
      <c r="G144" t="s">
        <v>15</v>
      </c>
      <c r="H144" t="s">
        <v>313</v>
      </c>
      <c r="J144" s="39">
        <v>941.15</v>
      </c>
      <c r="K144" s="34">
        <f t="shared" si="2"/>
        <v>96516.950000000128</v>
      </c>
      <c r="L144">
        <f>1047.16+50</f>
        <v>1097.1600000000001</v>
      </c>
      <c r="M144" s="48"/>
      <c r="N144" s="49"/>
    </row>
    <row r="145" spans="1:14" x14ac:dyDescent="0.25">
      <c r="A145" t="s">
        <v>3595</v>
      </c>
      <c r="B145" s="31">
        <v>43100</v>
      </c>
      <c r="C145" t="s">
        <v>3596</v>
      </c>
      <c r="D145">
        <v>1</v>
      </c>
      <c r="E145" t="s">
        <v>3597</v>
      </c>
      <c r="F145" t="s">
        <v>412</v>
      </c>
      <c r="G145" t="s">
        <v>15</v>
      </c>
      <c r="H145" t="s">
        <v>313</v>
      </c>
      <c r="J145" s="39">
        <v>156</v>
      </c>
      <c r="K145" s="34">
        <f t="shared" si="2"/>
        <v>96360.950000000128</v>
      </c>
      <c r="M145" s="48"/>
      <c r="N145" s="49"/>
    </row>
    <row r="146" spans="1:14" x14ac:dyDescent="0.25">
      <c r="A146" t="s">
        <v>3598</v>
      </c>
      <c r="B146" s="31">
        <v>43100</v>
      </c>
      <c r="C146" t="s">
        <v>3599</v>
      </c>
      <c r="D146">
        <v>1</v>
      </c>
      <c r="E146" t="s">
        <v>3600</v>
      </c>
      <c r="F146" t="s">
        <v>412</v>
      </c>
      <c r="G146" t="s">
        <v>15</v>
      </c>
      <c r="H146" t="s">
        <v>313</v>
      </c>
      <c r="J146" s="39">
        <v>335</v>
      </c>
      <c r="K146" s="34">
        <f t="shared" si="2"/>
        <v>96025.950000000128</v>
      </c>
      <c r="M146" s="48"/>
      <c r="N146" s="49"/>
    </row>
    <row r="147" spans="1:14" x14ac:dyDescent="0.25">
      <c r="A147" t="s">
        <v>3598</v>
      </c>
      <c r="B147" s="31">
        <v>43100</v>
      </c>
      <c r="C147" t="s">
        <v>3599</v>
      </c>
      <c r="D147">
        <v>1</v>
      </c>
      <c r="E147" t="s">
        <v>3600</v>
      </c>
      <c r="F147" t="s">
        <v>412</v>
      </c>
      <c r="G147" t="s">
        <v>15</v>
      </c>
      <c r="H147" t="s">
        <v>313</v>
      </c>
      <c r="J147" s="39">
        <v>135</v>
      </c>
      <c r="K147" s="34">
        <f t="shared" si="2"/>
        <v>95890.950000000128</v>
      </c>
      <c r="M147" s="48"/>
      <c r="N147" s="49"/>
    </row>
    <row r="148" spans="1:14" x14ac:dyDescent="0.25">
      <c r="A148" t="s">
        <v>3601</v>
      </c>
      <c r="B148" s="31">
        <v>43100</v>
      </c>
      <c r="C148" s="19" t="s">
        <v>3459</v>
      </c>
      <c r="D148" s="19">
        <v>1</v>
      </c>
      <c r="E148" s="19" t="s">
        <v>3602</v>
      </c>
      <c r="F148" s="19" t="s">
        <v>412</v>
      </c>
      <c r="G148" s="19" t="s">
        <v>15</v>
      </c>
      <c r="H148" s="19" t="s">
        <v>313</v>
      </c>
      <c r="I148" s="19"/>
      <c r="J148" s="19">
        <v>365.5</v>
      </c>
      <c r="K148" s="34">
        <f t="shared" si="2"/>
        <v>95525.450000000128</v>
      </c>
      <c r="M148" s="48"/>
      <c r="N148" s="49"/>
    </row>
    <row r="149" spans="1:14" x14ac:dyDescent="0.25">
      <c r="A149" t="s">
        <v>3603</v>
      </c>
      <c r="B149" s="31">
        <v>43100</v>
      </c>
      <c r="C149" t="s">
        <v>3604</v>
      </c>
      <c r="D149">
        <v>2</v>
      </c>
      <c r="E149" t="s">
        <v>3605</v>
      </c>
      <c r="F149" t="s">
        <v>412</v>
      </c>
      <c r="G149" t="s">
        <v>15</v>
      </c>
      <c r="H149" t="s">
        <v>335</v>
      </c>
      <c r="J149" s="40">
        <v>1731</v>
      </c>
      <c r="K149" s="34">
        <f t="shared" si="2"/>
        <v>93794.450000000128</v>
      </c>
      <c r="M149" s="49"/>
      <c r="N149" s="49"/>
    </row>
    <row r="150" spans="1:14" x14ac:dyDescent="0.25">
      <c r="A150" t="s">
        <v>3603</v>
      </c>
      <c r="B150" s="31">
        <v>43100</v>
      </c>
      <c r="C150" t="s">
        <v>3604</v>
      </c>
      <c r="D150">
        <v>2</v>
      </c>
      <c r="E150" t="s">
        <v>3605</v>
      </c>
      <c r="F150" t="s">
        <v>412</v>
      </c>
      <c r="G150" t="s">
        <v>15</v>
      </c>
      <c r="H150" t="s">
        <v>335</v>
      </c>
      <c r="J150" s="39">
        <v>150</v>
      </c>
      <c r="K150" s="34">
        <f t="shared" si="2"/>
        <v>93644.450000000128</v>
      </c>
      <c r="M150" s="48"/>
      <c r="N150" s="49"/>
    </row>
    <row r="151" spans="1:14" x14ac:dyDescent="0.25">
      <c r="A151" t="s">
        <v>3606</v>
      </c>
      <c r="B151" s="31">
        <v>43100</v>
      </c>
      <c r="C151" t="s">
        <v>3607</v>
      </c>
      <c r="D151">
        <v>1</v>
      </c>
      <c r="E151" t="s">
        <v>3608</v>
      </c>
      <c r="F151" t="s">
        <v>412</v>
      </c>
      <c r="G151" t="s">
        <v>15</v>
      </c>
      <c r="H151" t="s">
        <v>313</v>
      </c>
      <c r="J151" s="40">
        <v>1274</v>
      </c>
      <c r="K151" s="34">
        <f t="shared" si="2"/>
        <v>92370.450000000128</v>
      </c>
      <c r="M151" s="49"/>
      <c r="N151" s="49"/>
    </row>
    <row r="152" spans="1:14" x14ac:dyDescent="0.25">
      <c r="A152" t="s">
        <v>3606</v>
      </c>
      <c r="B152" s="31">
        <v>43100</v>
      </c>
      <c r="C152" t="s">
        <v>3607</v>
      </c>
      <c r="D152">
        <v>1</v>
      </c>
      <c r="E152" t="s">
        <v>3608</v>
      </c>
      <c r="F152" t="s">
        <v>412</v>
      </c>
      <c r="G152" t="s">
        <v>15</v>
      </c>
      <c r="H152" t="s">
        <v>313</v>
      </c>
      <c r="J152" s="39">
        <v>205</v>
      </c>
      <c r="K152" s="34">
        <f t="shared" si="2"/>
        <v>92165.450000000128</v>
      </c>
      <c r="M152" s="48"/>
      <c r="N152" s="49"/>
    </row>
    <row r="153" spans="1:14" x14ac:dyDescent="0.25">
      <c r="A153" t="s">
        <v>3609</v>
      </c>
      <c r="B153" s="31">
        <v>43100</v>
      </c>
      <c r="C153" t="s">
        <v>3610</v>
      </c>
      <c r="D153">
        <v>1</v>
      </c>
      <c r="E153" t="s">
        <v>3611</v>
      </c>
      <c r="F153" t="s">
        <v>412</v>
      </c>
      <c r="G153" t="s">
        <v>15</v>
      </c>
      <c r="H153" t="s">
        <v>313</v>
      </c>
      <c r="J153" s="39">
        <v>948</v>
      </c>
      <c r="K153" s="34">
        <f t="shared" si="2"/>
        <v>91217.450000000128</v>
      </c>
      <c r="M153" s="48"/>
      <c r="N153" s="49"/>
    </row>
    <row r="154" spans="1:14" s="33" customFormat="1" x14ac:dyDescent="0.25">
      <c r="B154" s="31"/>
      <c r="J154" s="39">
        <v>1659</v>
      </c>
      <c r="K154" s="34">
        <f t="shared" si="2"/>
        <v>89558.450000000128</v>
      </c>
      <c r="M154" s="49"/>
      <c r="N154" s="49"/>
    </row>
    <row r="155" spans="1:14" s="33" customFormat="1" x14ac:dyDescent="0.25">
      <c r="B155" s="31"/>
      <c r="J155" s="39">
        <v>2055</v>
      </c>
      <c r="K155" s="34">
        <f t="shared" si="2"/>
        <v>87503.450000000128</v>
      </c>
      <c r="M155" s="49"/>
      <c r="N155" s="49"/>
    </row>
    <row r="156" spans="1:14" s="33" customFormat="1" x14ac:dyDescent="0.25">
      <c r="B156" s="31"/>
      <c r="J156" s="39">
        <v>101</v>
      </c>
      <c r="K156" s="34">
        <f t="shared" si="2"/>
        <v>87402.450000000128</v>
      </c>
      <c r="M156" s="48"/>
      <c r="N156" s="49"/>
    </row>
    <row r="157" spans="1:14" s="33" customFormat="1" x14ac:dyDescent="0.25">
      <c r="B157" s="31"/>
      <c r="J157" s="39">
        <v>589</v>
      </c>
      <c r="K157" s="34">
        <f t="shared" si="2"/>
        <v>86813.450000000128</v>
      </c>
      <c r="M157" s="48"/>
      <c r="N157" s="49"/>
    </row>
    <row r="158" spans="1:14" s="33" customFormat="1" x14ac:dyDescent="0.25">
      <c r="B158" s="31"/>
      <c r="J158" s="21">
        <v>3011.7</v>
      </c>
      <c r="K158" s="34">
        <f t="shared" si="2"/>
        <v>83801.750000000131</v>
      </c>
      <c r="M158" s="49"/>
      <c r="N158" s="49"/>
    </row>
    <row r="159" spans="1:14" s="33" customFormat="1" x14ac:dyDescent="0.25">
      <c r="B159" s="31"/>
      <c r="J159" s="21">
        <v>263</v>
      </c>
      <c r="K159" s="34">
        <f t="shared" si="2"/>
        <v>83538.750000000131</v>
      </c>
      <c r="M159" s="48"/>
      <c r="N159" s="49"/>
    </row>
    <row r="160" spans="1:14" s="33" customFormat="1" x14ac:dyDescent="0.25">
      <c r="B160" s="31"/>
      <c r="H160" s="19"/>
      <c r="I160" s="19"/>
      <c r="J160" s="19">
        <v>290</v>
      </c>
      <c r="K160" s="34">
        <f t="shared" si="2"/>
        <v>83248.750000000131</v>
      </c>
      <c r="M160" s="48"/>
      <c r="N160" s="49"/>
    </row>
    <row r="161" spans="1:14" s="33" customFormat="1" x14ac:dyDescent="0.25">
      <c r="B161" s="31"/>
      <c r="H161" s="33" t="s">
        <v>3614</v>
      </c>
      <c r="J161" s="21">
        <v>560</v>
      </c>
      <c r="K161" s="49">
        <f t="shared" si="2"/>
        <v>82688.750000000131</v>
      </c>
      <c r="M161" s="48"/>
      <c r="N161" s="49"/>
    </row>
    <row r="162" spans="1:14" s="33" customFormat="1" x14ac:dyDescent="0.25">
      <c r="B162" s="31"/>
      <c r="J162" s="39"/>
      <c r="K162" s="49"/>
    </row>
    <row r="163" spans="1:14" x14ac:dyDescent="0.25">
      <c r="H163" t="s">
        <v>404</v>
      </c>
      <c r="I163" s="34">
        <v>90000</v>
      </c>
      <c r="J163" s="34">
        <v>110831.01</v>
      </c>
    </row>
    <row r="164" spans="1:14" x14ac:dyDescent="0.25">
      <c r="H164" t="s">
        <v>405</v>
      </c>
      <c r="K164" s="34">
        <f>+K161</f>
        <v>82688.750000000131</v>
      </c>
      <c r="L164" s="49">
        <f>+K164-81660.15</f>
        <v>1028.6000000001368</v>
      </c>
      <c r="M164" s="34"/>
    </row>
    <row r="165" spans="1:14" x14ac:dyDescent="0.25">
      <c r="A165" t="s">
        <v>693</v>
      </c>
      <c r="B165" t="s">
        <v>694</v>
      </c>
      <c r="C165" t="s">
        <v>695</v>
      </c>
      <c r="D165" t="s">
        <v>696</v>
      </c>
      <c r="E165" t="s">
        <v>1587</v>
      </c>
      <c r="F165" t="s">
        <v>698</v>
      </c>
      <c r="G165" t="s">
        <v>694</v>
      </c>
      <c r="H165" t="s">
        <v>2410</v>
      </c>
      <c r="I165" t="s">
        <v>1032</v>
      </c>
      <c r="J165" t="s">
        <v>3612</v>
      </c>
      <c r="K165" t="s">
        <v>702</v>
      </c>
    </row>
    <row r="166" spans="1:14" x14ac:dyDescent="0.25">
      <c r="K166">
        <v>82688.740000000005</v>
      </c>
    </row>
    <row r="167" spans="1:14" x14ac:dyDescent="0.25">
      <c r="K167" s="49">
        <f>+K166-K164</f>
        <v>-1.0000000125728548E-2</v>
      </c>
    </row>
  </sheetData>
  <autoFilter ref="A1:K167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5"/>
  <sheetViews>
    <sheetView topLeftCell="A148" workbookViewId="0">
      <selection activeCell="K165" sqref="K165"/>
    </sheetView>
  </sheetViews>
  <sheetFormatPr baseColWidth="10" defaultRowHeight="15" x14ac:dyDescent="0.25"/>
  <cols>
    <col min="3" max="3" width="6.85546875" customWidth="1"/>
    <col min="4" max="4" width="3.5703125" customWidth="1"/>
    <col min="6" max="6" width="8.42578125" customWidth="1"/>
    <col min="9" max="9" width="37.5703125" bestFit="1" customWidth="1"/>
  </cols>
  <sheetData>
    <row r="1" spans="1:14" s="5" customFormat="1" x14ac:dyDescent="0.25"/>
    <row r="2" spans="1:14" s="5" customFormat="1" x14ac:dyDescent="0.25"/>
    <row r="3" spans="1:14" s="5" customFormat="1" x14ac:dyDescent="0.25">
      <c r="F3" s="8" t="s">
        <v>0</v>
      </c>
      <c r="H3" s="10"/>
      <c r="I3" s="10"/>
      <c r="J3" s="10"/>
    </row>
    <row r="4" spans="1:14" s="5" customFormat="1" x14ac:dyDescent="0.25">
      <c r="F4" s="8" t="s">
        <v>1</v>
      </c>
      <c r="H4" s="10"/>
      <c r="I4" s="10"/>
      <c r="J4" s="10"/>
    </row>
    <row r="5" spans="1:14" s="5" customFormat="1" x14ac:dyDescent="0.25">
      <c r="F5" s="9" t="s">
        <v>705</v>
      </c>
      <c r="H5" s="11"/>
      <c r="I5" s="10"/>
      <c r="J5" s="10"/>
    </row>
    <row r="6" spans="1:14" s="5" customFormat="1" x14ac:dyDescent="0.25"/>
    <row r="7" spans="1:14" s="5" customFormat="1" x14ac:dyDescent="0.25">
      <c r="A7" s="12" t="s">
        <v>2</v>
      </c>
      <c r="B7" s="12" t="s">
        <v>3</v>
      </c>
      <c r="C7" s="12" t="s">
        <v>4</v>
      </c>
      <c r="D7" s="12"/>
      <c r="E7" s="12"/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</row>
    <row r="8" spans="1:14" x14ac:dyDescent="0.25">
      <c r="I8" t="s">
        <v>408</v>
      </c>
      <c r="L8" s="6">
        <f>+ENE!K147</f>
        <v>78329.719999999972</v>
      </c>
    </row>
    <row r="9" spans="1:14" x14ac:dyDescent="0.25">
      <c r="A9" t="s">
        <v>409</v>
      </c>
      <c r="B9" s="3">
        <v>42790</v>
      </c>
      <c r="C9" t="s">
        <v>410</v>
      </c>
      <c r="D9">
        <v>1</v>
      </c>
      <c r="E9" t="s">
        <v>411</v>
      </c>
      <c r="F9">
        <v>32092</v>
      </c>
      <c r="G9" t="s">
        <v>412</v>
      </c>
      <c r="H9" t="s">
        <v>20</v>
      </c>
      <c r="I9" t="s">
        <v>29</v>
      </c>
      <c r="K9" s="7">
        <v>214</v>
      </c>
      <c r="L9" s="6">
        <f>+L8+J9-K9</f>
        <v>78115.719999999972</v>
      </c>
      <c r="M9" s="5"/>
    </row>
    <row r="10" spans="1:14" x14ac:dyDescent="0.25">
      <c r="A10" t="s">
        <v>413</v>
      </c>
      <c r="B10" s="3">
        <v>42790</v>
      </c>
      <c r="C10" t="s">
        <v>414</v>
      </c>
      <c r="D10">
        <v>1</v>
      </c>
      <c r="E10" t="s">
        <v>411</v>
      </c>
      <c r="F10">
        <v>32093</v>
      </c>
      <c r="G10" t="s">
        <v>412</v>
      </c>
      <c r="H10" t="s">
        <v>20</v>
      </c>
      <c r="I10" t="s">
        <v>29</v>
      </c>
      <c r="K10" s="7">
        <v>235</v>
      </c>
      <c r="L10" s="6">
        <f t="shared" ref="L10:L73" si="0">+L9+J10-K10</f>
        <v>77880.719999999972</v>
      </c>
      <c r="M10" s="5"/>
      <c r="N10" s="5"/>
    </row>
    <row r="11" spans="1:14" x14ac:dyDescent="0.25">
      <c r="A11" t="s">
        <v>415</v>
      </c>
      <c r="B11" s="3">
        <v>42790</v>
      </c>
      <c r="C11" t="s">
        <v>416</v>
      </c>
      <c r="D11">
        <v>1</v>
      </c>
      <c r="E11" t="s">
        <v>411</v>
      </c>
      <c r="F11">
        <v>32094</v>
      </c>
      <c r="G11" t="s">
        <v>412</v>
      </c>
      <c r="H11" t="s">
        <v>20</v>
      </c>
      <c r="I11" t="s">
        <v>29</v>
      </c>
      <c r="K11" s="7">
        <v>970</v>
      </c>
      <c r="L11" s="6">
        <f t="shared" si="0"/>
        <v>76910.719999999972</v>
      </c>
      <c r="M11" s="5"/>
      <c r="N11" s="5"/>
    </row>
    <row r="12" spans="1:14" x14ac:dyDescent="0.25">
      <c r="A12" t="s">
        <v>417</v>
      </c>
      <c r="B12" s="3">
        <v>42790</v>
      </c>
      <c r="C12" t="s">
        <v>418</v>
      </c>
      <c r="D12">
        <v>1</v>
      </c>
      <c r="E12" t="s">
        <v>411</v>
      </c>
      <c r="F12">
        <v>32095</v>
      </c>
      <c r="G12" t="s">
        <v>412</v>
      </c>
      <c r="H12" t="s">
        <v>20</v>
      </c>
      <c r="I12" t="s">
        <v>419</v>
      </c>
      <c r="K12" s="7">
        <v>290</v>
      </c>
      <c r="L12" s="6">
        <f t="shared" si="0"/>
        <v>76620.719999999972</v>
      </c>
      <c r="M12" s="5"/>
      <c r="N12" s="5"/>
    </row>
    <row r="13" spans="1:14" x14ac:dyDescent="0.25">
      <c r="A13" t="s">
        <v>420</v>
      </c>
      <c r="B13" s="3">
        <v>42790</v>
      </c>
      <c r="C13" t="s">
        <v>421</v>
      </c>
      <c r="D13">
        <v>1</v>
      </c>
      <c r="E13" t="s">
        <v>411</v>
      </c>
      <c r="F13">
        <v>32096</v>
      </c>
      <c r="G13" t="s">
        <v>412</v>
      </c>
      <c r="H13" t="s">
        <v>20</v>
      </c>
      <c r="I13" t="s">
        <v>29</v>
      </c>
      <c r="K13" s="13">
        <v>2326</v>
      </c>
      <c r="L13" s="6">
        <f t="shared" si="0"/>
        <v>74294.719999999972</v>
      </c>
      <c r="M13" s="6"/>
      <c r="N13" s="5"/>
    </row>
    <row r="14" spans="1:14" x14ac:dyDescent="0.25">
      <c r="A14" t="s">
        <v>422</v>
      </c>
      <c r="B14" s="3">
        <v>42790</v>
      </c>
      <c r="C14" t="s">
        <v>423</v>
      </c>
      <c r="D14">
        <v>1</v>
      </c>
      <c r="E14" t="s">
        <v>411</v>
      </c>
      <c r="F14">
        <v>32097</v>
      </c>
      <c r="G14" t="s">
        <v>412</v>
      </c>
      <c r="H14" t="s">
        <v>20</v>
      </c>
      <c r="I14" t="s">
        <v>424</v>
      </c>
      <c r="K14" s="7">
        <v>496</v>
      </c>
      <c r="L14" s="6">
        <f t="shared" si="0"/>
        <v>73798.719999999972</v>
      </c>
      <c r="M14" s="5"/>
      <c r="N14" s="5"/>
    </row>
    <row r="15" spans="1:14" x14ac:dyDescent="0.25">
      <c r="A15" t="s">
        <v>425</v>
      </c>
      <c r="B15" s="3">
        <v>42790</v>
      </c>
      <c r="C15" t="s">
        <v>426</v>
      </c>
      <c r="D15">
        <v>1</v>
      </c>
      <c r="E15" t="s">
        <v>411</v>
      </c>
      <c r="F15">
        <v>32098</v>
      </c>
      <c r="G15" t="s">
        <v>412</v>
      </c>
      <c r="H15" t="s">
        <v>20</v>
      </c>
      <c r="I15" t="s">
        <v>427</v>
      </c>
      <c r="K15" s="13">
        <v>1785.41</v>
      </c>
      <c r="L15" s="6">
        <f t="shared" si="0"/>
        <v>72013.309999999969</v>
      </c>
      <c r="M15" s="6"/>
      <c r="N15" s="5"/>
    </row>
    <row r="16" spans="1:14" x14ac:dyDescent="0.25">
      <c r="A16" t="s">
        <v>428</v>
      </c>
      <c r="B16" s="3">
        <v>42790</v>
      </c>
      <c r="C16" t="s">
        <v>429</v>
      </c>
      <c r="D16">
        <v>1</v>
      </c>
      <c r="E16" t="s">
        <v>411</v>
      </c>
      <c r="F16">
        <v>32099</v>
      </c>
      <c r="G16" t="s">
        <v>412</v>
      </c>
      <c r="H16" t="s">
        <v>20</v>
      </c>
      <c r="I16" t="s">
        <v>29</v>
      </c>
      <c r="K16" s="7">
        <v>833</v>
      </c>
      <c r="L16" s="6">
        <f t="shared" si="0"/>
        <v>71180.309999999969</v>
      </c>
      <c r="M16" s="5"/>
      <c r="N16" s="5"/>
    </row>
    <row r="17" spans="1:14" x14ac:dyDescent="0.25">
      <c r="A17" t="s">
        <v>53</v>
      </c>
      <c r="B17" s="3">
        <v>42790</v>
      </c>
      <c r="C17" t="s">
        <v>430</v>
      </c>
      <c r="D17">
        <v>1</v>
      </c>
      <c r="E17" t="s">
        <v>411</v>
      </c>
      <c r="F17">
        <v>32100</v>
      </c>
      <c r="G17" t="s">
        <v>412</v>
      </c>
      <c r="H17" t="s">
        <v>20</v>
      </c>
      <c r="I17" t="s">
        <v>150</v>
      </c>
      <c r="K17" s="7">
        <v>608.27</v>
      </c>
      <c r="L17" s="6">
        <f t="shared" si="0"/>
        <v>70572.039999999964</v>
      </c>
      <c r="M17" s="5"/>
      <c r="N17" s="5"/>
    </row>
    <row r="18" spans="1:14" x14ac:dyDescent="0.25">
      <c r="A18" t="s">
        <v>431</v>
      </c>
      <c r="B18" s="3">
        <v>42790</v>
      </c>
      <c r="C18" t="s">
        <v>432</v>
      </c>
      <c r="D18">
        <v>1</v>
      </c>
      <c r="E18" t="s">
        <v>411</v>
      </c>
      <c r="F18">
        <v>32101</v>
      </c>
      <c r="G18" t="s">
        <v>412</v>
      </c>
      <c r="H18" t="s">
        <v>20</v>
      </c>
      <c r="I18" t="s">
        <v>150</v>
      </c>
      <c r="K18" s="13">
        <v>1000</v>
      </c>
      <c r="L18" s="6">
        <f t="shared" si="0"/>
        <v>69572.039999999964</v>
      </c>
      <c r="M18" s="6"/>
      <c r="N18" s="5"/>
    </row>
    <row r="19" spans="1:14" x14ac:dyDescent="0.25">
      <c r="A19" t="s">
        <v>57</v>
      </c>
      <c r="B19" s="3">
        <v>42790</v>
      </c>
      <c r="C19" t="s">
        <v>433</v>
      </c>
      <c r="D19">
        <v>1</v>
      </c>
      <c r="E19" t="s">
        <v>411</v>
      </c>
      <c r="F19">
        <v>32102</v>
      </c>
      <c r="G19" t="s">
        <v>412</v>
      </c>
      <c r="H19" t="s">
        <v>20</v>
      </c>
      <c r="I19" t="s">
        <v>37</v>
      </c>
      <c r="K19" s="7">
        <v>205</v>
      </c>
      <c r="L19" s="6">
        <f t="shared" si="0"/>
        <v>69367.039999999964</v>
      </c>
      <c r="M19" s="5"/>
      <c r="N19" s="5"/>
    </row>
    <row r="20" spans="1:14" x14ac:dyDescent="0.25">
      <c r="A20" t="s">
        <v>65</v>
      </c>
      <c r="B20" s="3">
        <v>42790</v>
      </c>
      <c r="C20" t="s">
        <v>434</v>
      </c>
      <c r="D20">
        <v>1</v>
      </c>
      <c r="E20" t="s">
        <v>411</v>
      </c>
      <c r="F20">
        <v>32103</v>
      </c>
      <c r="G20" t="s">
        <v>412</v>
      </c>
      <c r="H20" t="s">
        <v>20</v>
      </c>
      <c r="I20" t="s">
        <v>68</v>
      </c>
      <c r="K20" s="13">
        <v>1639.2</v>
      </c>
      <c r="L20" s="6">
        <f t="shared" si="0"/>
        <v>67727.839999999967</v>
      </c>
      <c r="M20" s="6"/>
      <c r="N20" s="5"/>
    </row>
    <row r="21" spans="1:14" x14ac:dyDescent="0.25">
      <c r="A21" t="s">
        <v>76</v>
      </c>
      <c r="B21" s="3">
        <v>42790</v>
      </c>
      <c r="C21" t="s">
        <v>435</v>
      </c>
      <c r="D21">
        <v>1</v>
      </c>
      <c r="E21" t="s">
        <v>411</v>
      </c>
      <c r="F21">
        <v>32104</v>
      </c>
      <c r="G21" t="s">
        <v>412</v>
      </c>
      <c r="H21" t="s">
        <v>20</v>
      </c>
      <c r="I21" t="s">
        <v>87</v>
      </c>
      <c r="K21" s="13">
        <v>1599.62</v>
      </c>
      <c r="L21" s="6">
        <f t="shared" si="0"/>
        <v>66128.219999999972</v>
      </c>
      <c r="M21" s="6"/>
      <c r="N21" s="5"/>
    </row>
    <row r="22" spans="1:14" x14ac:dyDescent="0.25">
      <c r="A22" t="s">
        <v>88</v>
      </c>
      <c r="B22" s="3">
        <v>42790</v>
      </c>
      <c r="C22" t="s">
        <v>436</v>
      </c>
      <c r="D22">
        <v>1</v>
      </c>
      <c r="E22" t="s">
        <v>411</v>
      </c>
      <c r="F22">
        <v>32105</v>
      </c>
      <c r="G22" t="s">
        <v>412</v>
      </c>
      <c r="H22" t="s">
        <v>20</v>
      </c>
      <c r="I22" t="s">
        <v>313</v>
      </c>
      <c r="K22" s="13">
        <v>1221</v>
      </c>
      <c r="L22" s="6">
        <f t="shared" si="0"/>
        <v>64907.219999999972</v>
      </c>
      <c r="M22" s="6"/>
      <c r="N22" s="5"/>
    </row>
    <row r="23" spans="1:14" x14ac:dyDescent="0.25">
      <c r="A23" t="s">
        <v>88</v>
      </c>
      <c r="B23" s="3">
        <v>42790</v>
      </c>
      <c r="C23" t="s">
        <v>436</v>
      </c>
      <c r="D23">
        <v>1</v>
      </c>
      <c r="E23" t="s">
        <v>411</v>
      </c>
      <c r="F23">
        <v>32105</v>
      </c>
      <c r="G23" t="s">
        <v>412</v>
      </c>
      <c r="H23" t="s">
        <v>20</v>
      </c>
      <c r="I23" t="s">
        <v>313</v>
      </c>
      <c r="K23" s="7">
        <v>115</v>
      </c>
      <c r="L23" s="6">
        <f t="shared" si="0"/>
        <v>64792.219999999972</v>
      </c>
      <c r="M23" s="5"/>
      <c r="N23" s="5"/>
    </row>
    <row r="24" spans="1:14" x14ac:dyDescent="0.25">
      <c r="A24" t="s">
        <v>437</v>
      </c>
      <c r="B24" s="3">
        <v>42790</v>
      </c>
      <c r="C24" t="s">
        <v>438</v>
      </c>
      <c r="D24">
        <v>1</v>
      </c>
      <c r="E24" t="s">
        <v>411</v>
      </c>
      <c r="F24">
        <v>32106</v>
      </c>
      <c r="G24" t="s">
        <v>412</v>
      </c>
      <c r="H24" t="s">
        <v>20</v>
      </c>
      <c r="I24" t="s">
        <v>335</v>
      </c>
      <c r="K24" s="13">
        <v>1087</v>
      </c>
      <c r="L24" s="6">
        <f t="shared" si="0"/>
        <v>63705.219999999972</v>
      </c>
      <c r="M24" s="6"/>
      <c r="N24" s="5"/>
    </row>
    <row r="25" spans="1:14" x14ac:dyDescent="0.25">
      <c r="A25" t="s">
        <v>437</v>
      </c>
      <c r="B25" s="3">
        <v>42790</v>
      </c>
      <c r="C25" t="s">
        <v>438</v>
      </c>
      <c r="D25">
        <v>1</v>
      </c>
      <c r="E25" t="s">
        <v>411</v>
      </c>
      <c r="F25">
        <v>32106</v>
      </c>
      <c r="G25" t="s">
        <v>412</v>
      </c>
      <c r="H25" t="s">
        <v>20</v>
      </c>
      <c r="I25" t="s">
        <v>335</v>
      </c>
      <c r="K25" s="7">
        <v>90</v>
      </c>
      <c r="L25" s="6">
        <f t="shared" si="0"/>
        <v>63615.219999999972</v>
      </c>
      <c r="M25" s="5"/>
      <c r="N25" s="5"/>
    </row>
    <row r="26" spans="1:14" x14ac:dyDescent="0.25">
      <c r="A26" t="s">
        <v>95</v>
      </c>
      <c r="B26" s="3">
        <v>42790</v>
      </c>
      <c r="C26" t="s">
        <v>439</v>
      </c>
      <c r="D26">
        <v>1</v>
      </c>
      <c r="E26" t="s">
        <v>411</v>
      </c>
      <c r="F26">
        <v>32107</v>
      </c>
      <c r="G26" t="s">
        <v>412</v>
      </c>
      <c r="H26" t="s">
        <v>20</v>
      </c>
      <c r="I26" t="s">
        <v>313</v>
      </c>
      <c r="K26" s="13">
        <v>1017</v>
      </c>
      <c r="L26" s="6">
        <f t="shared" si="0"/>
        <v>62598.219999999972</v>
      </c>
      <c r="M26" s="6"/>
      <c r="N26" s="5"/>
    </row>
    <row r="27" spans="1:14" x14ac:dyDescent="0.25">
      <c r="A27" t="s">
        <v>95</v>
      </c>
      <c r="B27" s="3">
        <v>42790</v>
      </c>
      <c r="C27" t="s">
        <v>439</v>
      </c>
      <c r="D27">
        <v>1</v>
      </c>
      <c r="E27" t="s">
        <v>411</v>
      </c>
      <c r="F27">
        <v>32107</v>
      </c>
      <c r="G27" t="s">
        <v>412</v>
      </c>
      <c r="H27" t="s">
        <v>20</v>
      </c>
      <c r="I27" t="s">
        <v>313</v>
      </c>
      <c r="K27" s="7">
        <v>95</v>
      </c>
      <c r="L27" s="6">
        <f t="shared" si="0"/>
        <v>62503.219999999972</v>
      </c>
      <c r="M27" s="5"/>
      <c r="N27" s="5"/>
    </row>
    <row r="28" spans="1:14" x14ac:dyDescent="0.25">
      <c r="A28" t="s">
        <v>440</v>
      </c>
      <c r="B28" s="3">
        <v>42790</v>
      </c>
      <c r="C28" t="s">
        <v>441</v>
      </c>
      <c r="D28">
        <v>1</v>
      </c>
      <c r="E28" t="s">
        <v>411</v>
      </c>
      <c r="F28">
        <v>32109</v>
      </c>
      <c r="G28" t="s">
        <v>412</v>
      </c>
      <c r="H28" t="s">
        <v>20</v>
      </c>
      <c r="I28" t="s">
        <v>313</v>
      </c>
      <c r="K28" s="13">
        <v>1521.14</v>
      </c>
      <c r="L28" s="6">
        <f t="shared" si="0"/>
        <v>60982.079999999973</v>
      </c>
      <c r="M28" s="6"/>
      <c r="N28" s="5"/>
    </row>
    <row r="29" spans="1:14" x14ac:dyDescent="0.25">
      <c r="A29" t="s">
        <v>440</v>
      </c>
      <c r="B29" s="3">
        <v>42790</v>
      </c>
      <c r="C29" t="s">
        <v>441</v>
      </c>
      <c r="D29">
        <v>1</v>
      </c>
      <c r="E29" t="s">
        <v>411</v>
      </c>
      <c r="F29">
        <v>32109</v>
      </c>
      <c r="G29" t="s">
        <v>412</v>
      </c>
      <c r="H29" t="s">
        <v>20</v>
      </c>
      <c r="I29" t="s">
        <v>313</v>
      </c>
      <c r="K29" s="7">
        <v>102</v>
      </c>
      <c r="L29" s="6">
        <f t="shared" si="0"/>
        <v>60880.079999999973</v>
      </c>
      <c r="M29" s="5"/>
      <c r="N29" s="5"/>
    </row>
    <row r="30" spans="1:14" x14ac:dyDescent="0.25">
      <c r="A30" t="s">
        <v>442</v>
      </c>
      <c r="B30" s="3">
        <v>42793</v>
      </c>
      <c r="C30" t="s">
        <v>443</v>
      </c>
      <c r="D30">
        <v>1</v>
      </c>
      <c r="E30" t="s">
        <v>411</v>
      </c>
      <c r="F30">
        <v>32120</v>
      </c>
      <c r="G30" t="s">
        <v>412</v>
      </c>
      <c r="H30" t="s">
        <v>20</v>
      </c>
      <c r="I30" t="s">
        <v>56</v>
      </c>
      <c r="K30" s="7">
        <v>632</v>
      </c>
      <c r="L30" s="6">
        <f t="shared" si="0"/>
        <v>60248.079999999973</v>
      </c>
      <c r="M30" s="5"/>
      <c r="N30" s="5"/>
    </row>
    <row r="31" spans="1:14" x14ac:dyDescent="0.25">
      <c r="A31" t="s">
        <v>444</v>
      </c>
      <c r="B31" s="3">
        <v>42793</v>
      </c>
      <c r="C31" t="s">
        <v>445</v>
      </c>
      <c r="D31">
        <v>1</v>
      </c>
      <c r="E31" t="s">
        <v>411</v>
      </c>
      <c r="F31">
        <v>32121</v>
      </c>
      <c r="G31" t="s">
        <v>412</v>
      </c>
      <c r="H31" t="s">
        <v>20</v>
      </c>
      <c r="I31" t="s">
        <v>118</v>
      </c>
      <c r="K31" s="7">
        <v>35</v>
      </c>
      <c r="L31" s="6">
        <f t="shared" si="0"/>
        <v>60213.079999999973</v>
      </c>
      <c r="M31" s="5"/>
      <c r="N31" s="5"/>
    </row>
    <row r="32" spans="1:14" x14ac:dyDescent="0.25">
      <c r="A32" t="s">
        <v>446</v>
      </c>
      <c r="B32" s="3">
        <v>42793</v>
      </c>
      <c r="C32" t="s">
        <v>447</v>
      </c>
      <c r="D32">
        <v>1</v>
      </c>
      <c r="E32" t="s">
        <v>411</v>
      </c>
      <c r="F32">
        <v>32122</v>
      </c>
      <c r="G32" t="s">
        <v>412</v>
      </c>
      <c r="H32" t="s">
        <v>20</v>
      </c>
      <c r="I32" t="s">
        <v>448</v>
      </c>
      <c r="K32" s="7">
        <v>854.2</v>
      </c>
      <c r="L32" s="6">
        <f t="shared" si="0"/>
        <v>59358.879999999976</v>
      </c>
      <c r="M32" s="5"/>
      <c r="N32" s="5"/>
    </row>
    <row r="33" spans="1:14" x14ac:dyDescent="0.25">
      <c r="A33" t="s">
        <v>449</v>
      </c>
      <c r="B33" s="3">
        <v>42793</v>
      </c>
      <c r="C33" t="s">
        <v>450</v>
      </c>
      <c r="D33">
        <v>1</v>
      </c>
      <c r="E33" t="s">
        <v>411</v>
      </c>
      <c r="F33">
        <v>32123</v>
      </c>
      <c r="G33" t="s">
        <v>412</v>
      </c>
      <c r="H33" t="s">
        <v>20</v>
      </c>
      <c r="I33" t="s">
        <v>134</v>
      </c>
      <c r="K33" s="7">
        <v>122</v>
      </c>
      <c r="L33" s="6">
        <f t="shared" si="0"/>
        <v>59236.879999999976</v>
      </c>
      <c r="M33" s="5"/>
      <c r="N33" s="5"/>
    </row>
    <row r="34" spans="1:14" x14ac:dyDescent="0.25">
      <c r="A34" t="s">
        <v>451</v>
      </c>
      <c r="B34" s="3">
        <v>42793</v>
      </c>
      <c r="C34" t="s">
        <v>452</v>
      </c>
      <c r="D34">
        <v>1</v>
      </c>
      <c r="E34" t="s">
        <v>411</v>
      </c>
      <c r="F34">
        <v>32125</v>
      </c>
      <c r="G34" t="s">
        <v>412</v>
      </c>
      <c r="H34" t="s">
        <v>20</v>
      </c>
      <c r="I34" t="s">
        <v>68</v>
      </c>
      <c r="K34" s="7">
        <v>695.78</v>
      </c>
      <c r="L34" s="6">
        <f t="shared" si="0"/>
        <v>58541.099999999977</v>
      </c>
      <c r="M34" s="5"/>
      <c r="N34" s="5"/>
    </row>
    <row r="35" spans="1:14" x14ac:dyDescent="0.25">
      <c r="A35" t="s">
        <v>453</v>
      </c>
      <c r="B35" s="3">
        <v>42793</v>
      </c>
      <c r="C35" t="s">
        <v>454</v>
      </c>
      <c r="D35">
        <v>1</v>
      </c>
      <c r="E35" t="s">
        <v>411</v>
      </c>
      <c r="F35">
        <v>32126</v>
      </c>
      <c r="G35" t="s">
        <v>412</v>
      </c>
      <c r="H35" t="s">
        <v>20</v>
      </c>
      <c r="I35" t="s">
        <v>68</v>
      </c>
      <c r="K35" s="7">
        <v>720</v>
      </c>
      <c r="L35" s="6">
        <f t="shared" si="0"/>
        <v>57821.099999999977</v>
      </c>
      <c r="M35" s="5"/>
      <c r="N35" s="5"/>
    </row>
    <row r="36" spans="1:14" x14ac:dyDescent="0.25">
      <c r="A36" t="s">
        <v>455</v>
      </c>
      <c r="B36" s="3">
        <v>42793</v>
      </c>
      <c r="C36" t="s">
        <v>456</v>
      </c>
      <c r="D36">
        <v>1</v>
      </c>
      <c r="E36" t="s">
        <v>411</v>
      </c>
      <c r="F36">
        <v>32127</v>
      </c>
      <c r="G36" t="s">
        <v>412</v>
      </c>
      <c r="H36" t="s">
        <v>20</v>
      </c>
      <c r="I36" t="s">
        <v>37</v>
      </c>
      <c r="K36" s="7">
        <v>102.5</v>
      </c>
      <c r="L36" s="6">
        <f t="shared" si="0"/>
        <v>57718.599999999977</v>
      </c>
      <c r="M36" s="5"/>
      <c r="N36" s="5"/>
    </row>
    <row r="37" spans="1:14" x14ac:dyDescent="0.25">
      <c r="A37" t="s">
        <v>457</v>
      </c>
      <c r="B37" s="3">
        <v>42793</v>
      </c>
      <c r="C37" t="s">
        <v>458</v>
      </c>
      <c r="D37">
        <v>1</v>
      </c>
      <c r="E37" t="s">
        <v>411</v>
      </c>
      <c r="F37">
        <v>32128</v>
      </c>
      <c r="G37" t="s">
        <v>412</v>
      </c>
      <c r="H37" t="s">
        <v>20</v>
      </c>
      <c r="I37" t="s">
        <v>459</v>
      </c>
      <c r="K37" s="7">
        <v>495</v>
      </c>
      <c r="L37" s="6">
        <f t="shared" si="0"/>
        <v>57223.599999999977</v>
      </c>
      <c r="M37" s="5"/>
      <c r="N37" s="5"/>
    </row>
    <row r="38" spans="1:14" x14ac:dyDescent="0.25">
      <c r="A38" t="s">
        <v>460</v>
      </c>
      <c r="B38" s="3">
        <v>42793</v>
      </c>
      <c r="C38" t="s">
        <v>461</v>
      </c>
      <c r="D38">
        <v>1</v>
      </c>
      <c r="E38" t="s">
        <v>411</v>
      </c>
      <c r="F38">
        <v>32129</v>
      </c>
      <c r="G38" t="s">
        <v>412</v>
      </c>
      <c r="H38" t="s">
        <v>20</v>
      </c>
      <c r="I38" t="s">
        <v>462</v>
      </c>
      <c r="K38" s="7">
        <v>271.22000000000003</v>
      </c>
      <c r="L38" s="6">
        <f t="shared" si="0"/>
        <v>56952.379999999976</v>
      </c>
      <c r="M38" s="5"/>
      <c r="N38" s="5"/>
    </row>
    <row r="39" spans="1:14" x14ac:dyDescent="0.25">
      <c r="A39" t="s">
        <v>463</v>
      </c>
      <c r="B39" s="3">
        <v>42793</v>
      </c>
      <c r="C39" t="s">
        <v>464</v>
      </c>
      <c r="D39">
        <v>1</v>
      </c>
      <c r="E39" t="s">
        <v>411</v>
      </c>
      <c r="F39">
        <v>32130</v>
      </c>
      <c r="G39" t="s">
        <v>412</v>
      </c>
      <c r="H39" t="s">
        <v>20</v>
      </c>
      <c r="I39" t="s">
        <v>465</v>
      </c>
      <c r="K39" s="7">
        <v>210.08</v>
      </c>
      <c r="L39" s="6">
        <f t="shared" si="0"/>
        <v>56742.299999999974</v>
      </c>
      <c r="M39" s="5"/>
      <c r="N39" s="5"/>
    </row>
    <row r="40" spans="1:14" x14ac:dyDescent="0.25">
      <c r="A40" t="s">
        <v>466</v>
      </c>
      <c r="B40" s="3">
        <v>42793</v>
      </c>
      <c r="C40" t="s">
        <v>467</v>
      </c>
      <c r="D40">
        <v>1</v>
      </c>
      <c r="E40" t="s">
        <v>411</v>
      </c>
      <c r="F40">
        <v>32131</v>
      </c>
      <c r="G40" t="s">
        <v>412</v>
      </c>
      <c r="H40" t="s">
        <v>20</v>
      </c>
      <c r="I40" t="s">
        <v>459</v>
      </c>
      <c r="K40" s="7">
        <v>155</v>
      </c>
      <c r="L40" s="6">
        <f t="shared" si="0"/>
        <v>56587.299999999974</v>
      </c>
      <c r="M40" s="5"/>
      <c r="N40" s="5"/>
    </row>
    <row r="41" spans="1:14" x14ac:dyDescent="0.25">
      <c r="A41" t="s">
        <v>468</v>
      </c>
      <c r="B41" s="3">
        <v>42793</v>
      </c>
      <c r="C41" t="s">
        <v>469</v>
      </c>
      <c r="D41">
        <v>1</v>
      </c>
      <c r="E41" t="s">
        <v>411</v>
      </c>
      <c r="F41">
        <v>32132</v>
      </c>
      <c r="G41" t="s">
        <v>412</v>
      </c>
      <c r="H41" t="s">
        <v>20</v>
      </c>
      <c r="I41" t="s">
        <v>37</v>
      </c>
      <c r="K41" s="7">
        <v>82</v>
      </c>
      <c r="L41" s="6">
        <f t="shared" si="0"/>
        <v>56505.299999999974</v>
      </c>
      <c r="M41" s="5"/>
      <c r="N41" s="5"/>
    </row>
    <row r="42" spans="1:14" x14ac:dyDescent="0.25">
      <c r="A42" t="s">
        <v>470</v>
      </c>
      <c r="B42" s="3">
        <v>42793</v>
      </c>
      <c r="C42" t="s">
        <v>471</v>
      </c>
      <c r="D42">
        <v>1</v>
      </c>
      <c r="E42" t="s">
        <v>411</v>
      </c>
      <c r="F42">
        <v>32133</v>
      </c>
      <c r="G42" t="s">
        <v>412</v>
      </c>
      <c r="H42" t="s">
        <v>20</v>
      </c>
      <c r="I42" t="s">
        <v>472</v>
      </c>
      <c r="K42" s="7">
        <v>67</v>
      </c>
      <c r="L42" s="6">
        <f t="shared" si="0"/>
        <v>56438.299999999974</v>
      </c>
      <c r="M42" s="5"/>
      <c r="N42" s="5"/>
    </row>
    <row r="43" spans="1:14" x14ac:dyDescent="0.25">
      <c r="A43" t="s">
        <v>473</v>
      </c>
      <c r="B43" s="3">
        <v>42793</v>
      </c>
      <c r="C43" t="s">
        <v>474</v>
      </c>
      <c r="D43">
        <v>1</v>
      </c>
      <c r="E43" t="s">
        <v>411</v>
      </c>
      <c r="F43">
        <v>32134</v>
      </c>
      <c r="G43" t="s">
        <v>412</v>
      </c>
      <c r="H43" t="s">
        <v>20</v>
      </c>
      <c r="I43" t="s">
        <v>142</v>
      </c>
      <c r="K43" s="7">
        <v>232</v>
      </c>
      <c r="L43" s="6">
        <f t="shared" si="0"/>
        <v>56206.299999999974</v>
      </c>
      <c r="M43" s="5"/>
      <c r="N43" s="5"/>
    </row>
    <row r="44" spans="1:14" x14ac:dyDescent="0.25">
      <c r="A44" t="s">
        <v>475</v>
      </c>
      <c r="B44" s="3">
        <v>42793</v>
      </c>
      <c r="C44" t="s">
        <v>476</v>
      </c>
      <c r="D44">
        <v>1</v>
      </c>
      <c r="E44" t="s">
        <v>411</v>
      </c>
      <c r="F44">
        <v>32135</v>
      </c>
      <c r="G44" t="s">
        <v>412</v>
      </c>
      <c r="H44" t="s">
        <v>20</v>
      </c>
      <c r="I44" t="s">
        <v>185</v>
      </c>
      <c r="K44" s="7">
        <v>60</v>
      </c>
      <c r="L44" s="6">
        <f t="shared" si="0"/>
        <v>56146.299999999974</v>
      </c>
      <c r="M44" s="5"/>
      <c r="N44" s="5"/>
    </row>
    <row r="45" spans="1:14" x14ac:dyDescent="0.25">
      <c r="A45" t="s">
        <v>477</v>
      </c>
      <c r="B45" s="3">
        <v>42793</v>
      </c>
      <c r="C45" t="s">
        <v>478</v>
      </c>
      <c r="D45">
        <v>1</v>
      </c>
      <c r="E45" t="s">
        <v>411</v>
      </c>
      <c r="F45">
        <v>32136</v>
      </c>
      <c r="G45" t="s">
        <v>412</v>
      </c>
      <c r="H45" t="s">
        <v>20</v>
      </c>
      <c r="I45" t="s">
        <v>479</v>
      </c>
      <c r="K45" s="7">
        <v>68</v>
      </c>
      <c r="L45" s="6">
        <f t="shared" si="0"/>
        <v>56078.299999999974</v>
      </c>
      <c r="M45" s="5"/>
      <c r="N45" s="5"/>
    </row>
    <row r="46" spans="1:14" x14ac:dyDescent="0.25">
      <c r="A46" t="s">
        <v>480</v>
      </c>
      <c r="B46" s="3">
        <v>42793</v>
      </c>
      <c r="C46" t="s">
        <v>481</v>
      </c>
      <c r="D46">
        <v>1</v>
      </c>
      <c r="E46" t="s">
        <v>411</v>
      </c>
      <c r="F46">
        <v>32137</v>
      </c>
      <c r="G46" t="s">
        <v>412</v>
      </c>
      <c r="H46" t="s">
        <v>20</v>
      </c>
      <c r="I46" t="s">
        <v>313</v>
      </c>
      <c r="K46" s="7">
        <v>729</v>
      </c>
      <c r="L46" s="6">
        <f t="shared" si="0"/>
        <v>55349.299999999974</v>
      </c>
      <c r="M46" s="5"/>
      <c r="N46" s="5"/>
    </row>
    <row r="47" spans="1:14" x14ac:dyDescent="0.25">
      <c r="A47" t="s">
        <v>480</v>
      </c>
      <c r="B47" s="3">
        <v>42793</v>
      </c>
      <c r="C47" t="s">
        <v>481</v>
      </c>
      <c r="D47">
        <v>1</v>
      </c>
      <c r="E47" t="s">
        <v>411</v>
      </c>
      <c r="F47">
        <v>32137</v>
      </c>
      <c r="G47" t="s">
        <v>412</v>
      </c>
      <c r="H47" t="s">
        <v>20</v>
      </c>
      <c r="I47" t="s">
        <v>313</v>
      </c>
      <c r="K47" s="7">
        <v>95</v>
      </c>
      <c r="L47" s="6">
        <f t="shared" si="0"/>
        <v>55254.299999999974</v>
      </c>
      <c r="M47" s="5"/>
      <c r="N47" s="5"/>
    </row>
    <row r="48" spans="1:14" x14ac:dyDescent="0.25">
      <c r="A48" t="s">
        <v>482</v>
      </c>
      <c r="B48" s="3">
        <v>42793</v>
      </c>
      <c r="C48" t="s">
        <v>483</v>
      </c>
      <c r="D48">
        <v>1</v>
      </c>
      <c r="E48" t="s">
        <v>411</v>
      </c>
      <c r="F48">
        <v>32138</v>
      </c>
      <c r="G48" t="s">
        <v>412</v>
      </c>
      <c r="H48" t="s">
        <v>20</v>
      </c>
      <c r="I48" t="s">
        <v>313</v>
      </c>
      <c r="K48" s="7">
        <v>637</v>
      </c>
      <c r="L48" s="6">
        <f t="shared" si="0"/>
        <v>54617.299999999974</v>
      </c>
      <c r="M48" s="5"/>
      <c r="N48" s="5"/>
    </row>
    <row r="49" spans="1:14" x14ac:dyDescent="0.25">
      <c r="A49" t="s">
        <v>482</v>
      </c>
      <c r="B49" s="3">
        <v>42793</v>
      </c>
      <c r="C49" t="s">
        <v>483</v>
      </c>
      <c r="D49">
        <v>1</v>
      </c>
      <c r="E49" t="s">
        <v>411</v>
      </c>
      <c r="F49">
        <v>32138</v>
      </c>
      <c r="G49" t="s">
        <v>412</v>
      </c>
      <c r="H49" t="s">
        <v>20</v>
      </c>
      <c r="I49" t="s">
        <v>313</v>
      </c>
      <c r="K49" s="7">
        <v>95</v>
      </c>
      <c r="L49" s="6">
        <f t="shared" si="0"/>
        <v>54522.299999999974</v>
      </c>
      <c r="M49" s="5"/>
      <c r="N49" s="5"/>
    </row>
    <row r="50" spans="1:14" x14ac:dyDescent="0.25">
      <c r="A50" t="s">
        <v>484</v>
      </c>
      <c r="B50" s="3">
        <v>42793</v>
      </c>
      <c r="C50" t="s">
        <v>485</v>
      </c>
      <c r="D50">
        <v>1</v>
      </c>
      <c r="E50" t="s">
        <v>411</v>
      </c>
      <c r="F50">
        <v>32139</v>
      </c>
      <c r="G50" t="s">
        <v>412</v>
      </c>
      <c r="H50" t="s">
        <v>20</v>
      </c>
      <c r="I50" t="s">
        <v>313</v>
      </c>
      <c r="K50" s="7">
        <v>509</v>
      </c>
      <c r="L50" s="6">
        <f t="shared" si="0"/>
        <v>54013.299999999974</v>
      </c>
      <c r="M50" s="5"/>
      <c r="N50" s="5"/>
    </row>
    <row r="51" spans="1:14" x14ac:dyDescent="0.25">
      <c r="A51" t="s">
        <v>484</v>
      </c>
      <c r="B51" s="3">
        <v>42793</v>
      </c>
      <c r="C51" t="s">
        <v>485</v>
      </c>
      <c r="D51">
        <v>1</v>
      </c>
      <c r="E51" t="s">
        <v>411</v>
      </c>
      <c r="F51">
        <v>32139</v>
      </c>
      <c r="G51" t="s">
        <v>412</v>
      </c>
      <c r="H51" t="s">
        <v>20</v>
      </c>
      <c r="I51" t="s">
        <v>313</v>
      </c>
      <c r="K51" s="7">
        <v>95</v>
      </c>
      <c r="L51" s="6">
        <f t="shared" si="0"/>
        <v>53918.299999999974</v>
      </c>
      <c r="M51" s="5"/>
      <c r="N51" s="5"/>
    </row>
    <row r="52" spans="1:14" x14ac:dyDescent="0.25">
      <c r="A52" t="s">
        <v>486</v>
      </c>
      <c r="B52" s="3">
        <v>42793</v>
      </c>
      <c r="C52" t="s">
        <v>487</v>
      </c>
      <c r="D52">
        <v>1</v>
      </c>
      <c r="E52" t="s">
        <v>411</v>
      </c>
      <c r="F52">
        <v>32140</v>
      </c>
      <c r="G52" t="s">
        <v>412</v>
      </c>
      <c r="H52" t="s">
        <v>20</v>
      </c>
      <c r="I52" t="s">
        <v>313</v>
      </c>
      <c r="K52" s="7">
        <v>920</v>
      </c>
      <c r="L52" s="6">
        <f t="shared" si="0"/>
        <v>52998.299999999974</v>
      </c>
      <c r="M52" s="5"/>
      <c r="N52" s="5"/>
    </row>
    <row r="53" spans="1:14" x14ac:dyDescent="0.25">
      <c r="A53" t="s">
        <v>486</v>
      </c>
      <c r="B53" s="3">
        <v>42793</v>
      </c>
      <c r="C53" t="s">
        <v>487</v>
      </c>
      <c r="D53">
        <v>1</v>
      </c>
      <c r="E53" t="s">
        <v>411</v>
      </c>
      <c r="F53">
        <v>32140</v>
      </c>
      <c r="G53" t="s">
        <v>412</v>
      </c>
      <c r="H53" t="s">
        <v>20</v>
      </c>
      <c r="I53" t="s">
        <v>313</v>
      </c>
      <c r="K53" s="7">
        <v>206</v>
      </c>
      <c r="L53" s="6">
        <f t="shared" si="0"/>
        <v>52792.299999999974</v>
      </c>
      <c r="M53" s="5"/>
      <c r="N53" s="5"/>
    </row>
    <row r="54" spans="1:14" x14ac:dyDescent="0.25">
      <c r="A54" t="s">
        <v>488</v>
      </c>
      <c r="B54" s="3">
        <v>42793</v>
      </c>
      <c r="C54" t="s">
        <v>489</v>
      </c>
      <c r="D54">
        <v>1</v>
      </c>
      <c r="E54" t="s">
        <v>411</v>
      </c>
      <c r="F54">
        <v>32141</v>
      </c>
      <c r="G54" t="s">
        <v>412</v>
      </c>
      <c r="H54" t="s">
        <v>20</v>
      </c>
      <c r="I54" t="s">
        <v>313</v>
      </c>
      <c r="K54" s="13">
        <v>1783</v>
      </c>
      <c r="L54" s="6">
        <f t="shared" si="0"/>
        <v>51009.299999999974</v>
      </c>
      <c r="M54" s="6"/>
      <c r="N54" s="5"/>
    </row>
    <row r="55" spans="1:14" x14ac:dyDescent="0.25">
      <c r="A55" t="s">
        <v>488</v>
      </c>
      <c r="B55" s="3">
        <v>42793</v>
      </c>
      <c r="C55" t="s">
        <v>489</v>
      </c>
      <c r="D55">
        <v>1</v>
      </c>
      <c r="E55" t="s">
        <v>411</v>
      </c>
      <c r="F55">
        <v>32141</v>
      </c>
      <c r="G55" t="s">
        <v>412</v>
      </c>
      <c r="H55" t="s">
        <v>20</v>
      </c>
      <c r="I55" t="s">
        <v>313</v>
      </c>
      <c r="K55" s="7">
        <v>170</v>
      </c>
      <c r="L55" s="6">
        <f t="shared" si="0"/>
        <v>50839.299999999974</v>
      </c>
      <c r="M55" s="5"/>
      <c r="N55" s="5"/>
    </row>
    <row r="56" spans="1:14" x14ac:dyDescent="0.25">
      <c r="A56" t="s">
        <v>490</v>
      </c>
      <c r="B56" s="3">
        <v>42793</v>
      </c>
      <c r="C56" t="s">
        <v>491</v>
      </c>
      <c r="D56">
        <v>1</v>
      </c>
      <c r="E56" t="s">
        <v>411</v>
      </c>
      <c r="F56">
        <v>32142</v>
      </c>
      <c r="G56" t="s">
        <v>412</v>
      </c>
      <c r="H56" t="s">
        <v>20</v>
      </c>
      <c r="I56" t="s">
        <v>313</v>
      </c>
      <c r="K56" s="7">
        <v>416</v>
      </c>
      <c r="L56" s="6">
        <f t="shared" si="0"/>
        <v>50423.299999999974</v>
      </c>
      <c r="M56" s="5"/>
      <c r="N56" s="5"/>
    </row>
    <row r="57" spans="1:14" x14ac:dyDescent="0.25">
      <c r="A57" t="s">
        <v>490</v>
      </c>
      <c r="B57" s="3">
        <v>42793</v>
      </c>
      <c r="C57" t="s">
        <v>491</v>
      </c>
      <c r="D57">
        <v>1</v>
      </c>
      <c r="E57" t="s">
        <v>411</v>
      </c>
      <c r="F57">
        <v>32142</v>
      </c>
      <c r="G57" t="s">
        <v>412</v>
      </c>
      <c r="H57" t="s">
        <v>20</v>
      </c>
      <c r="I57" t="s">
        <v>313</v>
      </c>
      <c r="K57" s="7">
        <v>200</v>
      </c>
      <c r="L57" s="6">
        <f t="shared" si="0"/>
        <v>50223.299999999974</v>
      </c>
      <c r="M57" s="5"/>
      <c r="N57" s="5"/>
    </row>
    <row r="58" spans="1:14" x14ac:dyDescent="0.25">
      <c r="A58" t="s">
        <v>492</v>
      </c>
      <c r="B58" s="3">
        <v>42793</v>
      </c>
      <c r="C58" t="s">
        <v>493</v>
      </c>
      <c r="D58">
        <v>1</v>
      </c>
      <c r="E58" t="s">
        <v>411</v>
      </c>
      <c r="F58">
        <v>32143</v>
      </c>
      <c r="G58" t="s">
        <v>412</v>
      </c>
      <c r="H58" t="s">
        <v>20</v>
      </c>
      <c r="I58" s="5" t="s">
        <v>494</v>
      </c>
      <c r="K58" s="7">
        <v>208.8</v>
      </c>
      <c r="L58" s="6">
        <f t="shared" si="0"/>
        <v>50014.499999999971</v>
      </c>
      <c r="M58" s="5"/>
      <c r="N58" s="5"/>
    </row>
    <row r="59" spans="1:14" x14ac:dyDescent="0.25">
      <c r="A59" t="s">
        <v>495</v>
      </c>
      <c r="B59" s="3">
        <v>42794</v>
      </c>
      <c r="C59" t="s">
        <v>213</v>
      </c>
      <c r="D59">
        <v>1</v>
      </c>
      <c r="E59" t="s">
        <v>411</v>
      </c>
      <c r="F59">
        <v>32187</v>
      </c>
      <c r="G59" t="s">
        <v>412</v>
      </c>
      <c r="H59" t="s">
        <v>15</v>
      </c>
      <c r="I59" t="s">
        <v>496</v>
      </c>
      <c r="J59" s="6">
        <v>80000</v>
      </c>
      <c r="K59" s="7"/>
      <c r="L59" s="6">
        <f t="shared" si="0"/>
        <v>130014.49999999997</v>
      </c>
      <c r="M59" s="5"/>
      <c r="N59" s="5"/>
    </row>
    <row r="60" spans="1:14" x14ac:dyDescent="0.25">
      <c r="A60" t="s">
        <v>497</v>
      </c>
      <c r="B60" s="3">
        <v>42794</v>
      </c>
      <c r="C60" t="s">
        <v>498</v>
      </c>
      <c r="D60">
        <v>1</v>
      </c>
      <c r="E60" t="s">
        <v>411</v>
      </c>
      <c r="F60">
        <v>32207</v>
      </c>
      <c r="G60" t="s">
        <v>412</v>
      </c>
      <c r="H60" t="s">
        <v>15</v>
      </c>
      <c r="I60" t="s">
        <v>83</v>
      </c>
      <c r="K60" s="7">
        <v>258</v>
      </c>
      <c r="L60" s="6">
        <f t="shared" si="0"/>
        <v>129756.49999999997</v>
      </c>
      <c r="M60" s="5"/>
      <c r="N60" s="5"/>
    </row>
    <row r="61" spans="1:14" x14ac:dyDescent="0.25">
      <c r="A61" t="s">
        <v>499</v>
      </c>
      <c r="B61" s="3">
        <v>42794</v>
      </c>
      <c r="C61" t="s">
        <v>500</v>
      </c>
      <c r="D61">
        <v>1</v>
      </c>
      <c r="E61" t="s">
        <v>411</v>
      </c>
      <c r="F61">
        <v>32208</v>
      </c>
      <c r="G61" t="s">
        <v>412</v>
      </c>
      <c r="H61" t="s">
        <v>15</v>
      </c>
      <c r="I61" t="s">
        <v>501</v>
      </c>
      <c r="K61" s="13">
        <v>2320</v>
      </c>
      <c r="L61" s="6">
        <f t="shared" si="0"/>
        <v>127436.49999999997</v>
      </c>
      <c r="M61" s="6"/>
      <c r="N61" s="5"/>
    </row>
    <row r="62" spans="1:14" x14ac:dyDescent="0.25">
      <c r="A62" t="s">
        <v>502</v>
      </c>
      <c r="B62" s="3">
        <v>42794</v>
      </c>
      <c r="C62" t="s">
        <v>503</v>
      </c>
      <c r="D62">
        <v>1</v>
      </c>
      <c r="E62" t="s">
        <v>411</v>
      </c>
      <c r="F62">
        <v>32209</v>
      </c>
      <c r="G62" t="s">
        <v>412</v>
      </c>
      <c r="H62" t="s">
        <v>15</v>
      </c>
      <c r="I62" t="s">
        <v>25</v>
      </c>
      <c r="K62" s="7">
        <v>469.7</v>
      </c>
      <c r="L62" s="6">
        <f t="shared" si="0"/>
        <v>126966.79999999997</v>
      </c>
      <c r="M62" s="5"/>
      <c r="N62" s="5"/>
    </row>
    <row r="63" spans="1:14" x14ac:dyDescent="0.25">
      <c r="A63" t="s">
        <v>504</v>
      </c>
      <c r="B63" s="3">
        <v>42794</v>
      </c>
      <c r="C63" t="s">
        <v>505</v>
      </c>
      <c r="D63">
        <v>1</v>
      </c>
      <c r="E63" t="s">
        <v>411</v>
      </c>
      <c r="F63">
        <v>32210</v>
      </c>
      <c r="G63" t="s">
        <v>412</v>
      </c>
      <c r="H63" t="s">
        <v>15</v>
      </c>
      <c r="I63" t="s">
        <v>506</v>
      </c>
      <c r="K63" s="7">
        <v>50</v>
      </c>
      <c r="L63" s="6">
        <f t="shared" si="0"/>
        <v>126916.79999999997</v>
      </c>
      <c r="M63" s="5"/>
      <c r="N63" s="5"/>
    </row>
    <row r="64" spans="1:14" x14ac:dyDescent="0.25">
      <c r="A64" t="s">
        <v>507</v>
      </c>
      <c r="B64" s="3">
        <v>42794</v>
      </c>
      <c r="C64" t="s">
        <v>508</v>
      </c>
      <c r="D64">
        <v>1</v>
      </c>
      <c r="E64" t="s">
        <v>411</v>
      </c>
      <c r="F64">
        <v>32211</v>
      </c>
      <c r="G64" t="s">
        <v>412</v>
      </c>
      <c r="H64" t="s">
        <v>15</v>
      </c>
      <c r="I64" t="s">
        <v>240</v>
      </c>
      <c r="K64" s="7">
        <v>406</v>
      </c>
      <c r="L64" s="6">
        <f t="shared" si="0"/>
        <v>126510.79999999997</v>
      </c>
      <c r="M64" s="5"/>
      <c r="N64" s="5"/>
    </row>
    <row r="65" spans="1:14" x14ac:dyDescent="0.25">
      <c r="A65" t="s">
        <v>509</v>
      </c>
      <c r="B65" s="3">
        <v>42794</v>
      </c>
      <c r="C65" t="s">
        <v>510</v>
      </c>
      <c r="D65">
        <v>1</v>
      </c>
      <c r="E65" t="s">
        <v>411</v>
      </c>
      <c r="F65">
        <v>32212</v>
      </c>
      <c r="G65" t="s">
        <v>412</v>
      </c>
      <c r="H65" t="s">
        <v>15</v>
      </c>
      <c r="I65" t="s">
        <v>511</v>
      </c>
      <c r="K65" s="7">
        <v>100</v>
      </c>
      <c r="L65" s="6">
        <f t="shared" si="0"/>
        <v>126410.79999999997</v>
      </c>
      <c r="M65" s="5"/>
      <c r="N65" s="5"/>
    </row>
    <row r="66" spans="1:14" x14ac:dyDescent="0.25">
      <c r="A66" t="s">
        <v>512</v>
      </c>
      <c r="B66" s="3">
        <v>42794</v>
      </c>
      <c r="C66" t="s">
        <v>513</v>
      </c>
      <c r="D66">
        <v>1</v>
      </c>
      <c r="E66" t="s">
        <v>411</v>
      </c>
      <c r="F66">
        <v>32213</v>
      </c>
      <c r="G66" t="s">
        <v>412</v>
      </c>
      <c r="H66" t="s">
        <v>15</v>
      </c>
      <c r="I66" t="s">
        <v>236</v>
      </c>
      <c r="K66" s="7">
        <v>140</v>
      </c>
      <c r="L66" s="6">
        <f t="shared" si="0"/>
        <v>126270.79999999997</v>
      </c>
      <c r="M66" s="5"/>
      <c r="N66" s="5"/>
    </row>
    <row r="67" spans="1:14" x14ac:dyDescent="0.25">
      <c r="A67" t="s">
        <v>514</v>
      </c>
      <c r="B67" s="3">
        <v>42794</v>
      </c>
      <c r="C67" t="s">
        <v>515</v>
      </c>
      <c r="D67">
        <v>1</v>
      </c>
      <c r="E67" t="s">
        <v>411</v>
      </c>
      <c r="F67">
        <v>32214</v>
      </c>
      <c r="G67" t="s">
        <v>412</v>
      </c>
      <c r="H67" t="s">
        <v>15</v>
      </c>
      <c r="I67" t="s">
        <v>134</v>
      </c>
      <c r="K67" s="7">
        <v>616.35</v>
      </c>
      <c r="L67" s="6">
        <f t="shared" si="0"/>
        <v>125654.44999999997</v>
      </c>
      <c r="M67" s="5"/>
      <c r="N67" s="5"/>
    </row>
    <row r="68" spans="1:14" x14ac:dyDescent="0.25">
      <c r="A68" t="s">
        <v>516</v>
      </c>
      <c r="B68" s="3">
        <v>42794</v>
      </c>
      <c r="C68" t="s">
        <v>517</v>
      </c>
      <c r="D68">
        <v>1</v>
      </c>
      <c r="E68" t="s">
        <v>411</v>
      </c>
      <c r="F68">
        <v>32215</v>
      </c>
      <c r="G68" t="s">
        <v>412</v>
      </c>
      <c r="H68" t="s">
        <v>15</v>
      </c>
      <c r="I68" t="s">
        <v>251</v>
      </c>
      <c r="K68" s="7">
        <v>63.73</v>
      </c>
      <c r="L68" s="6">
        <f t="shared" si="0"/>
        <v>125590.71999999997</v>
      </c>
      <c r="M68" s="5"/>
      <c r="N68" s="5"/>
    </row>
    <row r="69" spans="1:14" x14ac:dyDescent="0.25">
      <c r="A69" t="s">
        <v>518</v>
      </c>
      <c r="B69" s="3">
        <v>42794</v>
      </c>
      <c r="C69" t="s">
        <v>519</v>
      </c>
      <c r="D69">
        <v>1</v>
      </c>
      <c r="E69" t="s">
        <v>411</v>
      </c>
      <c r="F69">
        <v>32216</v>
      </c>
      <c r="G69" t="s">
        <v>412</v>
      </c>
      <c r="H69" t="s">
        <v>15</v>
      </c>
      <c r="I69" t="s">
        <v>111</v>
      </c>
      <c r="K69" s="7">
        <v>765.6</v>
      </c>
      <c r="L69" s="6">
        <f t="shared" si="0"/>
        <v>124825.11999999997</v>
      </c>
      <c r="M69" s="5"/>
      <c r="N69" s="5"/>
    </row>
    <row r="70" spans="1:14" x14ac:dyDescent="0.25">
      <c r="A70" t="s">
        <v>520</v>
      </c>
      <c r="B70" s="3">
        <v>42794</v>
      </c>
      <c r="C70" t="s">
        <v>521</v>
      </c>
      <c r="D70">
        <v>1</v>
      </c>
      <c r="E70" t="s">
        <v>411</v>
      </c>
      <c r="F70">
        <v>32217</v>
      </c>
      <c r="G70" t="s">
        <v>412</v>
      </c>
      <c r="H70" t="s">
        <v>15</v>
      </c>
      <c r="I70" t="s">
        <v>459</v>
      </c>
      <c r="K70" s="7">
        <v>782</v>
      </c>
      <c r="L70" s="6">
        <f t="shared" si="0"/>
        <v>124043.11999999997</v>
      </c>
      <c r="M70" s="5"/>
      <c r="N70" s="5"/>
    </row>
    <row r="71" spans="1:14" x14ac:dyDescent="0.25">
      <c r="A71" t="s">
        <v>522</v>
      </c>
      <c r="B71" s="3">
        <v>42794</v>
      </c>
      <c r="C71" t="s">
        <v>523</v>
      </c>
      <c r="D71">
        <v>1</v>
      </c>
      <c r="E71" t="s">
        <v>411</v>
      </c>
      <c r="F71">
        <v>32218</v>
      </c>
      <c r="G71" t="s">
        <v>412</v>
      </c>
      <c r="H71" t="s">
        <v>15</v>
      </c>
      <c r="I71" t="s">
        <v>448</v>
      </c>
      <c r="K71" s="7">
        <v>884.2</v>
      </c>
      <c r="L71" s="6">
        <f t="shared" si="0"/>
        <v>123158.91999999997</v>
      </c>
      <c r="M71" s="5"/>
      <c r="N71" s="5"/>
    </row>
    <row r="72" spans="1:14" x14ac:dyDescent="0.25">
      <c r="A72" t="s">
        <v>524</v>
      </c>
      <c r="B72" s="3">
        <v>42794</v>
      </c>
      <c r="C72" t="s">
        <v>525</v>
      </c>
      <c r="D72">
        <v>1</v>
      </c>
      <c r="E72" t="s">
        <v>411</v>
      </c>
      <c r="F72">
        <v>32220</v>
      </c>
      <c r="G72" t="s">
        <v>412</v>
      </c>
      <c r="H72" t="s">
        <v>15</v>
      </c>
      <c r="I72" t="s">
        <v>64</v>
      </c>
      <c r="K72" s="7">
        <v>30</v>
      </c>
      <c r="L72" s="6">
        <f t="shared" si="0"/>
        <v>123128.91999999997</v>
      </c>
      <c r="M72" s="5"/>
      <c r="N72" s="5"/>
    </row>
    <row r="73" spans="1:14" x14ac:dyDescent="0.25">
      <c r="A73" t="s">
        <v>526</v>
      </c>
      <c r="B73" s="3">
        <v>42794</v>
      </c>
      <c r="C73" t="s">
        <v>527</v>
      </c>
      <c r="D73">
        <v>1</v>
      </c>
      <c r="E73" t="s">
        <v>411</v>
      </c>
      <c r="F73">
        <v>32221</v>
      </c>
      <c r="G73" t="s">
        <v>412</v>
      </c>
      <c r="H73" t="s">
        <v>15</v>
      </c>
      <c r="I73" t="s">
        <v>83</v>
      </c>
      <c r="K73" s="5">
        <v>285</v>
      </c>
      <c r="L73" s="6">
        <f t="shared" si="0"/>
        <v>122843.91999999997</v>
      </c>
      <c r="M73" s="5"/>
      <c r="N73" s="5"/>
    </row>
    <row r="74" spans="1:14" x14ac:dyDescent="0.25">
      <c r="A74" t="s">
        <v>528</v>
      </c>
      <c r="B74" s="3">
        <v>42794</v>
      </c>
      <c r="C74" t="s">
        <v>529</v>
      </c>
      <c r="D74">
        <v>1</v>
      </c>
      <c r="E74" t="s">
        <v>411</v>
      </c>
      <c r="F74">
        <v>32222</v>
      </c>
      <c r="G74" t="s">
        <v>412</v>
      </c>
      <c r="H74" t="s">
        <v>15</v>
      </c>
      <c r="I74" t="s">
        <v>255</v>
      </c>
      <c r="K74" s="7">
        <v>473.16</v>
      </c>
      <c r="L74" s="6">
        <f t="shared" ref="L74:L138" si="1">+L73+J74-K74</f>
        <v>122370.75999999997</v>
      </c>
      <c r="M74" s="5"/>
      <c r="N74" s="5"/>
    </row>
    <row r="75" spans="1:14" x14ac:dyDescent="0.25">
      <c r="A75" t="s">
        <v>530</v>
      </c>
      <c r="B75" s="3">
        <v>42794</v>
      </c>
      <c r="C75" t="s">
        <v>531</v>
      </c>
      <c r="D75">
        <v>1</v>
      </c>
      <c r="E75" t="s">
        <v>411</v>
      </c>
      <c r="F75">
        <v>32223</v>
      </c>
      <c r="G75" t="s">
        <v>412</v>
      </c>
      <c r="H75" t="s">
        <v>15</v>
      </c>
      <c r="I75" t="s">
        <v>532</v>
      </c>
      <c r="K75" s="13">
        <v>1700</v>
      </c>
      <c r="L75" s="6">
        <f t="shared" si="1"/>
        <v>120670.75999999997</v>
      </c>
      <c r="M75" s="6"/>
      <c r="N75" s="5"/>
    </row>
    <row r="76" spans="1:14" x14ac:dyDescent="0.25">
      <c r="A76" t="s">
        <v>533</v>
      </c>
      <c r="B76" s="3">
        <v>42794</v>
      </c>
      <c r="C76" t="s">
        <v>534</v>
      </c>
      <c r="D76">
        <v>1</v>
      </c>
      <c r="E76" t="s">
        <v>411</v>
      </c>
      <c r="F76">
        <v>32224</v>
      </c>
      <c r="G76" t="s">
        <v>412</v>
      </c>
      <c r="H76" t="s">
        <v>15</v>
      </c>
      <c r="I76" t="s">
        <v>251</v>
      </c>
      <c r="K76" s="7">
        <v>206.17</v>
      </c>
      <c r="L76" s="6">
        <f t="shared" si="1"/>
        <v>120464.58999999997</v>
      </c>
      <c r="M76" s="5"/>
      <c r="N76" s="5"/>
    </row>
    <row r="77" spans="1:14" x14ac:dyDescent="0.25">
      <c r="A77" t="s">
        <v>535</v>
      </c>
      <c r="B77" s="3">
        <v>42794</v>
      </c>
      <c r="C77" t="s">
        <v>536</v>
      </c>
      <c r="D77">
        <v>1</v>
      </c>
      <c r="E77" t="s">
        <v>411</v>
      </c>
      <c r="F77">
        <v>32225</v>
      </c>
      <c r="G77" t="s">
        <v>412</v>
      </c>
      <c r="H77" t="s">
        <v>15</v>
      </c>
      <c r="I77" t="s">
        <v>79</v>
      </c>
      <c r="K77" s="7">
        <v>104.17</v>
      </c>
      <c r="L77" s="6">
        <f t="shared" si="1"/>
        <v>120360.41999999997</v>
      </c>
      <c r="M77" s="5"/>
      <c r="N77" s="5"/>
    </row>
    <row r="78" spans="1:14" x14ac:dyDescent="0.25">
      <c r="A78" t="s">
        <v>537</v>
      </c>
      <c r="B78" s="3">
        <v>42794</v>
      </c>
      <c r="C78" t="s">
        <v>538</v>
      </c>
      <c r="D78">
        <v>1</v>
      </c>
      <c r="E78" t="s">
        <v>411</v>
      </c>
      <c r="F78">
        <v>32226</v>
      </c>
      <c r="G78" t="s">
        <v>412</v>
      </c>
      <c r="H78" t="s">
        <v>15</v>
      </c>
      <c r="I78" t="s">
        <v>539</v>
      </c>
      <c r="K78" s="7">
        <v>58</v>
      </c>
      <c r="L78" s="6">
        <f t="shared" si="1"/>
        <v>120302.41999999997</v>
      </c>
      <c r="M78" s="5"/>
      <c r="N78" s="5"/>
    </row>
    <row r="79" spans="1:14" x14ac:dyDescent="0.25">
      <c r="A79" t="s">
        <v>540</v>
      </c>
      <c r="B79" s="3">
        <v>42794</v>
      </c>
      <c r="C79" t="s">
        <v>541</v>
      </c>
      <c r="D79">
        <v>1</v>
      </c>
      <c r="E79" t="s">
        <v>411</v>
      </c>
      <c r="F79">
        <v>32227</v>
      </c>
      <c r="G79" t="s">
        <v>412</v>
      </c>
      <c r="H79" t="s">
        <v>15</v>
      </c>
      <c r="I79" t="s">
        <v>185</v>
      </c>
      <c r="K79" s="7">
        <v>60</v>
      </c>
      <c r="L79" s="6">
        <f t="shared" si="1"/>
        <v>120242.41999999997</v>
      </c>
      <c r="M79" s="5"/>
      <c r="N79" s="5"/>
    </row>
    <row r="80" spans="1:14" x14ac:dyDescent="0.25">
      <c r="A80" t="s">
        <v>542</v>
      </c>
      <c r="B80" s="3">
        <v>42794</v>
      </c>
      <c r="C80" t="s">
        <v>543</v>
      </c>
      <c r="D80">
        <v>1</v>
      </c>
      <c r="E80" t="s">
        <v>411</v>
      </c>
      <c r="F80">
        <v>32228</v>
      </c>
      <c r="G80" t="s">
        <v>412</v>
      </c>
      <c r="H80" t="s">
        <v>15</v>
      </c>
      <c r="I80" t="s">
        <v>479</v>
      </c>
      <c r="K80" s="7">
        <v>68</v>
      </c>
      <c r="L80" s="6">
        <f t="shared" si="1"/>
        <v>120174.41999999997</v>
      </c>
      <c r="M80" s="5"/>
      <c r="N80" s="5"/>
    </row>
    <row r="81" spans="1:14" x14ac:dyDescent="0.25">
      <c r="A81" t="s">
        <v>544</v>
      </c>
      <c r="B81" s="3">
        <v>42794</v>
      </c>
      <c r="C81" t="s">
        <v>545</v>
      </c>
      <c r="D81">
        <v>1</v>
      </c>
      <c r="E81" t="s">
        <v>411</v>
      </c>
      <c r="F81">
        <v>32229</v>
      </c>
      <c r="G81" t="s">
        <v>412</v>
      </c>
      <c r="H81" t="s">
        <v>15</v>
      </c>
      <c r="I81" t="s">
        <v>37</v>
      </c>
      <c r="K81" s="7">
        <v>123</v>
      </c>
      <c r="L81" s="6">
        <f t="shared" si="1"/>
        <v>120051.41999999997</v>
      </c>
      <c r="M81" s="5"/>
      <c r="N81" s="5"/>
    </row>
    <row r="82" spans="1:14" x14ac:dyDescent="0.25">
      <c r="A82" t="s">
        <v>546</v>
      </c>
      <c r="B82" s="3">
        <v>42794</v>
      </c>
      <c r="C82" t="s">
        <v>547</v>
      </c>
      <c r="D82">
        <v>1</v>
      </c>
      <c r="E82" t="s">
        <v>411</v>
      </c>
      <c r="F82">
        <v>32230</v>
      </c>
      <c r="G82" t="s">
        <v>412</v>
      </c>
      <c r="H82" t="s">
        <v>15</v>
      </c>
      <c r="I82" t="s">
        <v>548</v>
      </c>
      <c r="K82" s="7">
        <v>774.65</v>
      </c>
      <c r="L82" s="6">
        <f t="shared" si="1"/>
        <v>119276.76999999997</v>
      </c>
      <c r="M82" s="5"/>
      <c r="N82" s="5"/>
    </row>
    <row r="83" spans="1:14" x14ac:dyDescent="0.25">
      <c r="A83" t="s">
        <v>549</v>
      </c>
      <c r="B83" s="3">
        <v>42794</v>
      </c>
      <c r="C83" t="s">
        <v>550</v>
      </c>
      <c r="D83">
        <v>1</v>
      </c>
      <c r="E83" t="s">
        <v>411</v>
      </c>
      <c r="F83">
        <v>32231</v>
      </c>
      <c r="G83" t="s">
        <v>412</v>
      </c>
      <c r="H83" t="s">
        <v>15</v>
      </c>
      <c r="I83" t="s">
        <v>448</v>
      </c>
      <c r="K83" s="13">
        <v>1313</v>
      </c>
      <c r="L83" s="6">
        <f t="shared" si="1"/>
        <v>117963.76999999997</v>
      </c>
      <c r="M83" s="6"/>
      <c r="N83" s="5"/>
    </row>
    <row r="84" spans="1:14" x14ac:dyDescent="0.25">
      <c r="A84" t="s">
        <v>551</v>
      </c>
      <c r="B84" s="3">
        <v>42794</v>
      </c>
      <c r="C84" t="s">
        <v>552</v>
      </c>
      <c r="D84">
        <v>1</v>
      </c>
      <c r="E84" t="s">
        <v>411</v>
      </c>
      <c r="F84">
        <v>32232</v>
      </c>
      <c r="G84" t="s">
        <v>412</v>
      </c>
      <c r="H84" t="s">
        <v>15</v>
      </c>
      <c r="I84" t="s">
        <v>553</v>
      </c>
      <c r="K84" s="7">
        <v>193.49</v>
      </c>
      <c r="L84" s="6">
        <f t="shared" si="1"/>
        <v>117770.27999999997</v>
      </c>
      <c r="M84" s="5"/>
      <c r="N84" s="5"/>
    </row>
    <row r="85" spans="1:14" x14ac:dyDescent="0.25">
      <c r="A85" t="s">
        <v>554</v>
      </c>
      <c r="B85" s="3">
        <v>42794</v>
      </c>
      <c r="C85" t="s">
        <v>555</v>
      </c>
      <c r="D85">
        <v>1</v>
      </c>
      <c r="E85" t="s">
        <v>411</v>
      </c>
      <c r="F85">
        <v>32233</v>
      </c>
      <c r="G85" t="s">
        <v>412</v>
      </c>
      <c r="H85" t="s">
        <v>15</v>
      </c>
      <c r="I85" t="s">
        <v>37</v>
      </c>
      <c r="K85" s="7">
        <v>143.5</v>
      </c>
      <c r="L85" s="6">
        <f t="shared" si="1"/>
        <v>117626.77999999997</v>
      </c>
      <c r="M85" s="5"/>
      <c r="N85" s="5"/>
    </row>
    <row r="86" spans="1:14" x14ac:dyDescent="0.25">
      <c r="A86" t="s">
        <v>556</v>
      </c>
      <c r="B86" s="3">
        <v>42794</v>
      </c>
      <c r="C86" t="s">
        <v>557</v>
      </c>
      <c r="D86">
        <v>1</v>
      </c>
      <c r="E86" t="s">
        <v>411</v>
      </c>
      <c r="F86">
        <v>32234</v>
      </c>
      <c r="G86" t="s">
        <v>412</v>
      </c>
      <c r="H86" t="s">
        <v>15</v>
      </c>
      <c r="I86" t="s">
        <v>558</v>
      </c>
      <c r="K86" s="7">
        <v>842.94</v>
      </c>
      <c r="L86" s="6">
        <f t="shared" si="1"/>
        <v>116783.83999999997</v>
      </c>
      <c r="M86" s="5"/>
      <c r="N86" s="5"/>
    </row>
    <row r="87" spans="1:14" x14ac:dyDescent="0.25">
      <c r="A87" t="s">
        <v>559</v>
      </c>
      <c r="B87" s="3">
        <v>42794</v>
      </c>
      <c r="C87" t="s">
        <v>560</v>
      </c>
      <c r="D87">
        <v>1</v>
      </c>
      <c r="E87" t="s">
        <v>411</v>
      </c>
      <c r="F87">
        <v>32235</v>
      </c>
      <c r="G87" t="s">
        <v>412</v>
      </c>
      <c r="H87" t="s">
        <v>15</v>
      </c>
      <c r="I87" t="s">
        <v>68</v>
      </c>
      <c r="K87" s="13">
        <v>1652</v>
      </c>
      <c r="L87" s="6">
        <f t="shared" si="1"/>
        <v>115131.83999999997</v>
      </c>
      <c r="M87" s="6"/>
      <c r="N87" s="5"/>
    </row>
    <row r="88" spans="1:14" x14ac:dyDescent="0.25">
      <c r="A88" t="s">
        <v>561</v>
      </c>
      <c r="B88" s="3">
        <v>42794</v>
      </c>
      <c r="C88" t="s">
        <v>562</v>
      </c>
      <c r="D88">
        <v>1</v>
      </c>
      <c r="E88" t="s">
        <v>411</v>
      </c>
      <c r="F88">
        <v>32236</v>
      </c>
      <c r="G88" t="s">
        <v>412</v>
      </c>
      <c r="H88" t="s">
        <v>15</v>
      </c>
      <c r="I88" t="s">
        <v>309</v>
      </c>
      <c r="K88" s="7">
        <v>350.56</v>
      </c>
      <c r="L88" s="6">
        <f t="shared" si="1"/>
        <v>114781.27999999997</v>
      </c>
      <c r="M88" s="5"/>
      <c r="N88" s="5"/>
    </row>
    <row r="89" spans="1:14" x14ac:dyDescent="0.25">
      <c r="A89" t="s">
        <v>563</v>
      </c>
      <c r="B89" s="3">
        <v>42794</v>
      </c>
      <c r="C89" t="s">
        <v>564</v>
      </c>
      <c r="D89">
        <v>1</v>
      </c>
      <c r="E89" t="s">
        <v>411</v>
      </c>
      <c r="F89">
        <v>32237</v>
      </c>
      <c r="G89" t="s">
        <v>412</v>
      </c>
      <c r="H89" t="s">
        <v>15</v>
      </c>
      <c r="I89" t="s">
        <v>565</v>
      </c>
      <c r="K89" s="7">
        <v>406</v>
      </c>
      <c r="L89" s="6">
        <f t="shared" si="1"/>
        <v>114375.27999999997</v>
      </c>
      <c r="M89" s="5"/>
      <c r="N89" s="5"/>
    </row>
    <row r="90" spans="1:14" x14ac:dyDescent="0.25">
      <c r="A90" t="s">
        <v>566</v>
      </c>
      <c r="B90" s="3">
        <v>42794</v>
      </c>
      <c r="C90" t="s">
        <v>567</v>
      </c>
      <c r="D90">
        <v>1</v>
      </c>
      <c r="E90" t="s">
        <v>411</v>
      </c>
      <c r="F90">
        <v>32240</v>
      </c>
      <c r="G90" t="s">
        <v>412</v>
      </c>
      <c r="H90" t="s">
        <v>15</v>
      </c>
      <c r="I90" t="s">
        <v>21</v>
      </c>
      <c r="K90" s="7">
        <v>580</v>
      </c>
      <c r="L90" s="6">
        <f t="shared" si="1"/>
        <v>113795.27999999997</v>
      </c>
      <c r="M90" s="5"/>
      <c r="N90" s="5"/>
    </row>
    <row r="91" spans="1:14" x14ac:dyDescent="0.25">
      <c r="A91" t="s">
        <v>568</v>
      </c>
      <c r="B91" s="3">
        <v>42794</v>
      </c>
      <c r="C91" t="s">
        <v>569</v>
      </c>
      <c r="D91">
        <v>1</v>
      </c>
      <c r="E91" t="s">
        <v>411</v>
      </c>
      <c r="F91">
        <v>32241</v>
      </c>
      <c r="G91" t="s">
        <v>412</v>
      </c>
      <c r="H91" t="s">
        <v>15</v>
      </c>
      <c r="I91" t="s">
        <v>29</v>
      </c>
      <c r="K91" s="7">
        <v>39</v>
      </c>
      <c r="L91" s="6">
        <f t="shared" si="1"/>
        <v>113756.27999999997</v>
      </c>
      <c r="M91" s="5"/>
      <c r="N91" s="5"/>
    </row>
    <row r="92" spans="1:14" x14ac:dyDescent="0.25">
      <c r="A92" t="s">
        <v>570</v>
      </c>
      <c r="B92" s="3">
        <v>42794</v>
      </c>
      <c r="C92" t="s">
        <v>571</v>
      </c>
      <c r="D92">
        <v>1</v>
      </c>
      <c r="E92" t="s">
        <v>411</v>
      </c>
      <c r="F92">
        <v>32243</v>
      </c>
      <c r="G92" t="s">
        <v>412</v>
      </c>
      <c r="H92" t="s">
        <v>15</v>
      </c>
      <c r="I92" t="s">
        <v>201</v>
      </c>
      <c r="K92" s="7">
        <v>946</v>
      </c>
      <c r="L92" s="6">
        <f t="shared" si="1"/>
        <v>112810.27999999997</v>
      </c>
      <c r="M92" s="5"/>
      <c r="N92" s="5"/>
    </row>
    <row r="93" spans="1:14" x14ac:dyDescent="0.25">
      <c r="A93" t="s">
        <v>572</v>
      </c>
      <c r="B93" s="3">
        <v>42794</v>
      </c>
      <c r="C93" t="s">
        <v>573</v>
      </c>
      <c r="D93">
        <v>1</v>
      </c>
      <c r="E93" t="s">
        <v>411</v>
      </c>
      <c r="F93">
        <v>32244</v>
      </c>
      <c r="G93" t="s">
        <v>412</v>
      </c>
      <c r="H93" t="s">
        <v>15</v>
      </c>
      <c r="I93" t="s">
        <v>574</v>
      </c>
      <c r="K93" s="13">
        <v>1326</v>
      </c>
      <c r="L93" s="6">
        <f t="shared" si="1"/>
        <v>111484.27999999997</v>
      </c>
      <c r="M93" s="6"/>
      <c r="N93" s="5"/>
    </row>
    <row r="94" spans="1:14" x14ac:dyDescent="0.25">
      <c r="A94" t="s">
        <v>572</v>
      </c>
      <c r="B94" s="3">
        <v>42794</v>
      </c>
      <c r="C94" t="s">
        <v>573</v>
      </c>
      <c r="D94">
        <v>1</v>
      </c>
      <c r="E94" t="s">
        <v>411</v>
      </c>
      <c r="F94">
        <v>32244</v>
      </c>
      <c r="G94" t="s">
        <v>412</v>
      </c>
      <c r="H94" t="s">
        <v>15</v>
      </c>
      <c r="I94" t="s">
        <v>574</v>
      </c>
      <c r="K94" s="7">
        <v>107</v>
      </c>
      <c r="L94" s="6">
        <f t="shared" si="1"/>
        <v>111377.27999999997</v>
      </c>
      <c r="M94" s="5"/>
      <c r="N94" s="5"/>
    </row>
    <row r="95" spans="1:14" x14ac:dyDescent="0.25">
      <c r="A95" t="s">
        <v>575</v>
      </c>
      <c r="B95" s="3">
        <v>42794</v>
      </c>
      <c r="C95" t="s">
        <v>576</v>
      </c>
      <c r="D95">
        <v>1</v>
      </c>
      <c r="E95" t="s">
        <v>411</v>
      </c>
      <c r="F95">
        <v>32246</v>
      </c>
      <c r="G95" t="s">
        <v>412</v>
      </c>
      <c r="H95" t="s">
        <v>15</v>
      </c>
      <c r="I95" t="s">
        <v>313</v>
      </c>
      <c r="K95" s="13">
        <v>1135.98</v>
      </c>
      <c r="L95" s="6">
        <f t="shared" si="1"/>
        <v>110241.29999999997</v>
      </c>
      <c r="M95" s="6"/>
      <c r="N95" s="5"/>
    </row>
    <row r="96" spans="1:14" x14ac:dyDescent="0.25">
      <c r="A96" t="s">
        <v>575</v>
      </c>
      <c r="B96" s="3">
        <v>42794</v>
      </c>
      <c r="C96" t="s">
        <v>576</v>
      </c>
      <c r="D96">
        <v>1</v>
      </c>
      <c r="E96" t="s">
        <v>411</v>
      </c>
      <c r="F96">
        <v>32246</v>
      </c>
      <c r="G96" t="s">
        <v>412</v>
      </c>
      <c r="H96" t="s">
        <v>15</v>
      </c>
      <c r="I96" t="s">
        <v>313</v>
      </c>
      <c r="K96" s="7">
        <v>255</v>
      </c>
      <c r="L96" s="6">
        <f t="shared" si="1"/>
        <v>109986.29999999997</v>
      </c>
      <c r="M96" s="5"/>
      <c r="N96" s="5"/>
    </row>
    <row r="97" spans="1:14" x14ac:dyDescent="0.25">
      <c r="A97" t="s">
        <v>577</v>
      </c>
      <c r="B97" s="3">
        <v>42794</v>
      </c>
      <c r="C97" t="s">
        <v>578</v>
      </c>
      <c r="D97">
        <v>1</v>
      </c>
      <c r="E97" t="s">
        <v>411</v>
      </c>
      <c r="F97">
        <v>32247</v>
      </c>
      <c r="G97" t="s">
        <v>412</v>
      </c>
      <c r="H97" t="s">
        <v>15</v>
      </c>
      <c r="I97" t="s">
        <v>313</v>
      </c>
      <c r="K97" s="13">
        <v>2544.2800000000002</v>
      </c>
      <c r="L97" s="6">
        <f t="shared" si="1"/>
        <v>107442.01999999997</v>
      </c>
      <c r="M97" s="6"/>
      <c r="N97" s="5"/>
    </row>
    <row r="98" spans="1:14" x14ac:dyDescent="0.25">
      <c r="A98" t="s">
        <v>577</v>
      </c>
      <c r="B98" s="3">
        <v>42794</v>
      </c>
      <c r="C98" t="s">
        <v>578</v>
      </c>
      <c r="D98">
        <v>1</v>
      </c>
      <c r="E98" t="s">
        <v>411</v>
      </c>
      <c r="F98">
        <v>32247</v>
      </c>
      <c r="G98" t="s">
        <v>412</v>
      </c>
      <c r="H98" t="s">
        <v>15</v>
      </c>
      <c r="I98" t="s">
        <v>313</v>
      </c>
      <c r="K98" s="7">
        <v>78</v>
      </c>
      <c r="L98" s="6">
        <f t="shared" si="1"/>
        <v>107364.01999999997</v>
      </c>
      <c r="M98" s="5"/>
      <c r="N98" s="5"/>
    </row>
    <row r="99" spans="1:14" x14ac:dyDescent="0.25">
      <c r="A99" t="s">
        <v>579</v>
      </c>
      <c r="B99" s="3">
        <v>42794</v>
      </c>
      <c r="C99" t="s">
        <v>580</v>
      </c>
      <c r="D99">
        <v>1</v>
      </c>
      <c r="E99" t="s">
        <v>411</v>
      </c>
      <c r="F99">
        <v>32248</v>
      </c>
      <c r="G99" t="s">
        <v>412</v>
      </c>
      <c r="H99" t="s">
        <v>15</v>
      </c>
      <c r="I99" t="s">
        <v>313</v>
      </c>
      <c r="K99" s="13">
        <v>1883</v>
      </c>
      <c r="L99" s="6">
        <f t="shared" si="1"/>
        <v>105481.01999999997</v>
      </c>
      <c r="M99" s="6"/>
      <c r="N99" s="5"/>
    </row>
    <row r="100" spans="1:14" x14ac:dyDescent="0.25">
      <c r="A100" t="s">
        <v>579</v>
      </c>
      <c r="B100" s="3">
        <v>42794</v>
      </c>
      <c r="C100" t="s">
        <v>580</v>
      </c>
      <c r="D100">
        <v>1</v>
      </c>
      <c r="E100" t="s">
        <v>411</v>
      </c>
      <c r="F100">
        <v>32248</v>
      </c>
      <c r="G100" t="s">
        <v>412</v>
      </c>
      <c r="H100" t="s">
        <v>15</v>
      </c>
      <c r="I100" t="s">
        <v>313</v>
      </c>
      <c r="K100" s="7">
        <v>105</v>
      </c>
      <c r="L100" s="6">
        <f t="shared" si="1"/>
        <v>105376.01999999997</v>
      </c>
      <c r="M100" s="5"/>
      <c r="N100" s="5"/>
    </row>
    <row r="101" spans="1:14" x14ac:dyDescent="0.25">
      <c r="A101" t="s">
        <v>581</v>
      </c>
      <c r="B101" s="3">
        <v>42794</v>
      </c>
      <c r="C101" t="s">
        <v>582</v>
      </c>
      <c r="D101">
        <v>1</v>
      </c>
      <c r="E101" t="s">
        <v>411</v>
      </c>
      <c r="F101">
        <v>32249</v>
      </c>
      <c r="G101" t="s">
        <v>412</v>
      </c>
      <c r="H101" t="s">
        <v>15</v>
      </c>
      <c r="I101" t="s">
        <v>313</v>
      </c>
      <c r="K101" s="7">
        <v>499</v>
      </c>
      <c r="L101" s="6">
        <f t="shared" si="1"/>
        <v>104877.01999999997</v>
      </c>
      <c r="M101" s="5"/>
      <c r="N101" s="5"/>
    </row>
    <row r="102" spans="1:14" x14ac:dyDescent="0.25">
      <c r="A102" t="s">
        <v>581</v>
      </c>
      <c r="B102" s="3">
        <v>42794</v>
      </c>
      <c r="C102" t="s">
        <v>582</v>
      </c>
      <c r="D102">
        <v>1</v>
      </c>
      <c r="E102" t="s">
        <v>411</v>
      </c>
      <c r="F102">
        <v>32249</v>
      </c>
      <c r="G102" t="s">
        <v>412</v>
      </c>
      <c r="H102" t="s">
        <v>15</v>
      </c>
      <c r="I102" t="s">
        <v>313</v>
      </c>
      <c r="K102" s="7">
        <v>180</v>
      </c>
      <c r="L102" s="6">
        <f t="shared" si="1"/>
        <v>104697.01999999997</v>
      </c>
      <c r="M102" s="5"/>
      <c r="N102" s="5"/>
    </row>
    <row r="103" spans="1:14" x14ac:dyDescent="0.25">
      <c r="A103" t="s">
        <v>583</v>
      </c>
      <c r="B103" s="3">
        <v>42794</v>
      </c>
      <c r="C103" t="s">
        <v>584</v>
      </c>
      <c r="D103">
        <v>1</v>
      </c>
      <c r="E103" t="s">
        <v>411</v>
      </c>
      <c r="F103">
        <v>32250</v>
      </c>
      <c r="G103" t="s">
        <v>412</v>
      </c>
      <c r="H103" t="s">
        <v>15</v>
      </c>
      <c r="I103" t="s">
        <v>313</v>
      </c>
      <c r="K103" s="13">
        <v>1910.6</v>
      </c>
      <c r="L103" s="6">
        <f t="shared" si="1"/>
        <v>102786.41999999997</v>
      </c>
      <c r="M103" s="6"/>
      <c r="N103" s="5"/>
    </row>
    <row r="104" spans="1:14" x14ac:dyDescent="0.25">
      <c r="A104" t="s">
        <v>583</v>
      </c>
      <c r="B104" s="3">
        <v>42794</v>
      </c>
      <c r="C104" t="s">
        <v>584</v>
      </c>
      <c r="D104">
        <v>1</v>
      </c>
      <c r="E104" t="s">
        <v>411</v>
      </c>
      <c r="F104">
        <v>32250</v>
      </c>
      <c r="G104" t="s">
        <v>412</v>
      </c>
      <c r="H104" t="s">
        <v>15</v>
      </c>
      <c r="I104" t="s">
        <v>313</v>
      </c>
      <c r="K104" s="7">
        <v>155</v>
      </c>
      <c r="L104" s="6">
        <f t="shared" si="1"/>
        <v>102631.41999999997</v>
      </c>
      <c r="M104" s="5"/>
      <c r="N104" s="5"/>
    </row>
    <row r="105" spans="1:14" x14ac:dyDescent="0.25">
      <c r="A105" t="s">
        <v>585</v>
      </c>
      <c r="B105" s="3">
        <v>42794</v>
      </c>
      <c r="C105" t="s">
        <v>586</v>
      </c>
      <c r="D105">
        <v>1</v>
      </c>
      <c r="E105" t="s">
        <v>411</v>
      </c>
      <c r="F105">
        <v>32252</v>
      </c>
      <c r="G105" t="s">
        <v>412</v>
      </c>
      <c r="H105" t="s">
        <v>15</v>
      </c>
      <c r="I105" t="s">
        <v>313</v>
      </c>
      <c r="K105" s="13">
        <v>1031.01</v>
      </c>
      <c r="L105" s="6">
        <f t="shared" si="1"/>
        <v>101600.40999999997</v>
      </c>
      <c r="M105" s="6"/>
      <c r="N105" s="5"/>
    </row>
    <row r="106" spans="1:14" x14ac:dyDescent="0.25">
      <c r="A106" t="s">
        <v>585</v>
      </c>
      <c r="B106" s="3">
        <v>42794</v>
      </c>
      <c r="C106" t="s">
        <v>586</v>
      </c>
      <c r="D106">
        <v>1</v>
      </c>
      <c r="E106" t="s">
        <v>411</v>
      </c>
      <c r="F106">
        <v>32252</v>
      </c>
      <c r="G106" t="s">
        <v>412</v>
      </c>
      <c r="H106" t="s">
        <v>15</v>
      </c>
      <c r="I106" t="s">
        <v>313</v>
      </c>
      <c r="K106" s="7">
        <v>250</v>
      </c>
      <c r="L106" s="6">
        <f t="shared" si="1"/>
        <v>101350.40999999997</v>
      </c>
      <c r="M106" s="5"/>
      <c r="N106" s="5"/>
    </row>
    <row r="107" spans="1:14" x14ac:dyDescent="0.25">
      <c r="A107" t="s">
        <v>587</v>
      </c>
      <c r="B107" s="3">
        <v>42794</v>
      </c>
      <c r="C107" t="s">
        <v>588</v>
      </c>
      <c r="D107">
        <v>1</v>
      </c>
      <c r="E107" t="s">
        <v>411</v>
      </c>
      <c r="F107">
        <v>32253</v>
      </c>
      <c r="G107" t="s">
        <v>412</v>
      </c>
      <c r="H107" t="s">
        <v>15</v>
      </c>
      <c r="I107" t="s">
        <v>589</v>
      </c>
      <c r="K107" s="7">
        <v>198</v>
      </c>
      <c r="L107" s="6">
        <f t="shared" si="1"/>
        <v>101152.40999999997</v>
      </c>
      <c r="M107" s="5"/>
      <c r="N107" s="5"/>
    </row>
    <row r="108" spans="1:14" x14ac:dyDescent="0.25">
      <c r="A108" t="s">
        <v>590</v>
      </c>
      <c r="B108" s="3">
        <v>42794</v>
      </c>
      <c r="C108" t="s">
        <v>591</v>
      </c>
      <c r="D108">
        <v>1</v>
      </c>
      <c r="E108" t="s">
        <v>411</v>
      </c>
      <c r="F108">
        <v>32254</v>
      </c>
      <c r="G108" t="s">
        <v>412</v>
      </c>
      <c r="H108" t="s">
        <v>15</v>
      </c>
      <c r="I108" t="s">
        <v>592</v>
      </c>
      <c r="K108" s="7">
        <v>67.099999999999994</v>
      </c>
      <c r="L108" s="6">
        <f t="shared" si="1"/>
        <v>101085.30999999997</v>
      </c>
      <c r="M108" s="5"/>
      <c r="N108" s="5"/>
    </row>
    <row r="109" spans="1:14" x14ac:dyDescent="0.25">
      <c r="A109" t="s">
        <v>593</v>
      </c>
      <c r="B109" s="3">
        <v>42794</v>
      </c>
      <c r="C109" t="s">
        <v>594</v>
      </c>
      <c r="D109">
        <v>1</v>
      </c>
      <c r="E109" t="s">
        <v>411</v>
      </c>
      <c r="F109">
        <v>32255</v>
      </c>
      <c r="G109" t="s">
        <v>412</v>
      </c>
      <c r="H109" t="s">
        <v>15</v>
      </c>
      <c r="I109" t="s">
        <v>595</v>
      </c>
      <c r="K109" s="7">
        <v>314.8</v>
      </c>
      <c r="L109" s="6">
        <f t="shared" si="1"/>
        <v>100770.50999999997</v>
      </c>
      <c r="M109" s="5"/>
      <c r="N109" s="5"/>
    </row>
    <row r="110" spans="1:14" x14ac:dyDescent="0.25">
      <c r="A110" t="s">
        <v>596</v>
      </c>
      <c r="B110" s="3">
        <v>42794</v>
      </c>
      <c r="C110" t="s">
        <v>597</v>
      </c>
      <c r="D110">
        <v>1</v>
      </c>
      <c r="E110" t="s">
        <v>411</v>
      </c>
      <c r="F110">
        <v>32256</v>
      </c>
      <c r="G110" t="s">
        <v>412</v>
      </c>
      <c r="H110" t="s">
        <v>15</v>
      </c>
      <c r="I110" t="s">
        <v>598</v>
      </c>
      <c r="K110" s="7">
        <v>200</v>
      </c>
      <c r="L110" s="6">
        <f t="shared" si="1"/>
        <v>100570.50999999997</v>
      </c>
      <c r="M110" s="5"/>
      <c r="N110" s="5"/>
    </row>
    <row r="111" spans="1:14" x14ac:dyDescent="0.25">
      <c r="A111" t="s">
        <v>599</v>
      </c>
      <c r="B111" s="3">
        <v>42794</v>
      </c>
      <c r="C111" t="s">
        <v>600</v>
      </c>
      <c r="D111">
        <v>1</v>
      </c>
      <c r="E111" t="s">
        <v>411</v>
      </c>
      <c r="F111">
        <v>32257</v>
      </c>
      <c r="G111" t="s">
        <v>412</v>
      </c>
      <c r="H111" t="s">
        <v>15</v>
      </c>
      <c r="I111" t="s">
        <v>25</v>
      </c>
      <c r="K111" s="7">
        <v>199.8</v>
      </c>
      <c r="L111" s="6">
        <f t="shared" si="1"/>
        <v>100370.70999999996</v>
      </c>
      <c r="M111" s="5"/>
      <c r="N111" s="5"/>
    </row>
    <row r="112" spans="1:14" x14ac:dyDescent="0.25">
      <c r="A112" t="s">
        <v>601</v>
      </c>
      <c r="B112" s="3">
        <v>42794</v>
      </c>
      <c r="C112" t="s">
        <v>602</v>
      </c>
      <c r="D112">
        <v>1</v>
      </c>
      <c r="E112" t="s">
        <v>411</v>
      </c>
      <c r="F112">
        <v>32258</v>
      </c>
      <c r="G112" t="s">
        <v>412</v>
      </c>
      <c r="H112" t="s">
        <v>15</v>
      </c>
      <c r="I112" t="s">
        <v>25</v>
      </c>
      <c r="K112" s="7">
        <v>199.8</v>
      </c>
      <c r="L112" s="6">
        <f t="shared" si="1"/>
        <v>100170.90999999996</v>
      </c>
      <c r="M112" s="5"/>
      <c r="N112" s="5"/>
    </row>
    <row r="113" spans="1:14" x14ac:dyDescent="0.25">
      <c r="A113" t="s">
        <v>603</v>
      </c>
      <c r="B113" s="3">
        <v>42794</v>
      </c>
      <c r="C113" t="s">
        <v>604</v>
      </c>
      <c r="D113">
        <v>1</v>
      </c>
      <c r="E113" t="s">
        <v>411</v>
      </c>
      <c r="F113">
        <v>32259</v>
      </c>
      <c r="G113" t="s">
        <v>412</v>
      </c>
      <c r="H113" t="s">
        <v>15</v>
      </c>
      <c r="I113" t="s">
        <v>605</v>
      </c>
      <c r="K113" s="7">
        <v>253</v>
      </c>
      <c r="L113" s="6">
        <f t="shared" si="1"/>
        <v>99917.90999999996</v>
      </c>
      <c r="M113" s="5"/>
      <c r="N113" s="5"/>
    </row>
    <row r="114" spans="1:14" x14ac:dyDescent="0.25">
      <c r="A114" t="s">
        <v>606</v>
      </c>
      <c r="B114" s="3">
        <v>42794</v>
      </c>
      <c r="C114" t="s">
        <v>607</v>
      </c>
      <c r="D114">
        <v>1</v>
      </c>
      <c r="E114" t="s">
        <v>411</v>
      </c>
      <c r="F114">
        <v>32261</v>
      </c>
      <c r="G114" t="s">
        <v>412</v>
      </c>
      <c r="H114" t="s">
        <v>15</v>
      </c>
      <c r="I114" t="s">
        <v>37</v>
      </c>
      <c r="K114" s="7">
        <v>164</v>
      </c>
      <c r="L114" s="6">
        <f t="shared" si="1"/>
        <v>99753.90999999996</v>
      </c>
      <c r="M114" s="5"/>
      <c r="N114" s="5"/>
    </row>
    <row r="115" spans="1:14" x14ac:dyDescent="0.25">
      <c r="A115" t="s">
        <v>608</v>
      </c>
      <c r="B115" s="3">
        <v>42794</v>
      </c>
      <c r="C115" t="s">
        <v>609</v>
      </c>
      <c r="D115">
        <v>1</v>
      </c>
      <c r="E115" t="s">
        <v>411</v>
      </c>
      <c r="F115">
        <v>32262</v>
      </c>
      <c r="G115" t="s">
        <v>412</v>
      </c>
      <c r="H115" t="s">
        <v>15</v>
      </c>
      <c r="I115" t="s">
        <v>68</v>
      </c>
      <c r="K115" s="7">
        <v>981</v>
      </c>
      <c r="L115" s="6">
        <f t="shared" si="1"/>
        <v>98772.90999999996</v>
      </c>
      <c r="M115" s="5"/>
      <c r="N115" s="5"/>
    </row>
    <row r="116" spans="1:14" x14ac:dyDescent="0.25">
      <c r="A116" t="s">
        <v>610</v>
      </c>
      <c r="B116" s="3">
        <v>42794</v>
      </c>
      <c r="C116" t="s">
        <v>611</v>
      </c>
      <c r="D116">
        <v>1</v>
      </c>
      <c r="E116" t="s">
        <v>411</v>
      </c>
      <c r="F116">
        <v>32263</v>
      </c>
      <c r="G116" t="s">
        <v>412</v>
      </c>
      <c r="H116" t="s">
        <v>15</v>
      </c>
      <c r="I116" t="s">
        <v>612</v>
      </c>
      <c r="K116" s="7">
        <v>58.46</v>
      </c>
      <c r="L116" s="6">
        <f t="shared" si="1"/>
        <v>98714.449999999953</v>
      </c>
      <c r="M116" s="5"/>
      <c r="N116" s="5"/>
    </row>
    <row r="117" spans="1:14" x14ac:dyDescent="0.25">
      <c r="A117" t="s">
        <v>613</v>
      </c>
      <c r="B117" s="3">
        <v>42794</v>
      </c>
      <c r="C117" t="s">
        <v>614</v>
      </c>
      <c r="D117">
        <v>1</v>
      </c>
      <c r="E117" t="s">
        <v>411</v>
      </c>
      <c r="F117">
        <v>32264</v>
      </c>
      <c r="G117" t="s">
        <v>412</v>
      </c>
      <c r="H117" t="s">
        <v>15</v>
      </c>
      <c r="I117" t="s">
        <v>615</v>
      </c>
      <c r="K117" s="7">
        <v>323.33</v>
      </c>
      <c r="L117" s="6">
        <f t="shared" si="1"/>
        <v>98391.119999999952</v>
      </c>
      <c r="M117" s="5"/>
      <c r="N117" s="5"/>
    </row>
    <row r="118" spans="1:14" x14ac:dyDescent="0.25">
      <c r="A118" t="s">
        <v>616</v>
      </c>
      <c r="B118" s="3">
        <v>42794</v>
      </c>
      <c r="C118" t="s">
        <v>617</v>
      </c>
      <c r="D118">
        <v>1</v>
      </c>
      <c r="E118" t="s">
        <v>411</v>
      </c>
      <c r="F118">
        <v>32265</v>
      </c>
      <c r="G118" t="s">
        <v>412</v>
      </c>
      <c r="H118" t="s">
        <v>15</v>
      </c>
      <c r="I118" t="s">
        <v>52</v>
      </c>
      <c r="K118" s="7">
        <v>842.2</v>
      </c>
      <c r="L118" s="6">
        <f t="shared" si="1"/>
        <v>97548.919999999955</v>
      </c>
      <c r="M118" s="5"/>
      <c r="N118" s="5"/>
    </row>
    <row r="119" spans="1:14" x14ac:dyDescent="0.25">
      <c r="A119" t="s">
        <v>618</v>
      </c>
      <c r="B119" s="3">
        <v>42794</v>
      </c>
      <c r="C119" t="s">
        <v>619</v>
      </c>
      <c r="D119">
        <v>1</v>
      </c>
      <c r="E119" t="s">
        <v>411</v>
      </c>
      <c r="F119">
        <v>32266</v>
      </c>
      <c r="G119" t="s">
        <v>412</v>
      </c>
      <c r="H119" t="s">
        <v>15</v>
      </c>
      <c r="I119" t="s">
        <v>620</v>
      </c>
      <c r="K119" s="7">
        <v>653.5</v>
      </c>
      <c r="L119" s="6">
        <f t="shared" si="1"/>
        <v>96895.419999999955</v>
      </c>
      <c r="M119" s="5"/>
      <c r="N119" s="5"/>
    </row>
    <row r="120" spans="1:14" x14ac:dyDescent="0.25">
      <c r="A120" t="s">
        <v>621</v>
      </c>
      <c r="B120" s="3">
        <v>42794</v>
      </c>
      <c r="C120" t="s">
        <v>622</v>
      </c>
      <c r="D120">
        <v>1</v>
      </c>
      <c r="E120" t="s">
        <v>411</v>
      </c>
      <c r="F120">
        <v>32267</v>
      </c>
      <c r="G120" t="s">
        <v>412</v>
      </c>
      <c r="H120" t="s">
        <v>15</v>
      </c>
      <c r="I120" t="s">
        <v>623</v>
      </c>
      <c r="K120" s="7">
        <v>700.64</v>
      </c>
      <c r="L120" s="6">
        <f t="shared" si="1"/>
        <v>96194.779999999955</v>
      </c>
      <c r="M120" s="5"/>
      <c r="N120" s="5"/>
    </row>
    <row r="121" spans="1:14" x14ac:dyDescent="0.25">
      <c r="A121" t="s">
        <v>624</v>
      </c>
      <c r="B121" s="3">
        <v>42794</v>
      </c>
      <c r="C121" t="s">
        <v>625</v>
      </c>
      <c r="D121">
        <v>1</v>
      </c>
      <c r="E121" t="s">
        <v>411</v>
      </c>
      <c r="F121">
        <v>32268</v>
      </c>
      <c r="G121" t="s">
        <v>412</v>
      </c>
      <c r="H121" t="s">
        <v>15</v>
      </c>
      <c r="I121" t="s">
        <v>626</v>
      </c>
      <c r="K121" s="7">
        <v>445</v>
      </c>
      <c r="L121" s="6">
        <f t="shared" si="1"/>
        <v>95749.779999999955</v>
      </c>
      <c r="M121" s="5"/>
      <c r="N121" s="5"/>
    </row>
    <row r="122" spans="1:14" x14ac:dyDescent="0.25">
      <c r="A122" t="s">
        <v>627</v>
      </c>
      <c r="B122" s="3">
        <v>42794</v>
      </c>
      <c r="C122" t="s">
        <v>628</v>
      </c>
      <c r="D122">
        <v>1</v>
      </c>
      <c r="E122" t="s">
        <v>411</v>
      </c>
      <c r="F122">
        <v>32269</v>
      </c>
      <c r="G122" t="s">
        <v>412</v>
      </c>
      <c r="H122" t="s">
        <v>15</v>
      </c>
      <c r="I122" t="s">
        <v>629</v>
      </c>
      <c r="K122" s="13">
        <v>1923</v>
      </c>
      <c r="L122" s="6">
        <f t="shared" si="1"/>
        <v>93826.779999999955</v>
      </c>
      <c r="M122" s="6"/>
      <c r="N122" s="5"/>
    </row>
    <row r="123" spans="1:14" x14ac:dyDescent="0.25">
      <c r="A123" t="s">
        <v>630</v>
      </c>
      <c r="B123" s="3">
        <v>42794</v>
      </c>
      <c r="C123" t="s">
        <v>631</v>
      </c>
      <c r="D123">
        <v>1</v>
      </c>
      <c r="E123" t="s">
        <v>411</v>
      </c>
      <c r="F123">
        <v>32270</v>
      </c>
      <c r="G123" t="s">
        <v>412</v>
      </c>
      <c r="H123" t="s">
        <v>15</v>
      </c>
      <c r="I123" t="s">
        <v>462</v>
      </c>
      <c r="K123" s="7">
        <v>86.14</v>
      </c>
      <c r="L123" s="6">
        <f t="shared" si="1"/>
        <v>93740.639999999956</v>
      </c>
      <c r="M123" s="5"/>
      <c r="N123" s="5"/>
    </row>
    <row r="124" spans="1:14" x14ac:dyDescent="0.25">
      <c r="A124" t="s">
        <v>632</v>
      </c>
      <c r="B124" s="3">
        <v>42794</v>
      </c>
      <c r="C124" t="s">
        <v>633</v>
      </c>
      <c r="D124">
        <v>1</v>
      </c>
      <c r="E124" t="s">
        <v>411</v>
      </c>
      <c r="F124">
        <v>32271</v>
      </c>
      <c r="G124" t="s">
        <v>412</v>
      </c>
      <c r="H124" t="s">
        <v>15</v>
      </c>
      <c r="I124" t="s">
        <v>634</v>
      </c>
      <c r="K124" s="7">
        <v>235</v>
      </c>
      <c r="L124" s="6">
        <f t="shared" si="1"/>
        <v>93505.639999999956</v>
      </c>
      <c r="M124" s="5"/>
      <c r="N124" s="5"/>
    </row>
    <row r="125" spans="1:14" x14ac:dyDescent="0.25">
      <c r="A125" t="s">
        <v>635</v>
      </c>
      <c r="B125" s="3">
        <v>42794</v>
      </c>
      <c r="C125" t="s">
        <v>636</v>
      </c>
      <c r="D125">
        <v>1</v>
      </c>
      <c r="E125" t="s">
        <v>411</v>
      </c>
      <c r="F125">
        <v>32272</v>
      </c>
      <c r="G125" t="s">
        <v>412</v>
      </c>
      <c r="H125" t="s">
        <v>15</v>
      </c>
      <c r="I125" t="s">
        <v>41</v>
      </c>
      <c r="K125" s="7">
        <v>130</v>
      </c>
      <c r="L125" s="6">
        <f t="shared" si="1"/>
        <v>93375.639999999956</v>
      </c>
      <c r="M125" s="5"/>
      <c r="N125" s="5"/>
    </row>
    <row r="126" spans="1:14" x14ac:dyDescent="0.25">
      <c r="A126" t="s">
        <v>637</v>
      </c>
      <c r="B126" s="3">
        <v>42794</v>
      </c>
      <c r="C126" t="s">
        <v>638</v>
      </c>
      <c r="D126">
        <v>1</v>
      </c>
      <c r="E126" t="s">
        <v>411</v>
      </c>
      <c r="F126">
        <v>32273</v>
      </c>
      <c r="G126" t="s">
        <v>412</v>
      </c>
      <c r="H126" t="s">
        <v>15</v>
      </c>
      <c r="I126" t="s">
        <v>639</v>
      </c>
      <c r="K126" s="7">
        <v>305.13</v>
      </c>
      <c r="L126" s="6">
        <f t="shared" si="1"/>
        <v>93070.509999999951</v>
      </c>
      <c r="M126" s="5"/>
      <c r="N126" s="5"/>
    </row>
    <row r="127" spans="1:14" x14ac:dyDescent="0.25">
      <c r="A127" t="s">
        <v>640</v>
      </c>
      <c r="B127" s="3">
        <v>42794</v>
      </c>
      <c r="C127" t="s">
        <v>641</v>
      </c>
      <c r="D127">
        <v>1</v>
      </c>
      <c r="E127" t="s">
        <v>411</v>
      </c>
      <c r="F127">
        <v>32274</v>
      </c>
      <c r="G127" t="s">
        <v>412</v>
      </c>
      <c r="H127" t="s">
        <v>15</v>
      </c>
      <c r="I127" t="s">
        <v>642</v>
      </c>
      <c r="K127" s="7">
        <v>50</v>
      </c>
      <c r="L127" s="6">
        <f t="shared" si="1"/>
        <v>93020.509999999951</v>
      </c>
      <c r="M127" s="5"/>
      <c r="N127" s="5"/>
    </row>
    <row r="128" spans="1:14" x14ac:dyDescent="0.25">
      <c r="A128" t="s">
        <v>643</v>
      </c>
      <c r="B128" s="3">
        <v>42794</v>
      </c>
      <c r="C128" t="s">
        <v>644</v>
      </c>
      <c r="D128">
        <v>1</v>
      </c>
      <c r="E128" t="s">
        <v>411</v>
      </c>
      <c r="F128">
        <v>32275</v>
      </c>
      <c r="G128" s="5" t="s">
        <v>412</v>
      </c>
      <c r="H128" t="s">
        <v>15</v>
      </c>
      <c r="I128" t="s">
        <v>142</v>
      </c>
      <c r="K128" s="7">
        <v>24</v>
      </c>
      <c r="L128" s="6">
        <f t="shared" si="1"/>
        <v>92996.509999999951</v>
      </c>
      <c r="M128" s="5"/>
      <c r="N128" s="5"/>
    </row>
    <row r="129" spans="1:14" s="5" customFormat="1" x14ac:dyDescent="0.25">
      <c r="A129" s="5" t="s">
        <v>703</v>
      </c>
      <c r="B129" s="3">
        <v>42794</v>
      </c>
      <c r="C129" s="5" t="s">
        <v>704</v>
      </c>
      <c r="D129" s="5">
        <v>1</v>
      </c>
      <c r="E129" s="5" t="s">
        <v>411</v>
      </c>
      <c r="F129" s="5">
        <v>32275</v>
      </c>
      <c r="G129" s="5" t="s">
        <v>412</v>
      </c>
      <c r="H129" s="5" t="s">
        <v>15</v>
      </c>
      <c r="I129" s="5" t="s">
        <v>479</v>
      </c>
      <c r="K129" s="7">
        <v>68</v>
      </c>
      <c r="L129" s="6">
        <f t="shared" si="1"/>
        <v>92928.509999999951</v>
      </c>
    </row>
    <row r="130" spans="1:14" x14ac:dyDescent="0.25">
      <c r="A130" t="s">
        <v>645</v>
      </c>
      <c r="B130" s="3">
        <v>42794</v>
      </c>
      <c r="C130" t="s">
        <v>646</v>
      </c>
      <c r="D130">
        <v>1</v>
      </c>
      <c r="E130" t="s">
        <v>411</v>
      </c>
      <c r="F130">
        <v>32277</v>
      </c>
      <c r="G130" t="s">
        <v>412</v>
      </c>
      <c r="H130" t="s">
        <v>15</v>
      </c>
      <c r="I130" t="s">
        <v>479</v>
      </c>
      <c r="K130" s="7">
        <v>204</v>
      </c>
      <c r="L130" s="6">
        <f t="shared" si="1"/>
        <v>92724.509999999951</v>
      </c>
      <c r="M130" s="5"/>
      <c r="N130" s="5"/>
    </row>
    <row r="131" spans="1:14" x14ac:dyDescent="0.25">
      <c r="A131" t="s">
        <v>647</v>
      </c>
      <c r="B131" s="3">
        <v>42794</v>
      </c>
      <c r="C131" t="s">
        <v>648</v>
      </c>
      <c r="D131">
        <v>1</v>
      </c>
      <c r="E131" t="s">
        <v>411</v>
      </c>
      <c r="F131">
        <v>32278</v>
      </c>
      <c r="G131" t="s">
        <v>412</v>
      </c>
      <c r="H131" t="s">
        <v>15</v>
      </c>
      <c r="I131" t="s">
        <v>236</v>
      </c>
      <c r="K131" s="7">
        <v>95</v>
      </c>
      <c r="L131" s="6">
        <f t="shared" si="1"/>
        <v>92629.509999999951</v>
      </c>
      <c r="M131" s="5"/>
      <c r="N131" s="5"/>
    </row>
    <row r="132" spans="1:14" x14ac:dyDescent="0.25">
      <c r="A132" t="s">
        <v>649</v>
      </c>
      <c r="B132" s="3">
        <v>42794</v>
      </c>
      <c r="C132" t="s">
        <v>650</v>
      </c>
      <c r="D132">
        <v>1</v>
      </c>
      <c r="E132" t="s">
        <v>411</v>
      </c>
      <c r="F132">
        <v>32279</v>
      </c>
      <c r="G132" t="s">
        <v>412</v>
      </c>
      <c r="H132" t="s">
        <v>15</v>
      </c>
      <c r="I132" t="s">
        <v>651</v>
      </c>
      <c r="K132" s="7">
        <v>126.5</v>
      </c>
      <c r="L132" s="6">
        <f t="shared" si="1"/>
        <v>92503.009999999951</v>
      </c>
      <c r="M132" s="5"/>
      <c r="N132" s="5"/>
    </row>
    <row r="133" spans="1:14" x14ac:dyDescent="0.25">
      <c r="A133" t="s">
        <v>652</v>
      </c>
      <c r="B133" s="3">
        <v>42794</v>
      </c>
      <c r="C133" t="s">
        <v>653</v>
      </c>
      <c r="D133">
        <v>1</v>
      </c>
      <c r="E133" t="s">
        <v>411</v>
      </c>
      <c r="F133">
        <v>32280</v>
      </c>
      <c r="G133" t="s">
        <v>412</v>
      </c>
      <c r="H133" t="s">
        <v>15</v>
      </c>
      <c r="I133" t="s">
        <v>52</v>
      </c>
      <c r="K133" s="7">
        <v>884.2</v>
      </c>
      <c r="L133" s="6">
        <f t="shared" si="1"/>
        <v>91618.809999999954</v>
      </c>
      <c r="M133" s="5"/>
      <c r="N133" s="5"/>
    </row>
    <row r="134" spans="1:14" x14ac:dyDescent="0.25">
      <c r="A134" t="s">
        <v>654</v>
      </c>
      <c r="B134" s="3">
        <v>42794</v>
      </c>
      <c r="C134" t="s">
        <v>655</v>
      </c>
      <c r="D134">
        <v>1</v>
      </c>
      <c r="E134" t="s">
        <v>411</v>
      </c>
      <c r="F134">
        <v>32281</v>
      </c>
      <c r="G134" t="s">
        <v>412</v>
      </c>
      <c r="H134" t="s">
        <v>15</v>
      </c>
      <c r="I134" t="s">
        <v>656</v>
      </c>
      <c r="K134" s="7">
        <v>199.8</v>
      </c>
      <c r="L134" s="6">
        <f t="shared" si="1"/>
        <v>91419.009999999951</v>
      </c>
      <c r="M134" s="5"/>
      <c r="N134" s="5"/>
    </row>
    <row r="135" spans="1:14" x14ac:dyDescent="0.25">
      <c r="A135" t="s">
        <v>657</v>
      </c>
      <c r="B135" s="3">
        <v>42794</v>
      </c>
      <c r="C135" t="s">
        <v>658</v>
      </c>
      <c r="D135">
        <v>1</v>
      </c>
      <c r="E135" t="s">
        <v>411</v>
      </c>
      <c r="F135">
        <v>32282</v>
      </c>
      <c r="G135" t="s">
        <v>412</v>
      </c>
      <c r="H135" t="s">
        <v>15</v>
      </c>
      <c r="I135" t="s">
        <v>240</v>
      </c>
      <c r="K135" s="7">
        <v>406</v>
      </c>
      <c r="L135" s="6">
        <f t="shared" si="1"/>
        <v>91013.009999999951</v>
      </c>
      <c r="M135" s="5"/>
      <c r="N135" s="5"/>
    </row>
    <row r="136" spans="1:14" x14ac:dyDescent="0.25">
      <c r="A136" t="s">
        <v>659</v>
      </c>
      <c r="B136" s="3">
        <v>42794</v>
      </c>
      <c r="C136" t="s">
        <v>660</v>
      </c>
      <c r="D136">
        <v>1</v>
      </c>
      <c r="E136" t="s">
        <v>411</v>
      </c>
      <c r="F136">
        <v>32283</v>
      </c>
      <c r="G136" t="s">
        <v>412</v>
      </c>
      <c r="H136" t="s">
        <v>15</v>
      </c>
      <c r="I136" t="s">
        <v>37</v>
      </c>
      <c r="K136" s="7">
        <v>184.5</v>
      </c>
      <c r="L136" s="6">
        <f t="shared" si="1"/>
        <v>90828.509999999951</v>
      </c>
      <c r="M136" s="5"/>
      <c r="N136" s="5"/>
    </row>
    <row r="137" spans="1:14" x14ac:dyDescent="0.25">
      <c r="A137" t="s">
        <v>661</v>
      </c>
      <c r="B137" s="3">
        <v>42794</v>
      </c>
      <c r="C137" t="s">
        <v>662</v>
      </c>
      <c r="D137">
        <v>1</v>
      </c>
      <c r="E137" t="s">
        <v>411</v>
      </c>
      <c r="F137">
        <v>32284</v>
      </c>
      <c r="G137" t="s">
        <v>412</v>
      </c>
      <c r="H137" t="s">
        <v>15</v>
      </c>
      <c r="I137" t="s">
        <v>37</v>
      </c>
      <c r="K137" s="7">
        <v>164</v>
      </c>
      <c r="L137" s="6">
        <f t="shared" si="1"/>
        <v>90664.509999999951</v>
      </c>
      <c r="M137" s="5"/>
      <c r="N137" s="5"/>
    </row>
    <row r="138" spans="1:14" x14ac:dyDescent="0.25">
      <c r="A138" t="s">
        <v>663</v>
      </c>
      <c r="B138" s="3">
        <v>42794</v>
      </c>
      <c r="C138" t="s">
        <v>664</v>
      </c>
      <c r="D138">
        <v>1</v>
      </c>
      <c r="E138" t="s">
        <v>411</v>
      </c>
      <c r="F138">
        <v>32285</v>
      </c>
      <c r="G138" t="s">
        <v>412</v>
      </c>
      <c r="H138" t="s">
        <v>15</v>
      </c>
      <c r="I138" t="s">
        <v>83</v>
      </c>
      <c r="K138" s="7">
        <v>170</v>
      </c>
      <c r="L138" s="6">
        <f t="shared" si="1"/>
        <v>90494.509999999951</v>
      </c>
      <c r="M138" s="5"/>
      <c r="N138" s="5"/>
    </row>
    <row r="139" spans="1:14" x14ac:dyDescent="0.25">
      <c r="A139" t="s">
        <v>665</v>
      </c>
      <c r="B139" s="3">
        <v>42794</v>
      </c>
      <c r="C139" t="s">
        <v>666</v>
      </c>
      <c r="D139">
        <v>1</v>
      </c>
      <c r="E139" t="s">
        <v>411</v>
      </c>
      <c r="F139">
        <v>32307</v>
      </c>
      <c r="G139" t="s">
        <v>412</v>
      </c>
      <c r="H139" t="s">
        <v>15</v>
      </c>
      <c r="I139" t="s">
        <v>667</v>
      </c>
      <c r="K139" s="7">
        <v>700</v>
      </c>
      <c r="L139" s="6">
        <f t="shared" ref="L139:L159" si="2">+L138+J139-K139</f>
        <v>89794.509999999951</v>
      </c>
      <c r="M139" s="5"/>
      <c r="N139" s="5"/>
    </row>
    <row r="140" spans="1:14" x14ac:dyDescent="0.25">
      <c r="A140" t="s">
        <v>668</v>
      </c>
      <c r="B140" s="3">
        <v>42794</v>
      </c>
      <c r="C140" t="s">
        <v>669</v>
      </c>
      <c r="D140">
        <v>1</v>
      </c>
      <c r="E140" t="s">
        <v>411</v>
      </c>
      <c r="F140">
        <v>32308</v>
      </c>
      <c r="G140" t="s">
        <v>412</v>
      </c>
      <c r="H140" t="s">
        <v>15</v>
      </c>
      <c r="I140" t="s">
        <v>150</v>
      </c>
      <c r="K140" s="7">
        <v>48</v>
      </c>
      <c r="L140" s="6">
        <f t="shared" si="2"/>
        <v>89746.509999999951</v>
      </c>
      <c r="M140" s="5"/>
      <c r="N140" s="5"/>
    </row>
    <row r="141" spans="1:14" x14ac:dyDescent="0.25">
      <c r="A141" t="s">
        <v>670</v>
      </c>
      <c r="B141" s="3">
        <v>42794</v>
      </c>
      <c r="C141" t="s">
        <v>671</v>
      </c>
      <c r="D141">
        <v>1</v>
      </c>
      <c r="E141" t="s">
        <v>411</v>
      </c>
      <c r="F141">
        <v>32309</v>
      </c>
      <c r="G141" t="s">
        <v>412</v>
      </c>
      <c r="H141" t="s">
        <v>15</v>
      </c>
      <c r="I141" t="s">
        <v>150</v>
      </c>
      <c r="K141" s="7">
        <v>229</v>
      </c>
      <c r="L141" s="6">
        <f t="shared" si="2"/>
        <v>89517.509999999951</v>
      </c>
      <c r="M141" s="5"/>
      <c r="N141" s="5"/>
    </row>
    <row r="142" spans="1:14" x14ac:dyDescent="0.25">
      <c r="A142" t="s">
        <v>672</v>
      </c>
      <c r="B142" s="3">
        <v>42794</v>
      </c>
      <c r="C142" t="s">
        <v>673</v>
      </c>
      <c r="D142">
        <v>1</v>
      </c>
      <c r="E142" t="s">
        <v>411</v>
      </c>
      <c r="F142">
        <v>32310</v>
      </c>
      <c r="G142" t="s">
        <v>412</v>
      </c>
      <c r="H142" t="s">
        <v>15</v>
      </c>
      <c r="I142" t="s">
        <v>150</v>
      </c>
      <c r="K142" s="7">
        <v>399.16</v>
      </c>
      <c r="L142" s="6">
        <f t="shared" si="2"/>
        <v>89118.349999999948</v>
      </c>
      <c r="M142" s="5"/>
      <c r="N142" s="5"/>
    </row>
    <row r="143" spans="1:14" x14ac:dyDescent="0.25">
      <c r="A143" t="s">
        <v>674</v>
      </c>
      <c r="B143" s="3">
        <v>42794</v>
      </c>
      <c r="C143" t="s">
        <v>675</v>
      </c>
      <c r="D143">
        <v>1</v>
      </c>
      <c r="E143" t="s">
        <v>411</v>
      </c>
      <c r="F143">
        <v>32311</v>
      </c>
      <c r="G143" t="s">
        <v>412</v>
      </c>
      <c r="H143" t="s">
        <v>15</v>
      </c>
      <c r="I143" t="s">
        <v>313</v>
      </c>
      <c r="K143" s="13">
        <v>1455.99</v>
      </c>
      <c r="L143" s="6">
        <f t="shared" si="2"/>
        <v>87662.359999999942</v>
      </c>
      <c r="M143" s="6"/>
      <c r="N143" s="5"/>
    </row>
    <row r="144" spans="1:14" x14ac:dyDescent="0.25">
      <c r="A144" t="s">
        <v>674</v>
      </c>
      <c r="B144" s="3">
        <v>42794</v>
      </c>
      <c r="C144" t="s">
        <v>675</v>
      </c>
      <c r="D144">
        <v>1</v>
      </c>
      <c r="E144" t="s">
        <v>411</v>
      </c>
      <c r="F144">
        <v>32311</v>
      </c>
      <c r="G144" t="s">
        <v>412</v>
      </c>
      <c r="H144" t="s">
        <v>15</v>
      </c>
      <c r="I144" t="s">
        <v>313</v>
      </c>
      <c r="K144" s="7">
        <v>150</v>
      </c>
      <c r="L144" s="6">
        <f t="shared" si="2"/>
        <v>87512.359999999942</v>
      </c>
      <c r="M144" s="5"/>
      <c r="N144" s="5"/>
    </row>
    <row r="145" spans="1:14" x14ac:dyDescent="0.25">
      <c r="A145" t="s">
        <v>676</v>
      </c>
      <c r="B145" s="3">
        <v>42794</v>
      </c>
      <c r="C145" t="s">
        <v>677</v>
      </c>
      <c r="D145">
        <v>1</v>
      </c>
      <c r="E145" t="s">
        <v>411</v>
      </c>
      <c r="F145">
        <v>32312</v>
      </c>
      <c r="G145" t="s">
        <v>412</v>
      </c>
      <c r="H145" t="s">
        <v>15</v>
      </c>
      <c r="I145" t="s">
        <v>678</v>
      </c>
      <c r="K145" s="7">
        <v>416</v>
      </c>
      <c r="L145" s="6">
        <f t="shared" si="2"/>
        <v>87096.359999999942</v>
      </c>
      <c r="M145" s="5"/>
      <c r="N145" s="5"/>
    </row>
    <row r="146" spans="1:14" x14ac:dyDescent="0.25">
      <c r="A146" t="s">
        <v>676</v>
      </c>
      <c r="B146" s="3">
        <v>42794</v>
      </c>
      <c r="C146" t="s">
        <v>677</v>
      </c>
      <c r="D146">
        <v>1</v>
      </c>
      <c r="E146" t="s">
        <v>411</v>
      </c>
      <c r="F146">
        <v>32312</v>
      </c>
      <c r="G146" t="s">
        <v>412</v>
      </c>
      <c r="H146" t="s">
        <v>15</v>
      </c>
      <c r="I146" t="s">
        <v>678</v>
      </c>
      <c r="K146" s="7">
        <v>200</v>
      </c>
      <c r="L146" s="6">
        <f t="shared" si="2"/>
        <v>86896.359999999942</v>
      </c>
      <c r="M146" s="5"/>
      <c r="N146" s="5"/>
    </row>
    <row r="147" spans="1:14" x14ac:dyDescent="0.25">
      <c r="A147" t="s">
        <v>679</v>
      </c>
      <c r="B147" s="3">
        <v>42794</v>
      </c>
      <c r="C147" t="s">
        <v>680</v>
      </c>
      <c r="D147">
        <v>1</v>
      </c>
      <c r="E147" t="s">
        <v>411</v>
      </c>
      <c r="F147">
        <v>32313</v>
      </c>
      <c r="G147" t="s">
        <v>412</v>
      </c>
      <c r="H147" t="s">
        <v>15</v>
      </c>
      <c r="I147" t="s">
        <v>37</v>
      </c>
      <c r="K147" s="7">
        <v>225.5</v>
      </c>
      <c r="L147" s="6">
        <f t="shared" si="2"/>
        <v>86670.859999999942</v>
      </c>
      <c r="M147" s="5"/>
      <c r="N147" s="5"/>
    </row>
    <row r="148" spans="1:14" x14ac:dyDescent="0.25">
      <c r="A148" t="s">
        <v>681</v>
      </c>
      <c r="B148" s="3">
        <v>42794</v>
      </c>
      <c r="C148" t="s">
        <v>682</v>
      </c>
      <c r="D148">
        <v>1</v>
      </c>
      <c r="E148" t="s">
        <v>411</v>
      </c>
      <c r="F148">
        <v>32314</v>
      </c>
      <c r="G148" t="s">
        <v>412</v>
      </c>
      <c r="H148" t="s">
        <v>15</v>
      </c>
      <c r="I148" t="s">
        <v>313</v>
      </c>
      <c r="K148" s="13">
        <v>1473</v>
      </c>
      <c r="L148" s="6">
        <f t="shared" si="2"/>
        <v>85197.859999999942</v>
      </c>
      <c r="M148" s="6"/>
      <c r="N148" s="5"/>
    </row>
    <row r="149" spans="1:14" x14ac:dyDescent="0.25">
      <c r="A149" t="s">
        <v>681</v>
      </c>
      <c r="B149" s="3">
        <v>42794</v>
      </c>
      <c r="C149" t="s">
        <v>682</v>
      </c>
      <c r="D149">
        <v>1</v>
      </c>
      <c r="E149" t="s">
        <v>411</v>
      </c>
      <c r="F149">
        <v>32314</v>
      </c>
      <c r="G149" t="s">
        <v>412</v>
      </c>
      <c r="H149" t="s">
        <v>15</v>
      </c>
      <c r="I149" t="s">
        <v>313</v>
      </c>
      <c r="K149" s="7">
        <v>60</v>
      </c>
      <c r="L149" s="6">
        <f t="shared" si="2"/>
        <v>85137.859999999942</v>
      </c>
      <c r="M149" s="5"/>
      <c r="N149" s="5"/>
    </row>
    <row r="150" spans="1:14" x14ac:dyDescent="0.25">
      <c r="A150" t="s">
        <v>683</v>
      </c>
      <c r="B150" s="3">
        <v>42794</v>
      </c>
      <c r="C150" t="s">
        <v>684</v>
      </c>
      <c r="D150">
        <v>1</v>
      </c>
      <c r="E150" t="s">
        <v>411</v>
      </c>
      <c r="F150">
        <v>32315</v>
      </c>
      <c r="G150" t="s">
        <v>412</v>
      </c>
      <c r="H150" t="s">
        <v>15</v>
      </c>
      <c r="I150" t="s">
        <v>313</v>
      </c>
      <c r="K150" s="13">
        <v>1600</v>
      </c>
      <c r="L150" s="6">
        <f t="shared" si="2"/>
        <v>83537.859999999942</v>
      </c>
      <c r="M150" s="6"/>
      <c r="N150" s="5"/>
    </row>
    <row r="151" spans="1:14" x14ac:dyDescent="0.25">
      <c r="A151" t="s">
        <v>683</v>
      </c>
      <c r="B151" s="3">
        <v>42794</v>
      </c>
      <c r="C151" t="s">
        <v>684</v>
      </c>
      <c r="D151">
        <v>1</v>
      </c>
      <c r="E151" t="s">
        <v>411</v>
      </c>
      <c r="F151">
        <v>32315</v>
      </c>
      <c r="G151" t="s">
        <v>412</v>
      </c>
      <c r="H151" t="s">
        <v>15</v>
      </c>
      <c r="I151" t="s">
        <v>313</v>
      </c>
      <c r="K151" s="7">
        <v>322</v>
      </c>
      <c r="L151" s="6">
        <f t="shared" si="2"/>
        <v>83215.859999999942</v>
      </c>
      <c r="M151" s="5"/>
      <c r="N151" s="5"/>
    </row>
    <row r="152" spans="1:14" x14ac:dyDescent="0.25">
      <c r="A152" t="s">
        <v>685</v>
      </c>
      <c r="B152" s="3">
        <v>42794</v>
      </c>
      <c r="C152" t="s">
        <v>686</v>
      </c>
      <c r="D152">
        <v>1</v>
      </c>
      <c r="E152" t="s">
        <v>411</v>
      </c>
      <c r="F152">
        <v>32316</v>
      </c>
      <c r="G152" t="s">
        <v>412</v>
      </c>
      <c r="H152" t="s">
        <v>15</v>
      </c>
      <c r="I152" t="s">
        <v>574</v>
      </c>
      <c r="K152" s="7">
        <v>530</v>
      </c>
      <c r="L152" s="6">
        <f t="shared" si="2"/>
        <v>82685.859999999942</v>
      </c>
      <c r="M152" s="5"/>
      <c r="N152" s="5"/>
    </row>
    <row r="153" spans="1:14" x14ac:dyDescent="0.25">
      <c r="A153" t="s">
        <v>685</v>
      </c>
      <c r="B153" s="3">
        <v>42794</v>
      </c>
      <c r="C153" t="s">
        <v>686</v>
      </c>
      <c r="D153">
        <v>1</v>
      </c>
      <c r="E153" t="s">
        <v>411</v>
      </c>
      <c r="F153">
        <v>32316</v>
      </c>
      <c r="G153" t="s">
        <v>412</v>
      </c>
      <c r="H153" t="s">
        <v>15</v>
      </c>
      <c r="I153" t="s">
        <v>574</v>
      </c>
      <c r="K153" s="7">
        <v>195</v>
      </c>
      <c r="L153" s="6">
        <f t="shared" si="2"/>
        <v>82490.859999999942</v>
      </c>
      <c r="M153" s="5"/>
      <c r="N153" s="5"/>
    </row>
    <row r="154" spans="1:14" x14ac:dyDescent="0.25">
      <c r="A154" t="s">
        <v>687</v>
      </c>
      <c r="B154" s="3">
        <v>42794</v>
      </c>
      <c r="C154" t="s">
        <v>688</v>
      </c>
      <c r="D154">
        <v>1</v>
      </c>
      <c r="E154" t="s">
        <v>411</v>
      </c>
      <c r="F154">
        <v>32317</v>
      </c>
      <c r="G154" t="s">
        <v>412</v>
      </c>
      <c r="H154" t="s">
        <v>15</v>
      </c>
      <c r="I154" t="s">
        <v>313</v>
      </c>
      <c r="K154" s="7">
        <v>428</v>
      </c>
      <c r="L154" s="6">
        <f t="shared" si="2"/>
        <v>82062.859999999942</v>
      </c>
      <c r="M154" s="5"/>
      <c r="N154" s="5"/>
    </row>
    <row r="155" spans="1:14" x14ac:dyDescent="0.25">
      <c r="A155" t="s">
        <v>687</v>
      </c>
      <c r="B155" s="3">
        <v>42794</v>
      </c>
      <c r="C155" t="s">
        <v>688</v>
      </c>
      <c r="D155">
        <v>1</v>
      </c>
      <c r="E155" t="s">
        <v>411</v>
      </c>
      <c r="F155">
        <v>32317</v>
      </c>
      <c r="G155" t="s">
        <v>412</v>
      </c>
      <c r="H155" t="s">
        <v>15</v>
      </c>
      <c r="I155" t="s">
        <v>313</v>
      </c>
      <c r="K155" s="7">
        <v>160</v>
      </c>
      <c r="L155" s="6">
        <f t="shared" si="2"/>
        <v>81902.859999999942</v>
      </c>
      <c r="M155" s="5"/>
      <c r="N155" s="5"/>
    </row>
    <row r="156" spans="1:14" x14ac:dyDescent="0.25">
      <c r="A156" t="s">
        <v>689</v>
      </c>
      <c r="B156" s="3">
        <v>42794</v>
      </c>
      <c r="C156" t="s">
        <v>690</v>
      </c>
      <c r="D156">
        <v>1</v>
      </c>
      <c r="E156" t="s">
        <v>411</v>
      </c>
      <c r="F156">
        <v>32331</v>
      </c>
      <c r="G156" t="s">
        <v>412</v>
      </c>
      <c r="H156" t="s">
        <v>15</v>
      </c>
      <c r="I156" t="s">
        <v>313</v>
      </c>
      <c r="K156" s="13">
        <v>1328</v>
      </c>
      <c r="L156" s="6">
        <f t="shared" si="2"/>
        <v>80574.859999999942</v>
      </c>
      <c r="M156" s="6"/>
      <c r="N156" s="5"/>
    </row>
    <row r="157" spans="1:14" x14ac:dyDescent="0.25">
      <c r="A157" t="s">
        <v>689</v>
      </c>
      <c r="B157" s="3">
        <v>42794</v>
      </c>
      <c r="C157" t="s">
        <v>690</v>
      </c>
      <c r="D157">
        <v>1</v>
      </c>
      <c r="E157" t="s">
        <v>411</v>
      </c>
      <c r="F157">
        <v>32331</v>
      </c>
      <c r="G157" t="s">
        <v>412</v>
      </c>
      <c r="H157" t="s">
        <v>15</v>
      </c>
      <c r="I157" t="s">
        <v>313</v>
      </c>
      <c r="K157" s="7">
        <v>210</v>
      </c>
      <c r="L157" s="6">
        <f t="shared" si="2"/>
        <v>80364.859999999942</v>
      </c>
      <c r="M157" s="5"/>
      <c r="N157" s="5"/>
    </row>
    <row r="158" spans="1:14" x14ac:dyDescent="0.25">
      <c r="A158" t="s">
        <v>691</v>
      </c>
      <c r="B158" s="3">
        <v>42794</v>
      </c>
      <c r="C158" t="s">
        <v>692</v>
      </c>
      <c r="D158">
        <v>1</v>
      </c>
      <c r="E158" t="s">
        <v>411</v>
      </c>
      <c r="F158">
        <v>32332</v>
      </c>
      <c r="G158" t="s">
        <v>412</v>
      </c>
      <c r="H158" t="s">
        <v>15</v>
      </c>
      <c r="I158" t="s">
        <v>313</v>
      </c>
      <c r="K158" s="7">
        <v>238</v>
      </c>
      <c r="L158" s="6">
        <f t="shared" si="2"/>
        <v>80126.859999999942</v>
      </c>
      <c r="M158" s="5"/>
      <c r="N158" s="5"/>
    </row>
    <row r="159" spans="1:14" x14ac:dyDescent="0.25">
      <c r="A159" t="s">
        <v>691</v>
      </c>
      <c r="B159" s="3">
        <v>42794</v>
      </c>
      <c r="C159" t="s">
        <v>692</v>
      </c>
      <c r="D159">
        <v>1</v>
      </c>
      <c r="E159" t="s">
        <v>411</v>
      </c>
      <c r="F159">
        <v>32332</v>
      </c>
      <c r="G159" t="s">
        <v>412</v>
      </c>
      <c r="H159" t="s">
        <v>15</v>
      </c>
      <c r="I159" t="s">
        <v>313</v>
      </c>
      <c r="K159" s="7">
        <v>225</v>
      </c>
      <c r="L159" s="6">
        <f t="shared" si="2"/>
        <v>79901.859999999942</v>
      </c>
      <c r="M159" s="5"/>
      <c r="N159" s="5"/>
    </row>
    <row r="160" spans="1:14" x14ac:dyDescent="0.25">
      <c r="I160" t="s">
        <v>404</v>
      </c>
      <c r="J160" s="6">
        <v>80000</v>
      </c>
      <c r="K160" s="6">
        <f>+SUM(K9:K159)</f>
        <v>78427.86</v>
      </c>
    </row>
    <row r="161" spans="1:13" x14ac:dyDescent="0.25">
      <c r="I161" t="s">
        <v>405</v>
      </c>
      <c r="L161" s="6">
        <f>+L159</f>
        <v>79901.859999999942</v>
      </c>
      <c r="M161" s="49">
        <f>+L161-81660.15</f>
        <v>-1758.2900000000518</v>
      </c>
    </row>
    <row r="162" spans="1:13" x14ac:dyDescent="0.25">
      <c r="A162" t="s">
        <v>693</v>
      </c>
      <c r="B162" t="s">
        <v>694</v>
      </c>
      <c r="C162" t="s">
        <v>695</v>
      </c>
      <c r="D162" t="s">
        <v>696</v>
      </c>
      <c r="E162" t="s">
        <v>694</v>
      </c>
      <c r="F162" t="s">
        <v>697</v>
      </c>
      <c r="G162" t="s">
        <v>698</v>
      </c>
      <c r="H162" t="s">
        <v>694</v>
      </c>
      <c r="I162" t="s">
        <v>699</v>
      </c>
      <c r="J162" t="s">
        <v>700</v>
      </c>
      <c r="K162" t="s">
        <v>701</v>
      </c>
      <c r="L162" t="s">
        <v>702</v>
      </c>
    </row>
    <row r="164" spans="1:13" x14ac:dyDescent="0.25">
      <c r="J164" s="5"/>
      <c r="K164" s="6"/>
    </row>
    <row r="165" spans="1:13" x14ac:dyDescent="0.25">
      <c r="I165" s="5"/>
      <c r="J165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7"/>
  <sheetViews>
    <sheetView topLeftCell="D175" workbookViewId="0">
      <selection activeCell="N190" sqref="N190"/>
    </sheetView>
  </sheetViews>
  <sheetFormatPr baseColWidth="10" defaultRowHeight="15" x14ac:dyDescent="0.25"/>
  <cols>
    <col min="4" max="4" width="2.42578125" bestFit="1" customWidth="1"/>
    <col min="6" max="6" width="6" bestFit="1" customWidth="1"/>
    <col min="9" max="9" width="36.140625" bestFit="1" customWidth="1"/>
  </cols>
  <sheetData>
    <row r="1" spans="1:12" s="5" customFormat="1" x14ac:dyDescent="0.25"/>
    <row r="2" spans="1:12" s="5" customFormat="1" x14ac:dyDescent="0.25"/>
    <row r="3" spans="1:12" s="5" customFormat="1" x14ac:dyDescent="0.25">
      <c r="F3" s="8" t="s">
        <v>0</v>
      </c>
      <c r="H3" s="10"/>
      <c r="I3" s="10"/>
      <c r="J3" s="10"/>
    </row>
    <row r="4" spans="1:12" s="5" customFormat="1" x14ac:dyDescent="0.25">
      <c r="F4" s="8" t="s">
        <v>1</v>
      </c>
      <c r="H4" s="10"/>
      <c r="I4" s="10"/>
      <c r="J4" s="10"/>
    </row>
    <row r="5" spans="1:12" s="5" customFormat="1" x14ac:dyDescent="0.25">
      <c r="F5" s="9" t="s">
        <v>708</v>
      </c>
      <c r="H5" s="11"/>
      <c r="I5" s="10"/>
      <c r="J5" s="10"/>
    </row>
    <row r="6" spans="1:12" s="5" customFormat="1" x14ac:dyDescent="0.25"/>
    <row r="7" spans="1:12" s="5" customFormat="1" x14ac:dyDescent="0.25">
      <c r="A7" s="12" t="s">
        <v>2</v>
      </c>
      <c r="B7" s="12" t="s">
        <v>3</v>
      </c>
      <c r="C7" s="12" t="s">
        <v>4</v>
      </c>
      <c r="D7" s="12"/>
      <c r="E7" s="12"/>
      <c r="F7" s="12" t="s">
        <v>5</v>
      </c>
      <c r="G7" s="12"/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</row>
    <row r="8" spans="1:12" x14ac:dyDescent="0.25">
      <c r="I8" t="s">
        <v>408</v>
      </c>
      <c r="L8" s="6">
        <f>+FEB!L161</f>
        <v>79901.859999999942</v>
      </c>
    </row>
    <row r="9" spans="1:12" x14ac:dyDescent="0.25">
      <c r="A9" t="s">
        <v>709</v>
      </c>
      <c r="B9" s="3">
        <v>42815</v>
      </c>
      <c r="C9" t="s">
        <v>710</v>
      </c>
      <c r="D9">
        <v>1</v>
      </c>
      <c r="E9" t="s">
        <v>411</v>
      </c>
      <c r="F9">
        <v>32398</v>
      </c>
      <c r="G9" t="s">
        <v>412</v>
      </c>
      <c r="H9" t="s">
        <v>20</v>
      </c>
      <c r="I9" t="s">
        <v>711</v>
      </c>
      <c r="K9" s="18">
        <v>483.27</v>
      </c>
      <c r="L9" s="6">
        <f>+L8+J9-K9</f>
        <v>79418.589999999938</v>
      </c>
    </row>
    <row r="10" spans="1:12" x14ac:dyDescent="0.25">
      <c r="A10" t="s">
        <v>712</v>
      </c>
      <c r="B10" s="3">
        <v>42821</v>
      </c>
      <c r="C10" t="s">
        <v>713</v>
      </c>
      <c r="D10">
        <v>1</v>
      </c>
      <c r="E10" t="s">
        <v>411</v>
      </c>
      <c r="F10">
        <v>32660</v>
      </c>
      <c r="G10" t="s">
        <v>412</v>
      </c>
      <c r="H10" t="s">
        <v>15</v>
      </c>
      <c r="I10" t="s">
        <v>335</v>
      </c>
      <c r="K10" s="18">
        <v>654</v>
      </c>
      <c r="L10" s="6">
        <f t="shared" ref="L10:L74" si="0">+L9+J10-K10</f>
        <v>78764.589999999938</v>
      </c>
    </row>
    <row r="11" spans="1:12" x14ac:dyDescent="0.25">
      <c r="A11" t="s">
        <v>714</v>
      </c>
      <c r="B11" s="3">
        <v>42822</v>
      </c>
      <c r="C11" t="s">
        <v>715</v>
      </c>
      <c r="D11">
        <v>1</v>
      </c>
      <c r="E11" t="s">
        <v>411</v>
      </c>
      <c r="F11">
        <v>32632</v>
      </c>
      <c r="G11" t="s">
        <v>412</v>
      </c>
      <c r="H11" t="s">
        <v>15</v>
      </c>
      <c r="I11" t="s">
        <v>716</v>
      </c>
      <c r="K11" s="18">
        <v>81</v>
      </c>
      <c r="L11" s="6">
        <f t="shared" si="0"/>
        <v>78683.589999999938</v>
      </c>
    </row>
    <row r="12" spans="1:12" x14ac:dyDescent="0.25">
      <c r="A12" t="s">
        <v>717</v>
      </c>
      <c r="B12" s="3">
        <v>42824</v>
      </c>
      <c r="C12" t="s">
        <v>718</v>
      </c>
      <c r="D12">
        <v>1</v>
      </c>
      <c r="E12" t="s">
        <v>411</v>
      </c>
      <c r="F12">
        <v>32471</v>
      </c>
      <c r="G12" t="s">
        <v>412</v>
      </c>
      <c r="H12" t="s">
        <v>20</v>
      </c>
      <c r="I12" t="s">
        <v>335</v>
      </c>
      <c r="K12" s="17">
        <v>3743</v>
      </c>
      <c r="L12" s="6">
        <f t="shared" si="0"/>
        <v>74940.589999999938</v>
      </c>
    </row>
    <row r="13" spans="1:12" x14ac:dyDescent="0.25">
      <c r="A13" t="s">
        <v>719</v>
      </c>
      <c r="B13" s="3">
        <v>42824</v>
      </c>
      <c r="C13" t="s">
        <v>720</v>
      </c>
      <c r="D13">
        <v>1</v>
      </c>
      <c r="E13" t="s">
        <v>411</v>
      </c>
      <c r="F13">
        <v>32472</v>
      </c>
      <c r="G13" t="s">
        <v>412</v>
      </c>
      <c r="H13" t="s">
        <v>20</v>
      </c>
      <c r="I13" t="s">
        <v>313</v>
      </c>
      <c r="K13" s="17">
        <v>2906.98</v>
      </c>
      <c r="L13" s="6">
        <f t="shared" si="0"/>
        <v>72033.609999999942</v>
      </c>
    </row>
    <row r="14" spans="1:12" x14ac:dyDescent="0.25">
      <c r="A14" t="s">
        <v>719</v>
      </c>
      <c r="B14" s="3">
        <v>42824</v>
      </c>
      <c r="C14" t="s">
        <v>720</v>
      </c>
      <c r="D14">
        <v>1</v>
      </c>
      <c r="E14" t="s">
        <v>411</v>
      </c>
      <c r="F14">
        <v>32472</v>
      </c>
      <c r="G14" t="s">
        <v>412</v>
      </c>
      <c r="H14" t="s">
        <v>20</v>
      </c>
      <c r="I14" t="s">
        <v>313</v>
      </c>
      <c r="K14" s="18">
        <v>110</v>
      </c>
      <c r="L14" s="6">
        <f t="shared" si="0"/>
        <v>71923.609999999942</v>
      </c>
    </row>
    <row r="15" spans="1:12" x14ac:dyDescent="0.25">
      <c r="A15" t="s">
        <v>721</v>
      </c>
      <c r="B15" s="3">
        <v>42824</v>
      </c>
      <c r="C15" t="s">
        <v>722</v>
      </c>
      <c r="D15">
        <v>1</v>
      </c>
      <c r="E15" t="s">
        <v>411</v>
      </c>
      <c r="F15">
        <v>32473</v>
      </c>
      <c r="G15" t="s">
        <v>412</v>
      </c>
      <c r="H15" t="s">
        <v>20</v>
      </c>
      <c r="I15" t="s">
        <v>574</v>
      </c>
      <c r="K15" s="17">
        <v>3153.46</v>
      </c>
      <c r="L15" s="6">
        <f t="shared" si="0"/>
        <v>68770.149999999936</v>
      </c>
    </row>
    <row r="16" spans="1:12" x14ac:dyDescent="0.25">
      <c r="A16" t="s">
        <v>721</v>
      </c>
      <c r="B16" s="3">
        <v>42824</v>
      </c>
      <c r="C16" t="s">
        <v>722</v>
      </c>
      <c r="D16">
        <v>1</v>
      </c>
      <c r="E16" t="s">
        <v>411</v>
      </c>
      <c r="F16">
        <v>32473</v>
      </c>
      <c r="G16" t="s">
        <v>412</v>
      </c>
      <c r="H16" t="s">
        <v>20</v>
      </c>
      <c r="I16" t="s">
        <v>574</v>
      </c>
      <c r="K16" s="18">
        <v>78</v>
      </c>
      <c r="L16" s="6">
        <f t="shared" si="0"/>
        <v>68692.149999999936</v>
      </c>
    </row>
    <row r="17" spans="1:12" x14ac:dyDescent="0.25">
      <c r="A17" t="s">
        <v>723</v>
      </c>
      <c r="B17" s="3">
        <v>42824</v>
      </c>
      <c r="C17" t="s">
        <v>724</v>
      </c>
      <c r="D17">
        <v>1</v>
      </c>
      <c r="E17" t="s">
        <v>411</v>
      </c>
      <c r="F17">
        <v>32474</v>
      </c>
      <c r="G17" t="s">
        <v>412</v>
      </c>
      <c r="H17" t="s">
        <v>20</v>
      </c>
      <c r="I17" t="s">
        <v>313</v>
      </c>
      <c r="K17" s="18">
        <v>530</v>
      </c>
      <c r="L17" s="6">
        <f t="shared" si="0"/>
        <v>68162.149999999936</v>
      </c>
    </row>
    <row r="18" spans="1:12" x14ac:dyDescent="0.25">
      <c r="A18" t="s">
        <v>723</v>
      </c>
      <c r="B18" s="3">
        <v>42824</v>
      </c>
      <c r="C18" t="s">
        <v>724</v>
      </c>
      <c r="D18">
        <v>1</v>
      </c>
      <c r="E18" t="s">
        <v>411</v>
      </c>
      <c r="F18">
        <v>32474</v>
      </c>
      <c r="G18" t="s">
        <v>412</v>
      </c>
      <c r="H18" t="s">
        <v>20</v>
      </c>
      <c r="I18" t="s">
        <v>313</v>
      </c>
      <c r="K18" s="18">
        <v>190</v>
      </c>
      <c r="L18" s="6">
        <f t="shared" si="0"/>
        <v>67972.149999999936</v>
      </c>
    </row>
    <row r="19" spans="1:12" x14ac:dyDescent="0.25">
      <c r="A19" t="s">
        <v>725</v>
      </c>
      <c r="B19" s="3">
        <v>42824</v>
      </c>
      <c r="C19" t="s">
        <v>726</v>
      </c>
      <c r="D19">
        <v>1</v>
      </c>
      <c r="E19" t="s">
        <v>411</v>
      </c>
      <c r="F19">
        <v>32475</v>
      </c>
      <c r="G19" t="s">
        <v>412</v>
      </c>
      <c r="H19" t="s">
        <v>20</v>
      </c>
      <c r="I19" t="s">
        <v>313</v>
      </c>
      <c r="K19" s="18">
        <v>804</v>
      </c>
      <c r="L19" s="6">
        <f t="shared" si="0"/>
        <v>67168.149999999936</v>
      </c>
    </row>
    <row r="20" spans="1:12" x14ac:dyDescent="0.25">
      <c r="A20" t="s">
        <v>725</v>
      </c>
      <c r="B20" s="3">
        <v>42824</v>
      </c>
      <c r="C20" t="s">
        <v>726</v>
      </c>
      <c r="D20">
        <v>1</v>
      </c>
      <c r="E20" t="s">
        <v>411</v>
      </c>
      <c r="F20">
        <v>32475</v>
      </c>
      <c r="G20" t="s">
        <v>412</v>
      </c>
      <c r="H20" t="s">
        <v>20</v>
      </c>
      <c r="I20" t="s">
        <v>313</v>
      </c>
      <c r="K20" s="18">
        <v>189</v>
      </c>
      <c r="L20" s="6">
        <f t="shared" si="0"/>
        <v>66979.149999999936</v>
      </c>
    </row>
    <row r="21" spans="1:12" x14ac:dyDescent="0.25">
      <c r="A21" t="s">
        <v>727</v>
      </c>
      <c r="B21" s="3">
        <v>42824</v>
      </c>
      <c r="C21" t="s">
        <v>728</v>
      </c>
      <c r="D21">
        <v>1</v>
      </c>
      <c r="E21" t="s">
        <v>411</v>
      </c>
      <c r="F21">
        <v>32477</v>
      </c>
      <c r="G21" t="s">
        <v>412</v>
      </c>
      <c r="H21" t="s">
        <v>20</v>
      </c>
      <c r="I21" t="s">
        <v>313</v>
      </c>
      <c r="K21" s="18">
        <v>635</v>
      </c>
      <c r="L21" s="6">
        <f t="shared" si="0"/>
        <v>66344.149999999936</v>
      </c>
    </row>
    <row r="22" spans="1:12" x14ac:dyDescent="0.25">
      <c r="A22" t="s">
        <v>727</v>
      </c>
      <c r="B22" s="3">
        <v>42824</v>
      </c>
      <c r="C22" t="s">
        <v>728</v>
      </c>
      <c r="D22">
        <v>1</v>
      </c>
      <c r="E22" t="s">
        <v>411</v>
      </c>
      <c r="F22">
        <v>32477</v>
      </c>
      <c r="G22" t="s">
        <v>412</v>
      </c>
      <c r="H22" t="s">
        <v>20</v>
      </c>
      <c r="I22" t="s">
        <v>313</v>
      </c>
      <c r="K22" s="18">
        <v>200</v>
      </c>
      <c r="L22" s="6">
        <f t="shared" si="0"/>
        <v>66144.149999999936</v>
      </c>
    </row>
    <row r="23" spans="1:12" x14ac:dyDescent="0.25">
      <c r="A23" t="s">
        <v>729</v>
      </c>
      <c r="B23" s="3">
        <v>42824</v>
      </c>
      <c r="C23" t="s">
        <v>730</v>
      </c>
      <c r="D23">
        <v>1</v>
      </c>
      <c r="E23" t="s">
        <v>411</v>
      </c>
      <c r="F23">
        <v>32478</v>
      </c>
      <c r="G23" t="s">
        <v>412</v>
      </c>
      <c r="H23" t="s">
        <v>20</v>
      </c>
      <c r="I23" t="s">
        <v>313</v>
      </c>
      <c r="K23" s="18">
        <v>648</v>
      </c>
      <c r="L23" s="6">
        <f t="shared" si="0"/>
        <v>65496.149999999936</v>
      </c>
    </row>
    <row r="24" spans="1:12" x14ac:dyDescent="0.25">
      <c r="A24" t="s">
        <v>731</v>
      </c>
      <c r="B24" s="3">
        <v>42824</v>
      </c>
      <c r="C24" t="s">
        <v>732</v>
      </c>
      <c r="D24">
        <v>1</v>
      </c>
      <c r="E24" t="s">
        <v>411</v>
      </c>
      <c r="F24">
        <v>32479</v>
      </c>
      <c r="G24" t="s">
        <v>412</v>
      </c>
      <c r="H24" t="s">
        <v>20</v>
      </c>
      <c r="I24" t="s">
        <v>313</v>
      </c>
      <c r="K24" s="18">
        <v>621</v>
      </c>
      <c r="L24" s="6">
        <f t="shared" si="0"/>
        <v>64875.149999999936</v>
      </c>
    </row>
    <row r="25" spans="1:12" x14ac:dyDescent="0.25">
      <c r="A25" t="s">
        <v>731</v>
      </c>
      <c r="B25" s="3">
        <v>42824</v>
      </c>
      <c r="C25" t="s">
        <v>732</v>
      </c>
      <c r="D25">
        <v>1</v>
      </c>
      <c r="E25" t="s">
        <v>411</v>
      </c>
      <c r="F25">
        <v>32479</v>
      </c>
      <c r="G25" t="s">
        <v>412</v>
      </c>
      <c r="H25" t="s">
        <v>20</v>
      </c>
      <c r="I25" t="s">
        <v>313</v>
      </c>
      <c r="K25" s="18">
        <v>240</v>
      </c>
      <c r="L25" s="6">
        <f t="shared" si="0"/>
        <v>64635.149999999936</v>
      </c>
    </row>
    <row r="26" spans="1:12" x14ac:dyDescent="0.25">
      <c r="A26" t="s">
        <v>733</v>
      </c>
      <c r="B26" s="3">
        <v>42824</v>
      </c>
      <c r="C26" t="s">
        <v>734</v>
      </c>
      <c r="D26">
        <v>1</v>
      </c>
      <c r="E26" t="s">
        <v>411</v>
      </c>
      <c r="F26">
        <v>32480</v>
      </c>
      <c r="G26" t="s">
        <v>412</v>
      </c>
      <c r="H26" t="s">
        <v>20</v>
      </c>
      <c r="I26" t="s">
        <v>313</v>
      </c>
      <c r="K26" s="18">
        <v>621</v>
      </c>
      <c r="L26" s="6">
        <f t="shared" si="0"/>
        <v>64014.149999999936</v>
      </c>
    </row>
    <row r="27" spans="1:12" x14ac:dyDescent="0.25">
      <c r="A27" t="s">
        <v>733</v>
      </c>
      <c r="B27" s="3">
        <v>42824</v>
      </c>
      <c r="C27" t="s">
        <v>734</v>
      </c>
      <c r="D27">
        <v>1</v>
      </c>
      <c r="E27" t="s">
        <v>411</v>
      </c>
      <c r="F27">
        <v>32480</v>
      </c>
      <c r="G27" t="s">
        <v>412</v>
      </c>
      <c r="H27" t="s">
        <v>20</v>
      </c>
      <c r="I27" t="s">
        <v>313</v>
      </c>
      <c r="K27" s="18">
        <v>210</v>
      </c>
      <c r="L27" s="6">
        <f t="shared" si="0"/>
        <v>63804.149999999936</v>
      </c>
    </row>
    <row r="28" spans="1:12" x14ac:dyDescent="0.25">
      <c r="A28" t="s">
        <v>735</v>
      </c>
      <c r="B28" s="3">
        <v>42824</v>
      </c>
      <c r="C28" t="s">
        <v>736</v>
      </c>
      <c r="D28">
        <v>1</v>
      </c>
      <c r="E28" t="s">
        <v>411</v>
      </c>
      <c r="F28">
        <v>32481</v>
      </c>
      <c r="G28" t="s">
        <v>412</v>
      </c>
      <c r="H28" t="s">
        <v>20</v>
      </c>
      <c r="I28" t="s">
        <v>313</v>
      </c>
      <c r="K28" s="18">
        <v>140</v>
      </c>
      <c r="L28" s="6">
        <f t="shared" si="0"/>
        <v>63664.149999999936</v>
      </c>
    </row>
    <row r="29" spans="1:12" x14ac:dyDescent="0.25">
      <c r="A29" t="s">
        <v>735</v>
      </c>
      <c r="B29" s="3">
        <v>42824</v>
      </c>
      <c r="C29" t="s">
        <v>736</v>
      </c>
      <c r="D29">
        <v>1</v>
      </c>
      <c r="E29" t="s">
        <v>411</v>
      </c>
      <c r="F29">
        <v>32481</v>
      </c>
      <c r="G29" t="s">
        <v>412</v>
      </c>
      <c r="H29" t="s">
        <v>20</v>
      </c>
      <c r="I29" t="s">
        <v>313</v>
      </c>
      <c r="K29" s="18">
        <v>75</v>
      </c>
      <c r="L29" s="6">
        <f t="shared" si="0"/>
        <v>63589.149999999936</v>
      </c>
    </row>
    <row r="30" spans="1:12" x14ac:dyDescent="0.25">
      <c r="A30" t="s">
        <v>737</v>
      </c>
      <c r="B30" s="3">
        <v>42824</v>
      </c>
      <c r="C30" t="s">
        <v>738</v>
      </c>
      <c r="D30">
        <v>1</v>
      </c>
      <c r="E30" t="s">
        <v>411</v>
      </c>
      <c r="F30">
        <v>32482</v>
      </c>
      <c r="G30" t="s">
        <v>412</v>
      </c>
      <c r="H30" t="s">
        <v>20</v>
      </c>
      <c r="I30" t="s">
        <v>313</v>
      </c>
      <c r="K30" s="17">
        <v>6036.64</v>
      </c>
      <c r="L30" s="6">
        <f t="shared" si="0"/>
        <v>57552.509999999937</v>
      </c>
    </row>
    <row r="31" spans="1:12" x14ac:dyDescent="0.25">
      <c r="A31" t="s">
        <v>737</v>
      </c>
      <c r="B31" s="3">
        <v>42824</v>
      </c>
      <c r="C31" t="s">
        <v>738</v>
      </c>
      <c r="D31">
        <v>1</v>
      </c>
      <c r="E31" t="s">
        <v>411</v>
      </c>
      <c r="F31">
        <v>32482</v>
      </c>
      <c r="G31" t="s">
        <v>412</v>
      </c>
      <c r="H31" t="s">
        <v>20</v>
      </c>
      <c r="I31" t="s">
        <v>313</v>
      </c>
      <c r="K31" s="18">
        <v>330</v>
      </c>
      <c r="L31" s="6">
        <f t="shared" si="0"/>
        <v>57222.509999999937</v>
      </c>
    </row>
    <row r="32" spans="1:12" x14ac:dyDescent="0.25">
      <c r="A32" t="s">
        <v>739</v>
      </c>
      <c r="B32" s="3">
        <v>42824</v>
      </c>
      <c r="C32" t="s">
        <v>740</v>
      </c>
      <c r="D32">
        <v>1</v>
      </c>
      <c r="E32" t="s">
        <v>411</v>
      </c>
      <c r="F32">
        <v>32483</v>
      </c>
      <c r="G32" t="s">
        <v>412</v>
      </c>
      <c r="H32" t="s">
        <v>20</v>
      </c>
      <c r="I32" t="s">
        <v>313</v>
      </c>
      <c r="K32" s="18">
        <v>621</v>
      </c>
      <c r="L32" s="6">
        <f t="shared" si="0"/>
        <v>56601.509999999937</v>
      </c>
    </row>
    <row r="33" spans="1:12" x14ac:dyDescent="0.25">
      <c r="A33" t="s">
        <v>739</v>
      </c>
      <c r="B33" s="3">
        <v>42824</v>
      </c>
      <c r="C33" t="s">
        <v>740</v>
      </c>
      <c r="D33">
        <v>1</v>
      </c>
      <c r="E33" t="s">
        <v>411</v>
      </c>
      <c r="F33">
        <v>32483</v>
      </c>
      <c r="G33" t="s">
        <v>412</v>
      </c>
      <c r="H33" t="s">
        <v>20</v>
      </c>
      <c r="I33" t="s">
        <v>313</v>
      </c>
      <c r="K33" s="18">
        <v>280</v>
      </c>
      <c r="L33" s="6">
        <f t="shared" si="0"/>
        <v>56321.509999999937</v>
      </c>
    </row>
    <row r="34" spans="1:12" x14ac:dyDescent="0.25">
      <c r="A34" t="s">
        <v>741</v>
      </c>
      <c r="B34" s="3">
        <v>42824</v>
      </c>
      <c r="C34" t="s">
        <v>742</v>
      </c>
      <c r="D34">
        <v>1</v>
      </c>
      <c r="E34" t="s">
        <v>411</v>
      </c>
      <c r="F34">
        <v>32484</v>
      </c>
      <c r="G34" t="s">
        <v>412</v>
      </c>
      <c r="H34" t="s">
        <v>20</v>
      </c>
      <c r="I34" t="s">
        <v>313</v>
      </c>
      <c r="K34" s="18">
        <v>530</v>
      </c>
      <c r="L34" s="6">
        <f t="shared" si="0"/>
        <v>55791.509999999937</v>
      </c>
    </row>
    <row r="35" spans="1:12" x14ac:dyDescent="0.25">
      <c r="A35" t="s">
        <v>741</v>
      </c>
      <c r="B35" s="3">
        <v>42824</v>
      </c>
      <c r="C35" t="s">
        <v>742</v>
      </c>
      <c r="D35">
        <v>1</v>
      </c>
      <c r="E35" t="s">
        <v>411</v>
      </c>
      <c r="F35">
        <v>32484</v>
      </c>
      <c r="G35" t="s">
        <v>412</v>
      </c>
      <c r="H35" t="s">
        <v>20</v>
      </c>
      <c r="I35" t="s">
        <v>313</v>
      </c>
      <c r="K35" s="18">
        <v>230</v>
      </c>
      <c r="L35" s="6">
        <f t="shared" si="0"/>
        <v>55561.509999999937</v>
      </c>
    </row>
    <row r="36" spans="1:12" x14ac:dyDescent="0.25">
      <c r="A36" t="s">
        <v>743</v>
      </c>
      <c r="B36" s="3">
        <v>42825</v>
      </c>
      <c r="C36" t="s">
        <v>744</v>
      </c>
      <c r="D36">
        <v>1</v>
      </c>
      <c r="E36" t="s">
        <v>411</v>
      </c>
      <c r="F36">
        <v>32488</v>
      </c>
      <c r="G36" t="s">
        <v>412</v>
      </c>
      <c r="H36" t="s">
        <v>20</v>
      </c>
      <c r="I36" t="s">
        <v>745</v>
      </c>
      <c r="K36" s="18">
        <v>72.430000000000007</v>
      </c>
      <c r="L36" s="6">
        <f t="shared" si="0"/>
        <v>55489.079999999936</v>
      </c>
    </row>
    <row r="37" spans="1:12" x14ac:dyDescent="0.25">
      <c r="A37" t="s">
        <v>746</v>
      </c>
      <c r="B37" s="3">
        <v>42825</v>
      </c>
      <c r="C37" t="s">
        <v>747</v>
      </c>
      <c r="D37">
        <v>1</v>
      </c>
      <c r="E37" t="s">
        <v>411</v>
      </c>
      <c r="F37">
        <v>32489</v>
      </c>
      <c r="G37" t="s">
        <v>412</v>
      </c>
      <c r="H37" t="s">
        <v>20</v>
      </c>
      <c r="I37" t="s">
        <v>565</v>
      </c>
      <c r="K37" s="18">
        <v>290</v>
      </c>
      <c r="L37" s="6">
        <f t="shared" si="0"/>
        <v>55199.079999999936</v>
      </c>
    </row>
    <row r="38" spans="1:12" x14ac:dyDescent="0.25">
      <c r="A38" t="s">
        <v>748</v>
      </c>
      <c r="B38" s="3">
        <v>42825</v>
      </c>
      <c r="C38" t="s">
        <v>749</v>
      </c>
      <c r="D38">
        <v>1</v>
      </c>
      <c r="E38" t="s">
        <v>411</v>
      </c>
      <c r="F38">
        <v>32490</v>
      </c>
      <c r="G38" t="s">
        <v>412</v>
      </c>
      <c r="H38" t="s">
        <v>20</v>
      </c>
      <c r="I38" t="s">
        <v>565</v>
      </c>
      <c r="K38" s="18">
        <v>406</v>
      </c>
      <c r="L38" s="6">
        <f t="shared" si="0"/>
        <v>54793.079999999936</v>
      </c>
    </row>
    <row r="39" spans="1:12" x14ac:dyDescent="0.25">
      <c r="A39" t="s">
        <v>750</v>
      </c>
      <c r="B39" s="3">
        <v>42825</v>
      </c>
      <c r="C39" t="s">
        <v>751</v>
      </c>
      <c r="D39">
        <v>1</v>
      </c>
      <c r="E39" t="s">
        <v>411</v>
      </c>
      <c r="F39">
        <v>32491</v>
      </c>
      <c r="G39" t="s">
        <v>412</v>
      </c>
      <c r="H39" t="s">
        <v>20</v>
      </c>
      <c r="I39" t="s">
        <v>565</v>
      </c>
      <c r="K39" s="18">
        <v>406</v>
      </c>
      <c r="L39" s="6">
        <f t="shared" si="0"/>
        <v>54387.079999999936</v>
      </c>
    </row>
    <row r="40" spans="1:12" x14ac:dyDescent="0.25">
      <c r="A40" t="s">
        <v>752</v>
      </c>
      <c r="B40" s="3">
        <v>42825</v>
      </c>
      <c r="C40" t="s">
        <v>753</v>
      </c>
      <c r="D40">
        <v>1</v>
      </c>
      <c r="E40" t="s">
        <v>411</v>
      </c>
      <c r="F40">
        <v>32492</v>
      </c>
      <c r="G40" t="s">
        <v>412</v>
      </c>
      <c r="H40" t="s">
        <v>20</v>
      </c>
      <c r="I40" t="s">
        <v>565</v>
      </c>
      <c r="K40" s="18">
        <v>406</v>
      </c>
      <c r="L40" s="6">
        <f t="shared" si="0"/>
        <v>53981.079999999936</v>
      </c>
    </row>
    <row r="41" spans="1:12" x14ac:dyDescent="0.25">
      <c r="A41" t="s">
        <v>754</v>
      </c>
      <c r="B41" s="3">
        <v>42825</v>
      </c>
      <c r="C41" t="s">
        <v>755</v>
      </c>
      <c r="D41">
        <v>1</v>
      </c>
      <c r="E41" t="s">
        <v>411</v>
      </c>
      <c r="F41">
        <v>32493</v>
      </c>
      <c r="G41" t="s">
        <v>412</v>
      </c>
      <c r="H41" t="s">
        <v>20</v>
      </c>
      <c r="I41" t="s">
        <v>565</v>
      </c>
      <c r="K41" s="18">
        <v>406</v>
      </c>
      <c r="L41" s="6">
        <f t="shared" si="0"/>
        <v>53575.079999999936</v>
      </c>
    </row>
    <row r="42" spans="1:12" x14ac:dyDescent="0.25">
      <c r="A42" t="s">
        <v>756</v>
      </c>
      <c r="B42" s="3">
        <v>42825</v>
      </c>
      <c r="C42" t="s">
        <v>757</v>
      </c>
      <c r="D42">
        <v>1</v>
      </c>
      <c r="E42" t="s">
        <v>411</v>
      </c>
      <c r="F42">
        <v>32494</v>
      </c>
      <c r="G42" t="s">
        <v>412</v>
      </c>
      <c r="H42" t="s">
        <v>20</v>
      </c>
      <c r="I42" t="s">
        <v>21</v>
      </c>
      <c r="K42" s="18">
        <v>290</v>
      </c>
      <c r="L42" s="6">
        <f t="shared" si="0"/>
        <v>53285.079999999936</v>
      </c>
    </row>
    <row r="43" spans="1:12" x14ac:dyDescent="0.25">
      <c r="A43" t="s">
        <v>758</v>
      </c>
      <c r="B43" s="3">
        <v>42825</v>
      </c>
      <c r="C43" t="s">
        <v>759</v>
      </c>
      <c r="D43">
        <v>1</v>
      </c>
      <c r="E43" t="s">
        <v>411</v>
      </c>
      <c r="F43">
        <v>32495</v>
      </c>
      <c r="G43" t="s">
        <v>412</v>
      </c>
      <c r="H43" t="s">
        <v>20</v>
      </c>
      <c r="I43" t="s">
        <v>21</v>
      </c>
      <c r="K43" s="18">
        <v>290</v>
      </c>
      <c r="L43" s="6">
        <f t="shared" si="0"/>
        <v>52995.079999999936</v>
      </c>
    </row>
    <row r="44" spans="1:12" x14ac:dyDescent="0.25">
      <c r="A44" t="s">
        <v>760</v>
      </c>
      <c r="B44" s="3">
        <v>42825</v>
      </c>
      <c r="C44" t="s">
        <v>761</v>
      </c>
      <c r="D44">
        <v>1</v>
      </c>
      <c r="E44" t="s">
        <v>411</v>
      </c>
      <c r="F44">
        <v>32496</v>
      </c>
      <c r="G44" t="s">
        <v>412</v>
      </c>
      <c r="H44" t="s">
        <v>20</v>
      </c>
      <c r="I44" t="s">
        <v>29</v>
      </c>
      <c r="K44" s="18">
        <v>261</v>
      </c>
      <c r="L44" s="6">
        <f t="shared" si="0"/>
        <v>52734.079999999936</v>
      </c>
    </row>
    <row r="45" spans="1:12" x14ac:dyDescent="0.25">
      <c r="A45" t="s">
        <v>762</v>
      </c>
      <c r="B45" s="3">
        <v>42825</v>
      </c>
      <c r="C45" t="s">
        <v>763</v>
      </c>
      <c r="D45">
        <v>1</v>
      </c>
      <c r="E45" t="s">
        <v>411</v>
      </c>
      <c r="F45">
        <v>32497</v>
      </c>
      <c r="G45" t="s">
        <v>412</v>
      </c>
      <c r="H45" t="s">
        <v>20</v>
      </c>
      <c r="I45" t="s">
        <v>574</v>
      </c>
      <c r="K45" s="18">
        <v>459</v>
      </c>
      <c r="L45" s="6">
        <f t="shared" si="0"/>
        <v>52275.079999999936</v>
      </c>
    </row>
    <row r="46" spans="1:12" s="5" customFormat="1" x14ac:dyDescent="0.25">
      <c r="A46" s="5" t="s">
        <v>762</v>
      </c>
      <c r="B46" s="3">
        <v>42825</v>
      </c>
      <c r="C46" s="5" t="s">
        <v>763</v>
      </c>
      <c r="D46" s="5">
        <v>1</v>
      </c>
      <c r="E46" s="5" t="s">
        <v>411</v>
      </c>
      <c r="F46" s="5">
        <v>32497</v>
      </c>
      <c r="G46" s="5" t="s">
        <v>412</v>
      </c>
      <c r="H46" s="5" t="s">
        <v>20</v>
      </c>
      <c r="I46" s="5" t="s">
        <v>574</v>
      </c>
      <c r="K46" s="18">
        <v>277</v>
      </c>
      <c r="L46" s="6">
        <f t="shared" si="0"/>
        <v>51998.079999999936</v>
      </c>
    </row>
    <row r="47" spans="1:12" x14ac:dyDescent="0.25">
      <c r="A47" t="s">
        <v>764</v>
      </c>
      <c r="B47" s="3">
        <v>42825</v>
      </c>
      <c r="C47" t="s">
        <v>765</v>
      </c>
      <c r="D47">
        <v>1</v>
      </c>
      <c r="E47" t="s">
        <v>411</v>
      </c>
      <c r="F47">
        <v>32498</v>
      </c>
      <c r="G47" t="s">
        <v>412</v>
      </c>
      <c r="H47" t="s">
        <v>20</v>
      </c>
      <c r="I47" t="s">
        <v>150</v>
      </c>
      <c r="K47" s="18">
        <v>608.27</v>
      </c>
      <c r="L47" s="6">
        <f t="shared" si="0"/>
        <v>51389.809999999939</v>
      </c>
    </row>
    <row r="48" spans="1:12" x14ac:dyDescent="0.25">
      <c r="A48" t="s">
        <v>766</v>
      </c>
      <c r="B48" s="3">
        <v>42825</v>
      </c>
      <c r="C48" t="s">
        <v>767</v>
      </c>
      <c r="D48">
        <v>1</v>
      </c>
      <c r="E48" t="s">
        <v>411</v>
      </c>
      <c r="F48">
        <v>32499</v>
      </c>
      <c r="G48" t="s">
        <v>412</v>
      </c>
      <c r="H48" t="s">
        <v>20</v>
      </c>
      <c r="I48" t="s">
        <v>150</v>
      </c>
      <c r="K48" s="17">
        <v>1000</v>
      </c>
      <c r="L48" s="6">
        <f t="shared" si="0"/>
        <v>50389.809999999939</v>
      </c>
    </row>
    <row r="49" spans="1:12" x14ac:dyDescent="0.25">
      <c r="A49" t="s">
        <v>768</v>
      </c>
      <c r="B49" s="3">
        <v>42825</v>
      </c>
      <c r="C49" t="s">
        <v>769</v>
      </c>
      <c r="D49">
        <v>1</v>
      </c>
      <c r="E49" t="s">
        <v>411</v>
      </c>
      <c r="F49">
        <v>32500</v>
      </c>
      <c r="G49" t="s">
        <v>412</v>
      </c>
      <c r="H49" t="s">
        <v>20</v>
      </c>
      <c r="I49" t="s">
        <v>79</v>
      </c>
      <c r="K49" s="18">
        <v>540.21</v>
      </c>
      <c r="L49" s="6">
        <f t="shared" si="0"/>
        <v>49849.59999999994</v>
      </c>
    </row>
    <row r="50" spans="1:12" x14ac:dyDescent="0.25">
      <c r="A50" t="s">
        <v>770</v>
      </c>
      <c r="B50" s="3">
        <v>42825</v>
      </c>
      <c r="C50" t="s">
        <v>771</v>
      </c>
      <c r="D50">
        <v>1</v>
      </c>
      <c r="E50" t="s">
        <v>411</v>
      </c>
      <c r="F50">
        <v>32501</v>
      </c>
      <c r="G50" t="s">
        <v>412</v>
      </c>
      <c r="H50" t="s">
        <v>20</v>
      </c>
      <c r="I50" t="s">
        <v>772</v>
      </c>
      <c r="K50" s="17">
        <v>1691.41</v>
      </c>
      <c r="L50" s="6">
        <f t="shared" si="0"/>
        <v>48158.189999999937</v>
      </c>
    </row>
    <row r="51" spans="1:12" x14ac:dyDescent="0.25">
      <c r="A51" t="s">
        <v>773</v>
      </c>
      <c r="B51" s="3">
        <v>42825</v>
      </c>
      <c r="C51" t="s">
        <v>774</v>
      </c>
      <c r="D51">
        <v>1</v>
      </c>
      <c r="E51" t="s">
        <v>411</v>
      </c>
      <c r="F51">
        <v>32502</v>
      </c>
      <c r="G51" t="s">
        <v>412</v>
      </c>
      <c r="H51" t="s">
        <v>20</v>
      </c>
      <c r="I51" t="s">
        <v>775</v>
      </c>
      <c r="K51" s="18">
        <v>63.5</v>
      </c>
      <c r="L51" s="6">
        <f t="shared" si="0"/>
        <v>48094.689999999937</v>
      </c>
    </row>
    <row r="52" spans="1:12" x14ac:dyDescent="0.25">
      <c r="A52" t="s">
        <v>776</v>
      </c>
      <c r="B52" s="3">
        <v>42825</v>
      </c>
      <c r="C52" t="s">
        <v>777</v>
      </c>
      <c r="D52">
        <v>1</v>
      </c>
      <c r="E52" t="s">
        <v>411</v>
      </c>
      <c r="F52">
        <v>32503</v>
      </c>
      <c r="G52" t="s">
        <v>412</v>
      </c>
      <c r="H52" t="s">
        <v>20</v>
      </c>
      <c r="I52" t="s">
        <v>21</v>
      </c>
      <c r="K52" s="18">
        <v>107.52</v>
      </c>
      <c r="L52" s="6">
        <f t="shared" si="0"/>
        <v>47987.16999999994</v>
      </c>
    </row>
    <row r="53" spans="1:12" x14ac:dyDescent="0.25">
      <c r="A53" t="s">
        <v>778</v>
      </c>
      <c r="B53" s="3">
        <v>42825</v>
      </c>
      <c r="C53" t="s">
        <v>779</v>
      </c>
      <c r="D53">
        <v>1</v>
      </c>
      <c r="E53" t="s">
        <v>411</v>
      </c>
      <c r="F53">
        <v>32504</v>
      </c>
      <c r="G53" t="s">
        <v>412</v>
      </c>
      <c r="H53" t="s">
        <v>20</v>
      </c>
      <c r="I53" t="s">
        <v>780</v>
      </c>
      <c r="K53" s="18">
        <v>344</v>
      </c>
      <c r="L53" s="6">
        <f t="shared" si="0"/>
        <v>47643.16999999994</v>
      </c>
    </row>
    <row r="54" spans="1:12" x14ac:dyDescent="0.25">
      <c r="A54" t="s">
        <v>781</v>
      </c>
      <c r="B54" s="3">
        <v>42825</v>
      </c>
      <c r="C54" t="s">
        <v>782</v>
      </c>
      <c r="D54">
        <v>1</v>
      </c>
      <c r="E54" t="s">
        <v>411</v>
      </c>
      <c r="F54">
        <v>32505</v>
      </c>
      <c r="G54" t="s">
        <v>412</v>
      </c>
      <c r="H54" t="s">
        <v>20</v>
      </c>
      <c r="I54" t="s">
        <v>83</v>
      </c>
      <c r="K54" s="18">
        <v>233</v>
      </c>
      <c r="L54" s="6">
        <f t="shared" si="0"/>
        <v>47410.16999999994</v>
      </c>
    </row>
    <row r="55" spans="1:12" x14ac:dyDescent="0.25">
      <c r="A55" t="s">
        <v>783</v>
      </c>
      <c r="B55" s="3">
        <v>42825</v>
      </c>
      <c r="C55" t="s">
        <v>784</v>
      </c>
      <c r="D55">
        <v>1</v>
      </c>
      <c r="E55" t="s">
        <v>411</v>
      </c>
      <c r="F55">
        <v>32506</v>
      </c>
      <c r="G55" t="s">
        <v>412</v>
      </c>
      <c r="H55" t="s">
        <v>20</v>
      </c>
      <c r="I55" t="s">
        <v>83</v>
      </c>
      <c r="K55" s="18">
        <v>480</v>
      </c>
      <c r="L55" s="6">
        <f t="shared" si="0"/>
        <v>46930.16999999994</v>
      </c>
    </row>
    <row r="56" spans="1:12" x14ac:dyDescent="0.25">
      <c r="A56" t="s">
        <v>785</v>
      </c>
      <c r="B56" s="3">
        <v>42825</v>
      </c>
      <c r="C56" t="s">
        <v>786</v>
      </c>
      <c r="D56">
        <v>1</v>
      </c>
      <c r="E56" t="s">
        <v>411</v>
      </c>
      <c r="F56">
        <v>32507</v>
      </c>
      <c r="G56" t="s">
        <v>412</v>
      </c>
      <c r="H56" t="s">
        <v>20</v>
      </c>
      <c r="I56" t="s">
        <v>142</v>
      </c>
      <c r="K56" s="18">
        <v>33</v>
      </c>
      <c r="L56" s="6">
        <f t="shared" si="0"/>
        <v>46897.16999999994</v>
      </c>
    </row>
    <row r="57" spans="1:12" x14ac:dyDescent="0.25">
      <c r="A57" t="s">
        <v>787</v>
      </c>
      <c r="B57" s="3">
        <v>42825</v>
      </c>
      <c r="C57" t="s">
        <v>788</v>
      </c>
      <c r="D57">
        <v>1</v>
      </c>
      <c r="E57" t="s">
        <v>411</v>
      </c>
      <c r="F57">
        <v>32508</v>
      </c>
      <c r="G57" t="s">
        <v>412</v>
      </c>
      <c r="H57" t="s">
        <v>20</v>
      </c>
      <c r="I57" t="s">
        <v>251</v>
      </c>
      <c r="K57" s="18">
        <v>153</v>
      </c>
      <c r="L57" s="6">
        <f t="shared" si="0"/>
        <v>46744.16999999994</v>
      </c>
    </row>
    <row r="58" spans="1:12" x14ac:dyDescent="0.25">
      <c r="A58" t="s">
        <v>789</v>
      </c>
      <c r="B58" s="3">
        <v>42825</v>
      </c>
      <c r="C58" t="s">
        <v>790</v>
      </c>
      <c r="D58">
        <v>1</v>
      </c>
      <c r="E58" t="s">
        <v>411</v>
      </c>
      <c r="F58">
        <v>32509</v>
      </c>
      <c r="G58" t="s">
        <v>412</v>
      </c>
      <c r="H58" t="s">
        <v>20</v>
      </c>
      <c r="I58" t="s">
        <v>25</v>
      </c>
      <c r="K58" s="18">
        <v>139.9</v>
      </c>
      <c r="L58" s="6">
        <f t="shared" si="0"/>
        <v>46604.269999999939</v>
      </c>
    </row>
    <row r="59" spans="1:12" x14ac:dyDescent="0.25">
      <c r="A59" t="s">
        <v>791</v>
      </c>
      <c r="B59" s="3">
        <v>42825</v>
      </c>
      <c r="C59" t="s">
        <v>792</v>
      </c>
      <c r="D59">
        <v>1</v>
      </c>
      <c r="E59" t="s">
        <v>411</v>
      </c>
      <c r="F59">
        <v>32510</v>
      </c>
      <c r="G59" t="s">
        <v>412</v>
      </c>
      <c r="H59" t="s">
        <v>20</v>
      </c>
      <c r="I59" t="s">
        <v>793</v>
      </c>
      <c r="K59" s="18">
        <v>650.01</v>
      </c>
      <c r="L59" s="6">
        <f t="shared" si="0"/>
        <v>45954.259999999937</v>
      </c>
    </row>
    <row r="60" spans="1:12" x14ac:dyDescent="0.25">
      <c r="A60" t="s">
        <v>794</v>
      </c>
      <c r="B60" s="3">
        <v>42825</v>
      </c>
      <c r="C60" t="s">
        <v>795</v>
      </c>
      <c r="D60">
        <v>1</v>
      </c>
      <c r="E60" t="s">
        <v>411</v>
      </c>
      <c r="F60">
        <v>32511</v>
      </c>
      <c r="G60" t="s">
        <v>412</v>
      </c>
      <c r="H60" t="s">
        <v>20</v>
      </c>
      <c r="I60" t="s">
        <v>793</v>
      </c>
      <c r="K60" s="17">
        <v>1950.01</v>
      </c>
      <c r="L60" s="6">
        <f t="shared" si="0"/>
        <v>44004.249999999935</v>
      </c>
    </row>
    <row r="61" spans="1:12" x14ac:dyDescent="0.25">
      <c r="A61" t="s">
        <v>796</v>
      </c>
      <c r="B61" s="3">
        <v>42825</v>
      </c>
      <c r="C61" t="s">
        <v>797</v>
      </c>
      <c r="D61">
        <v>1</v>
      </c>
      <c r="E61" t="s">
        <v>411</v>
      </c>
      <c r="F61">
        <v>32512</v>
      </c>
      <c r="G61" t="s">
        <v>412</v>
      </c>
      <c r="H61" t="s">
        <v>20</v>
      </c>
      <c r="I61" t="s">
        <v>798</v>
      </c>
      <c r="K61" s="18">
        <v>884.2</v>
      </c>
      <c r="L61" s="6">
        <f t="shared" si="0"/>
        <v>43120.049999999937</v>
      </c>
    </row>
    <row r="62" spans="1:12" x14ac:dyDescent="0.25">
      <c r="A62" t="s">
        <v>799</v>
      </c>
      <c r="B62" s="3">
        <v>42825</v>
      </c>
      <c r="C62" t="s">
        <v>800</v>
      </c>
      <c r="D62">
        <v>1</v>
      </c>
      <c r="E62" t="s">
        <v>411</v>
      </c>
      <c r="F62">
        <v>32513</v>
      </c>
      <c r="G62" t="s">
        <v>412</v>
      </c>
      <c r="H62" t="s">
        <v>20</v>
      </c>
      <c r="I62" t="s">
        <v>56</v>
      </c>
      <c r="K62" s="18">
        <v>171.5</v>
      </c>
      <c r="L62" s="6">
        <f t="shared" si="0"/>
        <v>42948.549999999937</v>
      </c>
    </row>
    <row r="63" spans="1:12" x14ac:dyDescent="0.25">
      <c r="A63" t="s">
        <v>801</v>
      </c>
      <c r="B63" s="3">
        <v>42825</v>
      </c>
      <c r="C63" t="s">
        <v>802</v>
      </c>
      <c r="D63">
        <v>1</v>
      </c>
      <c r="E63" t="s">
        <v>411</v>
      </c>
      <c r="F63">
        <v>32514</v>
      </c>
      <c r="G63" t="s">
        <v>412</v>
      </c>
      <c r="H63" t="s">
        <v>20</v>
      </c>
      <c r="I63" t="s">
        <v>68</v>
      </c>
      <c r="K63" s="17">
        <v>1122.5</v>
      </c>
      <c r="L63" s="6">
        <f t="shared" si="0"/>
        <v>41826.049999999937</v>
      </c>
    </row>
    <row r="64" spans="1:12" x14ac:dyDescent="0.25">
      <c r="A64" t="s">
        <v>803</v>
      </c>
      <c r="B64" s="3">
        <v>42825</v>
      </c>
      <c r="C64" t="s">
        <v>804</v>
      </c>
      <c r="D64">
        <v>1</v>
      </c>
      <c r="E64" t="s">
        <v>411</v>
      </c>
      <c r="F64">
        <v>32515</v>
      </c>
      <c r="G64" t="s">
        <v>412</v>
      </c>
      <c r="H64" t="s">
        <v>20</v>
      </c>
      <c r="I64" t="s">
        <v>37</v>
      </c>
      <c r="K64" s="18">
        <v>258</v>
      </c>
      <c r="L64" s="6">
        <f t="shared" si="0"/>
        <v>41568.049999999937</v>
      </c>
    </row>
    <row r="65" spans="1:12" x14ac:dyDescent="0.25">
      <c r="A65" t="s">
        <v>805</v>
      </c>
      <c r="B65" s="3">
        <v>42825</v>
      </c>
      <c r="C65" t="s">
        <v>806</v>
      </c>
      <c r="D65">
        <v>1</v>
      </c>
      <c r="E65" t="s">
        <v>411</v>
      </c>
      <c r="F65">
        <v>32516</v>
      </c>
      <c r="G65" t="s">
        <v>412</v>
      </c>
      <c r="H65" t="s">
        <v>20</v>
      </c>
      <c r="I65" t="s">
        <v>41</v>
      </c>
      <c r="K65" s="18">
        <v>140</v>
      </c>
      <c r="L65" s="6">
        <f t="shared" si="0"/>
        <v>41428.049999999937</v>
      </c>
    </row>
    <row r="66" spans="1:12" x14ac:dyDescent="0.25">
      <c r="A66" t="s">
        <v>807</v>
      </c>
      <c r="B66" s="3">
        <v>42825</v>
      </c>
      <c r="C66" t="s">
        <v>808</v>
      </c>
      <c r="D66">
        <v>1</v>
      </c>
      <c r="E66" t="s">
        <v>411</v>
      </c>
      <c r="F66">
        <v>32517</v>
      </c>
      <c r="G66" t="s">
        <v>412</v>
      </c>
      <c r="H66" t="s">
        <v>20</v>
      </c>
      <c r="I66" t="s">
        <v>809</v>
      </c>
      <c r="K66" s="18">
        <v>116</v>
      </c>
      <c r="L66" s="6">
        <f t="shared" si="0"/>
        <v>41312.049999999937</v>
      </c>
    </row>
    <row r="67" spans="1:12" x14ac:dyDescent="0.25">
      <c r="A67" t="s">
        <v>665</v>
      </c>
      <c r="B67" s="3">
        <v>42825</v>
      </c>
      <c r="C67" t="s">
        <v>810</v>
      </c>
      <c r="D67">
        <v>1</v>
      </c>
      <c r="E67" t="s">
        <v>411</v>
      </c>
      <c r="F67">
        <v>32546</v>
      </c>
      <c r="G67" t="s">
        <v>412</v>
      </c>
      <c r="H67" t="s">
        <v>15</v>
      </c>
      <c r="I67" t="s">
        <v>313</v>
      </c>
      <c r="K67" s="18">
        <v>621</v>
      </c>
      <c r="L67" s="6">
        <f t="shared" si="0"/>
        <v>40691.049999999937</v>
      </c>
    </row>
    <row r="68" spans="1:12" x14ac:dyDescent="0.25">
      <c r="A68" t="s">
        <v>665</v>
      </c>
      <c r="B68" s="3">
        <v>42825</v>
      </c>
      <c r="C68" t="s">
        <v>810</v>
      </c>
      <c r="D68">
        <v>1</v>
      </c>
      <c r="E68" t="s">
        <v>411</v>
      </c>
      <c r="F68">
        <v>32546</v>
      </c>
      <c r="G68" t="s">
        <v>412</v>
      </c>
      <c r="H68" t="s">
        <v>15</v>
      </c>
      <c r="I68" t="s">
        <v>313</v>
      </c>
      <c r="K68" s="18">
        <v>218</v>
      </c>
      <c r="L68" s="6">
        <f t="shared" si="0"/>
        <v>40473.049999999937</v>
      </c>
    </row>
    <row r="69" spans="1:12" x14ac:dyDescent="0.25">
      <c r="A69" t="s">
        <v>687</v>
      </c>
      <c r="B69" s="3">
        <v>42825</v>
      </c>
      <c r="C69" t="s">
        <v>213</v>
      </c>
      <c r="D69">
        <v>1</v>
      </c>
      <c r="E69" t="s">
        <v>411</v>
      </c>
      <c r="F69">
        <v>32549</v>
      </c>
      <c r="G69" t="s">
        <v>412</v>
      </c>
      <c r="H69" t="s">
        <v>15</v>
      </c>
      <c r="I69" t="s">
        <v>811</v>
      </c>
      <c r="J69" s="6">
        <v>85000</v>
      </c>
      <c r="L69" s="6">
        <f t="shared" si="0"/>
        <v>125473.04999999993</v>
      </c>
    </row>
    <row r="70" spans="1:12" x14ac:dyDescent="0.25">
      <c r="A70" t="s">
        <v>812</v>
      </c>
      <c r="B70" s="3">
        <v>42825</v>
      </c>
      <c r="C70" t="s">
        <v>813</v>
      </c>
      <c r="D70">
        <v>1</v>
      </c>
      <c r="E70" t="s">
        <v>411</v>
      </c>
      <c r="F70">
        <v>32580</v>
      </c>
      <c r="G70" t="s">
        <v>412</v>
      </c>
      <c r="H70" t="s">
        <v>15</v>
      </c>
      <c r="I70" t="s">
        <v>150</v>
      </c>
      <c r="K70" s="18">
        <v>301.95999999999998</v>
      </c>
      <c r="L70" s="6">
        <f t="shared" si="0"/>
        <v>125171.08999999992</v>
      </c>
    </row>
    <row r="71" spans="1:12" x14ac:dyDescent="0.25">
      <c r="A71" t="s">
        <v>814</v>
      </c>
      <c r="B71" s="3">
        <v>42825</v>
      </c>
      <c r="C71" t="s">
        <v>815</v>
      </c>
      <c r="D71">
        <v>1</v>
      </c>
      <c r="E71" t="s">
        <v>411</v>
      </c>
      <c r="F71">
        <v>32581</v>
      </c>
      <c r="G71" t="s">
        <v>412</v>
      </c>
      <c r="H71" t="s">
        <v>15</v>
      </c>
      <c r="I71" t="s">
        <v>150</v>
      </c>
      <c r="K71" s="18">
        <v>225</v>
      </c>
      <c r="L71" s="6">
        <f t="shared" si="0"/>
        <v>124946.08999999992</v>
      </c>
    </row>
    <row r="72" spans="1:12" x14ac:dyDescent="0.25">
      <c r="A72" t="s">
        <v>816</v>
      </c>
      <c r="B72" s="3">
        <v>42825</v>
      </c>
      <c r="C72" t="s">
        <v>817</v>
      </c>
      <c r="D72">
        <v>1</v>
      </c>
      <c r="E72" t="s">
        <v>411</v>
      </c>
      <c r="F72">
        <v>32582</v>
      </c>
      <c r="G72" t="s">
        <v>412</v>
      </c>
      <c r="H72" t="s">
        <v>15</v>
      </c>
      <c r="I72" t="s">
        <v>68</v>
      </c>
      <c r="K72" s="18">
        <v>878.31</v>
      </c>
      <c r="L72" s="6">
        <f t="shared" si="0"/>
        <v>124067.77999999993</v>
      </c>
    </row>
    <row r="73" spans="1:12" x14ac:dyDescent="0.25">
      <c r="A73" t="s">
        <v>818</v>
      </c>
      <c r="B73" s="3">
        <v>42825</v>
      </c>
      <c r="C73" t="s">
        <v>819</v>
      </c>
      <c r="D73">
        <v>1</v>
      </c>
      <c r="E73" t="s">
        <v>411</v>
      </c>
      <c r="F73">
        <v>32583</v>
      </c>
      <c r="G73" t="s">
        <v>412</v>
      </c>
      <c r="H73" t="s">
        <v>15</v>
      </c>
      <c r="I73" t="s">
        <v>459</v>
      </c>
      <c r="K73" s="17">
        <v>374</v>
      </c>
      <c r="L73" s="6">
        <f t="shared" si="0"/>
        <v>123693.77999999993</v>
      </c>
    </row>
    <row r="74" spans="1:12" x14ac:dyDescent="0.25">
      <c r="A74" t="s">
        <v>820</v>
      </c>
      <c r="B74" s="3">
        <v>42825</v>
      </c>
      <c r="C74" t="s">
        <v>821</v>
      </c>
      <c r="D74">
        <v>1</v>
      </c>
      <c r="E74" t="s">
        <v>411</v>
      </c>
      <c r="F74">
        <v>32584</v>
      </c>
      <c r="G74" t="s">
        <v>412</v>
      </c>
      <c r="H74" t="s">
        <v>15</v>
      </c>
      <c r="I74" t="s">
        <v>822</v>
      </c>
      <c r="K74" s="18">
        <v>110</v>
      </c>
      <c r="L74" s="6">
        <f t="shared" si="0"/>
        <v>123583.77999999993</v>
      </c>
    </row>
    <row r="75" spans="1:12" x14ac:dyDescent="0.25">
      <c r="A75" t="s">
        <v>823</v>
      </c>
      <c r="B75" s="3">
        <v>42825</v>
      </c>
      <c r="C75" t="s">
        <v>824</v>
      </c>
      <c r="D75">
        <v>1</v>
      </c>
      <c r="E75" t="s">
        <v>411</v>
      </c>
      <c r="F75">
        <v>32585</v>
      </c>
      <c r="G75" t="s">
        <v>412</v>
      </c>
      <c r="H75" t="s">
        <v>15</v>
      </c>
      <c r="I75" t="s">
        <v>825</v>
      </c>
      <c r="K75" s="18">
        <v>81</v>
      </c>
      <c r="L75" s="6">
        <f t="shared" ref="L75:L138" si="1">+L74+J75-K75</f>
        <v>123502.77999999993</v>
      </c>
    </row>
    <row r="76" spans="1:12" x14ac:dyDescent="0.25">
      <c r="A76" t="s">
        <v>826</v>
      </c>
      <c r="B76" s="3">
        <v>42825</v>
      </c>
      <c r="C76" t="s">
        <v>827</v>
      </c>
      <c r="D76">
        <v>1</v>
      </c>
      <c r="E76" t="s">
        <v>411</v>
      </c>
      <c r="F76">
        <v>32586</v>
      </c>
      <c r="G76" t="s">
        <v>412</v>
      </c>
      <c r="H76" t="s">
        <v>15</v>
      </c>
      <c r="I76" t="s">
        <v>448</v>
      </c>
      <c r="K76" s="18">
        <v>884.2</v>
      </c>
      <c r="L76" s="6">
        <f t="shared" si="1"/>
        <v>122618.57999999993</v>
      </c>
    </row>
    <row r="77" spans="1:12" x14ac:dyDescent="0.25">
      <c r="A77" t="s">
        <v>828</v>
      </c>
      <c r="B77" s="3">
        <v>42825</v>
      </c>
      <c r="C77" t="s">
        <v>829</v>
      </c>
      <c r="D77">
        <v>1</v>
      </c>
      <c r="E77" t="s">
        <v>411</v>
      </c>
      <c r="F77">
        <v>32588</v>
      </c>
      <c r="G77" t="s">
        <v>412</v>
      </c>
      <c r="H77" t="s">
        <v>15</v>
      </c>
      <c r="I77" t="s">
        <v>25</v>
      </c>
      <c r="K77" s="18">
        <v>399.8</v>
      </c>
      <c r="L77" s="6">
        <f t="shared" si="1"/>
        <v>122218.77999999993</v>
      </c>
    </row>
    <row r="78" spans="1:12" x14ac:dyDescent="0.25">
      <c r="A78" t="s">
        <v>830</v>
      </c>
      <c r="B78" s="3">
        <v>42825</v>
      </c>
      <c r="C78" t="s">
        <v>831</v>
      </c>
      <c r="D78">
        <v>1</v>
      </c>
      <c r="E78" t="s">
        <v>411</v>
      </c>
      <c r="F78">
        <v>32589</v>
      </c>
      <c r="G78" t="s">
        <v>412</v>
      </c>
      <c r="H78" t="s">
        <v>15</v>
      </c>
      <c r="I78" t="s">
        <v>83</v>
      </c>
      <c r="K78" s="18">
        <v>446</v>
      </c>
      <c r="L78" s="6">
        <f t="shared" si="1"/>
        <v>121772.77999999993</v>
      </c>
    </row>
    <row r="79" spans="1:12" x14ac:dyDescent="0.25">
      <c r="A79" t="s">
        <v>832</v>
      </c>
      <c r="B79" s="3">
        <v>42825</v>
      </c>
      <c r="C79" t="s">
        <v>833</v>
      </c>
      <c r="D79">
        <v>1</v>
      </c>
      <c r="E79" t="s">
        <v>411</v>
      </c>
      <c r="F79">
        <v>32590</v>
      </c>
      <c r="G79" t="s">
        <v>412</v>
      </c>
      <c r="H79" t="s">
        <v>15</v>
      </c>
      <c r="I79" t="s">
        <v>134</v>
      </c>
      <c r="K79" s="18">
        <v>135.02000000000001</v>
      </c>
      <c r="L79" s="6">
        <f t="shared" si="1"/>
        <v>121637.75999999992</v>
      </c>
    </row>
    <row r="80" spans="1:12" x14ac:dyDescent="0.25">
      <c r="A80" t="s">
        <v>834</v>
      </c>
      <c r="B80" s="3">
        <v>42825</v>
      </c>
      <c r="C80" t="s">
        <v>835</v>
      </c>
      <c r="D80">
        <v>1</v>
      </c>
      <c r="E80" t="s">
        <v>411</v>
      </c>
      <c r="F80">
        <v>32591</v>
      </c>
      <c r="G80" t="s">
        <v>412</v>
      </c>
      <c r="H80" t="s">
        <v>15</v>
      </c>
      <c r="I80" t="s">
        <v>836</v>
      </c>
      <c r="K80" s="18">
        <v>535.4</v>
      </c>
      <c r="L80" s="6">
        <f t="shared" si="1"/>
        <v>121102.35999999993</v>
      </c>
    </row>
    <row r="81" spans="1:12" x14ac:dyDescent="0.25">
      <c r="A81" t="s">
        <v>837</v>
      </c>
      <c r="B81" s="3">
        <v>42825</v>
      </c>
      <c r="C81" t="s">
        <v>838</v>
      </c>
      <c r="D81">
        <v>1</v>
      </c>
      <c r="E81" t="s">
        <v>411</v>
      </c>
      <c r="F81">
        <v>32592</v>
      </c>
      <c r="G81" t="s">
        <v>412</v>
      </c>
      <c r="H81" t="s">
        <v>15</v>
      </c>
      <c r="I81" t="s">
        <v>37</v>
      </c>
      <c r="K81" s="18">
        <v>344</v>
      </c>
      <c r="L81" s="6">
        <f t="shared" si="1"/>
        <v>120758.35999999993</v>
      </c>
    </row>
    <row r="82" spans="1:12" x14ac:dyDescent="0.25">
      <c r="A82" t="s">
        <v>839</v>
      </c>
      <c r="B82" s="3">
        <v>42825</v>
      </c>
      <c r="C82" t="s">
        <v>840</v>
      </c>
      <c r="D82">
        <v>1</v>
      </c>
      <c r="E82" t="s">
        <v>411</v>
      </c>
      <c r="F82">
        <v>32593</v>
      </c>
      <c r="G82" t="s">
        <v>412</v>
      </c>
      <c r="H82" t="s">
        <v>15</v>
      </c>
      <c r="I82" t="s">
        <v>841</v>
      </c>
      <c r="K82" s="18">
        <v>382.45</v>
      </c>
      <c r="L82" s="6">
        <f t="shared" si="1"/>
        <v>120375.90999999993</v>
      </c>
    </row>
    <row r="83" spans="1:12" x14ac:dyDescent="0.25">
      <c r="A83" t="s">
        <v>842</v>
      </c>
      <c r="B83" s="3">
        <v>42825</v>
      </c>
      <c r="C83" t="s">
        <v>843</v>
      </c>
      <c r="D83">
        <v>1</v>
      </c>
      <c r="E83" t="s">
        <v>411</v>
      </c>
      <c r="F83">
        <v>32594</v>
      </c>
      <c r="G83" t="s">
        <v>412</v>
      </c>
      <c r="H83" t="s">
        <v>15</v>
      </c>
      <c r="I83" t="s">
        <v>240</v>
      </c>
      <c r="K83" s="18">
        <v>406</v>
      </c>
      <c r="L83" s="6">
        <f t="shared" si="1"/>
        <v>119969.90999999993</v>
      </c>
    </row>
    <row r="84" spans="1:12" x14ac:dyDescent="0.25">
      <c r="A84" t="s">
        <v>844</v>
      </c>
      <c r="B84" s="3">
        <v>42825</v>
      </c>
      <c r="C84" t="s">
        <v>845</v>
      </c>
      <c r="D84">
        <v>1</v>
      </c>
      <c r="E84" t="s">
        <v>411</v>
      </c>
      <c r="F84">
        <v>32595</v>
      </c>
      <c r="G84" t="s">
        <v>412</v>
      </c>
      <c r="H84" t="s">
        <v>15</v>
      </c>
      <c r="I84" t="s">
        <v>846</v>
      </c>
      <c r="K84" s="18">
        <v>124.92</v>
      </c>
      <c r="L84" s="6">
        <f t="shared" si="1"/>
        <v>119844.98999999993</v>
      </c>
    </row>
    <row r="85" spans="1:12" x14ac:dyDescent="0.25">
      <c r="A85" t="s">
        <v>847</v>
      </c>
      <c r="B85" s="3">
        <v>42825</v>
      </c>
      <c r="C85" t="s">
        <v>848</v>
      </c>
      <c r="D85">
        <v>1</v>
      </c>
      <c r="E85" t="s">
        <v>411</v>
      </c>
      <c r="F85">
        <v>32596</v>
      </c>
      <c r="G85" t="s">
        <v>412</v>
      </c>
      <c r="H85" t="s">
        <v>15</v>
      </c>
      <c r="I85" t="s">
        <v>846</v>
      </c>
      <c r="K85" s="18">
        <v>79.459999999999994</v>
      </c>
      <c r="L85" s="6">
        <f t="shared" si="1"/>
        <v>119765.52999999993</v>
      </c>
    </row>
    <row r="86" spans="1:12" x14ac:dyDescent="0.25">
      <c r="A86" t="s">
        <v>849</v>
      </c>
      <c r="B86" s="3">
        <v>42825</v>
      </c>
      <c r="C86" t="s">
        <v>850</v>
      </c>
      <c r="D86">
        <v>1</v>
      </c>
      <c r="E86" t="s">
        <v>411</v>
      </c>
      <c r="F86">
        <v>32597</v>
      </c>
      <c r="G86" t="s">
        <v>412</v>
      </c>
      <c r="H86" t="s">
        <v>15</v>
      </c>
      <c r="I86" t="s">
        <v>846</v>
      </c>
      <c r="K86" s="18">
        <v>42.92</v>
      </c>
      <c r="L86" s="6">
        <f t="shared" si="1"/>
        <v>119722.60999999993</v>
      </c>
    </row>
    <row r="87" spans="1:12" x14ac:dyDescent="0.25">
      <c r="A87" t="s">
        <v>851</v>
      </c>
      <c r="B87" s="3">
        <v>42825</v>
      </c>
      <c r="C87" t="s">
        <v>852</v>
      </c>
      <c r="D87">
        <v>1</v>
      </c>
      <c r="E87" t="s">
        <v>411</v>
      </c>
      <c r="F87">
        <v>32598</v>
      </c>
      <c r="G87" t="s">
        <v>412</v>
      </c>
      <c r="H87" t="s">
        <v>15</v>
      </c>
      <c r="I87" t="s">
        <v>846</v>
      </c>
      <c r="K87" s="18">
        <v>244.53</v>
      </c>
      <c r="L87" s="6">
        <f t="shared" si="1"/>
        <v>119478.07999999993</v>
      </c>
    </row>
    <row r="88" spans="1:12" x14ac:dyDescent="0.25">
      <c r="A88" t="s">
        <v>853</v>
      </c>
      <c r="B88" s="3">
        <v>42825</v>
      </c>
      <c r="C88" t="s">
        <v>854</v>
      </c>
      <c r="D88">
        <v>1</v>
      </c>
      <c r="E88" t="s">
        <v>411</v>
      </c>
      <c r="F88">
        <v>32599</v>
      </c>
      <c r="G88" t="s">
        <v>412</v>
      </c>
      <c r="H88" t="s">
        <v>15</v>
      </c>
      <c r="I88" t="s">
        <v>855</v>
      </c>
      <c r="K88" s="18">
        <v>215.01</v>
      </c>
      <c r="L88" s="6">
        <f t="shared" si="1"/>
        <v>119263.06999999993</v>
      </c>
    </row>
    <row r="89" spans="1:12" x14ac:dyDescent="0.25">
      <c r="A89" t="s">
        <v>856</v>
      </c>
      <c r="B89" s="3">
        <v>42825</v>
      </c>
      <c r="C89" t="s">
        <v>857</v>
      </c>
      <c r="D89">
        <v>1</v>
      </c>
      <c r="E89" t="s">
        <v>411</v>
      </c>
      <c r="F89">
        <v>32600</v>
      </c>
      <c r="G89" t="s">
        <v>412</v>
      </c>
      <c r="H89" t="s">
        <v>15</v>
      </c>
      <c r="I89" t="s">
        <v>858</v>
      </c>
      <c r="K89" s="18">
        <v>253</v>
      </c>
      <c r="L89" s="6">
        <f t="shared" si="1"/>
        <v>119010.06999999993</v>
      </c>
    </row>
    <row r="90" spans="1:12" x14ac:dyDescent="0.25">
      <c r="A90" t="s">
        <v>859</v>
      </c>
      <c r="B90" s="3">
        <v>42825</v>
      </c>
      <c r="C90" t="s">
        <v>860</v>
      </c>
      <c r="D90">
        <v>1</v>
      </c>
      <c r="E90" t="s">
        <v>411</v>
      </c>
      <c r="F90">
        <v>32601</v>
      </c>
      <c r="G90" t="s">
        <v>412</v>
      </c>
      <c r="H90" t="s">
        <v>15</v>
      </c>
      <c r="I90" t="s">
        <v>52</v>
      </c>
      <c r="K90" s="18">
        <v>884.2</v>
      </c>
      <c r="L90" s="6">
        <f t="shared" si="1"/>
        <v>118125.86999999994</v>
      </c>
    </row>
    <row r="91" spans="1:12" x14ac:dyDescent="0.25">
      <c r="A91" t="s">
        <v>861</v>
      </c>
      <c r="B91" s="3">
        <v>42825</v>
      </c>
      <c r="C91" t="s">
        <v>862</v>
      </c>
      <c r="D91">
        <v>1</v>
      </c>
      <c r="E91" t="s">
        <v>411</v>
      </c>
      <c r="F91">
        <v>32602</v>
      </c>
      <c r="G91" t="s">
        <v>412</v>
      </c>
      <c r="H91" t="s">
        <v>15</v>
      </c>
      <c r="I91" t="s">
        <v>459</v>
      </c>
      <c r="K91" s="18">
        <v>345</v>
      </c>
      <c r="L91" s="6">
        <f t="shared" si="1"/>
        <v>117780.86999999994</v>
      </c>
    </row>
    <row r="92" spans="1:12" x14ac:dyDescent="0.25">
      <c r="A92" t="s">
        <v>863</v>
      </c>
      <c r="B92" s="3">
        <v>42825</v>
      </c>
      <c r="C92" t="s">
        <v>864</v>
      </c>
      <c r="D92">
        <v>1</v>
      </c>
      <c r="E92" t="s">
        <v>411</v>
      </c>
      <c r="F92">
        <v>32603</v>
      </c>
      <c r="G92" t="s">
        <v>412</v>
      </c>
      <c r="H92" t="s">
        <v>15</v>
      </c>
      <c r="I92" t="s">
        <v>255</v>
      </c>
      <c r="K92" s="18">
        <v>517.45000000000005</v>
      </c>
      <c r="L92" s="6">
        <f t="shared" si="1"/>
        <v>117263.41999999994</v>
      </c>
    </row>
    <row r="93" spans="1:12" x14ac:dyDescent="0.25">
      <c r="A93" t="s">
        <v>865</v>
      </c>
      <c r="B93" s="3">
        <v>42825</v>
      </c>
      <c r="C93" t="s">
        <v>866</v>
      </c>
      <c r="D93">
        <v>1</v>
      </c>
      <c r="E93" t="s">
        <v>411</v>
      </c>
      <c r="F93">
        <v>32604</v>
      </c>
      <c r="G93" t="s">
        <v>412</v>
      </c>
      <c r="H93" t="s">
        <v>15</v>
      </c>
      <c r="I93" t="s">
        <v>37</v>
      </c>
      <c r="K93" s="18">
        <v>193.5</v>
      </c>
      <c r="L93" s="6">
        <f t="shared" si="1"/>
        <v>117069.91999999994</v>
      </c>
    </row>
    <row r="94" spans="1:12" x14ac:dyDescent="0.25">
      <c r="A94" t="s">
        <v>867</v>
      </c>
      <c r="B94" s="3">
        <v>42825</v>
      </c>
      <c r="C94" t="s">
        <v>868</v>
      </c>
      <c r="D94">
        <v>1</v>
      </c>
      <c r="E94" t="s">
        <v>411</v>
      </c>
      <c r="F94">
        <v>32605</v>
      </c>
      <c r="G94" t="s">
        <v>412</v>
      </c>
      <c r="H94" t="s">
        <v>15</v>
      </c>
      <c r="I94" t="s">
        <v>25</v>
      </c>
      <c r="K94" s="18">
        <v>559.20000000000005</v>
      </c>
      <c r="L94" s="6">
        <f t="shared" si="1"/>
        <v>116510.71999999994</v>
      </c>
    </row>
    <row r="95" spans="1:12" x14ac:dyDescent="0.25">
      <c r="A95" t="s">
        <v>869</v>
      </c>
      <c r="B95" s="3">
        <v>42825</v>
      </c>
      <c r="C95" t="s">
        <v>870</v>
      </c>
      <c r="D95">
        <v>1</v>
      </c>
      <c r="E95" t="s">
        <v>411</v>
      </c>
      <c r="F95">
        <v>32606</v>
      </c>
      <c r="G95" t="s">
        <v>412</v>
      </c>
      <c r="H95" t="s">
        <v>15</v>
      </c>
      <c r="I95" t="s">
        <v>79</v>
      </c>
      <c r="K95" s="18">
        <v>161.82</v>
      </c>
      <c r="L95" s="6">
        <f t="shared" si="1"/>
        <v>116348.89999999994</v>
      </c>
    </row>
    <row r="96" spans="1:12" x14ac:dyDescent="0.25">
      <c r="A96" t="s">
        <v>871</v>
      </c>
      <c r="B96" s="3">
        <v>42825</v>
      </c>
      <c r="C96" t="s">
        <v>872</v>
      </c>
      <c r="D96">
        <v>1</v>
      </c>
      <c r="E96" t="s">
        <v>411</v>
      </c>
      <c r="F96">
        <v>32607</v>
      </c>
      <c r="G96" t="s">
        <v>412</v>
      </c>
      <c r="H96" t="s">
        <v>15</v>
      </c>
      <c r="I96" t="s">
        <v>52</v>
      </c>
      <c r="K96" s="18">
        <v>875.2</v>
      </c>
      <c r="L96" s="6">
        <f t="shared" si="1"/>
        <v>115473.69999999994</v>
      </c>
    </row>
    <row r="97" spans="1:12" x14ac:dyDescent="0.25">
      <c r="A97" t="s">
        <v>873</v>
      </c>
      <c r="B97" s="3">
        <v>42825</v>
      </c>
      <c r="C97" t="s">
        <v>874</v>
      </c>
      <c r="D97">
        <v>1</v>
      </c>
      <c r="E97" t="s">
        <v>411</v>
      </c>
      <c r="F97">
        <v>32608</v>
      </c>
      <c r="G97" t="s">
        <v>412</v>
      </c>
      <c r="H97" t="s">
        <v>15</v>
      </c>
      <c r="I97" t="s">
        <v>83</v>
      </c>
      <c r="K97" s="18">
        <v>381.5</v>
      </c>
      <c r="L97" s="6">
        <f t="shared" si="1"/>
        <v>115092.19999999994</v>
      </c>
    </row>
    <row r="98" spans="1:12" x14ac:dyDescent="0.25">
      <c r="A98" t="s">
        <v>875</v>
      </c>
      <c r="B98" s="3">
        <v>42825</v>
      </c>
      <c r="C98" t="s">
        <v>876</v>
      </c>
      <c r="D98">
        <v>1</v>
      </c>
      <c r="E98" t="s">
        <v>411</v>
      </c>
      <c r="F98">
        <v>32609</v>
      </c>
      <c r="G98" t="s">
        <v>412</v>
      </c>
      <c r="H98" t="s">
        <v>15</v>
      </c>
      <c r="I98" t="s">
        <v>877</v>
      </c>
      <c r="K98" s="18">
        <v>168.2</v>
      </c>
      <c r="L98" s="6">
        <f t="shared" si="1"/>
        <v>114923.99999999994</v>
      </c>
    </row>
    <row r="99" spans="1:12" x14ac:dyDescent="0.25">
      <c r="A99" t="s">
        <v>878</v>
      </c>
      <c r="B99" s="3">
        <v>42825</v>
      </c>
      <c r="C99" t="s">
        <v>879</v>
      </c>
      <c r="D99">
        <v>1</v>
      </c>
      <c r="E99" t="s">
        <v>411</v>
      </c>
      <c r="F99">
        <v>32610</v>
      </c>
      <c r="G99" t="s">
        <v>412</v>
      </c>
      <c r="H99" t="s">
        <v>15</v>
      </c>
      <c r="I99" t="s">
        <v>83</v>
      </c>
      <c r="K99" s="18">
        <v>197</v>
      </c>
      <c r="L99" s="6">
        <f t="shared" si="1"/>
        <v>114726.99999999994</v>
      </c>
    </row>
    <row r="100" spans="1:12" x14ac:dyDescent="0.25">
      <c r="A100" t="s">
        <v>880</v>
      </c>
      <c r="B100" s="3">
        <v>42825</v>
      </c>
      <c r="C100" t="s">
        <v>881</v>
      </c>
      <c r="D100">
        <v>1</v>
      </c>
      <c r="E100" t="s">
        <v>411</v>
      </c>
      <c r="F100">
        <v>32611</v>
      </c>
      <c r="G100" t="s">
        <v>412</v>
      </c>
      <c r="H100" t="s">
        <v>15</v>
      </c>
      <c r="I100" t="s">
        <v>511</v>
      </c>
      <c r="K100" s="17">
        <v>1254.49</v>
      </c>
      <c r="L100" s="6">
        <f t="shared" si="1"/>
        <v>113472.50999999994</v>
      </c>
    </row>
    <row r="101" spans="1:12" x14ac:dyDescent="0.25">
      <c r="A101" t="s">
        <v>882</v>
      </c>
      <c r="B101" s="3">
        <v>42825</v>
      </c>
      <c r="C101" t="s">
        <v>883</v>
      </c>
      <c r="D101">
        <v>1</v>
      </c>
      <c r="E101" t="s">
        <v>411</v>
      </c>
      <c r="F101">
        <v>32612</v>
      </c>
      <c r="G101" t="s">
        <v>412</v>
      </c>
      <c r="H101" t="s">
        <v>15</v>
      </c>
      <c r="I101" t="s">
        <v>479</v>
      </c>
      <c r="K101" s="18">
        <v>75</v>
      </c>
      <c r="L101" s="6">
        <f t="shared" si="1"/>
        <v>113397.50999999994</v>
      </c>
    </row>
    <row r="102" spans="1:12" x14ac:dyDescent="0.25">
      <c r="A102" t="s">
        <v>884</v>
      </c>
      <c r="B102" s="3">
        <v>42825</v>
      </c>
      <c r="C102" t="s">
        <v>885</v>
      </c>
      <c r="D102">
        <v>1</v>
      </c>
      <c r="E102" t="s">
        <v>411</v>
      </c>
      <c r="F102">
        <v>32613</v>
      </c>
      <c r="G102" t="s">
        <v>412</v>
      </c>
      <c r="H102" t="s">
        <v>15</v>
      </c>
      <c r="I102" t="s">
        <v>886</v>
      </c>
      <c r="K102" s="18">
        <v>162.4</v>
      </c>
      <c r="L102" s="6">
        <f t="shared" si="1"/>
        <v>113235.10999999994</v>
      </c>
    </row>
    <row r="103" spans="1:12" x14ac:dyDescent="0.25">
      <c r="A103" t="s">
        <v>887</v>
      </c>
      <c r="B103" s="3">
        <v>42825</v>
      </c>
      <c r="C103" t="s">
        <v>881</v>
      </c>
      <c r="D103">
        <v>1</v>
      </c>
      <c r="E103" t="s">
        <v>411</v>
      </c>
      <c r="F103">
        <v>32614</v>
      </c>
      <c r="G103" t="s">
        <v>412</v>
      </c>
      <c r="H103" t="s">
        <v>15</v>
      </c>
      <c r="I103" t="s">
        <v>888</v>
      </c>
      <c r="K103" s="18">
        <v>958.2</v>
      </c>
      <c r="L103" s="6">
        <f t="shared" si="1"/>
        <v>112276.90999999995</v>
      </c>
    </row>
    <row r="104" spans="1:12" x14ac:dyDescent="0.25">
      <c r="A104" t="s">
        <v>889</v>
      </c>
      <c r="B104" s="3">
        <v>42825</v>
      </c>
      <c r="C104" t="s">
        <v>890</v>
      </c>
      <c r="D104">
        <v>1</v>
      </c>
      <c r="E104" t="s">
        <v>411</v>
      </c>
      <c r="F104">
        <v>32615</v>
      </c>
      <c r="G104" t="s">
        <v>412</v>
      </c>
      <c r="H104" t="s">
        <v>15</v>
      </c>
      <c r="I104" t="s">
        <v>25</v>
      </c>
      <c r="K104" s="18">
        <v>199.9</v>
      </c>
      <c r="L104" s="6">
        <f t="shared" si="1"/>
        <v>112077.00999999995</v>
      </c>
    </row>
    <row r="105" spans="1:12" x14ac:dyDescent="0.25">
      <c r="A105" t="s">
        <v>891</v>
      </c>
      <c r="B105" s="3">
        <v>42825</v>
      </c>
      <c r="C105" t="s">
        <v>892</v>
      </c>
      <c r="D105">
        <v>1</v>
      </c>
      <c r="E105" t="s">
        <v>411</v>
      </c>
      <c r="F105">
        <v>32618</v>
      </c>
      <c r="G105" t="s">
        <v>412</v>
      </c>
      <c r="H105" t="s">
        <v>15</v>
      </c>
      <c r="I105" t="s">
        <v>83</v>
      </c>
      <c r="K105" s="18">
        <v>199</v>
      </c>
      <c r="L105" s="6">
        <f t="shared" si="1"/>
        <v>111878.00999999995</v>
      </c>
    </row>
    <row r="106" spans="1:12" x14ac:dyDescent="0.25">
      <c r="A106" t="s">
        <v>893</v>
      </c>
      <c r="B106" s="3">
        <v>42825</v>
      </c>
      <c r="C106" t="s">
        <v>894</v>
      </c>
      <c r="D106">
        <v>1</v>
      </c>
      <c r="E106" t="s">
        <v>411</v>
      </c>
      <c r="F106">
        <v>32619</v>
      </c>
      <c r="G106" t="s">
        <v>412</v>
      </c>
      <c r="H106" t="s">
        <v>15</v>
      </c>
      <c r="I106" t="s">
        <v>895</v>
      </c>
      <c r="K106" s="17">
        <v>1111</v>
      </c>
      <c r="L106" s="6">
        <f t="shared" si="1"/>
        <v>110767.00999999995</v>
      </c>
    </row>
    <row r="107" spans="1:12" x14ac:dyDescent="0.25">
      <c r="A107" t="s">
        <v>896</v>
      </c>
      <c r="B107" s="3">
        <v>42825</v>
      </c>
      <c r="C107" t="s">
        <v>897</v>
      </c>
      <c r="D107">
        <v>1</v>
      </c>
      <c r="E107" t="s">
        <v>411</v>
      </c>
      <c r="F107">
        <v>32620</v>
      </c>
      <c r="G107" t="s">
        <v>412</v>
      </c>
      <c r="H107" t="s">
        <v>15</v>
      </c>
      <c r="I107" t="s">
        <v>898</v>
      </c>
      <c r="K107" s="18">
        <v>60</v>
      </c>
      <c r="L107" s="6">
        <f t="shared" si="1"/>
        <v>110707.00999999995</v>
      </c>
    </row>
    <row r="108" spans="1:12" x14ac:dyDescent="0.25">
      <c r="A108" t="s">
        <v>899</v>
      </c>
      <c r="B108" s="3">
        <v>42825</v>
      </c>
      <c r="C108" t="s">
        <v>900</v>
      </c>
      <c r="D108">
        <v>1</v>
      </c>
      <c r="E108" t="s">
        <v>411</v>
      </c>
      <c r="F108">
        <v>32621</v>
      </c>
      <c r="G108" t="s">
        <v>412</v>
      </c>
      <c r="H108" t="s">
        <v>15</v>
      </c>
      <c r="I108" t="s">
        <v>37</v>
      </c>
      <c r="K108" s="18">
        <v>193.5</v>
      </c>
      <c r="L108" s="6">
        <f t="shared" si="1"/>
        <v>110513.50999999995</v>
      </c>
    </row>
    <row r="109" spans="1:12" x14ac:dyDescent="0.25">
      <c r="A109" t="s">
        <v>901</v>
      </c>
      <c r="B109" s="3">
        <v>42825</v>
      </c>
      <c r="C109" t="s">
        <v>902</v>
      </c>
      <c r="D109">
        <v>1</v>
      </c>
      <c r="E109" t="s">
        <v>411</v>
      </c>
      <c r="F109">
        <v>32622</v>
      </c>
      <c r="G109" t="s">
        <v>412</v>
      </c>
      <c r="H109" t="s">
        <v>15</v>
      </c>
      <c r="I109" t="s">
        <v>83</v>
      </c>
      <c r="K109" s="18">
        <v>75</v>
      </c>
      <c r="L109" s="6">
        <f t="shared" si="1"/>
        <v>110438.50999999995</v>
      </c>
    </row>
    <row r="110" spans="1:12" x14ac:dyDescent="0.25">
      <c r="A110" t="s">
        <v>903</v>
      </c>
      <c r="B110" s="3">
        <v>42825</v>
      </c>
      <c r="C110" t="s">
        <v>904</v>
      </c>
      <c r="D110">
        <v>1</v>
      </c>
      <c r="E110" t="s">
        <v>411</v>
      </c>
      <c r="F110">
        <v>32623</v>
      </c>
      <c r="G110" t="s">
        <v>412</v>
      </c>
      <c r="H110" t="s">
        <v>15</v>
      </c>
      <c r="I110" t="s">
        <v>905</v>
      </c>
      <c r="K110" s="18">
        <v>299.7</v>
      </c>
      <c r="L110" s="6">
        <f t="shared" si="1"/>
        <v>110138.80999999995</v>
      </c>
    </row>
    <row r="111" spans="1:12" x14ac:dyDescent="0.25">
      <c r="A111" t="s">
        <v>906</v>
      </c>
      <c r="B111" s="3">
        <v>42825</v>
      </c>
      <c r="C111" t="s">
        <v>907</v>
      </c>
      <c r="D111">
        <v>1</v>
      </c>
      <c r="E111" t="s">
        <v>411</v>
      </c>
      <c r="F111">
        <v>32624</v>
      </c>
      <c r="G111" t="s">
        <v>412</v>
      </c>
      <c r="H111" t="s">
        <v>15</v>
      </c>
      <c r="I111" t="s">
        <v>858</v>
      </c>
      <c r="K111" s="18">
        <v>253</v>
      </c>
      <c r="L111" s="6">
        <f t="shared" si="1"/>
        <v>109885.80999999995</v>
      </c>
    </row>
    <row r="112" spans="1:12" x14ac:dyDescent="0.25">
      <c r="A112" t="s">
        <v>908</v>
      </c>
      <c r="B112" s="3">
        <v>42825</v>
      </c>
      <c r="C112" t="s">
        <v>909</v>
      </c>
      <c r="D112">
        <v>1</v>
      </c>
      <c r="E112" t="s">
        <v>411</v>
      </c>
      <c r="F112">
        <v>32625</v>
      </c>
      <c r="G112" t="s">
        <v>412</v>
      </c>
      <c r="H112" t="s">
        <v>15</v>
      </c>
      <c r="I112" t="s">
        <v>910</v>
      </c>
      <c r="K112" s="18">
        <v>162.4</v>
      </c>
      <c r="L112" s="6">
        <f t="shared" si="1"/>
        <v>109723.40999999996</v>
      </c>
    </row>
    <row r="113" spans="1:12" x14ac:dyDescent="0.25">
      <c r="A113" t="s">
        <v>911</v>
      </c>
      <c r="B113" s="3">
        <v>42825</v>
      </c>
      <c r="C113" t="s">
        <v>912</v>
      </c>
      <c r="D113">
        <v>1</v>
      </c>
      <c r="E113" t="s">
        <v>411</v>
      </c>
      <c r="F113">
        <v>32626</v>
      </c>
      <c r="G113" t="s">
        <v>412</v>
      </c>
      <c r="H113" t="s">
        <v>15</v>
      </c>
      <c r="I113" t="s">
        <v>150</v>
      </c>
      <c r="K113" s="18">
        <v>330</v>
      </c>
      <c r="L113" s="6">
        <f t="shared" si="1"/>
        <v>109393.40999999996</v>
      </c>
    </row>
    <row r="114" spans="1:12" x14ac:dyDescent="0.25">
      <c r="A114" t="s">
        <v>913</v>
      </c>
      <c r="B114" s="3">
        <v>42825</v>
      </c>
      <c r="C114" t="s">
        <v>914</v>
      </c>
      <c r="D114">
        <v>1</v>
      </c>
      <c r="E114" t="s">
        <v>411</v>
      </c>
      <c r="F114">
        <v>32627</v>
      </c>
      <c r="G114" t="s">
        <v>412</v>
      </c>
      <c r="H114" t="s">
        <v>15</v>
      </c>
      <c r="I114" t="s">
        <v>915</v>
      </c>
      <c r="K114" s="17">
        <v>1495</v>
      </c>
      <c r="L114" s="6">
        <f t="shared" si="1"/>
        <v>107898.40999999996</v>
      </c>
    </row>
    <row r="115" spans="1:12" x14ac:dyDescent="0.25">
      <c r="A115" t="s">
        <v>916</v>
      </c>
      <c r="B115" s="3">
        <v>42825</v>
      </c>
      <c r="C115" t="s">
        <v>917</v>
      </c>
      <c r="D115">
        <v>1</v>
      </c>
      <c r="E115" t="s">
        <v>411</v>
      </c>
      <c r="F115">
        <v>32628</v>
      </c>
      <c r="G115" t="s">
        <v>412</v>
      </c>
      <c r="H115" t="s">
        <v>15</v>
      </c>
      <c r="I115" t="s">
        <v>918</v>
      </c>
      <c r="K115" s="18">
        <v>80.45</v>
      </c>
      <c r="L115" s="6">
        <f t="shared" si="1"/>
        <v>107817.95999999996</v>
      </c>
    </row>
    <row r="116" spans="1:12" x14ac:dyDescent="0.25">
      <c r="A116" t="s">
        <v>919</v>
      </c>
      <c r="B116" s="3">
        <v>42825</v>
      </c>
      <c r="C116" t="s">
        <v>920</v>
      </c>
      <c r="D116">
        <v>1</v>
      </c>
      <c r="E116" t="s">
        <v>411</v>
      </c>
      <c r="F116">
        <v>32629</v>
      </c>
      <c r="G116" t="s">
        <v>412</v>
      </c>
      <c r="H116" t="s">
        <v>15</v>
      </c>
      <c r="I116" t="s">
        <v>921</v>
      </c>
      <c r="K116" s="18">
        <v>88.02</v>
      </c>
      <c r="L116" s="6">
        <f t="shared" si="1"/>
        <v>107729.93999999996</v>
      </c>
    </row>
    <row r="117" spans="1:12" x14ac:dyDescent="0.25">
      <c r="A117" t="s">
        <v>922</v>
      </c>
      <c r="B117" s="3">
        <v>42825</v>
      </c>
      <c r="C117" t="s">
        <v>923</v>
      </c>
      <c r="D117">
        <v>1</v>
      </c>
      <c r="E117" t="s">
        <v>411</v>
      </c>
      <c r="F117">
        <v>32630</v>
      </c>
      <c r="G117" t="s">
        <v>412</v>
      </c>
      <c r="H117" t="s">
        <v>15</v>
      </c>
      <c r="I117" t="s">
        <v>52</v>
      </c>
      <c r="K117" s="18">
        <v>881.2</v>
      </c>
      <c r="L117" s="6">
        <f t="shared" si="1"/>
        <v>106848.73999999996</v>
      </c>
    </row>
    <row r="118" spans="1:12" x14ac:dyDescent="0.25">
      <c r="A118" t="s">
        <v>924</v>
      </c>
      <c r="B118" s="3">
        <v>42825</v>
      </c>
      <c r="C118" t="s">
        <v>925</v>
      </c>
      <c r="D118">
        <v>1</v>
      </c>
      <c r="E118" t="s">
        <v>411</v>
      </c>
      <c r="F118">
        <v>32631</v>
      </c>
      <c r="G118" t="s">
        <v>412</v>
      </c>
      <c r="H118" t="s">
        <v>15</v>
      </c>
      <c r="I118" t="s">
        <v>926</v>
      </c>
      <c r="K118" s="18">
        <v>117.92</v>
      </c>
      <c r="L118" s="6">
        <f t="shared" si="1"/>
        <v>106730.81999999996</v>
      </c>
    </row>
    <row r="119" spans="1:12" x14ac:dyDescent="0.25">
      <c r="A119" t="s">
        <v>927</v>
      </c>
      <c r="B119" s="3">
        <v>42825</v>
      </c>
      <c r="C119" t="s">
        <v>928</v>
      </c>
      <c r="D119">
        <v>1</v>
      </c>
      <c r="E119" t="s">
        <v>411</v>
      </c>
      <c r="F119">
        <v>32633</v>
      </c>
      <c r="G119" t="s">
        <v>412</v>
      </c>
      <c r="H119" t="s">
        <v>15</v>
      </c>
      <c r="I119" t="s">
        <v>68</v>
      </c>
      <c r="K119" s="17">
        <v>1652</v>
      </c>
      <c r="L119" s="6">
        <f t="shared" si="1"/>
        <v>105078.81999999996</v>
      </c>
    </row>
    <row r="120" spans="1:12" x14ac:dyDescent="0.25">
      <c r="A120" t="s">
        <v>929</v>
      </c>
      <c r="B120" s="3">
        <v>42825</v>
      </c>
      <c r="C120" t="s">
        <v>930</v>
      </c>
      <c r="D120">
        <v>1</v>
      </c>
      <c r="E120" t="s">
        <v>411</v>
      </c>
      <c r="F120">
        <v>32634</v>
      </c>
      <c r="G120" t="s">
        <v>412</v>
      </c>
      <c r="H120" t="s">
        <v>15</v>
      </c>
      <c r="I120" t="s">
        <v>931</v>
      </c>
      <c r="K120" s="18">
        <v>103.46</v>
      </c>
      <c r="L120" s="6">
        <f t="shared" si="1"/>
        <v>104975.35999999996</v>
      </c>
    </row>
    <row r="121" spans="1:12" x14ac:dyDescent="0.25">
      <c r="A121" t="s">
        <v>932</v>
      </c>
      <c r="B121" s="3">
        <v>42825</v>
      </c>
      <c r="C121" t="s">
        <v>933</v>
      </c>
      <c r="D121">
        <v>1</v>
      </c>
      <c r="E121" t="s">
        <v>411</v>
      </c>
      <c r="F121">
        <v>32635</v>
      </c>
      <c r="G121" t="s">
        <v>412</v>
      </c>
      <c r="H121" t="s">
        <v>15</v>
      </c>
      <c r="I121" t="s">
        <v>185</v>
      </c>
      <c r="K121" s="18">
        <v>60</v>
      </c>
      <c r="L121" s="6">
        <f t="shared" si="1"/>
        <v>104915.35999999996</v>
      </c>
    </row>
    <row r="122" spans="1:12" x14ac:dyDescent="0.25">
      <c r="A122" t="s">
        <v>934</v>
      </c>
      <c r="B122" s="3">
        <v>42825</v>
      </c>
      <c r="C122" t="s">
        <v>935</v>
      </c>
      <c r="D122">
        <v>1</v>
      </c>
      <c r="E122" t="s">
        <v>411</v>
      </c>
      <c r="F122">
        <v>32636</v>
      </c>
      <c r="G122" t="s">
        <v>412</v>
      </c>
      <c r="H122" t="s">
        <v>15</v>
      </c>
      <c r="I122" t="s">
        <v>936</v>
      </c>
      <c r="K122" s="18">
        <v>448</v>
      </c>
      <c r="L122" s="6">
        <f t="shared" si="1"/>
        <v>104467.35999999996</v>
      </c>
    </row>
    <row r="123" spans="1:12" x14ac:dyDescent="0.25">
      <c r="A123" t="s">
        <v>937</v>
      </c>
      <c r="B123" s="3">
        <v>42825</v>
      </c>
      <c r="C123" t="s">
        <v>938</v>
      </c>
      <c r="D123">
        <v>1</v>
      </c>
      <c r="E123" t="s">
        <v>411</v>
      </c>
      <c r="F123">
        <v>32637</v>
      </c>
      <c r="G123" t="s">
        <v>412</v>
      </c>
      <c r="H123" t="s">
        <v>15</v>
      </c>
      <c r="I123" t="s">
        <v>939</v>
      </c>
      <c r="K123" s="18">
        <v>215</v>
      </c>
      <c r="L123" s="6">
        <f t="shared" si="1"/>
        <v>104252.35999999996</v>
      </c>
    </row>
    <row r="124" spans="1:12" x14ac:dyDescent="0.25">
      <c r="A124" t="s">
        <v>940</v>
      </c>
      <c r="B124" s="3">
        <v>42825</v>
      </c>
      <c r="C124" t="s">
        <v>941</v>
      </c>
      <c r="D124">
        <v>1</v>
      </c>
      <c r="E124" t="s">
        <v>411</v>
      </c>
      <c r="F124">
        <v>32638</v>
      </c>
      <c r="G124" t="s">
        <v>412</v>
      </c>
      <c r="H124" t="s">
        <v>15</v>
      </c>
      <c r="I124" t="s">
        <v>626</v>
      </c>
      <c r="K124" s="18">
        <v>619.5</v>
      </c>
      <c r="L124" s="6">
        <f t="shared" si="1"/>
        <v>103632.85999999996</v>
      </c>
    </row>
    <row r="125" spans="1:12" x14ac:dyDescent="0.25">
      <c r="A125" t="s">
        <v>942</v>
      </c>
      <c r="B125" s="3">
        <v>42825</v>
      </c>
      <c r="C125" t="s">
        <v>943</v>
      </c>
      <c r="D125">
        <v>1</v>
      </c>
      <c r="E125" t="s">
        <v>411</v>
      </c>
      <c r="F125">
        <v>32639</v>
      </c>
      <c r="G125" t="s">
        <v>412</v>
      </c>
      <c r="H125" t="s">
        <v>15</v>
      </c>
      <c r="I125" t="s">
        <v>944</v>
      </c>
      <c r="K125" s="18">
        <v>416</v>
      </c>
      <c r="L125" s="6">
        <f t="shared" si="1"/>
        <v>103216.85999999996</v>
      </c>
    </row>
    <row r="126" spans="1:12" x14ac:dyDescent="0.25">
      <c r="A126" t="s">
        <v>945</v>
      </c>
      <c r="B126" s="3">
        <v>42825</v>
      </c>
      <c r="C126" t="s">
        <v>946</v>
      </c>
      <c r="D126">
        <v>1</v>
      </c>
      <c r="E126" t="s">
        <v>411</v>
      </c>
      <c r="F126">
        <v>32640</v>
      </c>
      <c r="G126" t="s">
        <v>412</v>
      </c>
      <c r="H126" t="s">
        <v>15</v>
      </c>
      <c r="I126" t="s">
        <v>947</v>
      </c>
      <c r="K126" s="18">
        <v>800</v>
      </c>
      <c r="L126" s="6">
        <f t="shared" si="1"/>
        <v>102416.85999999996</v>
      </c>
    </row>
    <row r="127" spans="1:12" x14ac:dyDescent="0.25">
      <c r="A127" t="s">
        <v>948</v>
      </c>
      <c r="B127" s="3">
        <v>42825</v>
      </c>
      <c r="C127" t="s">
        <v>949</v>
      </c>
      <c r="D127">
        <v>1</v>
      </c>
      <c r="E127" t="s">
        <v>411</v>
      </c>
      <c r="F127">
        <v>32641</v>
      </c>
      <c r="G127" t="s">
        <v>412</v>
      </c>
      <c r="H127" t="s">
        <v>15</v>
      </c>
      <c r="I127" t="s">
        <v>41</v>
      </c>
      <c r="K127" s="18">
        <v>210</v>
      </c>
      <c r="L127" s="6">
        <f t="shared" si="1"/>
        <v>102206.85999999996</v>
      </c>
    </row>
    <row r="128" spans="1:12" x14ac:dyDescent="0.25">
      <c r="A128" t="s">
        <v>950</v>
      </c>
      <c r="B128" s="3">
        <v>42825</v>
      </c>
      <c r="C128" t="s">
        <v>951</v>
      </c>
      <c r="D128">
        <v>1</v>
      </c>
      <c r="E128" t="s">
        <v>411</v>
      </c>
      <c r="F128">
        <v>32642</v>
      </c>
      <c r="G128" t="s">
        <v>412</v>
      </c>
      <c r="H128" t="s">
        <v>15</v>
      </c>
      <c r="I128" t="s">
        <v>539</v>
      </c>
      <c r="K128" s="18">
        <v>58</v>
      </c>
      <c r="L128" s="6">
        <f t="shared" si="1"/>
        <v>102148.85999999996</v>
      </c>
    </row>
    <row r="129" spans="1:12" x14ac:dyDescent="0.25">
      <c r="A129" t="s">
        <v>952</v>
      </c>
      <c r="B129" s="3">
        <v>42825</v>
      </c>
      <c r="C129" t="s">
        <v>953</v>
      </c>
      <c r="D129">
        <v>1</v>
      </c>
      <c r="E129" t="s">
        <v>411</v>
      </c>
      <c r="F129">
        <v>32643</v>
      </c>
      <c r="G129" t="s">
        <v>412</v>
      </c>
      <c r="H129" t="s">
        <v>15</v>
      </c>
      <c r="I129" t="s">
        <v>954</v>
      </c>
      <c r="K129" s="18">
        <v>58</v>
      </c>
      <c r="L129" s="6">
        <f t="shared" si="1"/>
        <v>102090.85999999996</v>
      </c>
    </row>
    <row r="130" spans="1:12" x14ac:dyDescent="0.25">
      <c r="A130" t="s">
        <v>955</v>
      </c>
      <c r="B130" s="3">
        <v>42825</v>
      </c>
      <c r="C130" t="s">
        <v>956</v>
      </c>
      <c r="D130">
        <v>1</v>
      </c>
      <c r="E130" t="s">
        <v>411</v>
      </c>
      <c r="F130">
        <v>32644</v>
      </c>
      <c r="G130" t="s">
        <v>412</v>
      </c>
      <c r="H130" t="s">
        <v>15</v>
      </c>
      <c r="I130" t="s">
        <v>539</v>
      </c>
      <c r="K130" s="18">
        <v>58</v>
      </c>
      <c r="L130" s="6">
        <f t="shared" si="1"/>
        <v>102032.85999999996</v>
      </c>
    </row>
    <row r="131" spans="1:12" x14ac:dyDescent="0.25">
      <c r="A131" t="s">
        <v>957</v>
      </c>
      <c r="B131" s="3">
        <v>42825</v>
      </c>
      <c r="C131" t="s">
        <v>958</v>
      </c>
      <c r="D131">
        <v>1</v>
      </c>
      <c r="E131" t="s">
        <v>411</v>
      </c>
      <c r="F131">
        <v>32645</v>
      </c>
      <c r="G131" t="s">
        <v>412</v>
      </c>
      <c r="H131" t="s">
        <v>15</v>
      </c>
      <c r="I131" t="s">
        <v>959</v>
      </c>
      <c r="K131" s="17">
        <v>1084</v>
      </c>
      <c r="L131" s="6">
        <f t="shared" si="1"/>
        <v>100948.85999999996</v>
      </c>
    </row>
    <row r="132" spans="1:12" x14ac:dyDescent="0.25">
      <c r="A132" t="s">
        <v>960</v>
      </c>
      <c r="B132" s="3">
        <v>42825</v>
      </c>
      <c r="C132" t="s">
        <v>961</v>
      </c>
      <c r="D132">
        <v>1</v>
      </c>
      <c r="E132" t="s">
        <v>411</v>
      </c>
      <c r="F132">
        <v>32646</v>
      </c>
      <c r="G132" t="s">
        <v>412</v>
      </c>
      <c r="H132" t="s">
        <v>15</v>
      </c>
      <c r="I132" t="s">
        <v>134</v>
      </c>
      <c r="K132" s="18">
        <v>180.03</v>
      </c>
      <c r="L132" s="6">
        <f t="shared" si="1"/>
        <v>100768.82999999996</v>
      </c>
    </row>
    <row r="133" spans="1:12" x14ac:dyDescent="0.25">
      <c r="A133" t="s">
        <v>962</v>
      </c>
      <c r="B133" s="3">
        <v>42825</v>
      </c>
      <c r="C133" t="s">
        <v>963</v>
      </c>
      <c r="D133">
        <v>1</v>
      </c>
      <c r="E133" t="s">
        <v>411</v>
      </c>
      <c r="F133">
        <v>32647</v>
      </c>
      <c r="G133" t="s">
        <v>412</v>
      </c>
      <c r="H133" t="s">
        <v>15</v>
      </c>
      <c r="I133" t="s">
        <v>964</v>
      </c>
      <c r="K133" s="18">
        <v>881.2</v>
      </c>
      <c r="L133" s="6">
        <f t="shared" si="1"/>
        <v>99887.629999999961</v>
      </c>
    </row>
    <row r="134" spans="1:12" x14ac:dyDescent="0.25">
      <c r="A134" t="s">
        <v>965</v>
      </c>
      <c r="B134" s="3">
        <v>42825</v>
      </c>
      <c r="C134" t="s">
        <v>966</v>
      </c>
      <c r="D134">
        <v>1</v>
      </c>
      <c r="E134" t="s">
        <v>411</v>
      </c>
      <c r="F134">
        <v>32648</v>
      </c>
      <c r="G134" t="s">
        <v>412</v>
      </c>
      <c r="H134" t="s">
        <v>15</v>
      </c>
      <c r="I134" t="s">
        <v>506</v>
      </c>
      <c r="K134" s="18">
        <v>71.459999999999994</v>
      </c>
      <c r="L134" s="6">
        <f t="shared" si="1"/>
        <v>99816.169999999955</v>
      </c>
    </row>
    <row r="135" spans="1:12" x14ac:dyDescent="0.25">
      <c r="A135" t="s">
        <v>967</v>
      </c>
      <c r="B135" s="3">
        <v>42825</v>
      </c>
      <c r="C135" t="s">
        <v>968</v>
      </c>
      <c r="D135">
        <v>1</v>
      </c>
      <c r="E135" t="s">
        <v>411</v>
      </c>
      <c r="F135">
        <v>32649</v>
      </c>
      <c r="G135" t="s">
        <v>412</v>
      </c>
      <c r="H135" t="s">
        <v>15</v>
      </c>
      <c r="I135" t="s">
        <v>969</v>
      </c>
      <c r="K135" s="18">
        <v>938.6</v>
      </c>
      <c r="L135" s="6">
        <f t="shared" si="1"/>
        <v>98877.569999999949</v>
      </c>
    </row>
    <row r="136" spans="1:12" x14ac:dyDescent="0.25">
      <c r="A136" t="s">
        <v>970</v>
      </c>
      <c r="B136" s="3">
        <v>42825</v>
      </c>
      <c r="C136" t="s">
        <v>971</v>
      </c>
      <c r="D136">
        <v>1</v>
      </c>
      <c r="E136" t="s">
        <v>411</v>
      </c>
      <c r="F136">
        <v>32650</v>
      </c>
      <c r="G136" t="s">
        <v>412</v>
      </c>
      <c r="H136" t="s">
        <v>15</v>
      </c>
      <c r="I136" t="s">
        <v>83</v>
      </c>
      <c r="K136" s="18">
        <v>778</v>
      </c>
      <c r="L136" s="6">
        <f t="shared" si="1"/>
        <v>98099.569999999949</v>
      </c>
    </row>
    <row r="137" spans="1:12" x14ac:dyDescent="0.25">
      <c r="A137" t="s">
        <v>972</v>
      </c>
      <c r="B137" s="3">
        <v>42825</v>
      </c>
      <c r="C137" t="s">
        <v>973</v>
      </c>
      <c r="D137">
        <v>1</v>
      </c>
      <c r="E137" t="s">
        <v>411</v>
      </c>
      <c r="F137">
        <v>32651</v>
      </c>
      <c r="G137" t="s">
        <v>412</v>
      </c>
      <c r="H137" t="s">
        <v>15</v>
      </c>
      <c r="I137" t="s">
        <v>716</v>
      </c>
      <c r="K137" s="18">
        <v>78</v>
      </c>
      <c r="L137" s="6">
        <f t="shared" si="1"/>
        <v>98021.569999999949</v>
      </c>
    </row>
    <row r="138" spans="1:12" x14ac:dyDescent="0.25">
      <c r="A138" t="s">
        <v>974</v>
      </c>
      <c r="B138" s="3">
        <v>42825</v>
      </c>
      <c r="C138" t="s">
        <v>975</v>
      </c>
      <c r="D138">
        <v>1</v>
      </c>
      <c r="E138" t="s">
        <v>411</v>
      </c>
      <c r="F138">
        <v>32652</v>
      </c>
      <c r="G138" t="s">
        <v>412</v>
      </c>
      <c r="H138" t="s">
        <v>15</v>
      </c>
      <c r="I138" t="s">
        <v>83</v>
      </c>
      <c r="K138" s="18">
        <v>58</v>
      </c>
      <c r="L138" s="6">
        <f t="shared" si="1"/>
        <v>97963.569999999949</v>
      </c>
    </row>
    <row r="139" spans="1:12" x14ac:dyDescent="0.25">
      <c r="A139" t="s">
        <v>976</v>
      </c>
      <c r="B139" s="3">
        <v>42825</v>
      </c>
      <c r="C139" t="s">
        <v>977</v>
      </c>
      <c r="D139">
        <v>1</v>
      </c>
      <c r="E139" t="s">
        <v>411</v>
      </c>
      <c r="F139">
        <v>32653</v>
      </c>
      <c r="G139" t="s">
        <v>412</v>
      </c>
      <c r="H139" t="s">
        <v>15</v>
      </c>
      <c r="I139" t="s">
        <v>37</v>
      </c>
      <c r="K139" s="18">
        <v>236.5</v>
      </c>
      <c r="L139" s="6">
        <f t="shared" ref="L139:L184" si="2">+L138+J139-K139</f>
        <v>97727.069999999949</v>
      </c>
    </row>
    <row r="140" spans="1:12" x14ac:dyDescent="0.25">
      <c r="A140" t="s">
        <v>978</v>
      </c>
      <c r="B140" s="3">
        <v>42825</v>
      </c>
      <c r="C140" t="s">
        <v>979</v>
      </c>
      <c r="D140">
        <v>1</v>
      </c>
      <c r="E140" t="s">
        <v>411</v>
      </c>
      <c r="F140">
        <v>32654</v>
      </c>
      <c r="G140" t="s">
        <v>412</v>
      </c>
      <c r="H140" t="s">
        <v>15</v>
      </c>
      <c r="I140" t="s">
        <v>150</v>
      </c>
      <c r="K140" s="18">
        <v>72</v>
      </c>
      <c r="L140" s="6">
        <f t="shared" si="2"/>
        <v>97655.069999999949</v>
      </c>
    </row>
    <row r="141" spans="1:12" x14ac:dyDescent="0.25">
      <c r="A141" t="s">
        <v>980</v>
      </c>
      <c r="B141" s="3">
        <v>42825</v>
      </c>
      <c r="C141" t="s">
        <v>981</v>
      </c>
      <c r="D141">
        <v>1</v>
      </c>
      <c r="E141" t="s">
        <v>411</v>
      </c>
      <c r="F141">
        <v>32655</v>
      </c>
      <c r="G141" t="s">
        <v>412</v>
      </c>
      <c r="H141" t="s">
        <v>15</v>
      </c>
      <c r="I141" t="s">
        <v>982</v>
      </c>
      <c r="K141" s="18">
        <v>80</v>
      </c>
      <c r="L141" s="6">
        <f t="shared" si="2"/>
        <v>97575.069999999949</v>
      </c>
    </row>
    <row r="142" spans="1:12" x14ac:dyDescent="0.25">
      <c r="A142" t="s">
        <v>983</v>
      </c>
      <c r="B142" s="3">
        <v>42825</v>
      </c>
      <c r="C142" t="s">
        <v>984</v>
      </c>
      <c r="D142">
        <v>1</v>
      </c>
      <c r="E142" t="s">
        <v>411</v>
      </c>
      <c r="F142">
        <v>32656</v>
      </c>
      <c r="G142" t="s">
        <v>412</v>
      </c>
      <c r="H142" t="s">
        <v>15</v>
      </c>
      <c r="I142" t="s">
        <v>150</v>
      </c>
      <c r="K142" s="18">
        <v>930.53</v>
      </c>
      <c r="L142" s="6">
        <f t="shared" si="2"/>
        <v>96644.53999999995</v>
      </c>
    </row>
    <row r="143" spans="1:12" x14ac:dyDescent="0.25">
      <c r="A143" t="s">
        <v>985</v>
      </c>
      <c r="B143" s="3">
        <v>42825</v>
      </c>
      <c r="C143" t="s">
        <v>986</v>
      </c>
      <c r="D143">
        <v>1</v>
      </c>
      <c r="E143" t="s">
        <v>411</v>
      </c>
      <c r="F143">
        <v>32657</v>
      </c>
      <c r="G143" t="s">
        <v>412</v>
      </c>
      <c r="H143" t="s">
        <v>15</v>
      </c>
      <c r="I143" t="s">
        <v>21</v>
      </c>
      <c r="K143" s="18">
        <v>928</v>
      </c>
      <c r="L143" s="6">
        <f t="shared" si="2"/>
        <v>95716.53999999995</v>
      </c>
    </row>
    <row r="144" spans="1:12" x14ac:dyDescent="0.25">
      <c r="A144" t="s">
        <v>987</v>
      </c>
      <c r="B144" s="3">
        <v>42825</v>
      </c>
      <c r="C144" t="s">
        <v>988</v>
      </c>
      <c r="D144">
        <v>1</v>
      </c>
      <c r="E144" t="s">
        <v>411</v>
      </c>
      <c r="F144">
        <v>32658</v>
      </c>
      <c r="G144" t="s">
        <v>412</v>
      </c>
      <c r="H144" t="s">
        <v>15</v>
      </c>
      <c r="I144" t="s">
        <v>565</v>
      </c>
      <c r="K144" s="18">
        <v>406</v>
      </c>
      <c r="L144" s="6">
        <f t="shared" si="2"/>
        <v>95310.53999999995</v>
      </c>
    </row>
    <row r="145" spans="1:12" x14ac:dyDescent="0.25">
      <c r="A145" t="s">
        <v>989</v>
      </c>
      <c r="B145" s="3">
        <v>42825</v>
      </c>
      <c r="C145" t="s">
        <v>990</v>
      </c>
      <c r="D145">
        <v>1</v>
      </c>
      <c r="E145" t="s">
        <v>411</v>
      </c>
      <c r="F145">
        <v>32659</v>
      </c>
      <c r="G145" t="s">
        <v>412</v>
      </c>
      <c r="H145" t="s">
        <v>15</v>
      </c>
      <c r="I145" t="s">
        <v>565</v>
      </c>
      <c r="K145" s="18">
        <v>406</v>
      </c>
      <c r="L145" s="6">
        <f t="shared" si="2"/>
        <v>94904.53999999995</v>
      </c>
    </row>
    <row r="146" spans="1:12" x14ac:dyDescent="0.25">
      <c r="A146" t="s">
        <v>991</v>
      </c>
      <c r="B146" s="3">
        <v>42825</v>
      </c>
      <c r="C146" t="s">
        <v>992</v>
      </c>
      <c r="D146">
        <v>1</v>
      </c>
      <c r="E146" t="s">
        <v>411</v>
      </c>
      <c r="F146">
        <v>32676</v>
      </c>
      <c r="G146" t="s">
        <v>412</v>
      </c>
      <c r="H146" t="s">
        <v>15</v>
      </c>
      <c r="I146" t="s">
        <v>993</v>
      </c>
      <c r="K146" s="17">
        <v>1545.02</v>
      </c>
      <c r="L146" s="6">
        <f t="shared" si="2"/>
        <v>93359.519999999946</v>
      </c>
    </row>
    <row r="147" spans="1:12" x14ac:dyDescent="0.25">
      <c r="A147" t="s">
        <v>991</v>
      </c>
      <c r="B147" s="3">
        <v>42825</v>
      </c>
      <c r="C147" t="s">
        <v>992</v>
      </c>
      <c r="D147">
        <v>1</v>
      </c>
      <c r="E147" t="s">
        <v>411</v>
      </c>
      <c r="F147">
        <v>32676</v>
      </c>
      <c r="G147" t="s">
        <v>412</v>
      </c>
      <c r="H147" t="s">
        <v>15</v>
      </c>
      <c r="I147" t="s">
        <v>993</v>
      </c>
      <c r="K147" s="18">
        <v>190</v>
      </c>
      <c r="L147" s="6">
        <f t="shared" si="2"/>
        <v>93169.519999999946</v>
      </c>
    </row>
    <row r="148" spans="1:12" x14ac:dyDescent="0.25">
      <c r="A148" t="s">
        <v>994</v>
      </c>
      <c r="B148" s="3">
        <v>42825</v>
      </c>
      <c r="C148" t="s">
        <v>995</v>
      </c>
      <c r="D148">
        <v>1</v>
      </c>
      <c r="E148" t="s">
        <v>411</v>
      </c>
      <c r="F148">
        <v>32677</v>
      </c>
      <c r="G148" t="s">
        <v>412</v>
      </c>
      <c r="H148" t="s">
        <v>15</v>
      </c>
      <c r="I148" t="s">
        <v>574</v>
      </c>
      <c r="K148" s="18">
        <v>381</v>
      </c>
      <c r="L148" s="6">
        <f t="shared" si="2"/>
        <v>92788.519999999946</v>
      </c>
    </row>
    <row r="149" spans="1:12" x14ac:dyDescent="0.25">
      <c r="A149" t="s">
        <v>994</v>
      </c>
      <c r="B149" s="3">
        <v>42825</v>
      </c>
      <c r="C149" t="s">
        <v>995</v>
      </c>
      <c r="D149">
        <v>1</v>
      </c>
      <c r="E149" t="s">
        <v>411</v>
      </c>
      <c r="F149">
        <v>32677</v>
      </c>
      <c r="G149" t="s">
        <v>412</v>
      </c>
      <c r="H149" t="s">
        <v>15</v>
      </c>
      <c r="I149" t="s">
        <v>574</v>
      </c>
      <c r="K149" s="18">
        <v>155</v>
      </c>
      <c r="L149" s="6">
        <f t="shared" si="2"/>
        <v>92633.519999999946</v>
      </c>
    </row>
    <row r="150" spans="1:12" x14ac:dyDescent="0.25">
      <c r="A150" t="s">
        <v>996</v>
      </c>
      <c r="B150" s="3">
        <v>42825</v>
      </c>
      <c r="C150" t="s">
        <v>997</v>
      </c>
      <c r="D150">
        <v>1</v>
      </c>
      <c r="E150" t="s">
        <v>411</v>
      </c>
      <c r="F150">
        <v>32678</v>
      </c>
      <c r="G150" t="s">
        <v>412</v>
      </c>
      <c r="H150" t="s">
        <v>15</v>
      </c>
      <c r="I150" t="s">
        <v>313</v>
      </c>
      <c r="K150" s="18">
        <v>621</v>
      </c>
      <c r="L150" s="6">
        <f t="shared" si="2"/>
        <v>92012.519999999946</v>
      </c>
    </row>
    <row r="151" spans="1:12" x14ac:dyDescent="0.25">
      <c r="A151" t="s">
        <v>996</v>
      </c>
      <c r="B151" s="3">
        <v>42825</v>
      </c>
      <c r="C151" t="s">
        <v>997</v>
      </c>
      <c r="D151">
        <v>1</v>
      </c>
      <c r="E151" t="s">
        <v>411</v>
      </c>
      <c r="F151">
        <v>32678</v>
      </c>
      <c r="G151" t="s">
        <v>412</v>
      </c>
      <c r="H151" t="s">
        <v>15</v>
      </c>
      <c r="I151" t="s">
        <v>313</v>
      </c>
      <c r="K151" s="18">
        <v>230</v>
      </c>
      <c r="L151" s="6">
        <f t="shared" si="2"/>
        <v>91782.519999999946</v>
      </c>
    </row>
    <row r="152" spans="1:12" x14ac:dyDescent="0.25">
      <c r="A152" t="s">
        <v>998</v>
      </c>
      <c r="B152" s="3">
        <v>42825</v>
      </c>
      <c r="C152" t="s">
        <v>999</v>
      </c>
      <c r="D152">
        <v>1</v>
      </c>
      <c r="E152" t="s">
        <v>411</v>
      </c>
      <c r="F152">
        <v>32679</v>
      </c>
      <c r="G152" t="s">
        <v>412</v>
      </c>
      <c r="H152" t="s">
        <v>15</v>
      </c>
      <c r="I152" t="s">
        <v>313</v>
      </c>
      <c r="K152" s="17">
        <v>1015</v>
      </c>
      <c r="L152" s="6">
        <f t="shared" si="2"/>
        <v>90767.519999999946</v>
      </c>
    </row>
    <row r="153" spans="1:12" x14ac:dyDescent="0.25">
      <c r="A153" t="s">
        <v>998</v>
      </c>
      <c r="B153" s="3">
        <v>42825</v>
      </c>
      <c r="C153" t="s">
        <v>999</v>
      </c>
      <c r="D153">
        <v>1</v>
      </c>
      <c r="E153" t="s">
        <v>411</v>
      </c>
      <c r="F153">
        <v>32679</v>
      </c>
      <c r="G153" t="s">
        <v>412</v>
      </c>
      <c r="H153" t="s">
        <v>15</v>
      </c>
      <c r="I153" t="s">
        <v>313</v>
      </c>
      <c r="K153" s="18">
        <v>210</v>
      </c>
      <c r="L153" s="6">
        <f t="shared" si="2"/>
        <v>90557.519999999946</v>
      </c>
    </row>
    <row r="154" spans="1:12" x14ac:dyDescent="0.25">
      <c r="A154" t="s">
        <v>1000</v>
      </c>
      <c r="B154" s="3">
        <v>42825</v>
      </c>
      <c r="C154" t="s">
        <v>1001</v>
      </c>
      <c r="D154">
        <v>1</v>
      </c>
      <c r="E154" t="s">
        <v>411</v>
      </c>
      <c r="F154">
        <v>32680</v>
      </c>
      <c r="G154" t="s">
        <v>412</v>
      </c>
      <c r="H154" t="s">
        <v>15</v>
      </c>
      <c r="I154" t="s">
        <v>313</v>
      </c>
      <c r="K154" s="18">
        <v>838</v>
      </c>
      <c r="L154" s="6">
        <f t="shared" si="2"/>
        <v>89719.519999999946</v>
      </c>
    </row>
    <row r="155" spans="1:12" x14ac:dyDescent="0.25">
      <c r="A155" t="s">
        <v>1000</v>
      </c>
      <c r="B155" s="3">
        <v>42825</v>
      </c>
      <c r="C155" t="s">
        <v>1001</v>
      </c>
      <c r="D155">
        <v>1</v>
      </c>
      <c r="E155" t="s">
        <v>411</v>
      </c>
      <c r="F155">
        <v>32680</v>
      </c>
      <c r="G155" t="s">
        <v>412</v>
      </c>
      <c r="H155" t="s">
        <v>15</v>
      </c>
      <c r="I155" t="s">
        <v>313</v>
      </c>
      <c r="K155" s="18">
        <v>160</v>
      </c>
      <c r="L155" s="6">
        <f t="shared" si="2"/>
        <v>89559.519999999946</v>
      </c>
    </row>
    <row r="156" spans="1:12" x14ac:dyDescent="0.25">
      <c r="A156" t="s">
        <v>1002</v>
      </c>
      <c r="B156" s="3">
        <v>42825</v>
      </c>
      <c r="C156" t="s">
        <v>1003</v>
      </c>
      <c r="D156">
        <v>1</v>
      </c>
      <c r="E156" t="s">
        <v>411</v>
      </c>
      <c r="F156">
        <v>32681</v>
      </c>
      <c r="G156" t="s">
        <v>412</v>
      </c>
      <c r="H156" t="s">
        <v>15</v>
      </c>
      <c r="I156" t="s">
        <v>313</v>
      </c>
      <c r="K156" s="18">
        <v>674</v>
      </c>
      <c r="L156" s="6">
        <f t="shared" si="2"/>
        <v>88885.519999999946</v>
      </c>
    </row>
    <row r="157" spans="1:12" x14ac:dyDescent="0.25">
      <c r="A157" t="s">
        <v>1002</v>
      </c>
      <c r="B157" s="3">
        <v>42825</v>
      </c>
      <c r="C157" t="s">
        <v>1003</v>
      </c>
      <c r="D157">
        <v>1</v>
      </c>
      <c r="E157" t="s">
        <v>411</v>
      </c>
      <c r="F157">
        <v>32681</v>
      </c>
      <c r="G157" t="s">
        <v>412</v>
      </c>
      <c r="H157" t="s">
        <v>15</v>
      </c>
      <c r="I157" t="s">
        <v>313</v>
      </c>
      <c r="K157" s="18">
        <v>200</v>
      </c>
      <c r="L157" s="6">
        <f t="shared" si="2"/>
        <v>88685.519999999946</v>
      </c>
    </row>
    <row r="158" spans="1:12" x14ac:dyDescent="0.25">
      <c r="A158" t="s">
        <v>1004</v>
      </c>
      <c r="B158" s="3">
        <v>42825</v>
      </c>
      <c r="C158" t="s">
        <v>1005</v>
      </c>
      <c r="D158">
        <v>1</v>
      </c>
      <c r="E158" t="s">
        <v>411</v>
      </c>
      <c r="F158">
        <v>32682</v>
      </c>
      <c r="G158" t="s">
        <v>412</v>
      </c>
      <c r="H158" t="s">
        <v>15</v>
      </c>
      <c r="I158" t="s">
        <v>313</v>
      </c>
      <c r="K158" s="17">
        <v>1255</v>
      </c>
      <c r="L158" s="6">
        <f t="shared" si="2"/>
        <v>87430.519999999946</v>
      </c>
    </row>
    <row r="159" spans="1:12" x14ac:dyDescent="0.25">
      <c r="A159" t="s">
        <v>1004</v>
      </c>
      <c r="B159" s="3">
        <v>42825</v>
      </c>
      <c r="C159" t="s">
        <v>1005</v>
      </c>
      <c r="D159">
        <v>1</v>
      </c>
      <c r="E159" t="s">
        <v>411</v>
      </c>
      <c r="F159">
        <v>32682</v>
      </c>
      <c r="G159" t="s">
        <v>412</v>
      </c>
      <c r="H159" t="s">
        <v>15</v>
      </c>
      <c r="I159" t="s">
        <v>313</v>
      </c>
      <c r="K159" s="18">
        <v>325</v>
      </c>
      <c r="L159" s="6">
        <f t="shared" si="2"/>
        <v>87105.519999999946</v>
      </c>
    </row>
    <row r="160" spans="1:12" x14ac:dyDescent="0.25">
      <c r="A160" t="s">
        <v>1006</v>
      </c>
      <c r="B160" s="3">
        <v>42825</v>
      </c>
      <c r="C160" t="s">
        <v>1007</v>
      </c>
      <c r="D160">
        <v>1</v>
      </c>
      <c r="E160" t="s">
        <v>411</v>
      </c>
      <c r="F160">
        <v>32683</v>
      </c>
      <c r="G160" t="s">
        <v>412</v>
      </c>
      <c r="H160" t="s">
        <v>15</v>
      </c>
      <c r="I160" t="s">
        <v>313</v>
      </c>
      <c r="K160" s="18">
        <v>484</v>
      </c>
      <c r="L160" s="6">
        <f t="shared" si="2"/>
        <v>86621.519999999946</v>
      </c>
    </row>
    <row r="161" spans="1:12" x14ac:dyDescent="0.25">
      <c r="A161" t="s">
        <v>1006</v>
      </c>
      <c r="B161" s="3">
        <v>42825</v>
      </c>
      <c r="C161" t="s">
        <v>1007</v>
      </c>
      <c r="D161">
        <v>1</v>
      </c>
      <c r="E161" t="s">
        <v>411</v>
      </c>
      <c r="F161">
        <v>32683</v>
      </c>
      <c r="G161" t="s">
        <v>412</v>
      </c>
      <c r="H161" t="s">
        <v>15</v>
      </c>
      <c r="I161" t="s">
        <v>313</v>
      </c>
      <c r="K161" s="18">
        <v>203</v>
      </c>
      <c r="L161" s="6">
        <f t="shared" si="2"/>
        <v>86418.519999999946</v>
      </c>
    </row>
    <row r="162" spans="1:12" x14ac:dyDescent="0.25">
      <c r="A162" t="s">
        <v>1008</v>
      </c>
      <c r="B162" s="3">
        <v>42825</v>
      </c>
      <c r="C162" t="s">
        <v>1009</v>
      </c>
      <c r="D162">
        <v>1</v>
      </c>
      <c r="E162" t="s">
        <v>411</v>
      </c>
      <c r="F162">
        <v>32684</v>
      </c>
      <c r="G162" t="s">
        <v>412</v>
      </c>
      <c r="H162" t="s">
        <v>15</v>
      </c>
      <c r="I162" t="s">
        <v>313</v>
      </c>
      <c r="K162" s="18">
        <v>450</v>
      </c>
      <c r="L162" s="6">
        <f t="shared" si="2"/>
        <v>85968.519999999946</v>
      </c>
    </row>
    <row r="163" spans="1:12" x14ac:dyDescent="0.25">
      <c r="A163" t="s">
        <v>1010</v>
      </c>
      <c r="B163" s="3">
        <v>42825</v>
      </c>
      <c r="C163" t="s">
        <v>1011</v>
      </c>
      <c r="D163">
        <v>1</v>
      </c>
      <c r="E163" t="s">
        <v>411</v>
      </c>
      <c r="F163">
        <v>32685</v>
      </c>
      <c r="G163" t="s">
        <v>412</v>
      </c>
      <c r="H163" t="s">
        <v>15</v>
      </c>
      <c r="I163" t="s">
        <v>313</v>
      </c>
      <c r="K163" s="18">
        <v>287</v>
      </c>
      <c r="L163" s="6">
        <f t="shared" si="2"/>
        <v>85681.519999999946</v>
      </c>
    </row>
    <row r="164" spans="1:12" x14ac:dyDescent="0.25">
      <c r="A164" t="s">
        <v>1010</v>
      </c>
      <c r="B164" s="3">
        <v>42825</v>
      </c>
      <c r="C164" t="s">
        <v>1011</v>
      </c>
      <c r="D164">
        <v>1</v>
      </c>
      <c r="E164" t="s">
        <v>411</v>
      </c>
      <c r="F164">
        <v>32685</v>
      </c>
      <c r="G164" t="s">
        <v>412</v>
      </c>
      <c r="H164" t="s">
        <v>15</v>
      </c>
      <c r="I164" t="s">
        <v>313</v>
      </c>
      <c r="K164" s="18">
        <v>105</v>
      </c>
      <c r="L164" s="6">
        <f t="shared" si="2"/>
        <v>85576.519999999946</v>
      </c>
    </row>
    <row r="165" spans="1:12" x14ac:dyDescent="0.25">
      <c r="A165" t="s">
        <v>1012</v>
      </c>
      <c r="B165" s="3">
        <v>42825</v>
      </c>
      <c r="C165" t="s">
        <v>1013</v>
      </c>
      <c r="D165">
        <v>1</v>
      </c>
      <c r="E165" t="s">
        <v>411</v>
      </c>
      <c r="F165">
        <v>32687</v>
      </c>
      <c r="G165" t="s">
        <v>412</v>
      </c>
      <c r="H165" t="s">
        <v>15</v>
      </c>
      <c r="I165" t="s">
        <v>335</v>
      </c>
      <c r="K165" s="18">
        <v>555.02</v>
      </c>
      <c r="L165" s="6">
        <f t="shared" si="2"/>
        <v>85021.499999999942</v>
      </c>
    </row>
    <row r="166" spans="1:12" x14ac:dyDescent="0.25">
      <c r="A166" t="s">
        <v>1012</v>
      </c>
      <c r="B166" s="3">
        <v>42825</v>
      </c>
      <c r="C166" t="s">
        <v>1013</v>
      </c>
      <c r="D166">
        <v>1</v>
      </c>
      <c r="E166" t="s">
        <v>411</v>
      </c>
      <c r="F166">
        <v>32687</v>
      </c>
      <c r="G166" t="s">
        <v>412</v>
      </c>
      <c r="H166" t="s">
        <v>15</v>
      </c>
      <c r="I166" t="s">
        <v>335</v>
      </c>
      <c r="K166" s="18">
        <v>255</v>
      </c>
      <c r="L166" s="6">
        <f t="shared" si="2"/>
        <v>84766.499999999942</v>
      </c>
    </row>
    <row r="167" spans="1:12" x14ac:dyDescent="0.25">
      <c r="A167" t="s">
        <v>1014</v>
      </c>
      <c r="B167" s="3">
        <v>42825</v>
      </c>
      <c r="C167" t="s">
        <v>1015</v>
      </c>
      <c r="D167">
        <v>1</v>
      </c>
      <c r="E167" t="s">
        <v>411</v>
      </c>
      <c r="F167">
        <v>32688</v>
      </c>
      <c r="G167" t="s">
        <v>412</v>
      </c>
      <c r="H167" t="s">
        <v>15</v>
      </c>
      <c r="I167" t="s">
        <v>335</v>
      </c>
      <c r="K167" s="18">
        <v>621</v>
      </c>
      <c r="L167" s="6">
        <f t="shared" si="2"/>
        <v>84145.499999999942</v>
      </c>
    </row>
    <row r="168" spans="1:12" x14ac:dyDescent="0.25">
      <c r="A168" t="s">
        <v>1014</v>
      </c>
      <c r="B168" s="3">
        <v>42825</v>
      </c>
      <c r="C168" t="s">
        <v>1015</v>
      </c>
      <c r="D168">
        <v>1</v>
      </c>
      <c r="E168" t="s">
        <v>411</v>
      </c>
      <c r="F168">
        <v>32688</v>
      </c>
      <c r="G168" t="s">
        <v>412</v>
      </c>
      <c r="H168" t="s">
        <v>15</v>
      </c>
      <c r="I168" t="s">
        <v>335</v>
      </c>
      <c r="K168" s="18">
        <v>210</v>
      </c>
      <c r="L168" s="6">
        <f t="shared" si="2"/>
        <v>83935.499999999942</v>
      </c>
    </row>
    <row r="169" spans="1:12" x14ac:dyDescent="0.25">
      <c r="A169" t="s">
        <v>1016</v>
      </c>
      <c r="B169" s="3">
        <v>42825</v>
      </c>
      <c r="C169" t="s">
        <v>1017</v>
      </c>
      <c r="D169">
        <v>1</v>
      </c>
      <c r="E169" t="s">
        <v>411</v>
      </c>
      <c r="F169">
        <v>32689</v>
      </c>
      <c r="G169" t="s">
        <v>412</v>
      </c>
      <c r="H169" t="s">
        <v>15</v>
      </c>
      <c r="I169" t="s">
        <v>313</v>
      </c>
      <c r="K169" s="18">
        <v>647</v>
      </c>
      <c r="L169" s="6">
        <f t="shared" si="2"/>
        <v>83288.499999999942</v>
      </c>
    </row>
    <row r="170" spans="1:12" x14ac:dyDescent="0.25">
      <c r="A170" t="s">
        <v>1016</v>
      </c>
      <c r="B170" s="3">
        <v>42825</v>
      </c>
      <c r="C170" t="s">
        <v>1017</v>
      </c>
      <c r="D170">
        <v>1</v>
      </c>
      <c r="E170" t="s">
        <v>411</v>
      </c>
      <c r="F170">
        <v>32689</v>
      </c>
      <c r="G170" t="s">
        <v>412</v>
      </c>
      <c r="H170" t="s">
        <v>15</v>
      </c>
      <c r="I170" t="s">
        <v>313</v>
      </c>
      <c r="K170" s="18">
        <v>210</v>
      </c>
      <c r="L170" s="6">
        <f t="shared" si="2"/>
        <v>83078.499999999942</v>
      </c>
    </row>
    <row r="171" spans="1:12" x14ac:dyDescent="0.25">
      <c r="A171" t="s">
        <v>1018</v>
      </c>
      <c r="B171" s="3">
        <v>42825</v>
      </c>
      <c r="C171" t="s">
        <v>1019</v>
      </c>
      <c r="D171">
        <v>1</v>
      </c>
      <c r="E171" t="s">
        <v>411</v>
      </c>
      <c r="F171">
        <v>32690</v>
      </c>
      <c r="G171" t="s">
        <v>412</v>
      </c>
      <c r="H171" t="s">
        <v>15</v>
      </c>
      <c r="I171" t="s">
        <v>313</v>
      </c>
      <c r="K171" s="18">
        <v>484</v>
      </c>
      <c r="L171" s="6">
        <f t="shared" si="2"/>
        <v>82594.499999999942</v>
      </c>
    </row>
    <row r="172" spans="1:12" x14ac:dyDescent="0.25">
      <c r="A172" t="s">
        <v>1018</v>
      </c>
      <c r="B172" s="3">
        <v>42825</v>
      </c>
      <c r="C172" t="s">
        <v>1019</v>
      </c>
      <c r="D172">
        <v>1</v>
      </c>
      <c r="E172" t="s">
        <v>411</v>
      </c>
      <c r="F172">
        <v>32690</v>
      </c>
      <c r="G172" t="s">
        <v>412</v>
      </c>
      <c r="H172" t="s">
        <v>15</v>
      </c>
      <c r="I172" t="s">
        <v>313</v>
      </c>
      <c r="K172" s="18">
        <v>230</v>
      </c>
      <c r="L172" s="6">
        <f t="shared" si="2"/>
        <v>82364.499999999942</v>
      </c>
    </row>
    <row r="173" spans="1:12" x14ac:dyDescent="0.25">
      <c r="A173" t="s">
        <v>1020</v>
      </c>
      <c r="B173" s="3">
        <v>42825</v>
      </c>
      <c r="C173" t="s">
        <v>1021</v>
      </c>
      <c r="D173">
        <v>1</v>
      </c>
      <c r="E173" t="s">
        <v>411</v>
      </c>
      <c r="F173">
        <v>32691</v>
      </c>
      <c r="G173" t="s">
        <v>412</v>
      </c>
      <c r="H173" t="s">
        <v>15</v>
      </c>
      <c r="I173" t="s">
        <v>313</v>
      </c>
      <c r="K173" s="17">
        <v>1418</v>
      </c>
      <c r="L173" s="6">
        <f t="shared" si="2"/>
        <v>80946.499999999942</v>
      </c>
    </row>
    <row r="174" spans="1:12" x14ac:dyDescent="0.25">
      <c r="A174" t="s">
        <v>1020</v>
      </c>
      <c r="B174" s="3">
        <v>42825</v>
      </c>
      <c r="C174" t="s">
        <v>1021</v>
      </c>
      <c r="D174">
        <v>1</v>
      </c>
      <c r="E174" t="s">
        <v>411</v>
      </c>
      <c r="F174">
        <v>32691</v>
      </c>
      <c r="G174" t="s">
        <v>412</v>
      </c>
      <c r="H174" t="s">
        <v>15</v>
      </c>
      <c r="I174" t="s">
        <v>313</v>
      </c>
      <c r="K174" s="18">
        <v>315</v>
      </c>
      <c r="L174" s="6">
        <f t="shared" si="2"/>
        <v>80631.499999999942</v>
      </c>
    </row>
    <row r="175" spans="1:12" x14ac:dyDescent="0.25">
      <c r="A175" t="s">
        <v>1022</v>
      </c>
      <c r="B175" s="3">
        <v>42825</v>
      </c>
      <c r="C175" t="s">
        <v>1023</v>
      </c>
      <c r="D175">
        <v>1</v>
      </c>
      <c r="E175" t="s">
        <v>411</v>
      </c>
      <c r="F175">
        <v>32692</v>
      </c>
      <c r="G175" t="s">
        <v>412</v>
      </c>
      <c r="H175" t="s">
        <v>15</v>
      </c>
      <c r="I175" t="s">
        <v>313</v>
      </c>
      <c r="K175" s="18">
        <v>530</v>
      </c>
      <c r="L175" s="6">
        <f t="shared" si="2"/>
        <v>80101.499999999942</v>
      </c>
    </row>
    <row r="176" spans="1:12" x14ac:dyDescent="0.25">
      <c r="A176" t="s">
        <v>1022</v>
      </c>
      <c r="B176" s="3">
        <v>42825</v>
      </c>
      <c r="C176" t="s">
        <v>1023</v>
      </c>
      <c r="D176">
        <v>1</v>
      </c>
      <c r="E176" t="s">
        <v>411</v>
      </c>
      <c r="F176">
        <v>32692</v>
      </c>
      <c r="G176" t="s">
        <v>412</v>
      </c>
      <c r="H176" t="s">
        <v>15</v>
      </c>
      <c r="I176" t="s">
        <v>313</v>
      </c>
      <c r="K176" s="18">
        <v>210</v>
      </c>
      <c r="L176" s="6">
        <f t="shared" si="2"/>
        <v>79891.499999999942</v>
      </c>
    </row>
    <row r="177" spans="1:13" x14ac:dyDescent="0.25">
      <c r="A177" t="s">
        <v>1024</v>
      </c>
      <c r="B177" s="3">
        <v>42825</v>
      </c>
      <c r="C177" t="s">
        <v>1025</v>
      </c>
      <c r="D177">
        <v>1</v>
      </c>
      <c r="E177" t="s">
        <v>411</v>
      </c>
      <c r="F177">
        <v>32693</v>
      </c>
      <c r="G177" t="s">
        <v>412</v>
      </c>
      <c r="H177" t="s">
        <v>15</v>
      </c>
      <c r="I177" t="s">
        <v>574</v>
      </c>
      <c r="K177" s="18">
        <v>621</v>
      </c>
      <c r="L177" s="6">
        <f t="shared" si="2"/>
        <v>79270.499999999942</v>
      </c>
    </row>
    <row r="178" spans="1:13" x14ac:dyDescent="0.25">
      <c r="A178" t="s">
        <v>1024</v>
      </c>
      <c r="B178" s="3">
        <v>42825</v>
      </c>
      <c r="C178" t="s">
        <v>1025</v>
      </c>
      <c r="D178">
        <v>1</v>
      </c>
      <c r="E178" t="s">
        <v>411</v>
      </c>
      <c r="F178">
        <v>32693</v>
      </c>
      <c r="G178" t="s">
        <v>412</v>
      </c>
      <c r="H178" t="s">
        <v>15</v>
      </c>
      <c r="I178" t="s">
        <v>574</v>
      </c>
      <c r="K178" s="17">
        <v>1402</v>
      </c>
      <c r="L178" s="6">
        <f t="shared" si="2"/>
        <v>77868.499999999942</v>
      </c>
    </row>
    <row r="179" spans="1:13" x14ac:dyDescent="0.25">
      <c r="A179" t="s">
        <v>1026</v>
      </c>
      <c r="B179" s="3">
        <v>42825</v>
      </c>
      <c r="C179" t="s">
        <v>992</v>
      </c>
      <c r="D179">
        <v>1</v>
      </c>
      <c r="E179" t="s">
        <v>411</v>
      </c>
      <c r="F179">
        <v>32694</v>
      </c>
      <c r="G179" t="s">
        <v>412</v>
      </c>
      <c r="H179" t="s">
        <v>15</v>
      </c>
      <c r="I179" t="s">
        <v>313</v>
      </c>
      <c r="K179" s="18">
        <v>674</v>
      </c>
      <c r="L179" s="6">
        <f t="shared" si="2"/>
        <v>77194.499999999942</v>
      </c>
    </row>
    <row r="180" spans="1:13" x14ac:dyDescent="0.25">
      <c r="A180" t="s">
        <v>1026</v>
      </c>
      <c r="B180" s="3">
        <v>42825</v>
      </c>
      <c r="C180" t="s">
        <v>992</v>
      </c>
      <c r="D180">
        <v>1</v>
      </c>
      <c r="E180" t="s">
        <v>411</v>
      </c>
      <c r="F180">
        <v>32694</v>
      </c>
      <c r="G180" t="s">
        <v>412</v>
      </c>
      <c r="H180" t="s">
        <v>15</v>
      </c>
      <c r="I180" t="s">
        <v>313</v>
      </c>
      <c r="K180" s="18">
        <v>492</v>
      </c>
      <c r="L180" s="6">
        <f t="shared" si="2"/>
        <v>76702.499999999942</v>
      </c>
    </row>
    <row r="181" spans="1:13" x14ac:dyDescent="0.25">
      <c r="A181" t="s">
        <v>1027</v>
      </c>
      <c r="B181" s="3">
        <v>42825</v>
      </c>
      <c r="C181" t="s">
        <v>1028</v>
      </c>
      <c r="D181">
        <v>1</v>
      </c>
      <c r="E181" t="s">
        <v>411</v>
      </c>
      <c r="F181">
        <v>32697</v>
      </c>
      <c r="G181" t="s">
        <v>412</v>
      </c>
      <c r="H181" t="s">
        <v>15</v>
      </c>
      <c r="I181" t="s">
        <v>313</v>
      </c>
      <c r="K181" s="18">
        <v>265</v>
      </c>
      <c r="L181" s="6">
        <f t="shared" si="2"/>
        <v>76437.499999999942</v>
      </c>
    </row>
    <row r="182" spans="1:13" x14ac:dyDescent="0.25">
      <c r="A182" t="s">
        <v>1027</v>
      </c>
      <c r="B182" s="3">
        <v>42825</v>
      </c>
      <c r="C182" t="s">
        <v>1028</v>
      </c>
      <c r="D182">
        <v>1</v>
      </c>
      <c r="E182" t="s">
        <v>411</v>
      </c>
      <c r="F182">
        <v>32697</v>
      </c>
      <c r="G182" t="s">
        <v>412</v>
      </c>
      <c r="H182" t="s">
        <v>15</v>
      </c>
      <c r="I182" t="s">
        <v>313</v>
      </c>
      <c r="K182" s="18">
        <v>553</v>
      </c>
      <c r="L182" s="6">
        <f t="shared" si="2"/>
        <v>75884.499999999942</v>
      </c>
    </row>
    <row r="183" spans="1:13" x14ac:dyDescent="0.25">
      <c r="A183" t="s">
        <v>1029</v>
      </c>
      <c r="B183" s="3">
        <v>42825</v>
      </c>
      <c r="C183" t="s">
        <v>1030</v>
      </c>
      <c r="D183">
        <v>1</v>
      </c>
      <c r="E183" t="s">
        <v>411</v>
      </c>
      <c r="F183">
        <v>32699</v>
      </c>
      <c r="G183" t="s">
        <v>412</v>
      </c>
      <c r="H183" t="s">
        <v>15</v>
      </c>
      <c r="I183" t="s">
        <v>574</v>
      </c>
      <c r="K183" s="17">
        <v>1115</v>
      </c>
      <c r="L183" s="6">
        <f t="shared" si="2"/>
        <v>74769.499999999942</v>
      </c>
    </row>
    <row r="184" spans="1:13" x14ac:dyDescent="0.25">
      <c r="A184" t="s">
        <v>1029</v>
      </c>
      <c r="B184" s="3">
        <v>42825</v>
      </c>
      <c r="C184" t="s">
        <v>1030</v>
      </c>
      <c r="D184">
        <v>1</v>
      </c>
      <c r="E184" t="s">
        <v>411</v>
      </c>
      <c r="F184">
        <v>32699</v>
      </c>
      <c r="G184" t="s">
        <v>412</v>
      </c>
      <c r="H184" t="s">
        <v>15</v>
      </c>
      <c r="I184" t="s">
        <v>574</v>
      </c>
      <c r="K184" s="18">
        <v>255</v>
      </c>
      <c r="L184" s="6">
        <f t="shared" si="2"/>
        <v>74514.499999999942</v>
      </c>
    </row>
    <row r="185" spans="1:13" x14ac:dyDescent="0.25">
      <c r="I185" t="s">
        <v>404</v>
      </c>
      <c r="J185" s="6">
        <f>+SUM(J9:J184)</f>
        <v>85000</v>
      </c>
      <c r="K185" s="6">
        <f>+SUM(K9:K184)</f>
        <v>90387.359999999971</v>
      </c>
    </row>
    <row r="186" spans="1:13" x14ac:dyDescent="0.25">
      <c r="I186" t="s">
        <v>405</v>
      </c>
      <c r="L186" s="6">
        <f>+L184</f>
        <v>74514.499999999942</v>
      </c>
      <c r="M186" s="49">
        <f>+L186-81660.15</f>
        <v>-7145.6500000000524</v>
      </c>
    </row>
    <row r="187" spans="1:13" x14ac:dyDescent="0.25">
      <c r="A187" t="s">
        <v>693</v>
      </c>
      <c r="B187" t="s">
        <v>694</v>
      </c>
      <c r="C187" t="s">
        <v>695</v>
      </c>
      <c r="D187" t="s">
        <v>696</v>
      </c>
      <c r="E187" t="s">
        <v>694</v>
      </c>
      <c r="F187" t="s">
        <v>697</v>
      </c>
      <c r="G187" t="s">
        <v>698</v>
      </c>
      <c r="H187" t="s">
        <v>694</v>
      </c>
      <c r="I187" t="s">
        <v>1031</v>
      </c>
      <c r="J187" t="s">
        <v>1032</v>
      </c>
      <c r="K187" t="s">
        <v>700</v>
      </c>
      <c r="L187" t="s">
        <v>702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opLeftCell="A120" workbookViewId="0">
      <selection activeCell="M137" sqref="M137"/>
    </sheetView>
  </sheetViews>
  <sheetFormatPr baseColWidth="10" defaultRowHeight="15" x14ac:dyDescent="0.25"/>
  <cols>
    <col min="9" max="9" width="36" bestFit="1" customWidth="1"/>
  </cols>
  <sheetData>
    <row r="1" spans="1:12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5"/>
      <c r="B3" s="5"/>
      <c r="C3" s="5"/>
      <c r="D3" s="5"/>
      <c r="E3" s="5"/>
      <c r="F3" s="8" t="s">
        <v>0</v>
      </c>
      <c r="G3" s="5"/>
      <c r="H3" s="10"/>
      <c r="I3" s="10"/>
      <c r="J3" s="10"/>
      <c r="K3" s="5"/>
      <c r="L3" s="5"/>
    </row>
    <row r="4" spans="1:12" x14ac:dyDescent="0.25">
      <c r="A4" s="5"/>
      <c r="B4" s="5"/>
      <c r="C4" s="5"/>
      <c r="D4" s="5"/>
      <c r="E4" s="5"/>
      <c r="F4" s="8" t="s">
        <v>1</v>
      </c>
      <c r="G4" s="5"/>
      <c r="H4" s="10"/>
      <c r="I4" s="10"/>
      <c r="J4" s="10"/>
      <c r="K4" s="5"/>
      <c r="L4" s="5"/>
    </row>
    <row r="5" spans="1:12" x14ac:dyDescent="0.25">
      <c r="A5" s="5"/>
      <c r="B5" s="5"/>
      <c r="C5" s="5"/>
      <c r="D5" s="5"/>
      <c r="E5" s="5"/>
      <c r="F5" s="9" t="s">
        <v>1187</v>
      </c>
      <c r="G5" s="5"/>
      <c r="H5" s="11"/>
      <c r="I5" s="10"/>
      <c r="J5" s="10"/>
      <c r="K5" s="5"/>
      <c r="L5" s="5"/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5.75" customHeight="1" x14ac:dyDescent="0.25">
      <c r="A7" s="12" t="s">
        <v>2</v>
      </c>
      <c r="B7" s="12" t="s">
        <v>3</v>
      </c>
      <c r="C7" s="12" t="s">
        <v>4</v>
      </c>
      <c r="D7" s="12"/>
      <c r="E7" s="12"/>
      <c r="F7" s="12" t="s">
        <v>5</v>
      </c>
      <c r="G7" s="12"/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</row>
    <row r="8" spans="1:12" x14ac:dyDescent="0.25">
      <c r="I8" t="s">
        <v>408</v>
      </c>
      <c r="L8" s="6">
        <f>+MAR!L186</f>
        <v>74514.499999999942</v>
      </c>
    </row>
    <row r="9" spans="1:12" x14ac:dyDescent="0.25">
      <c r="A9" t="s">
        <v>683</v>
      </c>
      <c r="B9" s="3">
        <v>42826</v>
      </c>
      <c r="C9" t="s">
        <v>1033</v>
      </c>
      <c r="D9">
        <v>1</v>
      </c>
      <c r="E9" t="s">
        <v>411</v>
      </c>
      <c r="F9">
        <v>32972</v>
      </c>
      <c r="G9" t="s">
        <v>412</v>
      </c>
      <c r="H9" t="s">
        <v>15</v>
      </c>
      <c r="I9" t="s">
        <v>1034</v>
      </c>
      <c r="K9" s="7">
        <v>406</v>
      </c>
      <c r="L9" s="6">
        <f>+L8+J9-K9</f>
        <v>74108.499999999942</v>
      </c>
    </row>
    <row r="10" spans="1:12" x14ac:dyDescent="0.25">
      <c r="A10" t="s">
        <v>551</v>
      </c>
      <c r="B10" s="3">
        <v>42843</v>
      </c>
      <c r="C10" t="s">
        <v>1035</v>
      </c>
      <c r="D10">
        <v>1</v>
      </c>
      <c r="E10" t="s">
        <v>411</v>
      </c>
      <c r="F10">
        <v>32885</v>
      </c>
      <c r="G10" t="s">
        <v>412</v>
      </c>
      <c r="H10" t="s">
        <v>15</v>
      </c>
      <c r="I10" t="s">
        <v>134</v>
      </c>
      <c r="K10" s="7">
        <v>79.989999999999995</v>
      </c>
      <c r="L10" s="6">
        <f t="shared" ref="L10:L73" si="0">+L9+J10-K10</f>
        <v>74028.509999999937</v>
      </c>
    </row>
    <row r="11" spans="1:12" x14ac:dyDescent="0.25">
      <c r="A11" t="s">
        <v>1036</v>
      </c>
      <c r="B11" s="3">
        <v>42855</v>
      </c>
      <c r="C11" t="s">
        <v>213</v>
      </c>
      <c r="D11">
        <v>1</v>
      </c>
      <c r="E11" t="s">
        <v>411</v>
      </c>
      <c r="F11">
        <v>32828</v>
      </c>
      <c r="G11" t="s">
        <v>412</v>
      </c>
      <c r="H11" t="s">
        <v>15</v>
      </c>
      <c r="I11" t="s">
        <v>1037</v>
      </c>
      <c r="J11" s="6">
        <v>80000</v>
      </c>
      <c r="K11" s="7"/>
      <c r="L11" s="6">
        <f t="shared" si="0"/>
        <v>154028.50999999995</v>
      </c>
    </row>
    <row r="12" spans="1:12" x14ac:dyDescent="0.25">
      <c r="A12" t="s">
        <v>1038</v>
      </c>
      <c r="B12" s="3">
        <v>42855</v>
      </c>
      <c r="C12" t="s">
        <v>1039</v>
      </c>
      <c r="D12">
        <v>1</v>
      </c>
      <c r="E12" t="s">
        <v>411</v>
      </c>
      <c r="F12">
        <v>32853</v>
      </c>
      <c r="G12" t="s">
        <v>412</v>
      </c>
      <c r="H12" t="s">
        <v>15</v>
      </c>
      <c r="I12" t="s">
        <v>565</v>
      </c>
      <c r="K12" s="7">
        <v>406</v>
      </c>
      <c r="L12" s="6">
        <f t="shared" si="0"/>
        <v>153622.50999999995</v>
      </c>
    </row>
    <row r="13" spans="1:12" x14ac:dyDescent="0.25">
      <c r="A13" t="s">
        <v>1040</v>
      </c>
      <c r="B13" s="3">
        <v>42855</v>
      </c>
      <c r="C13" t="s">
        <v>1041</v>
      </c>
      <c r="D13">
        <v>1</v>
      </c>
      <c r="E13" t="s">
        <v>411</v>
      </c>
      <c r="F13">
        <v>32854</v>
      </c>
      <c r="G13" t="s">
        <v>412</v>
      </c>
      <c r="H13" t="s">
        <v>15</v>
      </c>
      <c r="I13" t="s">
        <v>1042</v>
      </c>
      <c r="K13" s="7">
        <v>406</v>
      </c>
      <c r="L13" s="6">
        <f t="shared" si="0"/>
        <v>153216.50999999995</v>
      </c>
    </row>
    <row r="14" spans="1:12" x14ac:dyDescent="0.25">
      <c r="A14" t="s">
        <v>1043</v>
      </c>
      <c r="B14" s="3">
        <v>42855</v>
      </c>
      <c r="C14" t="s">
        <v>1044</v>
      </c>
      <c r="D14">
        <v>1</v>
      </c>
      <c r="E14" t="s">
        <v>411</v>
      </c>
      <c r="F14">
        <v>32855</v>
      </c>
      <c r="G14" t="s">
        <v>412</v>
      </c>
      <c r="H14" t="s">
        <v>15</v>
      </c>
      <c r="I14" t="s">
        <v>565</v>
      </c>
      <c r="K14" s="7">
        <v>406</v>
      </c>
      <c r="L14" s="6">
        <f t="shared" si="0"/>
        <v>152810.50999999995</v>
      </c>
    </row>
    <row r="15" spans="1:12" x14ac:dyDescent="0.25">
      <c r="A15" t="s">
        <v>1045</v>
      </c>
      <c r="B15" s="3">
        <v>42855</v>
      </c>
      <c r="C15" t="s">
        <v>1046</v>
      </c>
      <c r="D15">
        <v>1</v>
      </c>
      <c r="E15" t="s">
        <v>411</v>
      </c>
      <c r="F15">
        <v>32857</v>
      </c>
      <c r="G15" t="s">
        <v>412</v>
      </c>
      <c r="H15" t="s">
        <v>15</v>
      </c>
      <c r="I15" t="s">
        <v>21</v>
      </c>
      <c r="K15" s="7">
        <v>290</v>
      </c>
      <c r="L15" s="6">
        <f t="shared" si="0"/>
        <v>152520.50999999995</v>
      </c>
    </row>
    <row r="16" spans="1:12" x14ac:dyDescent="0.25">
      <c r="A16" t="s">
        <v>1047</v>
      </c>
      <c r="B16" s="3">
        <v>42855</v>
      </c>
      <c r="C16" t="s">
        <v>1048</v>
      </c>
      <c r="D16">
        <v>1</v>
      </c>
      <c r="E16" t="s">
        <v>411</v>
      </c>
      <c r="F16">
        <v>32858</v>
      </c>
      <c r="G16" t="s">
        <v>412</v>
      </c>
      <c r="H16" t="s">
        <v>15</v>
      </c>
      <c r="I16" t="s">
        <v>1049</v>
      </c>
      <c r="K16" s="13">
        <v>1800</v>
      </c>
      <c r="L16" s="6">
        <f t="shared" si="0"/>
        <v>150720.50999999995</v>
      </c>
    </row>
    <row r="17" spans="1:12" x14ac:dyDescent="0.25">
      <c r="A17" t="s">
        <v>1050</v>
      </c>
      <c r="B17" s="3">
        <v>42855</v>
      </c>
      <c r="C17" t="s">
        <v>1051</v>
      </c>
      <c r="D17">
        <v>1</v>
      </c>
      <c r="E17" t="s">
        <v>411</v>
      </c>
      <c r="F17">
        <v>32859</v>
      </c>
      <c r="G17" t="s">
        <v>412</v>
      </c>
      <c r="H17" t="s">
        <v>15</v>
      </c>
      <c r="I17" t="s">
        <v>29</v>
      </c>
      <c r="K17" s="7">
        <v>314</v>
      </c>
      <c r="L17" s="6">
        <f t="shared" si="0"/>
        <v>150406.50999999995</v>
      </c>
    </row>
    <row r="18" spans="1:12" x14ac:dyDescent="0.25">
      <c r="A18" t="s">
        <v>1052</v>
      </c>
      <c r="B18" s="3">
        <v>42855</v>
      </c>
      <c r="C18" t="s">
        <v>1053</v>
      </c>
      <c r="D18">
        <v>1</v>
      </c>
      <c r="E18" t="s">
        <v>411</v>
      </c>
      <c r="F18">
        <v>32860</v>
      </c>
      <c r="G18" t="s">
        <v>412</v>
      </c>
      <c r="H18" t="s">
        <v>15</v>
      </c>
      <c r="I18" t="s">
        <v>1054</v>
      </c>
      <c r="K18" s="7">
        <v>260</v>
      </c>
      <c r="L18" s="6">
        <f t="shared" si="0"/>
        <v>150146.50999999995</v>
      </c>
    </row>
    <row r="19" spans="1:12" x14ac:dyDescent="0.25">
      <c r="A19" t="s">
        <v>497</v>
      </c>
      <c r="B19" s="3">
        <v>42855</v>
      </c>
      <c r="C19" t="s">
        <v>1055</v>
      </c>
      <c r="D19">
        <v>1</v>
      </c>
      <c r="E19" t="s">
        <v>411</v>
      </c>
      <c r="F19">
        <v>32861</v>
      </c>
      <c r="G19" t="s">
        <v>412</v>
      </c>
      <c r="H19" t="s">
        <v>15</v>
      </c>
      <c r="I19" t="s">
        <v>37</v>
      </c>
      <c r="K19" s="7">
        <v>150.5</v>
      </c>
      <c r="L19" s="6">
        <f t="shared" si="0"/>
        <v>149996.00999999995</v>
      </c>
    </row>
    <row r="20" spans="1:12" x14ac:dyDescent="0.25">
      <c r="A20" t="s">
        <v>499</v>
      </c>
      <c r="B20" s="3">
        <v>42855</v>
      </c>
      <c r="C20" t="s">
        <v>1056</v>
      </c>
      <c r="D20">
        <v>1</v>
      </c>
      <c r="E20" t="s">
        <v>411</v>
      </c>
      <c r="F20">
        <v>32862</v>
      </c>
      <c r="G20" t="s">
        <v>412</v>
      </c>
      <c r="H20" t="s">
        <v>15</v>
      </c>
      <c r="I20" t="s">
        <v>1057</v>
      </c>
      <c r="K20" s="7">
        <v>406</v>
      </c>
      <c r="L20" s="6">
        <f t="shared" si="0"/>
        <v>149590.00999999995</v>
      </c>
    </row>
    <row r="21" spans="1:12" x14ac:dyDescent="0.25">
      <c r="A21" t="s">
        <v>502</v>
      </c>
      <c r="B21" s="3">
        <v>42855</v>
      </c>
      <c r="C21" t="s">
        <v>1058</v>
      </c>
      <c r="D21">
        <v>1</v>
      </c>
      <c r="E21" t="s">
        <v>411</v>
      </c>
      <c r="F21">
        <v>32863</v>
      </c>
      <c r="G21" t="s">
        <v>412</v>
      </c>
      <c r="H21" t="s">
        <v>15</v>
      </c>
      <c r="I21" t="s">
        <v>479</v>
      </c>
      <c r="K21" s="7">
        <v>204</v>
      </c>
      <c r="L21" s="6">
        <f t="shared" si="0"/>
        <v>149386.00999999995</v>
      </c>
    </row>
    <row r="22" spans="1:12" x14ac:dyDescent="0.25">
      <c r="A22" t="s">
        <v>504</v>
      </c>
      <c r="B22" s="3">
        <v>42855</v>
      </c>
      <c r="C22" t="s">
        <v>1059</v>
      </c>
      <c r="D22">
        <v>1</v>
      </c>
      <c r="E22" t="s">
        <v>411</v>
      </c>
      <c r="F22">
        <v>32864</v>
      </c>
      <c r="G22" t="s">
        <v>412</v>
      </c>
      <c r="H22" t="s">
        <v>15</v>
      </c>
      <c r="I22" t="s">
        <v>265</v>
      </c>
      <c r="K22" s="7">
        <v>250</v>
      </c>
      <c r="L22" s="6">
        <f t="shared" si="0"/>
        <v>149136.00999999995</v>
      </c>
    </row>
    <row r="23" spans="1:12" x14ac:dyDescent="0.25">
      <c r="A23" t="s">
        <v>507</v>
      </c>
      <c r="B23" s="3">
        <v>42855</v>
      </c>
      <c r="C23" t="s">
        <v>1060</v>
      </c>
      <c r="D23">
        <v>1</v>
      </c>
      <c r="E23" t="s">
        <v>411</v>
      </c>
      <c r="F23">
        <v>32865</v>
      </c>
      <c r="G23" t="s">
        <v>412</v>
      </c>
      <c r="H23" t="s">
        <v>15</v>
      </c>
      <c r="I23" t="s">
        <v>87</v>
      </c>
      <c r="K23" s="7">
        <v>739.95</v>
      </c>
      <c r="L23" s="6">
        <f t="shared" si="0"/>
        <v>148396.05999999994</v>
      </c>
    </row>
    <row r="24" spans="1:12" x14ac:dyDescent="0.25">
      <c r="A24" t="s">
        <v>509</v>
      </c>
      <c r="B24" s="3">
        <v>42855</v>
      </c>
      <c r="C24" t="s">
        <v>1061</v>
      </c>
      <c r="D24">
        <v>1</v>
      </c>
      <c r="E24" t="s">
        <v>411</v>
      </c>
      <c r="F24">
        <v>32866</v>
      </c>
      <c r="G24" t="s">
        <v>412</v>
      </c>
      <c r="H24" t="s">
        <v>15</v>
      </c>
      <c r="I24" t="s">
        <v>459</v>
      </c>
      <c r="K24" s="7">
        <v>540</v>
      </c>
      <c r="L24" s="6">
        <f t="shared" si="0"/>
        <v>147856.05999999994</v>
      </c>
    </row>
    <row r="25" spans="1:12" x14ac:dyDescent="0.25">
      <c r="A25" t="s">
        <v>512</v>
      </c>
      <c r="B25" s="3">
        <v>42855</v>
      </c>
      <c r="C25" t="s">
        <v>1062</v>
      </c>
      <c r="D25">
        <v>1</v>
      </c>
      <c r="E25" t="s">
        <v>411</v>
      </c>
      <c r="F25">
        <v>32867</v>
      </c>
      <c r="G25" t="s">
        <v>412</v>
      </c>
      <c r="H25" t="s">
        <v>15</v>
      </c>
      <c r="I25" t="s">
        <v>52</v>
      </c>
      <c r="K25" s="13">
        <v>1081</v>
      </c>
      <c r="L25" s="6">
        <f t="shared" si="0"/>
        <v>146775.05999999994</v>
      </c>
    </row>
    <row r="26" spans="1:12" x14ac:dyDescent="0.25">
      <c r="A26" t="s">
        <v>514</v>
      </c>
      <c r="B26" s="3">
        <v>42855</v>
      </c>
      <c r="C26" t="s">
        <v>1063</v>
      </c>
      <c r="D26">
        <v>1</v>
      </c>
      <c r="E26" t="s">
        <v>411</v>
      </c>
      <c r="F26">
        <v>32868</v>
      </c>
      <c r="G26" t="s">
        <v>412</v>
      </c>
      <c r="H26" t="s">
        <v>15</v>
      </c>
      <c r="I26" t="s">
        <v>79</v>
      </c>
      <c r="K26" s="7">
        <v>296.87</v>
      </c>
      <c r="L26" s="6">
        <f t="shared" si="0"/>
        <v>146478.18999999994</v>
      </c>
    </row>
    <row r="27" spans="1:12" x14ac:dyDescent="0.25">
      <c r="A27" t="s">
        <v>516</v>
      </c>
      <c r="B27" s="3">
        <v>42855</v>
      </c>
      <c r="C27" t="s">
        <v>1064</v>
      </c>
      <c r="D27">
        <v>1</v>
      </c>
      <c r="E27" t="s">
        <v>411</v>
      </c>
      <c r="F27">
        <v>32869</v>
      </c>
      <c r="G27" t="s">
        <v>412</v>
      </c>
      <c r="H27" t="s">
        <v>15</v>
      </c>
      <c r="I27" t="s">
        <v>25</v>
      </c>
      <c r="K27" s="7">
        <v>429.5</v>
      </c>
      <c r="L27" s="6">
        <f t="shared" si="0"/>
        <v>146048.68999999994</v>
      </c>
    </row>
    <row r="28" spans="1:12" x14ac:dyDescent="0.25">
      <c r="A28" t="s">
        <v>518</v>
      </c>
      <c r="B28" s="3">
        <v>42855</v>
      </c>
      <c r="C28" t="s">
        <v>1065</v>
      </c>
      <c r="D28">
        <v>1</v>
      </c>
      <c r="E28" t="s">
        <v>411</v>
      </c>
      <c r="F28">
        <v>32870</v>
      </c>
      <c r="G28" t="s">
        <v>412</v>
      </c>
      <c r="H28" t="s">
        <v>15</v>
      </c>
      <c r="I28" t="s">
        <v>52</v>
      </c>
      <c r="K28" s="7">
        <v>896.2</v>
      </c>
      <c r="L28" s="6">
        <f t="shared" si="0"/>
        <v>145152.48999999993</v>
      </c>
    </row>
    <row r="29" spans="1:12" x14ac:dyDescent="0.25">
      <c r="A29" t="s">
        <v>520</v>
      </c>
      <c r="B29" s="3">
        <v>42855</v>
      </c>
      <c r="C29" t="s">
        <v>1066</v>
      </c>
      <c r="D29">
        <v>1</v>
      </c>
      <c r="E29" t="s">
        <v>411</v>
      </c>
      <c r="F29">
        <v>32871</v>
      </c>
      <c r="G29" t="s">
        <v>412</v>
      </c>
      <c r="H29" t="s">
        <v>15</v>
      </c>
      <c r="I29" t="s">
        <v>1067</v>
      </c>
      <c r="K29" s="7">
        <v>100</v>
      </c>
      <c r="L29" s="6">
        <f t="shared" si="0"/>
        <v>145052.48999999993</v>
      </c>
    </row>
    <row r="30" spans="1:12" x14ac:dyDescent="0.25">
      <c r="A30" t="s">
        <v>522</v>
      </c>
      <c r="B30" s="3">
        <v>42855</v>
      </c>
      <c r="C30" t="s">
        <v>1068</v>
      </c>
      <c r="D30">
        <v>1</v>
      </c>
      <c r="E30" t="s">
        <v>411</v>
      </c>
      <c r="F30">
        <v>32872</v>
      </c>
      <c r="G30" t="s">
        <v>412</v>
      </c>
      <c r="H30" t="s">
        <v>15</v>
      </c>
      <c r="I30" t="s">
        <v>25</v>
      </c>
      <c r="K30" s="7">
        <v>139.9</v>
      </c>
      <c r="L30" s="6">
        <f t="shared" si="0"/>
        <v>144912.58999999994</v>
      </c>
    </row>
    <row r="31" spans="1:12" x14ac:dyDescent="0.25">
      <c r="A31" t="s">
        <v>524</v>
      </c>
      <c r="B31" s="3">
        <v>42855</v>
      </c>
      <c r="C31" t="s">
        <v>1069</v>
      </c>
      <c r="D31">
        <v>1</v>
      </c>
      <c r="E31" t="s">
        <v>411</v>
      </c>
      <c r="F31">
        <v>32873</v>
      </c>
      <c r="G31" t="s">
        <v>412</v>
      </c>
      <c r="H31" t="s">
        <v>15</v>
      </c>
      <c r="I31" t="s">
        <v>79</v>
      </c>
      <c r="K31" s="7">
        <v>198.57</v>
      </c>
      <c r="L31" s="6">
        <f t="shared" si="0"/>
        <v>144714.01999999993</v>
      </c>
    </row>
    <row r="32" spans="1:12" x14ac:dyDescent="0.25">
      <c r="A32" t="s">
        <v>526</v>
      </c>
      <c r="B32" s="3">
        <v>42855</v>
      </c>
      <c r="C32" t="s">
        <v>1070</v>
      </c>
      <c r="D32">
        <v>1</v>
      </c>
      <c r="E32" t="s">
        <v>411</v>
      </c>
      <c r="F32">
        <v>32874</v>
      </c>
      <c r="G32" t="s">
        <v>412</v>
      </c>
      <c r="H32" t="s">
        <v>15</v>
      </c>
      <c r="I32" t="s">
        <v>626</v>
      </c>
      <c r="K32" s="7">
        <v>429</v>
      </c>
      <c r="L32" s="6">
        <f t="shared" si="0"/>
        <v>144285.01999999993</v>
      </c>
    </row>
    <row r="33" spans="1:12" x14ac:dyDescent="0.25">
      <c r="A33" t="s">
        <v>528</v>
      </c>
      <c r="B33" s="3">
        <v>42855</v>
      </c>
      <c r="C33" t="s">
        <v>1071</v>
      </c>
      <c r="D33">
        <v>1</v>
      </c>
      <c r="E33" t="s">
        <v>411</v>
      </c>
      <c r="F33">
        <v>32875</v>
      </c>
      <c r="G33" t="s">
        <v>412</v>
      </c>
      <c r="H33" t="s">
        <v>15</v>
      </c>
      <c r="I33" t="s">
        <v>1072</v>
      </c>
      <c r="K33" s="7">
        <v>154</v>
      </c>
      <c r="L33" s="6">
        <f t="shared" si="0"/>
        <v>144131.01999999993</v>
      </c>
    </row>
    <row r="34" spans="1:12" x14ac:dyDescent="0.25">
      <c r="A34" t="s">
        <v>530</v>
      </c>
      <c r="B34" s="3">
        <v>42855</v>
      </c>
      <c r="C34" t="s">
        <v>1073</v>
      </c>
      <c r="D34">
        <v>1</v>
      </c>
      <c r="E34" t="s">
        <v>411</v>
      </c>
      <c r="F34">
        <v>32876</v>
      </c>
      <c r="G34" t="s">
        <v>412</v>
      </c>
      <c r="H34" t="s">
        <v>15</v>
      </c>
      <c r="I34" t="s">
        <v>1074</v>
      </c>
      <c r="K34" s="7">
        <v>100</v>
      </c>
      <c r="L34" s="6">
        <f t="shared" si="0"/>
        <v>144031.01999999993</v>
      </c>
    </row>
    <row r="35" spans="1:12" x14ac:dyDescent="0.25">
      <c r="A35" t="s">
        <v>533</v>
      </c>
      <c r="B35" s="3">
        <v>42855</v>
      </c>
      <c r="C35" t="s">
        <v>1075</v>
      </c>
      <c r="D35">
        <v>1</v>
      </c>
      <c r="E35" t="s">
        <v>411</v>
      </c>
      <c r="F35">
        <v>32877</v>
      </c>
      <c r="G35" t="s">
        <v>412</v>
      </c>
      <c r="H35" t="s">
        <v>15</v>
      </c>
      <c r="I35" t="s">
        <v>1076</v>
      </c>
      <c r="K35" s="7">
        <v>206</v>
      </c>
      <c r="L35" s="6">
        <f t="shared" si="0"/>
        <v>143825.01999999993</v>
      </c>
    </row>
    <row r="36" spans="1:12" x14ac:dyDescent="0.25">
      <c r="A36" t="s">
        <v>535</v>
      </c>
      <c r="B36" s="3">
        <v>42855</v>
      </c>
      <c r="C36" t="s">
        <v>1077</v>
      </c>
      <c r="D36">
        <v>1</v>
      </c>
      <c r="E36" t="s">
        <v>411</v>
      </c>
      <c r="F36">
        <v>32878</v>
      </c>
      <c r="G36" t="s">
        <v>412</v>
      </c>
      <c r="H36" t="s">
        <v>15</v>
      </c>
      <c r="I36" t="s">
        <v>25</v>
      </c>
      <c r="K36" s="7">
        <v>399.6</v>
      </c>
      <c r="L36" s="6">
        <f t="shared" si="0"/>
        <v>143425.41999999993</v>
      </c>
    </row>
    <row r="37" spans="1:12" x14ac:dyDescent="0.25">
      <c r="A37" t="s">
        <v>537</v>
      </c>
      <c r="B37" s="3">
        <v>42855</v>
      </c>
      <c r="C37" t="s">
        <v>1078</v>
      </c>
      <c r="D37">
        <v>1</v>
      </c>
      <c r="E37" t="s">
        <v>411</v>
      </c>
      <c r="F37">
        <v>32879</v>
      </c>
      <c r="G37" t="s">
        <v>412</v>
      </c>
      <c r="H37" t="s">
        <v>15</v>
      </c>
      <c r="I37" t="s">
        <v>1079</v>
      </c>
      <c r="K37" s="7">
        <v>282.45999999999998</v>
      </c>
      <c r="L37" s="6">
        <f t="shared" si="0"/>
        <v>143142.95999999993</v>
      </c>
    </row>
    <row r="38" spans="1:12" x14ac:dyDescent="0.25">
      <c r="A38" t="s">
        <v>540</v>
      </c>
      <c r="B38" s="3">
        <v>42855</v>
      </c>
      <c r="C38" t="s">
        <v>1080</v>
      </c>
      <c r="D38">
        <v>1</v>
      </c>
      <c r="E38" t="s">
        <v>411</v>
      </c>
      <c r="F38">
        <v>32880</v>
      </c>
      <c r="G38" t="s">
        <v>412</v>
      </c>
      <c r="H38" t="s">
        <v>15</v>
      </c>
      <c r="I38" t="s">
        <v>37</v>
      </c>
      <c r="K38" s="7">
        <v>172</v>
      </c>
      <c r="L38" s="6">
        <f t="shared" si="0"/>
        <v>142970.95999999993</v>
      </c>
    </row>
    <row r="39" spans="1:12" x14ac:dyDescent="0.25">
      <c r="A39" t="s">
        <v>542</v>
      </c>
      <c r="B39" s="3">
        <v>42855</v>
      </c>
      <c r="C39" t="s">
        <v>1081</v>
      </c>
      <c r="D39">
        <v>1</v>
      </c>
      <c r="E39" t="s">
        <v>411</v>
      </c>
      <c r="F39">
        <v>32881</v>
      </c>
      <c r="G39" t="s">
        <v>412</v>
      </c>
      <c r="H39" t="s">
        <v>15</v>
      </c>
      <c r="I39" t="s">
        <v>52</v>
      </c>
      <c r="K39" s="7">
        <v>625.4</v>
      </c>
      <c r="L39" s="6">
        <f t="shared" si="0"/>
        <v>142345.55999999994</v>
      </c>
    </row>
    <row r="40" spans="1:12" x14ac:dyDescent="0.25">
      <c r="A40" t="s">
        <v>544</v>
      </c>
      <c r="B40" s="3">
        <v>42855</v>
      </c>
      <c r="C40" t="s">
        <v>1082</v>
      </c>
      <c r="D40">
        <v>1</v>
      </c>
      <c r="E40" t="s">
        <v>411</v>
      </c>
      <c r="F40">
        <v>32882</v>
      </c>
      <c r="G40" t="s">
        <v>412</v>
      </c>
      <c r="H40" t="s">
        <v>15</v>
      </c>
      <c r="I40" t="s">
        <v>41</v>
      </c>
      <c r="K40" s="7">
        <v>210</v>
      </c>
      <c r="L40" s="6">
        <f t="shared" si="0"/>
        <v>142135.55999999994</v>
      </c>
    </row>
    <row r="41" spans="1:12" x14ac:dyDescent="0.25">
      <c r="A41" t="s">
        <v>546</v>
      </c>
      <c r="B41" s="3">
        <v>42855</v>
      </c>
      <c r="C41" t="s">
        <v>1083</v>
      </c>
      <c r="D41">
        <v>1</v>
      </c>
      <c r="E41" t="s">
        <v>411</v>
      </c>
      <c r="F41">
        <v>32883</v>
      </c>
      <c r="G41" t="s">
        <v>412</v>
      </c>
      <c r="H41" t="s">
        <v>15</v>
      </c>
      <c r="I41" t="s">
        <v>60</v>
      </c>
      <c r="K41" s="7">
        <v>163.5</v>
      </c>
      <c r="L41" s="6">
        <f t="shared" si="0"/>
        <v>141972.05999999994</v>
      </c>
    </row>
    <row r="42" spans="1:12" x14ac:dyDescent="0.25">
      <c r="A42" t="s">
        <v>549</v>
      </c>
      <c r="B42" s="3">
        <v>42855</v>
      </c>
      <c r="C42" t="s">
        <v>1084</v>
      </c>
      <c r="D42">
        <v>1</v>
      </c>
      <c r="E42" t="s">
        <v>411</v>
      </c>
      <c r="F42">
        <v>32884</v>
      </c>
      <c r="G42" t="s">
        <v>412</v>
      </c>
      <c r="H42" t="s">
        <v>15</v>
      </c>
      <c r="I42" t="s">
        <v>240</v>
      </c>
      <c r="K42" s="7">
        <v>406</v>
      </c>
      <c r="L42" s="6">
        <f t="shared" si="0"/>
        <v>141566.05999999994</v>
      </c>
    </row>
    <row r="43" spans="1:12" x14ac:dyDescent="0.25">
      <c r="A43" t="s">
        <v>554</v>
      </c>
      <c r="B43" s="3">
        <v>42855</v>
      </c>
      <c r="C43" t="s">
        <v>1085</v>
      </c>
      <c r="D43">
        <v>1</v>
      </c>
      <c r="E43" t="s">
        <v>411</v>
      </c>
      <c r="F43">
        <v>32886</v>
      </c>
      <c r="G43" t="s">
        <v>412</v>
      </c>
      <c r="H43" t="s">
        <v>15</v>
      </c>
      <c r="I43" t="s">
        <v>255</v>
      </c>
      <c r="K43" s="7">
        <v>706.85</v>
      </c>
      <c r="L43" s="6">
        <f t="shared" si="0"/>
        <v>140859.20999999993</v>
      </c>
    </row>
    <row r="44" spans="1:12" x14ac:dyDescent="0.25">
      <c r="A44" t="s">
        <v>556</v>
      </c>
      <c r="B44" s="3">
        <v>42855</v>
      </c>
      <c r="C44" t="s">
        <v>1086</v>
      </c>
      <c r="D44">
        <v>1</v>
      </c>
      <c r="E44" t="s">
        <v>411</v>
      </c>
      <c r="F44">
        <v>32887</v>
      </c>
      <c r="G44" t="s">
        <v>412</v>
      </c>
      <c r="H44" t="s">
        <v>15</v>
      </c>
      <c r="I44" t="s">
        <v>138</v>
      </c>
      <c r="K44" s="7">
        <v>270</v>
      </c>
      <c r="L44" s="6">
        <f t="shared" si="0"/>
        <v>140589.20999999993</v>
      </c>
    </row>
    <row r="45" spans="1:12" x14ac:dyDescent="0.25">
      <c r="A45" t="s">
        <v>559</v>
      </c>
      <c r="B45" s="3">
        <v>42855</v>
      </c>
      <c r="C45" t="s">
        <v>1087</v>
      </c>
      <c r="D45">
        <v>1</v>
      </c>
      <c r="E45" t="s">
        <v>411</v>
      </c>
      <c r="F45">
        <v>32888</v>
      </c>
      <c r="G45" t="s">
        <v>412</v>
      </c>
      <c r="H45" t="s">
        <v>15</v>
      </c>
      <c r="I45" t="s">
        <v>780</v>
      </c>
      <c r="K45" s="7">
        <v>215</v>
      </c>
      <c r="L45" s="6">
        <f t="shared" si="0"/>
        <v>140374.20999999993</v>
      </c>
    </row>
    <row r="46" spans="1:12" x14ac:dyDescent="0.25">
      <c r="A46" t="s">
        <v>1088</v>
      </c>
      <c r="B46" s="3">
        <v>42855</v>
      </c>
      <c r="C46" t="s">
        <v>1089</v>
      </c>
      <c r="D46">
        <v>1</v>
      </c>
      <c r="E46" t="s">
        <v>411</v>
      </c>
      <c r="F46">
        <v>32889</v>
      </c>
      <c r="G46" t="s">
        <v>412</v>
      </c>
      <c r="H46" t="s">
        <v>15</v>
      </c>
      <c r="I46" t="s">
        <v>68</v>
      </c>
      <c r="K46" s="7">
        <v>438.77</v>
      </c>
      <c r="L46" s="6">
        <f t="shared" si="0"/>
        <v>139935.43999999994</v>
      </c>
    </row>
    <row r="47" spans="1:12" x14ac:dyDescent="0.25">
      <c r="A47" t="s">
        <v>561</v>
      </c>
      <c r="B47" s="3">
        <v>42855</v>
      </c>
      <c r="C47" t="s">
        <v>1090</v>
      </c>
      <c r="D47">
        <v>1</v>
      </c>
      <c r="E47" t="s">
        <v>411</v>
      </c>
      <c r="F47">
        <v>32890</v>
      </c>
      <c r="G47" t="s">
        <v>412</v>
      </c>
      <c r="H47" t="s">
        <v>15</v>
      </c>
      <c r="I47" t="s">
        <v>68</v>
      </c>
      <c r="K47" s="7">
        <v>896</v>
      </c>
      <c r="L47" s="6">
        <f t="shared" si="0"/>
        <v>139039.43999999994</v>
      </c>
    </row>
    <row r="48" spans="1:12" x14ac:dyDescent="0.25">
      <c r="A48" t="s">
        <v>563</v>
      </c>
      <c r="B48" s="3">
        <v>42855</v>
      </c>
      <c r="C48" t="s">
        <v>1091</v>
      </c>
      <c r="D48">
        <v>1</v>
      </c>
      <c r="E48" t="s">
        <v>411</v>
      </c>
      <c r="F48">
        <v>32891</v>
      </c>
      <c r="G48" t="s">
        <v>412</v>
      </c>
      <c r="H48" t="s">
        <v>15</v>
      </c>
      <c r="I48" t="s">
        <v>798</v>
      </c>
      <c r="K48" s="7">
        <v>755.3</v>
      </c>
      <c r="L48" s="6">
        <f t="shared" si="0"/>
        <v>138284.13999999996</v>
      </c>
    </row>
    <row r="49" spans="1:12" x14ac:dyDescent="0.25">
      <c r="A49" t="s">
        <v>566</v>
      </c>
      <c r="B49" s="3">
        <v>42855</v>
      </c>
      <c r="C49" t="s">
        <v>1092</v>
      </c>
      <c r="D49">
        <v>1</v>
      </c>
      <c r="E49" t="s">
        <v>411</v>
      </c>
      <c r="F49">
        <v>32892</v>
      </c>
      <c r="G49" t="s">
        <v>412</v>
      </c>
      <c r="H49" t="s">
        <v>15</v>
      </c>
      <c r="I49" t="s">
        <v>1093</v>
      </c>
      <c r="K49" s="7">
        <v>540.1</v>
      </c>
      <c r="L49" s="6">
        <f t="shared" si="0"/>
        <v>137744.03999999995</v>
      </c>
    </row>
    <row r="50" spans="1:12" x14ac:dyDescent="0.25">
      <c r="A50" t="s">
        <v>568</v>
      </c>
      <c r="B50" s="3">
        <v>42855</v>
      </c>
      <c r="C50" t="s">
        <v>1094</v>
      </c>
      <c r="D50">
        <v>1</v>
      </c>
      <c r="E50" t="s">
        <v>411</v>
      </c>
      <c r="F50">
        <v>32893</v>
      </c>
      <c r="G50" t="s">
        <v>412</v>
      </c>
      <c r="H50" t="s">
        <v>15</v>
      </c>
      <c r="I50" t="s">
        <v>855</v>
      </c>
      <c r="K50" s="7">
        <v>565</v>
      </c>
      <c r="L50" s="6">
        <f t="shared" si="0"/>
        <v>137179.03999999995</v>
      </c>
    </row>
    <row r="51" spans="1:12" x14ac:dyDescent="0.25">
      <c r="A51" t="s">
        <v>570</v>
      </c>
      <c r="B51" s="3">
        <v>42855</v>
      </c>
      <c r="C51" t="s">
        <v>1095</v>
      </c>
      <c r="D51">
        <v>1</v>
      </c>
      <c r="E51" t="s">
        <v>411</v>
      </c>
      <c r="F51">
        <v>32894</v>
      </c>
      <c r="G51" t="s">
        <v>412</v>
      </c>
      <c r="H51" t="s">
        <v>15</v>
      </c>
      <c r="I51" t="s">
        <v>1096</v>
      </c>
      <c r="K51" s="7">
        <v>255.2</v>
      </c>
      <c r="L51" s="6">
        <f t="shared" si="0"/>
        <v>136923.83999999994</v>
      </c>
    </row>
    <row r="52" spans="1:12" x14ac:dyDescent="0.25">
      <c r="A52" t="s">
        <v>572</v>
      </c>
      <c r="B52" s="3">
        <v>42855</v>
      </c>
      <c r="C52" t="s">
        <v>1097</v>
      </c>
      <c r="D52">
        <v>1</v>
      </c>
      <c r="E52" t="s">
        <v>411</v>
      </c>
      <c r="F52">
        <v>32895</v>
      </c>
      <c r="G52" t="s">
        <v>412</v>
      </c>
      <c r="H52" t="s">
        <v>15</v>
      </c>
      <c r="I52" t="s">
        <v>60</v>
      </c>
      <c r="K52" s="7">
        <v>137.5</v>
      </c>
      <c r="L52" s="6">
        <f t="shared" si="0"/>
        <v>136786.33999999994</v>
      </c>
    </row>
    <row r="53" spans="1:12" x14ac:dyDescent="0.25">
      <c r="A53" t="s">
        <v>575</v>
      </c>
      <c r="B53" s="3">
        <v>42855</v>
      </c>
      <c r="C53" t="s">
        <v>1098</v>
      </c>
      <c r="D53">
        <v>1</v>
      </c>
      <c r="E53" t="s">
        <v>411</v>
      </c>
      <c r="F53">
        <v>32896</v>
      </c>
      <c r="G53" t="s">
        <v>412</v>
      </c>
      <c r="H53" t="s">
        <v>15</v>
      </c>
      <c r="I53" t="s">
        <v>21</v>
      </c>
      <c r="K53" s="7">
        <v>232</v>
      </c>
      <c r="L53" s="6">
        <f t="shared" si="0"/>
        <v>136554.33999999994</v>
      </c>
    </row>
    <row r="54" spans="1:12" x14ac:dyDescent="0.25">
      <c r="A54" t="s">
        <v>577</v>
      </c>
      <c r="B54" s="3">
        <v>42855</v>
      </c>
      <c r="C54" t="s">
        <v>1099</v>
      </c>
      <c r="D54">
        <v>1</v>
      </c>
      <c r="E54" t="s">
        <v>411</v>
      </c>
      <c r="F54">
        <v>32897</v>
      </c>
      <c r="G54" t="s">
        <v>412</v>
      </c>
      <c r="H54" t="s">
        <v>15</v>
      </c>
      <c r="I54" t="s">
        <v>21</v>
      </c>
      <c r="K54" s="7">
        <v>290</v>
      </c>
      <c r="L54" s="6">
        <f t="shared" si="0"/>
        <v>136264.33999999994</v>
      </c>
    </row>
    <row r="55" spans="1:12" x14ac:dyDescent="0.25">
      <c r="A55" t="s">
        <v>579</v>
      </c>
      <c r="B55" s="3">
        <v>42855</v>
      </c>
      <c r="C55" t="s">
        <v>1100</v>
      </c>
      <c r="D55">
        <v>1</v>
      </c>
      <c r="E55" t="s">
        <v>411</v>
      </c>
      <c r="F55">
        <v>32899</v>
      </c>
      <c r="G55" t="s">
        <v>412</v>
      </c>
      <c r="H55" t="s">
        <v>15</v>
      </c>
      <c r="I55" t="s">
        <v>459</v>
      </c>
      <c r="K55" s="7">
        <v>101</v>
      </c>
      <c r="L55" s="6">
        <f t="shared" si="0"/>
        <v>136163.33999999994</v>
      </c>
    </row>
    <row r="56" spans="1:12" x14ac:dyDescent="0.25">
      <c r="A56" t="s">
        <v>581</v>
      </c>
      <c r="B56" s="3">
        <v>42855</v>
      </c>
      <c r="C56" t="s">
        <v>1101</v>
      </c>
      <c r="D56">
        <v>1</v>
      </c>
      <c r="E56" t="s">
        <v>411</v>
      </c>
      <c r="F56">
        <v>32900</v>
      </c>
      <c r="G56" t="s">
        <v>412</v>
      </c>
      <c r="H56" t="s">
        <v>15</v>
      </c>
      <c r="I56" t="s">
        <v>37</v>
      </c>
      <c r="K56" s="7">
        <v>215</v>
      </c>
      <c r="L56" s="6">
        <f t="shared" si="0"/>
        <v>135948.33999999994</v>
      </c>
    </row>
    <row r="57" spans="1:12" x14ac:dyDescent="0.25">
      <c r="A57" t="s">
        <v>583</v>
      </c>
      <c r="B57" s="3">
        <v>42855</v>
      </c>
      <c r="C57" t="s">
        <v>1102</v>
      </c>
      <c r="D57">
        <v>1</v>
      </c>
      <c r="E57" t="s">
        <v>411</v>
      </c>
      <c r="F57">
        <v>32901</v>
      </c>
      <c r="G57" t="s">
        <v>412</v>
      </c>
      <c r="H57" t="s">
        <v>15</v>
      </c>
      <c r="I57" t="s">
        <v>1103</v>
      </c>
      <c r="K57" s="7">
        <v>60</v>
      </c>
      <c r="L57" s="6">
        <f t="shared" si="0"/>
        <v>135888.33999999994</v>
      </c>
    </row>
    <row r="58" spans="1:12" x14ac:dyDescent="0.25">
      <c r="A58" t="s">
        <v>585</v>
      </c>
      <c r="B58" s="3">
        <v>42855</v>
      </c>
      <c r="C58" t="s">
        <v>1104</v>
      </c>
      <c r="D58">
        <v>1</v>
      </c>
      <c r="E58" t="s">
        <v>411</v>
      </c>
      <c r="F58">
        <v>32902</v>
      </c>
      <c r="G58" t="s">
        <v>412</v>
      </c>
      <c r="H58" t="s">
        <v>15</v>
      </c>
      <c r="I58" t="s">
        <v>1105</v>
      </c>
      <c r="K58" s="7">
        <v>260</v>
      </c>
      <c r="L58" s="6">
        <f t="shared" si="0"/>
        <v>135628.33999999994</v>
      </c>
    </row>
    <row r="59" spans="1:12" x14ac:dyDescent="0.25">
      <c r="A59" t="s">
        <v>587</v>
      </c>
      <c r="B59" s="3">
        <v>42855</v>
      </c>
      <c r="C59" t="s">
        <v>1106</v>
      </c>
      <c r="D59">
        <v>1</v>
      </c>
      <c r="E59" t="s">
        <v>411</v>
      </c>
      <c r="F59">
        <v>32903</v>
      </c>
      <c r="G59" t="s">
        <v>412</v>
      </c>
      <c r="H59" t="s">
        <v>15</v>
      </c>
      <c r="I59" t="s">
        <v>1107</v>
      </c>
      <c r="K59" s="13">
        <v>1160</v>
      </c>
      <c r="L59" s="6">
        <f t="shared" si="0"/>
        <v>134468.33999999994</v>
      </c>
    </row>
    <row r="60" spans="1:12" x14ac:dyDescent="0.25">
      <c r="A60" t="s">
        <v>590</v>
      </c>
      <c r="B60" s="3">
        <v>42855</v>
      </c>
      <c r="C60" t="s">
        <v>1108</v>
      </c>
      <c r="D60">
        <v>1</v>
      </c>
      <c r="E60" t="s">
        <v>411</v>
      </c>
      <c r="F60">
        <v>32905</v>
      </c>
      <c r="G60" t="s">
        <v>412</v>
      </c>
      <c r="H60" t="s">
        <v>15</v>
      </c>
      <c r="I60" t="s">
        <v>858</v>
      </c>
      <c r="K60" s="7">
        <v>253</v>
      </c>
      <c r="L60" s="6">
        <f t="shared" si="0"/>
        <v>134215.33999999994</v>
      </c>
    </row>
    <row r="61" spans="1:12" x14ac:dyDescent="0.25">
      <c r="A61" t="s">
        <v>593</v>
      </c>
      <c r="B61" s="3">
        <v>42855</v>
      </c>
      <c r="C61" t="s">
        <v>1109</v>
      </c>
      <c r="D61">
        <v>1</v>
      </c>
      <c r="E61" t="s">
        <v>411</v>
      </c>
      <c r="F61">
        <v>32906</v>
      </c>
      <c r="G61" t="s">
        <v>412</v>
      </c>
      <c r="H61" t="s">
        <v>15</v>
      </c>
      <c r="I61" t="s">
        <v>448</v>
      </c>
      <c r="K61" s="7">
        <v>825.2</v>
      </c>
      <c r="L61" s="6">
        <f t="shared" si="0"/>
        <v>133390.13999999993</v>
      </c>
    </row>
    <row r="62" spans="1:12" x14ac:dyDescent="0.25">
      <c r="A62" t="s">
        <v>596</v>
      </c>
      <c r="B62" s="3">
        <v>42855</v>
      </c>
      <c r="C62" t="s">
        <v>1110</v>
      </c>
      <c r="D62">
        <v>1</v>
      </c>
      <c r="E62" t="s">
        <v>411</v>
      </c>
      <c r="F62">
        <v>32907</v>
      </c>
      <c r="G62" t="s">
        <v>412</v>
      </c>
      <c r="H62" t="s">
        <v>15</v>
      </c>
      <c r="I62" t="s">
        <v>255</v>
      </c>
      <c r="K62" s="7">
        <v>34.5</v>
      </c>
      <c r="L62" s="6">
        <f t="shared" si="0"/>
        <v>133355.63999999993</v>
      </c>
    </row>
    <row r="63" spans="1:12" x14ac:dyDescent="0.25">
      <c r="A63" t="s">
        <v>599</v>
      </c>
      <c r="B63" s="3">
        <v>42855</v>
      </c>
      <c r="C63" t="s">
        <v>1111</v>
      </c>
      <c r="D63">
        <v>1</v>
      </c>
      <c r="E63" t="s">
        <v>411</v>
      </c>
      <c r="F63">
        <v>32908</v>
      </c>
      <c r="G63" t="s">
        <v>412</v>
      </c>
      <c r="H63" t="s">
        <v>15</v>
      </c>
      <c r="I63" t="s">
        <v>134</v>
      </c>
      <c r="K63" s="7">
        <v>827.91</v>
      </c>
      <c r="L63" s="6">
        <f t="shared" si="0"/>
        <v>132527.72999999992</v>
      </c>
    </row>
    <row r="64" spans="1:12" x14ac:dyDescent="0.25">
      <c r="A64" t="s">
        <v>601</v>
      </c>
      <c r="B64" s="3">
        <v>42855</v>
      </c>
      <c r="C64" t="s">
        <v>1112</v>
      </c>
      <c r="D64">
        <v>1</v>
      </c>
      <c r="E64" t="s">
        <v>411</v>
      </c>
      <c r="F64">
        <v>32909</v>
      </c>
      <c r="G64" t="s">
        <v>412</v>
      </c>
      <c r="H64" t="s">
        <v>15</v>
      </c>
      <c r="I64" t="s">
        <v>798</v>
      </c>
      <c r="K64" s="7">
        <v>768.9</v>
      </c>
      <c r="L64" s="6">
        <f t="shared" si="0"/>
        <v>131758.82999999993</v>
      </c>
    </row>
    <row r="65" spans="1:12" x14ac:dyDescent="0.25">
      <c r="A65" t="s">
        <v>603</v>
      </c>
      <c r="B65" s="3">
        <v>42855</v>
      </c>
      <c r="C65" t="s">
        <v>1113</v>
      </c>
      <c r="D65">
        <v>1</v>
      </c>
      <c r="E65" t="s">
        <v>411</v>
      </c>
      <c r="F65">
        <v>32910</v>
      </c>
      <c r="G65" t="s">
        <v>412</v>
      </c>
      <c r="H65" t="s">
        <v>15</v>
      </c>
      <c r="I65" t="s">
        <v>236</v>
      </c>
      <c r="K65" s="7">
        <v>140</v>
      </c>
      <c r="L65" s="6">
        <f t="shared" si="0"/>
        <v>131618.82999999993</v>
      </c>
    </row>
    <row r="66" spans="1:12" x14ac:dyDescent="0.25">
      <c r="A66" t="s">
        <v>1114</v>
      </c>
      <c r="B66" s="3">
        <v>42855</v>
      </c>
      <c r="C66" t="s">
        <v>1115</v>
      </c>
      <c r="D66">
        <v>1</v>
      </c>
      <c r="E66" t="s">
        <v>411</v>
      </c>
      <c r="F66">
        <v>32911</v>
      </c>
      <c r="G66" t="s">
        <v>412</v>
      </c>
      <c r="H66" t="s">
        <v>15</v>
      </c>
      <c r="I66" t="s">
        <v>37</v>
      </c>
      <c r="K66" s="7">
        <v>215</v>
      </c>
      <c r="L66" s="6">
        <f t="shared" si="0"/>
        <v>131403.82999999993</v>
      </c>
    </row>
    <row r="67" spans="1:12" x14ac:dyDescent="0.25">
      <c r="A67" t="s">
        <v>606</v>
      </c>
      <c r="B67" s="3">
        <v>42855</v>
      </c>
      <c r="C67" t="s">
        <v>1116</v>
      </c>
      <c r="D67">
        <v>1</v>
      </c>
      <c r="E67" t="s">
        <v>411</v>
      </c>
      <c r="F67">
        <v>32912</v>
      </c>
      <c r="G67" t="s">
        <v>412</v>
      </c>
      <c r="H67" t="s">
        <v>15</v>
      </c>
      <c r="I67" t="s">
        <v>52</v>
      </c>
      <c r="K67" s="7">
        <v>598</v>
      </c>
      <c r="L67" s="6">
        <f t="shared" si="0"/>
        <v>130805.82999999993</v>
      </c>
    </row>
    <row r="68" spans="1:12" x14ac:dyDescent="0.25">
      <c r="A68" t="s">
        <v>608</v>
      </c>
      <c r="B68" s="3">
        <v>42855</v>
      </c>
      <c r="C68" t="s">
        <v>1117</v>
      </c>
      <c r="D68">
        <v>1</v>
      </c>
      <c r="E68" t="s">
        <v>411</v>
      </c>
      <c r="F68">
        <v>32914</v>
      </c>
      <c r="G68" t="s">
        <v>412</v>
      </c>
      <c r="H68" t="s">
        <v>15</v>
      </c>
      <c r="I68" t="s">
        <v>1118</v>
      </c>
      <c r="K68" s="7">
        <v>756</v>
      </c>
      <c r="L68" s="6">
        <f t="shared" si="0"/>
        <v>130049.82999999993</v>
      </c>
    </row>
    <row r="69" spans="1:12" x14ac:dyDescent="0.25">
      <c r="A69" t="s">
        <v>610</v>
      </c>
      <c r="B69" s="3">
        <v>42855</v>
      </c>
      <c r="C69" t="s">
        <v>1119</v>
      </c>
      <c r="D69">
        <v>1</v>
      </c>
      <c r="E69" t="s">
        <v>411</v>
      </c>
      <c r="F69">
        <v>32915</v>
      </c>
      <c r="G69" t="s">
        <v>412</v>
      </c>
      <c r="H69" t="s">
        <v>15</v>
      </c>
      <c r="I69" t="s">
        <v>68</v>
      </c>
      <c r="K69" s="7">
        <v>878.31</v>
      </c>
      <c r="L69" s="6">
        <f t="shared" si="0"/>
        <v>129171.51999999993</v>
      </c>
    </row>
    <row r="70" spans="1:12" x14ac:dyDescent="0.25">
      <c r="A70" t="s">
        <v>613</v>
      </c>
      <c r="B70" s="3">
        <v>42855</v>
      </c>
      <c r="C70" t="s">
        <v>1120</v>
      </c>
      <c r="D70">
        <v>1</v>
      </c>
      <c r="E70" t="s">
        <v>411</v>
      </c>
      <c r="F70">
        <v>32916</v>
      </c>
      <c r="G70" t="s">
        <v>412</v>
      </c>
      <c r="H70" t="s">
        <v>15</v>
      </c>
      <c r="I70" t="s">
        <v>479</v>
      </c>
      <c r="K70" s="7">
        <v>25</v>
      </c>
      <c r="L70" s="6">
        <f t="shared" si="0"/>
        <v>129146.51999999993</v>
      </c>
    </row>
    <row r="71" spans="1:12" x14ac:dyDescent="0.25">
      <c r="A71" t="s">
        <v>616</v>
      </c>
      <c r="B71" s="3">
        <v>42855</v>
      </c>
      <c r="C71" t="s">
        <v>1121</v>
      </c>
      <c r="D71">
        <v>1</v>
      </c>
      <c r="E71" t="s">
        <v>411</v>
      </c>
      <c r="F71">
        <v>32917</v>
      </c>
      <c r="G71" t="s">
        <v>412</v>
      </c>
      <c r="H71" t="s">
        <v>15</v>
      </c>
      <c r="I71" t="s">
        <v>37</v>
      </c>
      <c r="K71" s="7">
        <v>150.5</v>
      </c>
      <c r="L71" s="6">
        <f t="shared" si="0"/>
        <v>128996.01999999993</v>
      </c>
    </row>
    <row r="72" spans="1:12" x14ac:dyDescent="0.25">
      <c r="A72" t="s">
        <v>618</v>
      </c>
      <c r="B72" s="3">
        <v>42855</v>
      </c>
      <c r="C72" t="s">
        <v>1122</v>
      </c>
      <c r="D72">
        <v>1</v>
      </c>
      <c r="E72" t="s">
        <v>411</v>
      </c>
      <c r="F72">
        <v>32918</v>
      </c>
      <c r="G72" t="s">
        <v>412</v>
      </c>
      <c r="H72" t="s">
        <v>15</v>
      </c>
      <c r="I72" t="s">
        <v>1107</v>
      </c>
      <c r="K72" s="13">
        <v>1160</v>
      </c>
      <c r="L72" s="6">
        <f t="shared" si="0"/>
        <v>127836.01999999993</v>
      </c>
    </row>
    <row r="73" spans="1:12" x14ac:dyDescent="0.25">
      <c r="A73" t="s">
        <v>621</v>
      </c>
      <c r="B73" s="3">
        <v>42855</v>
      </c>
      <c r="C73" t="s">
        <v>1123</v>
      </c>
      <c r="D73">
        <v>1</v>
      </c>
      <c r="E73" t="s">
        <v>411</v>
      </c>
      <c r="F73">
        <v>32919</v>
      </c>
      <c r="G73" t="s">
        <v>412</v>
      </c>
      <c r="H73" t="s">
        <v>15</v>
      </c>
      <c r="I73" t="s">
        <v>1107</v>
      </c>
      <c r="K73" s="13">
        <v>1160</v>
      </c>
      <c r="L73" s="6">
        <f t="shared" si="0"/>
        <v>126676.01999999993</v>
      </c>
    </row>
    <row r="74" spans="1:12" x14ac:dyDescent="0.25">
      <c r="A74" t="s">
        <v>624</v>
      </c>
      <c r="B74" s="3">
        <v>42855</v>
      </c>
      <c r="C74" t="s">
        <v>1124</v>
      </c>
      <c r="D74">
        <v>1</v>
      </c>
      <c r="E74" t="s">
        <v>411</v>
      </c>
      <c r="F74">
        <v>32920</v>
      </c>
      <c r="G74" t="s">
        <v>412</v>
      </c>
      <c r="H74" t="s">
        <v>15</v>
      </c>
      <c r="I74" t="s">
        <v>1125</v>
      </c>
      <c r="K74" s="7">
        <v>200</v>
      </c>
      <c r="L74" s="6">
        <f t="shared" ref="L74:L135" si="1">+L73+J74-K74</f>
        <v>126476.01999999993</v>
      </c>
    </row>
    <row r="75" spans="1:12" x14ac:dyDescent="0.25">
      <c r="A75" t="s">
        <v>627</v>
      </c>
      <c r="B75" s="3">
        <v>42855</v>
      </c>
      <c r="C75" t="s">
        <v>1126</v>
      </c>
      <c r="D75">
        <v>1</v>
      </c>
      <c r="E75" t="s">
        <v>411</v>
      </c>
      <c r="F75">
        <v>32921</v>
      </c>
      <c r="G75" t="s">
        <v>412</v>
      </c>
      <c r="H75" t="s">
        <v>15</v>
      </c>
      <c r="I75" t="s">
        <v>1127</v>
      </c>
      <c r="K75" s="7">
        <v>278.39999999999998</v>
      </c>
      <c r="L75" s="6">
        <f t="shared" si="1"/>
        <v>126197.61999999994</v>
      </c>
    </row>
    <row r="76" spans="1:12" x14ac:dyDescent="0.25">
      <c r="A76" t="s">
        <v>630</v>
      </c>
      <c r="B76" s="3">
        <v>42855</v>
      </c>
      <c r="C76" t="s">
        <v>1128</v>
      </c>
      <c r="D76">
        <v>1</v>
      </c>
      <c r="E76" t="s">
        <v>411</v>
      </c>
      <c r="F76">
        <v>32922</v>
      </c>
      <c r="G76" t="s">
        <v>412</v>
      </c>
      <c r="H76" t="s">
        <v>15</v>
      </c>
      <c r="I76" t="s">
        <v>1129</v>
      </c>
      <c r="K76" s="7">
        <v>348</v>
      </c>
      <c r="L76" s="6">
        <f t="shared" si="1"/>
        <v>125849.61999999994</v>
      </c>
    </row>
    <row r="77" spans="1:12" x14ac:dyDescent="0.25">
      <c r="A77" t="s">
        <v>632</v>
      </c>
      <c r="B77" s="3">
        <v>42855</v>
      </c>
      <c r="C77" t="s">
        <v>1130</v>
      </c>
      <c r="D77">
        <v>1</v>
      </c>
      <c r="E77" t="s">
        <v>411</v>
      </c>
      <c r="F77">
        <v>32923</v>
      </c>
      <c r="G77" t="s">
        <v>412</v>
      </c>
      <c r="H77" t="s">
        <v>15</v>
      </c>
      <c r="I77" t="s">
        <v>236</v>
      </c>
      <c r="K77" s="7">
        <v>360.99</v>
      </c>
      <c r="L77" s="6">
        <f t="shared" si="1"/>
        <v>125488.62999999993</v>
      </c>
    </row>
    <row r="78" spans="1:12" x14ac:dyDescent="0.25">
      <c r="A78" t="s">
        <v>635</v>
      </c>
      <c r="B78" s="3">
        <v>42855</v>
      </c>
      <c r="C78" t="s">
        <v>1131</v>
      </c>
      <c r="D78">
        <v>1</v>
      </c>
      <c r="E78" t="s">
        <v>411</v>
      </c>
      <c r="F78">
        <v>32924</v>
      </c>
      <c r="G78" t="s">
        <v>412</v>
      </c>
      <c r="H78" t="s">
        <v>15</v>
      </c>
      <c r="I78" t="s">
        <v>1132</v>
      </c>
      <c r="K78" s="7">
        <v>303.92</v>
      </c>
      <c r="L78" s="6">
        <f t="shared" si="1"/>
        <v>125184.70999999993</v>
      </c>
    </row>
    <row r="79" spans="1:12" x14ac:dyDescent="0.25">
      <c r="A79" t="s">
        <v>637</v>
      </c>
      <c r="B79" s="3">
        <v>42855</v>
      </c>
      <c r="C79" t="s">
        <v>1133</v>
      </c>
      <c r="D79">
        <v>1</v>
      </c>
      <c r="E79" t="s">
        <v>411</v>
      </c>
      <c r="F79">
        <v>32925</v>
      </c>
      <c r="G79" t="s">
        <v>412</v>
      </c>
      <c r="H79" t="s">
        <v>15</v>
      </c>
      <c r="I79" t="s">
        <v>313</v>
      </c>
      <c r="K79" s="7">
        <v>621</v>
      </c>
      <c r="L79" s="6">
        <f t="shared" si="1"/>
        <v>124563.70999999993</v>
      </c>
    </row>
    <row r="80" spans="1:12" x14ac:dyDescent="0.25">
      <c r="A80" t="s">
        <v>637</v>
      </c>
      <c r="B80" s="3">
        <v>42855</v>
      </c>
      <c r="C80" t="s">
        <v>1133</v>
      </c>
      <c r="D80">
        <v>1</v>
      </c>
      <c r="E80" t="s">
        <v>411</v>
      </c>
      <c r="F80">
        <v>32925</v>
      </c>
      <c r="G80" t="s">
        <v>412</v>
      </c>
      <c r="H80" t="s">
        <v>15</v>
      </c>
      <c r="I80" t="s">
        <v>313</v>
      </c>
      <c r="K80" s="7">
        <v>212</v>
      </c>
      <c r="L80" s="6">
        <f t="shared" si="1"/>
        <v>124351.70999999993</v>
      </c>
    </row>
    <row r="81" spans="1:12" x14ac:dyDescent="0.25">
      <c r="A81" t="s">
        <v>640</v>
      </c>
      <c r="B81" s="3">
        <v>42855</v>
      </c>
      <c r="C81" t="s">
        <v>1134</v>
      </c>
      <c r="D81">
        <v>1</v>
      </c>
      <c r="E81" t="s">
        <v>411</v>
      </c>
      <c r="F81">
        <v>32926</v>
      </c>
      <c r="G81" t="s">
        <v>412</v>
      </c>
      <c r="H81" t="s">
        <v>15</v>
      </c>
      <c r="I81" t="s">
        <v>1135</v>
      </c>
      <c r="K81" s="7">
        <v>11.65</v>
      </c>
      <c r="L81" s="6">
        <f t="shared" si="1"/>
        <v>124340.05999999994</v>
      </c>
    </row>
    <row r="82" spans="1:12" x14ac:dyDescent="0.25">
      <c r="A82" t="s">
        <v>643</v>
      </c>
      <c r="B82" s="3">
        <v>42855</v>
      </c>
      <c r="C82" t="s">
        <v>1136</v>
      </c>
      <c r="D82">
        <v>1</v>
      </c>
      <c r="E82" t="s">
        <v>411</v>
      </c>
      <c r="F82">
        <v>32927</v>
      </c>
      <c r="G82" t="s">
        <v>412</v>
      </c>
      <c r="H82" t="s">
        <v>15</v>
      </c>
      <c r="I82" t="s">
        <v>335</v>
      </c>
      <c r="K82" s="7">
        <v>984</v>
      </c>
      <c r="L82" s="6">
        <f t="shared" si="1"/>
        <v>123356.05999999994</v>
      </c>
    </row>
    <row r="83" spans="1:12" x14ac:dyDescent="0.25">
      <c r="A83" t="s">
        <v>643</v>
      </c>
      <c r="B83" s="3">
        <v>42855</v>
      </c>
      <c r="C83" t="s">
        <v>1136</v>
      </c>
      <c r="D83">
        <v>1</v>
      </c>
      <c r="E83" t="s">
        <v>411</v>
      </c>
      <c r="F83">
        <v>32927</v>
      </c>
      <c r="G83" t="s">
        <v>412</v>
      </c>
      <c r="H83" t="s">
        <v>15</v>
      </c>
      <c r="I83" t="s">
        <v>335</v>
      </c>
      <c r="K83" s="7">
        <v>212</v>
      </c>
      <c r="L83" s="6">
        <f t="shared" si="1"/>
        <v>123144.05999999994</v>
      </c>
    </row>
    <row r="84" spans="1:12" x14ac:dyDescent="0.25">
      <c r="A84" t="s">
        <v>1137</v>
      </c>
      <c r="B84" s="3">
        <v>42855</v>
      </c>
      <c r="C84" t="s">
        <v>1138</v>
      </c>
      <c r="D84">
        <v>1</v>
      </c>
      <c r="E84" t="s">
        <v>411</v>
      </c>
      <c r="F84">
        <v>32928</v>
      </c>
      <c r="G84" t="s">
        <v>412</v>
      </c>
      <c r="H84" t="s">
        <v>15</v>
      </c>
      <c r="I84" t="s">
        <v>313</v>
      </c>
      <c r="K84" s="7">
        <v>663</v>
      </c>
      <c r="L84" s="6">
        <f t="shared" si="1"/>
        <v>122481.05999999994</v>
      </c>
    </row>
    <row r="85" spans="1:12" x14ac:dyDescent="0.25">
      <c r="A85" t="s">
        <v>1137</v>
      </c>
      <c r="B85" s="3">
        <v>42855</v>
      </c>
      <c r="C85" t="s">
        <v>1138</v>
      </c>
      <c r="D85">
        <v>1</v>
      </c>
      <c r="E85" t="s">
        <v>411</v>
      </c>
      <c r="F85">
        <v>32928</v>
      </c>
      <c r="G85" t="s">
        <v>412</v>
      </c>
      <c r="H85" t="s">
        <v>15</v>
      </c>
      <c r="I85" t="s">
        <v>313</v>
      </c>
      <c r="K85" s="7">
        <v>334</v>
      </c>
      <c r="L85" s="6">
        <f t="shared" si="1"/>
        <v>122147.05999999994</v>
      </c>
    </row>
    <row r="86" spans="1:12" x14ac:dyDescent="0.25">
      <c r="A86" t="s">
        <v>645</v>
      </c>
      <c r="B86" s="3">
        <v>42855</v>
      </c>
      <c r="C86" t="s">
        <v>1139</v>
      </c>
      <c r="D86">
        <v>1</v>
      </c>
      <c r="E86" t="s">
        <v>411</v>
      </c>
      <c r="F86">
        <v>32929</v>
      </c>
      <c r="G86" t="s">
        <v>412</v>
      </c>
      <c r="H86" t="s">
        <v>15</v>
      </c>
      <c r="I86" t="s">
        <v>313</v>
      </c>
      <c r="K86" s="13">
        <v>2631.07</v>
      </c>
      <c r="L86" s="6">
        <f t="shared" si="1"/>
        <v>119515.98999999993</v>
      </c>
    </row>
    <row r="87" spans="1:12" x14ac:dyDescent="0.25">
      <c r="A87" t="s">
        <v>645</v>
      </c>
      <c r="B87" s="3">
        <v>42855</v>
      </c>
      <c r="C87" t="s">
        <v>1139</v>
      </c>
      <c r="D87">
        <v>1</v>
      </c>
      <c r="E87" t="s">
        <v>411</v>
      </c>
      <c r="F87">
        <v>32929</v>
      </c>
      <c r="G87" t="s">
        <v>412</v>
      </c>
      <c r="H87" t="s">
        <v>15</v>
      </c>
      <c r="I87" t="s">
        <v>313</v>
      </c>
      <c r="K87" s="7">
        <v>277</v>
      </c>
      <c r="L87" s="6">
        <f t="shared" si="1"/>
        <v>119238.98999999993</v>
      </c>
    </row>
    <row r="88" spans="1:12" x14ac:dyDescent="0.25">
      <c r="A88" t="s">
        <v>647</v>
      </c>
      <c r="B88" s="3">
        <v>42855</v>
      </c>
      <c r="C88" t="s">
        <v>1140</v>
      </c>
      <c r="D88">
        <v>1</v>
      </c>
      <c r="E88" t="s">
        <v>411</v>
      </c>
      <c r="F88">
        <v>32930</v>
      </c>
      <c r="G88" t="s">
        <v>412</v>
      </c>
      <c r="H88" t="s">
        <v>15</v>
      </c>
      <c r="I88" t="s">
        <v>313</v>
      </c>
      <c r="K88" s="7">
        <v>984</v>
      </c>
      <c r="L88" s="6">
        <f t="shared" si="1"/>
        <v>118254.98999999993</v>
      </c>
    </row>
    <row r="89" spans="1:12" x14ac:dyDescent="0.25">
      <c r="A89" t="s">
        <v>647</v>
      </c>
      <c r="B89" s="3">
        <v>42855</v>
      </c>
      <c r="C89" t="s">
        <v>1140</v>
      </c>
      <c r="D89">
        <v>1</v>
      </c>
      <c r="E89" t="s">
        <v>411</v>
      </c>
      <c r="F89">
        <v>32930</v>
      </c>
      <c r="G89" t="s">
        <v>412</v>
      </c>
      <c r="H89" t="s">
        <v>15</v>
      </c>
      <c r="I89" t="s">
        <v>313</v>
      </c>
      <c r="K89" s="7">
        <v>205</v>
      </c>
      <c r="L89" s="6">
        <f t="shared" si="1"/>
        <v>118049.98999999993</v>
      </c>
    </row>
    <row r="90" spans="1:12" x14ac:dyDescent="0.25">
      <c r="A90" t="s">
        <v>649</v>
      </c>
      <c r="B90" s="3">
        <v>42855</v>
      </c>
      <c r="C90" t="s">
        <v>1141</v>
      </c>
      <c r="D90">
        <v>1</v>
      </c>
      <c r="E90" t="s">
        <v>411</v>
      </c>
      <c r="F90">
        <v>32931</v>
      </c>
      <c r="G90" t="s">
        <v>412</v>
      </c>
      <c r="H90" t="s">
        <v>15</v>
      </c>
      <c r="I90" t="s">
        <v>313</v>
      </c>
      <c r="K90" s="13">
        <v>2541.5100000000002</v>
      </c>
      <c r="L90" s="6">
        <f t="shared" si="1"/>
        <v>115508.47999999994</v>
      </c>
    </row>
    <row r="91" spans="1:12" x14ac:dyDescent="0.25">
      <c r="A91" t="s">
        <v>649</v>
      </c>
      <c r="B91" s="3">
        <v>42855</v>
      </c>
      <c r="C91" t="s">
        <v>1141</v>
      </c>
      <c r="D91">
        <v>1</v>
      </c>
      <c r="E91" t="s">
        <v>411</v>
      </c>
      <c r="F91">
        <v>32931</v>
      </c>
      <c r="G91" t="s">
        <v>412</v>
      </c>
      <c r="H91" t="s">
        <v>15</v>
      </c>
      <c r="I91" t="s">
        <v>313</v>
      </c>
      <c r="K91" s="7">
        <v>223</v>
      </c>
      <c r="L91" s="6">
        <f t="shared" si="1"/>
        <v>115285.47999999994</v>
      </c>
    </row>
    <row r="92" spans="1:12" x14ac:dyDescent="0.25">
      <c r="A92" t="s">
        <v>652</v>
      </c>
      <c r="B92" s="3">
        <v>42855</v>
      </c>
      <c r="C92" t="s">
        <v>1142</v>
      </c>
      <c r="D92">
        <v>1</v>
      </c>
      <c r="E92" t="s">
        <v>411</v>
      </c>
      <c r="F92">
        <v>32932</v>
      </c>
      <c r="G92" t="s">
        <v>412</v>
      </c>
      <c r="H92" t="s">
        <v>15</v>
      </c>
      <c r="I92" t="s">
        <v>313</v>
      </c>
      <c r="K92" s="13">
        <v>1129</v>
      </c>
      <c r="L92" s="6">
        <f t="shared" si="1"/>
        <v>114156.47999999994</v>
      </c>
    </row>
    <row r="93" spans="1:12" x14ac:dyDescent="0.25">
      <c r="A93" t="s">
        <v>652</v>
      </c>
      <c r="B93" s="3">
        <v>42855</v>
      </c>
      <c r="C93" t="s">
        <v>1142</v>
      </c>
      <c r="D93">
        <v>1</v>
      </c>
      <c r="E93" t="s">
        <v>411</v>
      </c>
      <c r="F93">
        <v>32932</v>
      </c>
      <c r="G93" t="s">
        <v>412</v>
      </c>
      <c r="H93" t="s">
        <v>15</v>
      </c>
      <c r="I93" t="s">
        <v>313</v>
      </c>
      <c r="K93" s="7">
        <v>205</v>
      </c>
      <c r="L93" s="6">
        <f t="shared" si="1"/>
        <v>113951.47999999994</v>
      </c>
    </row>
    <row r="94" spans="1:12" x14ac:dyDescent="0.25">
      <c r="A94" t="s">
        <v>654</v>
      </c>
      <c r="B94" s="3">
        <v>42855</v>
      </c>
      <c r="C94" t="s">
        <v>1143</v>
      </c>
      <c r="D94">
        <v>1</v>
      </c>
      <c r="E94" t="s">
        <v>411</v>
      </c>
      <c r="F94">
        <v>32936</v>
      </c>
      <c r="G94" t="s">
        <v>412</v>
      </c>
      <c r="H94" t="s">
        <v>15</v>
      </c>
      <c r="I94" t="s">
        <v>313</v>
      </c>
      <c r="K94" s="7">
        <v>291</v>
      </c>
      <c r="L94" s="6">
        <f t="shared" si="1"/>
        <v>113660.47999999994</v>
      </c>
    </row>
    <row r="95" spans="1:12" x14ac:dyDescent="0.25">
      <c r="A95" t="s">
        <v>654</v>
      </c>
      <c r="B95" s="3">
        <v>42855</v>
      </c>
      <c r="C95" t="s">
        <v>1143</v>
      </c>
      <c r="D95">
        <v>1</v>
      </c>
      <c r="E95" t="s">
        <v>411</v>
      </c>
      <c r="F95">
        <v>32936</v>
      </c>
      <c r="G95" t="s">
        <v>412</v>
      </c>
      <c r="H95" t="s">
        <v>15</v>
      </c>
      <c r="I95" t="s">
        <v>313</v>
      </c>
      <c r="K95" s="7">
        <v>70</v>
      </c>
      <c r="L95" s="6">
        <f t="shared" si="1"/>
        <v>113590.47999999994</v>
      </c>
    </row>
    <row r="96" spans="1:12" x14ac:dyDescent="0.25">
      <c r="A96" t="s">
        <v>657</v>
      </c>
      <c r="B96" s="3">
        <v>42855</v>
      </c>
      <c r="C96" t="s">
        <v>1144</v>
      </c>
      <c r="D96">
        <v>1</v>
      </c>
      <c r="E96" t="s">
        <v>411</v>
      </c>
      <c r="F96">
        <v>32937</v>
      </c>
      <c r="G96" t="s">
        <v>412</v>
      </c>
      <c r="H96" t="s">
        <v>15</v>
      </c>
      <c r="I96" t="s">
        <v>313</v>
      </c>
      <c r="K96" s="13">
        <v>1129.1300000000001</v>
      </c>
      <c r="L96" s="6">
        <f t="shared" si="1"/>
        <v>112461.34999999993</v>
      </c>
    </row>
    <row r="97" spans="1:12" x14ac:dyDescent="0.25">
      <c r="A97" t="s">
        <v>657</v>
      </c>
      <c r="B97" s="3">
        <v>42855</v>
      </c>
      <c r="C97" t="s">
        <v>1144</v>
      </c>
      <c r="D97">
        <v>1</v>
      </c>
      <c r="E97" t="s">
        <v>411</v>
      </c>
      <c r="F97">
        <v>32937</v>
      </c>
      <c r="G97" t="s">
        <v>412</v>
      </c>
      <c r="H97" t="s">
        <v>15</v>
      </c>
      <c r="I97" t="s">
        <v>313</v>
      </c>
      <c r="K97" s="7">
        <v>165</v>
      </c>
      <c r="L97" s="6">
        <f t="shared" si="1"/>
        <v>112296.34999999993</v>
      </c>
    </row>
    <row r="98" spans="1:12" x14ac:dyDescent="0.25">
      <c r="A98" t="s">
        <v>659</v>
      </c>
      <c r="B98" s="3">
        <v>42855</v>
      </c>
      <c r="C98" t="s">
        <v>1145</v>
      </c>
      <c r="D98">
        <v>1</v>
      </c>
      <c r="E98" t="s">
        <v>411</v>
      </c>
      <c r="F98">
        <v>32938</v>
      </c>
      <c r="G98" t="s">
        <v>412</v>
      </c>
      <c r="H98" t="s">
        <v>15</v>
      </c>
      <c r="I98" t="s">
        <v>313</v>
      </c>
      <c r="K98" s="13">
        <v>1329.35</v>
      </c>
      <c r="L98" s="6">
        <f t="shared" si="1"/>
        <v>110966.99999999993</v>
      </c>
    </row>
    <row r="99" spans="1:12" x14ac:dyDescent="0.25">
      <c r="A99" t="s">
        <v>659</v>
      </c>
      <c r="B99" s="3">
        <v>42855</v>
      </c>
      <c r="C99" t="s">
        <v>1145</v>
      </c>
      <c r="D99">
        <v>1</v>
      </c>
      <c r="E99" t="s">
        <v>411</v>
      </c>
      <c r="F99">
        <v>32938</v>
      </c>
      <c r="G99" t="s">
        <v>412</v>
      </c>
      <c r="H99" t="s">
        <v>15</v>
      </c>
      <c r="I99" t="s">
        <v>313</v>
      </c>
      <c r="K99" s="7">
        <v>251</v>
      </c>
      <c r="L99" s="6">
        <f t="shared" si="1"/>
        <v>110715.99999999993</v>
      </c>
    </row>
    <row r="100" spans="1:12" x14ac:dyDescent="0.25">
      <c r="A100" t="s">
        <v>661</v>
      </c>
      <c r="B100" s="3">
        <v>42855</v>
      </c>
      <c r="C100" t="s">
        <v>1146</v>
      </c>
      <c r="D100">
        <v>1</v>
      </c>
      <c r="E100" t="s">
        <v>411</v>
      </c>
      <c r="F100">
        <v>32939</v>
      </c>
      <c r="G100" t="s">
        <v>412</v>
      </c>
      <c r="H100" t="s">
        <v>15</v>
      </c>
      <c r="I100" t="s">
        <v>313</v>
      </c>
      <c r="K100" s="13">
        <v>1121</v>
      </c>
      <c r="L100" s="6">
        <f t="shared" si="1"/>
        <v>109594.99999999993</v>
      </c>
    </row>
    <row r="101" spans="1:12" x14ac:dyDescent="0.25">
      <c r="A101" t="s">
        <v>661</v>
      </c>
      <c r="B101" s="3">
        <v>42855</v>
      </c>
      <c r="C101" t="s">
        <v>1146</v>
      </c>
      <c r="D101">
        <v>1</v>
      </c>
      <c r="E101" t="s">
        <v>411</v>
      </c>
      <c r="F101">
        <v>32939</v>
      </c>
      <c r="G101" s="5" t="s">
        <v>412</v>
      </c>
      <c r="H101" t="s">
        <v>15</v>
      </c>
      <c r="I101" t="s">
        <v>313</v>
      </c>
      <c r="K101" s="7">
        <v>230</v>
      </c>
      <c r="L101" s="6">
        <f t="shared" si="1"/>
        <v>109364.99999999993</v>
      </c>
    </row>
    <row r="102" spans="1:12" s="5" customFormat="1" x14ac:dyDescent="0.25">
      <c r="A102" s="5" t="s">
        <v>1188</v>
      </c>
      <c r="B102" s="3">
        <v>42855</v>
      </c>
      <c r="C102" s="5" t="s">
        <v>1189</v>
      </c>
      <c r="D102" s="5">
        <v>1</v>
      </c>
      <c r="E102" s="5" t="s">
        <v>411</v>
      </c>
      <c r="F102" s="5">
        <v>32940</v>
      </c>
      <c r="G102" s="5" t="s">
        <v>412</v>
      </c>
      <c r="H102" s="5" t="s">
        <v>15</v>
      </c>
      <c r="I102" s="5" t="s">
        <v>313</v>
      </c>
      <c r="K102" s="7">
        <v>2649</v>
      </c>
      <c r="L102" s="6">
        <f t="shared" si="1"/>
        <v>106715.99999999993</v>
      </c>
    </row>
    <row r="103" spans="1:12" s="5" customFormat="1" x14ac:dyDescent="0.25">
      <c r="A103" s="5" t="s">
        <v>1188</v>
      </c>
      <c r="B103" s="3">
        <v>42855</v>
      </c>
      <c r="C103" s="5" t="s">
        <v>1190</v>
      </c>
      <c r="D103" s="5">
        <v>1</v>
      </c>
      <c r="E103" s="5" t="s">
        <v>411</v>
      </c>
      <c r="F103" s="5">
        <v>32940</v>
      </c>
      <c r="G103" s="5" t="s">
        <v>412</v>
      </c>
      <c r="H103" s="5" t="s">
        <v>15</v>
      </c>
      <c r="I103" s="5" t="s">
        <v>313</v>
      </c>
      <c r="K103" s="7">
        <v>150</v>
      </c>
      <c r="L103" s="6">
        <f t="shared" si="1"/>
        <v>106565.99999999993</v>
      </c>
    </row>
    <row r="104" spans="1:12" x14ac:dyDescent="0.25">
      <c r="A104" t="s">
        <v>1147</v>
      </c>
      <c r="B104" s="3">
        <v>42855</v>
      </c>
      <c r="C104" t="s">
        <v>1148</v>
      </c>
      <c r="D104">
        <v>1</v>
      </c>
      <c r="E104" t="s">
        <v>411</v>
      </c>
      <c r="F104">
        <v>32941</v>
      </c>
      <c r="G104" s="5" t="s">
        <v>412</v>
      </c>
      <c r="H104" t="s">
        <v>15</v>
      </c>
      <c r="I104" t="s">
        <v>313</v>
      </c>
      <c r="K104" s="13">
        <v>1156</v>
      </c>
      <c r="L104" s="6">
        <f t="shared" si="1"/>
        <v>105409.99999999993</v>
      </c>
    </row>
    <row r="105" spans="1:12" x14ac:dyDescent="0.25">
      <c r="A105" t="s">
        <v>1147</v>
      </c>
      <c r="B105" s="3">
        <v>42855</v>
      </c>
      <c r="C105" t="s">
        <v>1148</v>
      </c>
      <c r="D105">
        <v>1</v>
      </c>
      <c r="E105" t="s">
        <v>411</v>
      </c>
      <c r="F105">
        <v>32941</v>
      </c>
      <c r="G105" t="s">
        <v>412</v>
      </c>
      <c r="H105" t="s">
        <v>15</v>
      </c>
      <c r="I105" t="s">
        <v>313</v>
      </c>
      <c r="K105" s="7">
        <v>235</v>
      </c>
      <c r="L105" s="6">
        <f t="shared" si="1"/>
        <v>105174.99999999993</v>
      </c>
    </row>
    <row r="106" spans="1:12" x14ac:dyDescent="0.25">
      <c r="A106" t="s">
        <v>1149</v>
      </c>
      <c r="B106" s="3">
        <v>42855</v>
      </c>
      <c r="C106" t="s">
        <v>1150</v>
      </c>
      <c r="D106">
        <v>1</v>
      </c>
      <c r="E106" t="s">
        <v>411</v>
      </c>
      <c r="F106">
        <v>32942</v>
      </c>
      <c r="G106" t="s">
        <v>412</v>
      </c>
      <c r="H106" t="s">
        <v>15</v>
      </c>
      <c r="I106" t="s">
        <v>313</v>
      </c>
      <c r="K106" s="7">
        <v>647</v>
      </c>
      <c r="L106" s="6">
        <f t="shared" si="1"/>
        <v>104527.99999999993</v>
      </c>
    </row>
    <row r="107" spans="1:12" x14ac:dyDescent="0.25">
      <c r="A107" t="s">
        <v>1149</v>
      </c>
      <c r="B107" s="3">
        <v>42855</v>
      </c>
      <c r="C107" t="s">
        <v>1150</v>
      </c>
      <c r="D107">
        <v>1</v>
      </c>
      <c r="E107" t="s">
        <v>411</v>
      </c>
      <c r="F107">
        <v>32942</v>
      </c>
      <c r="G107" t="s">
        <v>412</v>
      </c>
      <c r="H107" t="s">
        <v>15</v>
      </c>
      <c r="I107" t="s">
        <v>313</v>
      </c>
      <c r="K107" s="7">
        <v>220</v>
      </c>
      <c r="L107" s="6">
        <f t="shared" si="1"/>
        <v>104307.99999999993</v>
      </c>
    </row>
    <row r="108" spans="1:12" x14ac:dyDescent="0.25">
      <c r="A108" t="s">
        <v>1151</v>
      </c>
      <c r="B108" s="3">
        <v>42855</v>
      </c>
      <c r="C108" t="s">
        <v>1152</v>
      </c>
      <c r="D108">
        <v>1</v>
      </c>
      <c r="E108" t="s">
        <v>411</v>
      </c>
      <c r="F108">
        <v>32943</v>
      </c>
      <c r="G108" t="s">
        <v>412</v>
      </c>
      <c r="H108" t="s">
        <v>15</v>
      </c>
      <c r="I108" t="s">
        <v>313</v>
      </c>
      <c r="K108" s="13">
        <v>1000</v>
      </c>
      <c r="L108" s="6">
        <f t="shared" si="1"/>
        <v>103307.99999999993</v>
      </c>
    </row>
    <row r="109" spans="1:12" x14ac:dyDescent="0.25">
      <c r="A109" t="s">
        <v>1151</v>
      </c>
      <c r="B109" s="3">
        <v>42855</v>
      </c>
      <c r="C109" t="s">
        <v>1152</v>
      </c>
      <c r="D109">
        <v>1</v>
      </c>
      <c r="E109" t="s">
        <v>411</v>
      </c>
      <c r="F109">
        <v>32943</v>
      </c>
      <c r="G109" t="s">
        <v>412</v>
      </c>
      <c r="H109" t="s">
        <v>15</v>
      </c>
      <c r="I109" t="s">
        <v>313</v>
      </c>
      <c r="K109" s="7">
        <v>175</v>
      </c>
      <c r="L109" s="6">
        <f t="shared" si="1"/>
        <v>103132.99999999993</v>
      </c>
    </row>
    <row r="110" spans="1:12" x14ac:dyDescent="0.25">
      <c r="A110" t="s">
        <v>1153</v>
      </c>
      <c r="B110" s="3">
        <v>42855</v>
      </c>
      <c r="C110" t="s">
        <v>1154</v>
      </c>
      <c r="D110">
        <v>1</v>
      </c>
      <c r="E110" t="s">
        <v>411</v>
      </c>
      <c r="F110">
        <v>32944</v>
      </c>
      <c r="G110" t="s">
        <v>412</v>
      </c>
      <c r="H110" t="s">
        <v>15</v>
      </c>
      <c r="I110" t="s">
        <v>313</v>
      </c>
      <c r="K110" s="13">
        <v>1651</v>
      </c>
      <c r="L110" s="6">
        <f t="shared" si="1"/>
        <v>101481.99999999993</v>
      </c>
    </row>
    <row r="111" spans="1:12" x14ac:dyDescent="0.25">
      <c r="A111" t="s">
        <v>1153</v>
      </c>
      <c r="B111" s="3">
        <v>42855</v>
      </c>
      <c r="C111" t="s">
        <v>1154</v>
      </c>
      <c r="D111">
        <v>1</v>
      </c>
      <c r="E111" t="s">
        <v>411</v>
      </c>
      <c r="F111">
        <v>32944</v>
      </c>
      <c r="G111" t="s">
        <v>412</v>
      </c>
      <c r="H111" t="s">
        <v>15</v>
      </c>
      <c r="I111" t="s">
        <v>313</v>
      </c>
      <c r="K111" s="7">
        <v>260</v>
      </c>
      <c r="L111" s="6">
        <f t="shared" si="1"/>
        <v>101221.99999999993</v>
      </c>
    </row>
    <row r="112" spans="1:12" x14ac:dyDescent="0.25">
      <c r="A112" t="s">
        <v>1155</v>
      </c>
      <c r="B112" s="3">
        <v>42855</v>
      </c>
      <c r="C112" t="s">
        <v>1156</v>
      </c>
      <c r="D112">
        <v>1</v>
      </c>
      <c r="E112" t="s">
        <v>411</v>
      </c>
      <c r="F112">
        <v>32945</v>
      </c>
      <c r="G112" t="s">
        <v>412</v>
      </c>
      <c r="H112" t="s">
        <v>15</v>
      </c>
      <c r="I112" t="s">
        <v>313</v>
      </c>
      <c r="K112" s="7">
        <v>896</v>
      </c>
      <c r="L112" s="6">
        <f t="shared" si="1"/>
        <v>100325.99999999993</v>
      </c>
    </row>
    <row r="113" spans="1:12" x14ac:dyDescent="0.25">
      <c r="A113" t="s">
        <v>1155</v>
      </c>
      <c r="B113" s="3">
        <v>42855</v>
      </c>
      <c r="C113" t="s">
        <v>1156</v>
      </c>
      <c r="D113">
        <v>1</v>
      </c>
      <c r="E113" t="s">
        <v>411</v>
      </c>
      <c r="F113">
        <v>32945</v>
      </c>
      <c r="G113" t="s">
        <v>412</v>
      </c>
      <c r="H113" t="s">
        <v>15</v>
      </c>
      <c r="I113" t="s">
        <v>313</v>
      </c>
      <c r="K113" s="7">
        <v>300</v>
      </c>
      <c r="L113" s="6">
        <f t="shared" si="1"/>
        <v>100025.99999999993</v>
      </c>
    </row>
    <row r="114" spans="1:12" x14ac:dyDescent="0.25">
      <c r="A114" t="s">
        <v>1157</v>
      </c>
      <c r="B114" s="3">
        <v>42855</v>
      </c>
      <c r="C114" t="s">
        <v>1158</v>
      </c>
      <c r="D114">
        <v>1</v>
      </c>
      <c r="E114" t="s">
        <v>411</v>
      </c>
      <c r="F114">
        <v>32946</v>
      </c>
      <c r="G114" t="s">
        <v>412</v>
      </c>
      <c r="H114" t="s">
        <v>15</v>
      </c>
      <c r="I114" t="s">
        <v>313</v>
      </c>
      <c r="K114" s="13">
        <v>3035.66</v>
      </c>
      <c r="L114" s="6">
        <f t="shared" si="1"/>
        <v>96990.339999999924</v>
      </c>
    </row>
    <row r="115" spans="1:12" x14ac:dyDescent="0.25">
      <c r="A115" t="s">
        <v>1157</v>
      </c>
      <c r="B115" s="3">
        <v>42855</v>
      </c>
      <c r="C115" t="s">
        <v>1158</v>
      </c>
      <c r="D115">
        <v>1</v>
      </c>
      <c r="E115" t="s">
        <v>411</v>
      </c>
      <c r="F115">
        <v>32946</v>
      </c>
      <c r="G115" t="s">
        <v>412</v>
      </c>
      <c r="H115" t="s">
        <v>15</v>
      </c>
      <c r="I115" t="s">
        <v>313</v>
      </c>
      <c r="K115" s="7">
        <v>204</v>
      </c>
      <c r="L115" s="6">
        <f t="shared" si="1"/>
        <v>96786.339999999924</v>
      </c>
    </row>
    <row r="116" spans="1:12" x14ac:dyDescent="0.25">
      <c r="A116" t="s">
        <v>1159</v>
      </c>
      <c r="B116" s="3">
        <v>42855</v>
      </c>
      <c r="C116" t="s">
        <v>1160</v>
      </c>
      <c r="D116">
        <v>1</v>
      </c>
      <c r="E116" t="s">
        <v>411</v>
      </c>
      <c r="F116">
        <v>32948</v>
      </c>
      <c r="G116" t="s">
        <v>412</v>
      </c>
      <c r="H116" t="s">
        <v>15</v>
      </c>
      <c r="I116" t="s">
        <v>313</v>
      </c>
      <c r="K116" s="13">
        <v>1102</v>
      </c>
      <c r="L116" s="6">
        <f t="shared" si="1"/>
        <v>95684.339999999924</v>
      </c>
    </row>
    <row r="117" spans="1:12" x14ac:dyDescent="0.25">
      <c r="A117" t="s">
        <v>1159</v>
      </c>
      <c r="B117" s="3">
        <v>42855</v>
      </c>
      <c r="C117" t="s">
        <v>1160</v>
      </c>
      <c r="D117">
        <v>1</v>
      </c>
      <c r="E117" t="s">
        <v>411</v>
      </c>
      <c r="F117">
        <v>32948</v>
      </c>
      <c r="G117" t="s">
        <v>412</v>
      </c>
      <c r="H117" t="s">
        <v>15</v>
      </c>
      <c r="I117" t="s">
        <v>313</v>
      </c>
      <c r="K117" s="7">
        <v>110</v>
      </c>
      <c r="L117" s="6">
        <f t="shared" si="1"/>
        <v>95574.339999999924</v>
      </c>
    </row>
    <row r="118" spans="1:12" x14ac:dyDescent="0.25">
      <c r="A118" t="s">
        <v>1161</v>
      </c>
      <c r="B118" s="3">
        <v>42855</v>
      </c>
      <c r="C118" t="s">
        <v>1162</v>
      </c>
      <c r="D118">
        <v>1</v>
      </c>
      <c r="E118" t="s">
        <v>411</v>
      </c>
      <c r="F118">
        <v>32949</v>
      </c>
      <c r="G118" t="s">
        <v>412</v>
      </c>
      <c r="H118" t="s">
        <v>15</v>
      </c>
      <c r="I118" t="s">
        <v>313</v>
      </c>
      <c r="K118" s="13">
        <v>2149.39</v>
      </c>
      <c r="L118" s="6">
        <f t="shared" si="1"/>
        <v>93424.949999999924</v>
      </c>
    </row>
    <row r="119" spans="1:12" x14ac:dyDescent="0.25">
      <c r="A119" t="s">
        <v>1161</v>
      </c>
      <c r="B119" s="3">
        <v>42855</v>
      </c>
      <c r="C119" t="s">
        <v>1162</v>
      </c>
      <c r="D119">
        <v>1</v>
      </c>
      <c r="E119" t="s">
        <v>411</v>
      </c>
      <c r="F119">
        <v>32949</v>
      </c>
      <c r="G119" t="s">
        <v>412</v>
      </c>
      <c r="H119" t="s">
        <v>15</v>
      </c>
      <c r="I119" t="s">
        <v>313</v>
      </c>
      <c r="K119" s="7">
        <v>100</v>
      </c>
      <c r="L119" s="6">
        <f t="shared" si="1"/>
        <v>93324.949999999924</v>
      </c>
    </row>
    <row r="120" spans="1:12" x14ac:dyDescent="0.25">
      <c r="A120" t="s">
        <v>1163</v>
      </c>
      <c r="B120" s="3">
        <v>42855</v>
      </c>
      <c r="C120" t="s">
        <v>1164</v>
      </c>
      <c r="D120">
        <v>1</v>
      </c>
      <c r="E120" t="s">
        <v>411</v>
      </c>
      <c r="F120">
        <v>32950</v>
      </c>
      <c r="G120" t="s">
        <v>412</v>
      </c>
      <c r="H120" t="s">
        <v>15</v>
      </c>
      <c r="I120" t="s">
        <v>313</v>
      </c>
      <c r="K120" s="13">
        <v>6011.62</v>
      </c>
      <c r="L120" s="6">
        <f t="shared" si="1"/>
        <v>87313.329999999929</v>
      </c>
    </row>
    <row r="121" spans="1:12" x14ac:dyDescent="0.25">
      <c r="A121" t="s">
        <v>1163</v>
      </c>
      <c r="B121" s="3">
        <v>42855</v>
      </c>
      <c r="C121" t="s">
        <v>1164</v>
      </c>
      <c r="D121">
        <v>1</v>
      </c>
      <c r="E121" t="s">
        <v>411</v>
      </c>
      <c r="F121">
        <v>32950</v>
      </c>
      <c r="G121" t="s">
        <v>412</v>
      </c>
      <c r="H121" t="s">
        <v>15</v>
      </c>
      <c r="I121" t="s">
        <v>313</v>
      </c>
      <c r="K121" s="7">
        <v>141</v>
      </c>
      <c r="L121" s="6">
        <f t="shared" si="1"/>
        <v>87172.329999999929</v>
      </c>
    </row>
    <row r="122" spans="1:12" x14ac:dyDescent="0.25">
      <c r="A122" t="s">
        <v>1165</v>
      </c>
      <c r="B122" s="3">
        <v>42855</v>
      </c>
      <c r="C122" t="s">
        <v>1166</v>
      </c>
      <c r="D122">
        <v>1</v>
      </c>
      <c r="E122" t="s">
        <v>411</v>
      </c>
      <c r="F122">
        <v>32951</v>
      </c>
      <c r="G122" t="s">
        <v>412</v>
      </c>
      <c r="H122" t="s">
        <v>15</v>
      </c>
      <c r="I122" t="s">
        <v>574</v>
      </c>
      <c r="K122" s="13">
        <v>1120.8</v>
      </c>
      <c r="L122" s="6">
        <f t="shared" si="1"/>
        <v>86051.529999999926</v>
      </c>
    </row>
    <row r="123" spans="1:12" x14ac:dyDescent="0.25">
      <c r="A123" t="s">
        <v>1167</v>
      </c>
      <c r="B123" s="3">
        <v>42855</v>
      </c>
      <c r="C123" t="s">
        <v>1168</v>
      </c>
      <c r="D123">
        <v>1</v>
      </c>
      <c r="E123" t="s">
        <v>411</v>
      </c>
      <c r="F123">
        <v>32952</v>
      </c>
      <c r="G123" t="s">
        <v>412</v>
      </c>
      <c r="H123" t="s">
        <v>15</v>
      </c>
      <c r="I123" t="s">
        <v>313</v>
      </c>
      <c r="K123" s="13">
        <v>1016</v>
      </c>
      <c r="L123" s="6">
        <f t="shared" si="1"/>
        <v>85035.529999999926</v>
      </c>
    </row>
    <row r="124" spans="1:12" x14ac:dyDescent="0.25">
      <c r="A124" t="s">
        <v>1167</v>
      </c>
      <c r="B124" s="3">
        <v>42855</v>
      </c>
      <c r="C124" t="s">
        <v>1168</v>
      </c>
      <c r="D124">
        <v>1</v>
      </c>
      <c r="E124" t="s">
        <v>411</v>
      </c>
      <c r="F124">
        <v>32952</v>
      </c>
      <c r="G124" t="s">
        <v>412</v>
      </c>
      <c r="H124" t="s">
        <v>15</v>
      </c>
      <c r="I124" t="s">
        <v>313</v>
      </c>
      <c r="K124" s="7">
        <v>126</v>
      </c>
      <c r="L124" s="6">
        <f t="shared" si="1"/>
        <v>84909.529999999926</v>
      </c>
    </row>
    <row r="125" spans="1:12" x14ac:dyDescent="0.25">
      <c r="A125" t="s">
        <v>665</v>
      </c>
      <c r="B125" s="3">
        <v>42855</v>
      </c>
      <c r="C125" t="s">
        <v>1169</v>
      </c>
      <c r="D125">
        <v>1</v>
      </c>
      <c r="E125" t="s">
        <v>411</v>
      </c>
      <c r="F125">
        <v>32963</v>
      </c>
      <c r="G125" t="s">
        <v>412</v>
      </c>
      <c r="H125" t="s">
        <v>15</v>
      </c>
      <c r="I125" t="s">
        <v>1170</v>
      </c>
      <c r="K125" s="7">
        <v>72</v>
      </c>
      <c r="L125" s="6">
        <f t="shared" si="1"/>
        <v>84837.529999999926</v>
      </c>
    </row>
    <row r="126" spans="1:12" x14ac:dyDescent="0.25">
      <c r="A126" t="s">
        <v>668</v>
      </c>
      <c r="B126" s="3">
        <v>42855</v>
      </c>
      <c r="C126" t="s">
        <v>1171</v>
      </c>
      <c r="D126">
        <v>1</v>
      </c>
      <c r="E126" t="s">
        <v>411</v>
      </c>
      <c r="F126">
        <v>32964</v>
      </c>
      <c r="G126" t="s">
        <v>412</v>
      </c>
      <c r="H126" t="s">
        <v>15</v>
      </c>
      <c r="I126" t="s">
        <v>150</v>
      </c>
      <c r="K126" s="13">
        <v>1054.2</v>
      </c>
      <c r="L126" s="6">
        <f t="shared" si="1"/>
        <v>83783.329999999929</v>
      </c>
    </row>
    <row r="127" spans="1:12" x14ac:dyDescent="0.25">
      <c r="A127" t="s">
        <v>670</v>
      </c>
      <c r="B127" s="3">
        <v>42855</v>
      </c>
      <c r="C127" t="s">
        <v>1172</v>
      </c>
      <c r="D127">
        <v>1</v>
      </c>
      <c r="E127" t="s">
        <v>411</v>
      </c>
      <c r="F127">
        <v>32966</v>
      </c>
      <c r="G127" t="s">
        <v>412</v>
      </c>
      <c r="H127" t="s">
        <v>15</v>
      </c>
      <c r="I127" t="s">
        <v>1173</v>
      </c>
      <c r="K127" s="7">
        <v>100</v>
      </c>
      <c r="L127" s="6">
        <f t="shared" si="1"/>
        <v>83683.329999999929</v>
      </c>
    </row>
    <row r="128" spans="1:12" x14ac:dyDescent="0.25">
      <c r="A128" t="s">
        <v>672</v>
      </c>
      <c r="B128" s="3">
        <v>42855</v>
      </c>
      <c r="C128" t="s">
        <v>1174</v>
      </c>
      <c r="D128">
        <v>1</v>
      </c>
      <c r="E128" t="s">
        <v>411</v>
      </c>
      <c r="F128">
        <v>32967</v>
      </c>
      <c r="G128" t="s">
        <v>412</v>
      </c>
      <c r="H128" t="s">
        <v>15</v>
      </c>
      <c r="I128" t="s">
        <v>150</v>
      </c>
      <c r="K128" s="7">
        <v>39</v>
      </c>
      <c r="L128" s="6">
        <f t="shared" si="1"/>
        <v>83644.329999999929</v>
      </c>
    </row>
    <row r="129" spans="1:13" x14ac:dyDescent="0.25">
      <c r="A129" t="s">
        <v>674</v>
      </c>
      <c r="B129" s="3">
        <v>42855</v>
      </c>
      <c r="C129" t="s">
        <v>1175</v>
      </c>
      <c r="D129">
        <v>1</v>
      </c>
      <c r="E129" t="s">
        <v>411</v>
      </c>
      <c r="F129">
        <v>32968</v>
      </c>
      <c r="G129" t="s">
        <v>412</v>
      </c>
      <c r="H129" t="s">
        <v>15</v>
      </c>
      <c r="I129" t="s">
        <v>1176</v>
      </c>
      <c r="K129" s="7">
        <v>200</v>
      </c>
      <c r="L129" s="6">
        <f t="shared" si="1"/>
        <v>83444.329999999929</v>
      </c>
    </row>
    <row r="130" spans="1:13" x14ac:dyDescent="0.25">
      <c r="A130" t="s">
        <v>676</v>
      </c>
      <c r="B130" s="3">
        <v>42855</v>
      </c>
      <c r="C130" t="s">
        <v>1177</v>
      </c>
      <c r="D130">
        <v>1</v>
      </c>
      <c r="E130" t="s">
        <v>411</v>
      </c>
      <c r="F130">
        <v>32969</v>
      </c>
      <c r="G130" t="s">
        <v>412</v>
      </c>
      <c r="H130" t="s">
        <v>15</v>
      </c>
      <c r="I130" t="s">
        <v>150</v>
      </c>
      <c r="K130" s="13">
        <v>1000</v>
      </c>
      <c r="L130" s="6">
        <f t="shared" si="1"/>
        <v>82444.329999999929</v>
      </c>
    </row>
    <row r="131" spans="1:13" x14ac:dyDescent="0.25">
      <c r="A131" t="s">
        <v>679</v>
      </c>
      <c r="B131" s="3">
        <v>42855</v>
      </c>
      <c r="C131" t="s">
        <v>1178</v>
      </c>
      <c r="D131">
        <v>1</v>
      </c>
      <c r="E131" t="s">
        <v>411</v>
      </c>
      <c r="F131">
        <v>32970</v>
      </c>
      <c r="G131" t="s">
        <v>412</v>
      </c>
      <c r="H131" t="s">
        <v>15</v>
      </c>
      <c r="I131" t="s">
        <v>150</v>
      </c>
      <c r="K131" s="7">
        <v>608.27</v>
      </c>
      <c r="L131" s="6">
        <f t="shared" si="1"/>
        <v>81836.059999999925</v>
      </c>
    </row>
    <row r="132" spans="1:13" x14ac:dyDescent="0.25">
      <c r="A132" t="s">
        <v>681</v>
      </c>
      <c r="B132" s="3">
        <v>42855</v>
      </c>
      <c r="C132" t="s">
        <v>1179</v>
      </c>
      <c r="D132">
        <v>1</v>
      </c>
      <c r="E132" t="s">
        <v>411</v>
      </c>
      <c r="F132">
        <v>32971</v>
      </c>
      <c r="G132" t="s">
        <v>412</v>
      </c>
      <c r="H132" t="s">
        <v>15</v>
      </c>
      <c r="I132" t="s">
        <v>313</v>
      </c>
      <c r="K132" s="7">
        <v>829</v>
      </c>
      <c r="L132" s="6">
        <f t="shared" si="1"/>
        <v>81007.059999999925</v>
      </c>
    </row>
    <row r="133" spans="1:13" x14ac:dyDescent="0.25">
      <c r="A133" t="s">
        <v>681</v>
      </c>
      <c r="B133" s="3">
        <v>42855</v>
      </c>
      <c r="C133" t="s">
        <v>1179</v>
      </c>
      <c r="D133">
        <v>1</v>
      </c>
      <c r="E133" t="s">
        <v>411</v>
      </c>
      <c r="F133">
        <v>32971</v>
      </c>
      <c r="G133" t="s">
        <v>412</v>
      </c>
      <c r="H133" t="s">
        <v>15</v>
      </c>
      <c r="I133" t="s">
        <v>313</v>
      </c>
      <c r="K133" s="7">
        <v>507</v>
      </c>
      <c r="L133" s="6">
        <f t="shared" si="1"/>
        <v>80500.059999999925</v>
      </c>
    </row>
    <row r="134" spans="1:13" x14ac:dyDescent="0.25">
      <c r="A134" t="s">
        <v>1180</v>
      </c>
      <c r="B134" s="3">
        <v>42855</v>
      </c>
      <c r="C134" t="s">
        <v>1181</v>
      </c>
      <c r="D134">
        <v>1</v>
      </c>
      <c r="E134" t="s">
        <v>411</v>
      </c>
      <c r="F134">
        <v>32977</v>
      </c>
      <c r="G134" t="s">
        <v>412</v>
      </c>
      <c r="H134" t="s">
        <v>15</v>
      </c>
      <c r="I134" t="s">
        <v>1182</v>
      </c>
      <c r="K134" s="7">
        <v>380</v>
      </c>
      <c r="L134" s="6">
        <f t="shared" si="1"/>
        <v>80120.059999999925</v>
      </c>
    </row>
    <row r="135" spans="1:13" x14ac:dyDescent="0.25">
      <c r="A135" t="s">
        <v>1183</v>
      </c>
      <c r="B135" s="3">
        <v>42855</v>
      </c>
      <c r="C135" t="s">
        <v>1184</v>
      </c>
      <c r="D135">
        <v>1</v>
      </c>
      <c r="E135" t="s">
        <v>411</v>
      </c>
      <c r="F135">
        <v>32978</v>
      </c>
      <c r="G135" t="s">
        <v>412</v>
      </c>
      <c r="H135" t="s">
        <v>15</v>
      </c>
      <c r="I135" t="s">
        <v>1185</v>
      </c>
      <c r="K135" s="13">
        <v>1066.21</v>
      </c>
      <c r="L135" s="6">
        <f t="shared" si="1"/>
        <v>79053.849999999919</v>
      </c>
    </row>
    <row r="136" spans="1:13" x14ac:dyDescent="0.25">
      <c r="I136" t="s">
        <v>404</v>
      </c>
      <c r="J136" s="6">
        <f>+SUM(J9:J135)</f>
        <v>80000</v>
      </c>
      <c r="K136" s="6">
        <f>+SUM(K9:K135)</f>
        <v>75460.650000000009</v>
      </c>
    </row>
    <row r="137" spans="1:13" x14ac:dyDescent="0.25">
      <c r="I137" t="s">
        <v>405</v>
      </c>
      <c r="L137" s="6">
        <f>+L135</f>
        <v>79053.849999999919</v>
      </c>
      <c r="M137" s="49">
        <f>+L137-81660.15</f>
        <v>-2606.3000000000757</v>
      </c>
    </row>
    <row r="138" spans="1:13" x14ac:dyDescent="0.25">
      <c r="A138" t="s">
        <v>693</v>
      </c>
      <c r="B138" t="s">
        <v>694</v>
      </c>
      <c r="C138" t="s">
        <v>695</v>
      </c>
      <c r="D138" t="s">
        <v>696</v>
      </c>
      <c r="E138" t="s">
        <v>694</v>
      </c>
      <c r="F138" t="s">
        <v>697</v>
      </c>
      <c r="G138" t="s">
        <v>698</v>
      </c>
      <c r="H138" t="s">
        <v>694</v>
      </c>
      <c r="I138" t="s">
        <v>1031</v>
      </c>
      <c r="J138" t="s">
        <v>1186</v>
      </c>
      <c r="K138" t="s">
        <v>693</v>
      </c>
      <c r="L138" t="s">
        <v>702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topLeftCell="A162" workbookViewId="0">
      <selection activeCell="L169" sqref="L169"/>
    </sheetView>
  </sheetViews>
  <sheetFormatPr baseColWidth="10" defaultRowHeight="15" x14ac:dyDescent="0.25"/>
  <cols>
    <col min="4" max="4" width="2.42578125" bestFit="1" customWidth="1"/>
    <col min="8" max="8" width="38.85546875" bestFit="1" customWidth="1"/>
  </cols>
  <sheetData>
    <row r="1" spans="1:12" s="5" customFormat="1" x14ac:dyDescent="0.25"/>
    <row r="2" spans="1:12" s="5" customFormat="1" x14ac:dyDescent="0.25"/>
    <row r="3" spans="1:12" s="5" customFormat="1" x14ac:dyDescent="0.25">
      <c r="F3" s="8" t="s">
        <v>0</v>
      </c>
      <c r="H3" s="10"/>
      <c r="I3" s="10"/>
      <c r="J3" s="10"/>
    </row>
    <row r="4" spans="1:12" s="5" customFormat="1" x14ac:dyDescent="0.25">
      <c r="F4" s="8" t="s">
        <v>1</v>
      </c>
      <c r="H4" s="10"/>
      <c r="I4" s="10"/>
      <c r="J4" s="10"/>
    </row>
    <row r="5" spans="1:12" s="5" customFormat="1" x14ac:dyDescent="0.25">
      <c r="F5" s="9" t="s">
        <v>1591</v>
      </c>
      <c r="H5" s="11"/>
      <c r="I5" s="10"/>
      <c r="J5" s="10"/>
    </row>
    <row r="6" spans="1:12" s="5" customFormat="1" x14ac:dyDescent="0.25"/>
    <row r="7" spans="1:12" s="5" customFormat="1" x14ac:dyDescent="0.25">
      <c r="A7" s="12" t="s">
        <v>2</v>
      </c>
      <c r="B7" s="12" t="s">
        <v>3</v>
      </c>
      <c r="C7" s="12" t="s">
        <v>4</v>
      </c>
      <c r="D7" s="12"/>
      <c r="E7" s="12"/>
      <c r="F7" s="12" t="s">
        <v>5</v>
      </c>
      <c r="G7" s="12"/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</row>
    <row r="8" spans="1:12" x14ac:dyDescent="0.25">
      <c r="H8" t="s">
        <v>408</v>
      </c>
      <c r="K8" s="6">
        <f>+ABR!L137</f>
        <v>79053.849999999919</v>
      </c>
    </row>
    <row r="9" spans="1:12" x14ac:dyDescent="0.25">
      <c r="A9" t="s">
        <v>1191</v>
      </c>
      <c r="B9" s="3">
        <v>42885</v>
      </c>
      <c r="C9" t="s">
        <v>1192</v>
      </c>
      <c r="D9">
        <v>1</v>
      </c>
      <c r="E9" t="s">
        <v>1193</v>
      </c>
      <c r="F9" t="s">
        <v>412</v>
      </c>
      <c r="G9" t="s">
        <v>15</v>
      </c>
      <c r="H9" t="s">
        <v>41</v>
      </c>
      <c r="J9" s="18">
        <v>140</v>
      </c>
      <c r="K9" s="6">
        <f>+K8+I9-J9</f>
        <v>78913.849999999919</v>
      </c>
    </row>
    <row r="10" spans="1:12" x14ac:dyDescent="0.25">
      <c r="A10" t="s">
        <v>1194</v>
      </c>
      <c r="B10" s="3">
        <v>42886</v>
      </c>
      <c r="C10" t="s">
        <v>1195</v>
      </c>
      <c r="D10">
        <v>1</v>
      </c>
      <c r="E10" t="s">
        <v>1196</v>
      </c>
      <c r="F10" t="s">
        <v>412</v>
      </c>
      <c r="G10" t="s">
        <v>15</v>
      </c>
      <c r="H10" t="s">
        <v>251</v>
      </c>
      <c r="J10" s="18">
        <v>96.23</v>
      </c>
      <c r="K10" s="6">
        <f t="shared" ref="K10:K73" si="0">+K9+I10-J10</f>
        <v>78817.619999999923</v>
      </c>
    </row>
    <row r="11" spans="1:12" x14ac:dyDescent="0.25">
      <c r="A11" t="s">
        <v>1197</v>
      </c>
      <c r="B11" s="3">
        <v>42886</v>
      </c>
      <c r="C11" t="s">
        <v>1198</v>
      </c>
      <c r="D11">
        <v>1</v>
      </c>
      <c r="E11" t="s">
        <v>1199</v>
      </c>
      <c r="F11" t="s">
        <v>412</v>
      </c>
      <c r="G11" t="s">
        <v>15</v>
      </c>
      <c r="H11" t="s">
        <v>459</v>
      </c>
      <c r="J11" s="18">
        <v>350</v>
      </c>
      <c r="K11" s="6">
        <f t="shared" si="0"/>
        <v>78467.619999999923</v>
      </c>
    </row>
    <row r="12" spans="1:12" x14ac:dyDescent="0.25">
      <c r="A12" t="s">
        <v>1200</v>
      </c>
      <c r="B12" s="3">
        <v>42886</v>
      </c>
      <c r="C12" t="s">
        <v>1201</v>
      </c>
      <c r="D12">
        <v>1</v>
      </c>
      <c r="E12" t="s">
        <v>1202</v>
      </c>
      <c r="F12" t="s">
        <v>412</v>
      </c>
      <c r="G12" t="s">
        <v>15</v>
      </c>
      <c r="H12" t="s">
        <v>37</v>
      </c>
      <c r="J12" s="18">
        <v>258</v>
      </c>
      <c r="K12" s="6">
        <f t="shared" si="0"/>
        <v>78209.619999999923</v>
      </c>
    </row>
    <row r="13" spans="1:12" x14ac:dyDescent="0.25">
      <c r="A13" t="s">
        <v>1203</v>
      </c>
      <c r="B13" s="3">
        <v>42886</v>
      </c>
      <c r="C13" t="s">
        <v>1204</v>
      </c>
      <c r="D13">
        <v>1</v>
      </c>
      <c r="E13" t="s">
        <v>1205</v>
      </c>
      <c r="F13" t="s">
        <v>412</v>
      </c>
      <c r="G13" t="s">
        <v>15</v>
      </c>
      <c r="H13" t="s">
        <v>1206</v>
      </c>
      <c r="J13" s="18">
        <v>290</v>
      </c>
      <c r="K13" s="6">
        <f t="shared" si="0"/>
        <v>77919.619999999923</v>
      </c>
    </row>
    <row r="14" spans="1:12" x14ac:dyDescent="0.25">
      <c r="A14" t="s">
        <v>1207</v>
      </c>
      <c r="B14" s="3">
        <v>42886</v>
      </c>
      <c r="C14" t="s">
        <v>1208</v>
      </c>
      <c r="D14">
        <v>1</v>
      </c>
      <c r="E14" t="s">
        <v>1209</v>
      </c>
      <c r="F14" t="s">
        <v>412</v>
      </c>
      <c r="G14" t="s">
        <v>15</v>
      </c>
      <c r="H14" t="s">
        <v>79</v>
      </c>
      <c r="J14" s="18">
        <v>138.62</v>
      </c>
      <c r="K14" s="6">
        <f t="shared" si="0"/>
        <v>77780.999999999927</v>
      </c>
    </row>
    <row r="15" spans="1:12" x14ac:dyDescent="0.25">
      <c r="A15" t="s">
        <v>1210</v>
      </c>
      <c r="B15" s="3">
        <v>42886</v>
      </c>
      <c r="C15" t="s">
        <v>1211</v>
      </c>
      <c r="D15">
        <v>1</v>
      </c>
      <c r="E15" t="s">
        <v>1212</v>
      </c>
      <c r="F15" t="s">
        <v>412</v>
      </c>
      <c r="G15" t="s">
        <v>15</v>
      </c>
      <c r="H15" t="s">
        <v>459</v>
      </c>
      <c r="J15" s="18">
        <v>120</v>
      </c>
      <c r="K15" s="6">
        <f t="shared" si="0"/>
        <v>77660.999999999927</v>
      </c>
    </row>
    <row r="16" spans="1:12" x14ac:dyDescent="0.25">
      <c r="A16" t="s">
        <v>1213</v>
      </c>
      <c r="B16" s="3">
        <v>42886</v>
      </c>
      <c r="C16" t="s">
        <v>1214</v>
      </c>
      <c r="D16">
        <v>1</v>
      </c>
      <c r="E16" t="s">
        <v>1215</v>
      </c>
      <c r="F16" t="s">
        <v>412</v>
      </c>
      <c r="G16" t="s">
        <v>15</v>
      </c>
      <c r="H16" t="s">
        <v>68</v>
      </c>
      <c r="J16" s="17">
        <v>1122.5</v>
      </c>
      <c r="K16" s="6">
        <f t="shared" si="0"/>
        <v>76538.499999999927</v>
      </c>
    </row>
    <row r="17" spans="1:11" x14ac:dyDescent="0.25">
      <c r="A17" t="s">
        <v>1216</v>
      </c>
      <c r="B17" s="3">
        <v>42886</v>
      </c>
      <c r="C17" t="s">
        <v>1217</v>
      </c>
      <c r="D17">
        <v>1</v>
      </c>
      <c r="E17" t="s">
        <v>1218</v>
      </c>
      <c r="F17" t="s">
        <v>412</v>
      </c>
      <c r="G17" t="s">
        <v>15</v>
      </c>
      <c r="H17" t="s">
        <v>68</v>
      </c>
      <c r="J17" s="18">
        <v>337.79</v>
      </c>
      <c r="K17" s="6">
        <f t="shared" si="0"/>
        <v>76200.709999999934</v>
      </c>
    </row>
    <row r="18" spans="1:11" x14ac:dyDescent="0.25">
      <c r="A18" t="s">
        <v>1219</v>
      </c>
      <c r="B18" s="3">
        <v>42886</v>
      </c>
      <c r="C18" t="s">
        <v>1220</v>
      </c>
      <c r="D18">
        <v>1</v>
      </c>
      <c r="E18" t="s">
        <v>1221</v>
      </c>
      <c r="F18" t="s">
        <v>412</v>
      </c>
      <c r="G18" t="s">
        <v>15</v>
      </c>
      <c r="H18" t="s">
        <v>1222</v>
      </c>
      <c r="J18" s="18">
        <v>851.4</v>
      </c>
      <c r="K18" s="6">
        <f t="shared" si="0"/>
        <v>75349.309999999939</v>
      </c>
    </row>
    <row r="19" spans="1:11" x14ac:dyDescent="0.25">
      <c r="A19" t="s">
        <v>1223</v>
      </c>
      <c r="B19" s="3">
        <v>42886</v>
      </c>
      <c r="C19" t="s">
        <v>1224</v>
      </c>
      <c r="D19">
        <v>1</v>
      </c>
      <c r="E19" t="s">
        <v>1225</v>
      </c>
      <c r="F19" t="s">
        <v>412</v>
      </c>
      <c r="G19" t="s">
        <v>15</v>
      </c>
      <c r="H19" t="s">
        <v>479</v>
      </c>
      <c r="J19" s="18">
        <v>136</v>
      </c>
      <c r="K19" s="6">
        <f t="shared" si="0"/>
        <v>75213.309999999939</v>
      </c>
    </row>
    <row r="20" spans="1:11" x14ac:dyDescent="0.25">
      <c r="A20" t="s">
        <v>1226</v>
      </c>
      <c r="B20" s="3">
        <v>42886</v>
      </c>
      <c r="C20" t="s">
        <v>1227</v>
      </c>
      <c r="D20">
        <v>1</v>
      </c>
      <c r="E20" t="s">
        <v>1228</v>
      </c>
      <c r="F20" t="s">
        <v>412</v>
      </c>
      <c r="G20" t="s">
        <v>15</v>
      </c>
      <c r="H20" t="s">
        <v>1229</v>
      </c>
      <c r="J20" s="18">
        <v>893.61</v>
      </c>
      <c r="K20" s="6">
        <f t="shared" si="0"/>
        <v>74319.699999999939</v>
      </c>
    </row>
    <row r="21" spans="1:11" x14ac:dyDescent="0.25">
      <c r="A21" t="s">
        <v>1230</v>
      </c>
      <c r="B21" s="3">
        <v>42886</v>
      </c>
      <c r="C21" t="s">
        <v>1231</v>
      </c>
      <c r="D21">
        <v>1</v>
      </c>
      <c r="E21" t="s">
        <v>1232</v>
      </c>
      <c r="F21" t="s">
        <v>412</v>
      </c>
      <c r="G21" t="s">
        <v>15</v>
      </c>
      <c r="H21" t="s">
        <v>87</v>
      </c>
      <c r="J21" s="18">
        <v>818.96</v>
      </c>
      <c r="K21" s="6">
        <f t="shared" si="0"/>
        <v>73500.739999999932</v>
      </c>
    </row>
    <row r="22" spans="1:11" x14ac:dyDescent="0.25">
      <c r="A22" t="s">
        <v>1233</v>
      </c>
      <c r="B22" s="3">
        <v>42886</v>
      </c>
      <c r="C22" t="s">
        <v>1234</v>
      </c>
      <c r="D22">
        <v>1</v>
      </c>
      <c r="E22" t="s">
        <v>1235</v>
      </c>
      <c r="F22" t="s">
        <v>412</v>
      </c>
      <c r="G22" t="s">
        <v>15</v>
      </c>
      <c r="H22" t="s">
        <v>87</v>
      </c>
      <c r="J22" s="17">
        <v>1978.23</v>
      </c>
      <c r="K22" s="6">
        <f t="shared" si="0"/>
        <v>71522.509999999937</v>
      </c>
    </row>
    <row r="23" spans="1:11" x14ac:dyDescent="0.25">
      <c r="A23" t="s">
        <v>1236</v>
      </c>
      <c r="B23" s="3">
        <v>42886</v>
      </c>
      <c r="C23" t="s">
        <v>1237</v>
      </c>
      <c r="D23">
        <v>1</v>
      </c>
      <c r="E23" t="s">
        <v>1238</v>
      </c>
      <c r="F23" t="s">
        <v>412</v>
      </c>
      <c r="G23" t="s">
        <v>15</v>
      </c>
      <c r="H23" t="s">
        <v>37</v>
      </c>
      <c r="J23" s="18">
        <v>150.5</v>
      </c>
      <c r="K23" s="6">
        <f t="shared" si="0"/>
        <v>71372.009999999937</v>
      </c>
    </row>
    <row r="24" spans="1:11" x14ac:dyDescent="0.25">
      <c r="A24" t="s">
        <v>1239</v>
      </c>
      <c r="B24" s="3">
        <v>42886</v>
      </c>
      <c r="C24" t="s">
        <v>1240</v>
      </c>
      <c r="D24">
        <v>1</v>
      </c>
      <c r="E24" t="s">
        <v>1241</v>
      </c>
      <c r="F24" t="s">
        <v>412</v>
      </c>
      <c r="G24" t="s">
        <v>15</v>
      </c>
      <c r="H24" t="s">
        <v>240</v>
      </c>
      <c r="J24" s="18">
        <v>406</v>
      </c>
      <c r="K24" s="6">
        <f t="shared" si="0"/>
        <v>70966.009999999937</v>
      </c>
    </row>
    <row r="25" spans="1:11" x14ac:dyDescent="0.25">
      <c r="A25" t="s">
        <v>1242</v>
      </c>
      <c r="B25" s="3">
        <v>42886</v>
      </c>
      <c r="C25" t="s">
        <v>1243</v>
      </c>
      <c r="D25">
        <v>1</v>
      </c>
      <c r="E25" t="s">
        <v>1244</v>
      </c>
      <c r="F25" t="s">
        <v>412</v>
      </c>
      <c r="G25" t="s">
        <v>15</v>
      </c>
      <c r="H25" t="s">
        <v>138</v>
      </c>
      <c r="J25" s="18">
        <v>579.1</v>
      </c>
      <c r="K25" s="6">
        <f t="shared" si="0"/>
        <v>70386.909999999931</v>
      </c>
    </row>
    <row r="26" spans="1:11" x14ac:dyDescent="0.25">
      <c r="A26" t="s">
        <v>1245</v>
      </c>
      <c r="B26" s="3">
        <v>42886</v>
      </c>
      <c r="C26" t="s">
        <v>1246</v>
      </c>
      <c r="D26">
        <v>1</v>
      </c>
      <c r="E26" t="s">
        <v>1247</v>
      </c>
      <c r="F26" t="s">
        <v>412</v>
      </c>
      <c r="G26" t="s">
        <v>15</v>
      </c>
      <c r="H26" t="s">
        <v>68</v>
      </c>
      <c r="J26" s="18">
        <v>215</v>
      </c>
      <c r="K26" s="6">
        <f t="shared" si="0"/>
        <v>70171.909999999931</v>
      </c>
    </row>
    <row r="27" spans="1:11" x14ac:dyDescent="0.25">
      <c r="A27" t="s">
        <v>1248</v>
      </c>
      <c r="B27" s="3">
        <v>42886</v>
      </c>
      <c r="C27" t="s">
        <v>1249</v>
      </c>
      <c r="D27">
        <v>1</v>
      </c>
      <c r="E27" t="s">
        <v>1250</v>
      </c>
      <c r="F27" t="s">
        <v>412</v>
      </c>
      <c r="G27" t="s">
        <v>15</v>
      </c>
      <c r="H27" t="s">
        <v>68</v>
      </c>
      <c r="J27" s="18">
        <v>645.69000000000005</v>
      </c>
      <c r="K27" s="6">
        <f t="shared" si="0"/>
        <v>69526.219999999928</v>
      </c>
    </row>
    <row r="28" spans="1:11" x14ac:dyDescent="0.25">
      <c r="A28" t="s">
        <v>1251</v>
      </c>
      <c r="B28" s="3">
        <v>42886</v>
      </c>
      <c r="C28" t="s">
        <v>1252</v>
      </c>
      <c r="D28">
        <v>1</v>
      </c>
      <c r="E28" t="s">
        <v>1253</v>
      </c>
      <c r="F28" t="s">
        <v>412</v>
      </c>
      <c r="G28" t="s">
        <v>15</v>
      </c>
      <c r="H28" t="s">
        <v>506</v>
      </c>
      <c r="J28" s="18">
        <v>60.75</v>
      </c>
      <c r="K28" s="6">
        <f t="shared" si="0"/>
        <v>69465.469999999928</v>
      </c>
    </row>
    <row r="29" spans="1:11" x14ac:dyDescent="0.25">
      <c r="A29" t="s">
        <v>1254</v>
      </c>
      <c r="B29" s="3">
        <v>42886</v>
      </c>
      <c r="C29" t="s">
        <v>1255</v>
      </c>
      <c r="D29">
        <v>1</v>
      </c>
      <c r="E29" t="s">
        <v>1256</v>
      </c>
      <c r="F29" t="s">
        <v>412</v>
      </c>
      <c r="G29" t="s">
        <v>15</v>
      </c>
      <c r="H29" t="s">
        <v>1257</v>
      </c>
      <c r="J29" s="18">
        <v>346.48</v>
      </c>
      <c r="K29" s="6">
        <f t="shared" si="0"/>
        <v>69118.989999999932</v>
      </c>
    </row>
    <row r="30" spans="1:11" x14ac:dyDescent="0.25">
      <c r="A30" t="s">
        <v>1258</v>
      </c>
      <c r="B30" s="3">
        <v>42886</v>
      </c>
      <c r="C30" t="s">
        <v>1259</v>
      </c>
      <c r="D30">
        <v>1</v>
      </c>
      <c r="E30" t="s">
        <v>1260</v>
      </c>
      <c r="F30" t="s">
        <v>412</v>
      </c>
      <c r="G30" t="s">
        <v>15</v>
      </c>
      <c r="H30" t="s">
        <v>134</v>
      </c>
      <c r="J30" s="18">
        <v>52.49</v>
      </c>
      <c r="K30" s="6">
        <f t="shared" si="0"/>
        <v>69066.499999999927</v>
      </c>
    </row>
    <row r="31" spans="1:11" x14ac:dyDescent="0.25">
      <c r="A31" t="s">
        <v>1261</v>
      </c>
      <c r="B31" s="3">
        <v>42886</v>
      </c>
      <c r="C31" t="s">
        <v>1262</v>
      </c>
      <c r="D31">
        <v>1</v>
      </c>
      <c r="E31" t="s">
        <v>1263</v>
      </c>
      <c r="F31" t="s">
        <v>412</v>
      </c>
      <c r="G31" t="s">
        <v>15</v>
      </c>
      <c r="H31" t="s">
        <v>37</v>
      </c>
      <c r="J31" s="18">
        <v>322.5</v>
      </c>
      <c r="K31" s="6">
        <f t="shared" si="0"/>
        <v>68743.999999999927</v>
      </c>
    </row>
    <row r="32" spans="1:11" x14ac:dyDescent="0.25">
      <c r="A32" t="s">
        <v>1264</v>
      </c>
      <c r="B32" s="3">
        <v>42886</v>
      </c>
      <c r="C32" t="s">
        <v>1265</v>
      </c>
      <c r="D32">
        <v>1</v>
      </c>
      <c r="E32" t="s">
        <v>1266</v>
      </c>
      <c r="F32" t="s">
        <v>412</v>
      </c>
      <c r="G32" t="s">
        <v>15</v>
      </c>
      <c r="H32" t="s">
        <v>448</v>
      </c>
      <c r="J32" s="18">
        <v>179</v>
      </c>
      <c r="K32" s="6">
        <f t="shared" si="0"/>
        <v>68564.999999999927</v>
      </c>
    </row>
    <row r="33" spans="1:11" x14ac:dyDescent="0.25">
      <c r="A33" t="s">
        <v>1267</v>
      </c>
      <c r="B33" s="3">
        <v>42886</v>
      </c>
      <c r="C33" t="s">
        <v>1268</v>
      </c>
      <c r="D33">
        <v>1</v>
      </c>
      <c r="E33" t="s">
        <v>1269</v>
      </c>
      <c r="F33" t="s">
        <v>412</v>
      </c>
      <c r="G33" t="s">
        <v>15</v>
      </c>
      <c r="H33" t="s">
        <v>1270</v>
      </c>
      <c r="J33" s="18">
        <v>130</v>
      </c>
      <c r="K33" s="6">
        <f t="shared" si="0"/>
        <v>68434.999999999927</v>
      </c>
    </row>
    <row r="34" spans="1:11" x14ac:dyDescent="0.25">
      <c r="A34" t="s">
        <v>1271</v>
      </c>
      <c r="B34" s="3">
        <v>42886</v>
      </c>
      <c r="C34" t="s">
        <v>1272</v>
      </c>
      <c r="D34">
        <v>1</v>
      </c>
      <c r="E34" t="s">
        <v>1273</v>
      </c>
      <c r="F34" t="s">
        <v>412</v>
      </c>
      <c r="G34" t="s">
        <v>15</v>
      </c>
      <c r="H34" t="s">
        <v>83</v>
      </c>
      <c r="J34" s="18">
        <v>34</v>
      </c>
      <c r="K34" s="6">
        <f t="shared" si="0"/>
        <v>68400.999999999927</v>
      </c>
    </row>
    <row r="35" spans="1:11" x14ac:dyDescent="0.25">
      <c r="A35" t="s">
        <v>1274</v>
      </c>
      <c r="B35" s="3">
        <v>42886</v>
      </c>
      <c r="C35" t="s">
        <v>1275</v>
      </c>
      <c r="D35">
        <v>1</v>
      </c>
      <c r="E35" t="s">
        <v>1276</v>
      </c>
      <c r="F35" t="s">
        <v>412</v>
      </c>
      <c r="G35" t="s">
        <v>15</v>
      </c>
      <c r="H35" t="s">
        <v>1277</v>
      </c>
      <c r="J35" s="18">
        <v>534.99</v>
      </c>
      <c r="K35" s="6">
        <f t="shared" si="0"/>
        <v>67866.009999999922</v>
      </c>
    </row>
    <row r="36" spans="1:11" x14ac:dyDescent="0.25">
      <c r="A36" t="s">
        <v>1278</v>
      </c>
      <c r="B36" s="3">
        <v>42886</v>
      </c>
      <c r="C36" t="s">
        <v>1279</v>
      </c>
      <c r="D36">
        <v>1</v>
      </c>
      <c r="E36" t="s">
        <v>1280</v>
      </c>
      <c r="F36" t="s">
        <v>412</v>
      </c>
      <c r="G36" t="s">
        <v>15</v>
      </c>
      <c r="H36" t="s">
        <v>1281</v>
      </c>
      <c r="J36" s="18">
        <v>544.04</v>
      </c>
      <c r="K36" s="6">
        <f t="shared" si="0"/>
        <v>67321.969999999928</v>
      </c>
    </row>
    <row r="37" spans="1:11" x14ac:dyDescent="0.25">
      <c r="A37" t="s">
        <v>1282</v>
      </c>
      <c r="B37" s="3">
        <v>42886</v>
      </c>
      <c r="C37" t="s">
        <v>1283</v>
      </c>
      <c r="D37">
        <v>1</v>
      </c>
      <c r="E37" t="s">
        <v>1284</v>
      </c>
      <c r="F37" t="s">
        <v>412</v>
      </c>
      <c r="G37" t="s">
        <v>15</v>
      </c>
      <c r="H37" t="s">
        <v>1285</v>
      </c>
      <c r="J37" s="18">
        <v>156.6</v>
      </c>
      <c r="K37" s="6">
        <f t="shared" si="0"/>
        <v>67165.369999999923</v>
      </c>
    </row>
    <row r="38" spans="1:11" x14ac:dyDescent="0.25">
      <c r="A38" t="s">
        <v>1286</v>
      </c>
      <c r="B38" s="3">
        <v>42886</v>
      </c>
      <c r="C38" t="s">
        <v>1287</v>
      </c>
      <c r="D38">
        <v>1</v>
      </c>
      <c r="E38" t="s">
        <v>1288</v>
      </c>
      <c r="F38" t="s">
        <v>412</v>
      </c>
      <c r="G38" t="s">
        <v>15</v>
      </c>
      <c r="H38" t="s">
        <v>68</v>
      </c>
      <c r="J38" s="17">
        <v>1652</v>
      </c>
      <c r="K38" s="6">
        <f t="shared" si="0"/>
        <v>65513.369999999923</v>
      </c>
    </row>
    <row r="39" spans="1:11" x14ac:dyDescent="0.25">
      <c r="A39" t="s">
        <v>1289</v>
      </c>
      <c r="B39" s="3">
        <v>42886</v>
      </c>
      <c r="C39" t="s">
        <v>1290</v>
      </c>
      <c r="D39">
        <v>1</v>
      </c>
      <c r="E39" t="s">
        <v>1291</v>
      </c>
      <c r="F39" t="s">
        <v>412</v>
      </c>
      <c r="G39" t="s">
        <v>15</v>
      </c>
      <c r="H39" t="s">
        <v>448</v>
      </c>
      <c r="J39" s="18">
        <v>991.2</v>
      </c>
      <c r="K39" s="6">
        <f t="shared" si="0"/>
        <v>64522.169999999925</v>
      </c>
    </row>
    <row r="40" spans="1:11" x14ac:dyDescent="0.25">
      <c r="A40" t="s">
        <v>1292</v>
      </c>
      <c r="B40" s="3">
        <v>42886</v>
      </c>
      <c r="C40" t="s">
        <v>1293</v>
      </c>
      <c r="D40">
        <v>1</v>
      </c>
      <c r="E40" t="s">
        <v>1294</v>
      </c>
      <c r="F40" t="s">
        <v>412</v>
      </c>
      <c r="G40" t="s">
        <v>15</v>
      </c>
      <c r="H40" t="s">
        <v>448</v>
      </c>
      <c r="J40" s="18">
        <v>500</v>
      </c>
      <c r="K40" s="6">
        <f t="shared" si="0"/>
        <v>64022.169999999925</v>
      </c>
    </row>
    <row r="41" spans="1:11" x14ac:dyDescent="0.25">
      <c r="A41" t="s">
        <v>1295</v>
      </c>
      <c r="B41" s="3">
        <v>42886</v>
      </c>
      <c r="C41" t="s">
        <v>1296</v>
      </c>
      <c r="D41">
        <v>1</v>
      </c>
      <c r="E41" t="s">
        <v>1297</v>
      </c>
      <c r="F41" t="s">
        <v>412</v>
      </c>
      <c r="G41" t="s">
        <v>15</v>
      </c>
      <c r="H41" t="s">
        <v>37</v>
      </c>
      <c r="J41" s="18">
        <v>301</v>
      </c>
      <c r="K41" s="6">
        <f t="shared" si="0"/>
        <v>63721.169999999925</v>
      </c>
    </row>
    <row r="42" spans="1:11" x14ac:dyDescent="0.25">
      <c r="A42" t="s">
        <v>1298</v>
      </c>
      <c r="B42" s="3">
        <v>42886</v>
      </c>
      <c r="C42" t="s">
        <v>1299</v>
      </c>
      <c r="D42">
        <v>1</v>
      </c>
      <c r="E42" t="s">
        <v>1300</v>
      </c>
      <c r="F42" t="s">
        <v>412</v>
      </c>
      <c r="G42" t="s">
        <v>15</v>
      </c>
      <c r="H42" t="s">
        <v>251</v>
      </c>
      <c r="J42" s="18">
        <v>196.84</v>
      </c>
      <c r="K42" s="6">
        <f t="shared" si="0"/>
        <v>63524.329999999929</v>
      </c>
    </row>
    <row r="43" spans="1:11" x14ac:dyDescent="0.25">
      <c r="A43" t="s">
        <v>1301</v>
      </c>
      <c r="B43" s="3">
        <v>42886</v>
      </c>
      <c r="C43" t="s">
        <v>1302</v>
      </c>
      <c r="D43">
        <v>1</v>
      </c>
      <c r="E43" t="s">
        <v>1303</v>
      </c>
      <c r="F43" t="s">
        <v>412</v>
      </c>
      <c r="G43" t="s">
        <v>15</v>
      </c>
      <c r="H43" t="s">
        <v>21</v>
      </c>
      <c r="J43" s="18">
        <v>139.19999999999999</v>
      </c>
      <c r="K43" s="6">
        <f t="shared" si="0"/>
        <v>63385.129999999932</v>
      </c>
    </row>
    <row r="44" spans="1:11" x14ac:dyDescent="0.25">
      <c r="A44" t="s">
        <v>1304</v>
      </c>
      <c r="B44" s="3">
        <v>42886</v>
      </c>
      <c r="C44" t="s">
        <v>1305</v>
      </c>
      <c r="D44">
        <v>1</v>
      </c>
      <c r="E44" t="s">
        <v>1306</v>
      </c>
      <c r="F44" t="s">
        <v>412</v>
      </c>
      <c r="G44" t="s">
        <v>15</v>
      </c>
      <c r="H44" t="s">
        <v>836</v>
      </c>
      <c r="J44" s="18">
        <v>589.5</v>
      </c>
      <c r="K44" s="6">
        <f t="shared" si="0"/>
        <v>62795.629999999932</v>
      </c>
    </row>
    <row r="45" spans="1:11" x14ac:dyDescent="0.25">
      <c r="A45" t="s">
        <v>1307</v>
      </c>
      <c r="B45" s="3">
        <v>42886</v>
      </c>
      <c r="C45" t="s">
        <v>1308</v>
      </c>
      <c r="D45">
        <v>1</v>
      </c>
      <c r="E45" t="s">
        <v>1309</v>
      </c>
      <c r="F45" t="s">
        <v>412</v>
      </c>
      <c r="G45" t="s">
        <v>15</v>
      </c>
      <c r="H45" t="s">
        <v>1310</v>
      </c>
      <c r="J45" s="17">
        <v>1403.6</v>
      </c>
      <c r="K45" s="6">
        <f t="shared" si="0"/>
        <v>61392.029999999933</v>
      </c>
    </row>
    <row r="46" spans="1:11" x14ac:dyDescent="0.25">
      <c r="A46" t="s">
        <v>1311</v>
      </c>
      <c r="B46" s="3">
        <v>42886</v>
      </c>
      <c r="C46" t="s">
        <v>1312</v>
      </c>
      <c r="D46">
        <v>1</v>
      </c>
      <c r="E46" t="s">
        <v>1313</v>
      </c>
      <c r="F46" t="s">
        <v>412</v>
      </c>
      <c r="G46" t="s">
        <v>15</v>
      </c>
      <c r="H46" t="s">
        <v>1314</v>
      </c>
      <c r="J46" s="18">
        <v>320</v>
      </c>
      <c r="K46" s="6">
        <f t="shared" si="0"/>
        <v>61072.029999999933</v>
      </c>
    </row>
    <row r="47" spans="1:11" x14ac:dyDescent="0.25">
      <c r="A47" t="s">
        <v>1315</v>
      </c>
      <c r="B47" s="3">
        <v>42886</v>
      </c>
      <c r="C47" t="s">
        <v>1316</v>
      </c>
      <c r="D47">
        <v>1</v>
      </c>
      <c r="E47" t="s">
        <v>1317</v>
      </c>
      <c r="F47" t="s">
        <v>412</v>
      </c>
      <c r="G47" t="s">
        <v>15</v>
      </c>
      <c r="H47" t="s">
        <v>255</v>
      </c>
      <c r="J47" s="18">
        <v>762.85</v>
      </c>
      <c r="K47" s="6">
        <f t="shared" si="0"/>
        <v>60309.179999999935</v>
      </c>
    </row>
    <row r="48" spans="1:11" x14ac:dyDescent="0.25">
      <c r="A48" t="s">
        <v>1318</v>
      </c>
      <c r="B48" s="3">
        <v>42886</v>
      </c>
      <c r="C48" t="s">
        <v>1319</v>
      </c>
      <c r="D48">
        <v>1</v>
      </c>
      <c r="E48" t="s">
        <v>1320</v>
      </c>
      <c r="F48" t="s">
        <v>412</v>
      </c>
      <c r="G48" t="s">
        <v>15</v>
      </c>
      <c r="H48" t="s">
        <v>79</v>
      </c>
      <c r="J48" s="18">
        <v>348.31</v>
      </c>
      <c r="K48" s="6">
        <f t="shared" si="0"/>
        <v>59960.869999999937</v>
      </c>
    </row>
    <row r="49" spans="1:11" x14ac:dyDescent="0.25">
      <c r="A49" t="s">
        <v>1321</v>
      </c>
      <c r="B49" s="3">
        <v>42886</v>
      </c>
      <c r="C49" t="s">
        <v>1322</v>
      </c>
      <c r="D49">
        <v>1</v>
      </c>
      <c r="E49" t="s">
        <v>1323</v>
      </c>
      <c r="F49" t="s">
        <v>412</v>
      </c>
      <c r="G49" t="s">
        <v>15</v>
      </c>
      <c r="H49" t="s">
        <v>1285</v>
      </c>
      <c r="J49" s="18">
        <v>152.69</v>
      </c>
      <c r="K49" s="6">
        <f t="shared" si="0"/>
        <v>59808.179999999935</v>
      </c>
    </row>
    <row r="50" spans="1:11" x14ac:dyDescent="0.25">
      <c r="A50" s="7" t="s">
        <v>1324</v>
      </c>
      <c r="B50" s="1">
        <v>42886</v>
      </c>
      <c r="C50" s="7" t="s">
        <v>1325</v>
      </c>
      <c r="D50" s="7">
        <v>1</v>
      </c>
      <c r="E50" s="7" t="s">
        <v>1326</v>
      </c>
      <c r="F50" s="7" t="s">
        <v>412</v>
      </c>
      <c r="G50" s="7" t="s">
        <v>15</v>
      </c>
      <c r="H50" s="7" t="s">
        <v>309</v>
      </c>
      <c r="I50" s="7"/>
      <c r="J50" s="21">
        <v>405</v>
      </c>
      <c r="K50" s="6">
        <f t="shared" si="0"/>
        <v>59403.179999999935</v>
      </c>
    </row>
    <row r="51" spans="1:11" x14ac:dyDescent="0.25">
      <c r="A51" t="s">
        <v>1327</v>
      </c>
      <c r="B51" s="3">
        <v>42886</v>
      </c>
      <c r="C51" t="s">
        <v>1328</v>
      </c>
      <c r="D51">
        <v>1</v>
      </c>
      <c r="E51" t="s">
        <v>1329</v>
      </c>
      <c r="F51" t="s">
        <v>412</v>
      </c>
      <c r="G51" t="s">
        <v>15</v>
      </c>
      <c r="H51" t="s">
        <v>87</v>
      </c>
      <c r="J51" s="18">
        <v>834.03</v>
      </c>
      <c r="K51" s="6">
        <f t="shared" si="0"/>
        <v>58569.149999999936</v>
      </c>
    </row>
    <row r="52" spans="1:11" x14ac:dyDescent="0.25">
      <c r="A52" t="s">
        <v>869</v>
      </c>
      <c r="B52" s="3">
        <v>42886</v>
      </c>
      <c r="C52" t="s">
        <v>213</v>
      </c>
      <c r="D52">
        <v>1</v>
      </c>
      <c r="E52" t="s">
        <v>1330</v>
      </c>
      <c r="F52" t="s">
        <v>412</v>
      </c>
      <c r="G52" t="s">
        <v>15</v>
      </c>
      <c r="H52" t="s">
        <v>1331</v>
      </c>
      <c r="I52" s="6">
        <v>90000</v>
      </c>
      <c r="K52" s="6">
        <f t="shared" si="0"/>
        <v>148569.14999999994</v>
      </c>
    </row>
    <row r="53" spans="1:11" x14ac:dyDescent="0.25">
      <c r="A53" t="s">
        <v>929</v>
      </c>
      <c r="B53" s="3">
        <v>42886</v>
      </c>
      <c r="C53" t="s">
        <v>1332</v>
      </c>
      <c r="D53">
        <v>1</v>
      </c>
      <c r="E53" t="s">
        <v>1333</v>
      </c>
      <c r="F53" t="s">
        <v>412</v>
      </c>
      <c r="G53" t="s">
        <v>15</v>
      </c>
      <c r="H53" t="s">
        <v>87</v>
      </c>
      <c r="J53" s="18">
        <v>963.24</v>
      </c>
      <c r="K53" s="6">
        <f t="shared" si="0"/>
        <v>147605.90999999995</v>
      </c>
    </row>
    <row r="54" spans="1:11" x14ac:dyDescent="0.25">
      <c r="A54" t="s">
        <v>932</v>
      </c>
      <c r="B54" s="3">
        <v>42886</v>
      </c>
      <c r="C54" t="s">
        <v>1334</v>
      </c>
      <c r="D54">
        <v>1</v>
      </c>
      <c r="E54" t="s">
        <v>1335</v>
      </c>
      <c r="F54" t="s">
        <v>412</v>
      </c>
      <c r="G54" t="s">
        <v>15</v>
      </c>
      <c r="H54" t="s">
        <v>1336</v>
      </c>
      <c r="J54" s="18">
        <v>37.93</v>
      </c>
      <c r="K54" s="6">
        <f t="shared" si="0"/>
        <v>147567.97999999995</v>
      </c>
    </row>
    <row r="55" spans="1:11" x14ac:dyDescent="0.25">
      <c r="A55" t="s">
        <v>934</v>
      </c>
      <c r="B55" s="3">
        <v>42886</v>
      </c>
      <c r="C55" t="s">
        <v>1337</v>
      </c>
      <c r="D55">
        <v>1</v>
      </c>
      <c r="E55" t="s">
        <v>1338</v>
      </c>
      <c r="F55" t="s">
        <v>412</v>
      </c>
      <c r="G55" t="s">
        <v>15</v>
      </c>
      <c r="H55" t="s">
        <v>459</v>
      </c>
      <c r="J55" s="18">
        <v>126</v>
      </c>
      <c r="K55" s="6">
        <f t="shared" si="0"/>
        <v>147441.97999999995</v>
      </c>
    </row>
    <row r="56" spans="1:11" x14ac:dyDescent="0.25">
      <c r="A56" t="s">
        <v>937</v>
      </c>
      <c r="B56" s="3">
        <v>42886</v>
      </c>
      <c r="C56" t="s">
        <v>1339</v>
      </c>
      <c r="D56">
        <v>1</v>
      </c>
      <c r="E56" t="s">
        <v>1340</v>
      </c>
      <c r="F56" t="s">
        <v>412</v>
      </c>
      <c r="G56" t="s">
        <v>15</v>
      </c>
      <c r="H56" t="s">
        <v>1341</v>
      </c>
      <c r="J56" s="18">
        <v>116</v>
      </c>
      <c r="K56" s="6">
        <f t="shared" si="0"/>
        <v>147325.97999999995</v>
      </c>
    </row>
    <row r="57" spans="1:11" x14ac:dyDescent="0.25">
      <c r="A57" t="s">
        <v>940</v>
      </c>
      <c r="B57" s="3">
        <v>42886</v>
      </c>
      <c r="C57" t="s">
        <v>1342</v>
      </c>
      <c r="D57">
        <v>1</v>
      </c>
      <c r="E57" t="s">
        <v>1343</v>
      </c>
      <c r="F57" t="s">
        <v>412</v>
      </c>
      <c r="G57" t="s">
        <v>15</v>
      </c>
      <c r="H57" t="s">
        <v>171</v>
      </c>
      <c r="J57" s="18">
        <v>276.54000000000002</v>
      </c>
      <c r="K57" s="6">
        <f t="shared" si="0"/>
        <v>147049.43999999994</v>
      </c>
    </row>
    <row r="58" spans="1:11" x14ac:dyDescent="0.25">
      <c r="A58" t="s">
        <v>942</v>
      </c>
      <c r="B58" s="3">
        <v>42886</v>
      </c>
      <c r="C58" t="s">
        <v>1344</v>
      </c>
      <c r="D58">
        <v>1</v>
      </c>
      <c r="E58" t="s">
        <v>1345</v>
      </c>
      <c r="F58" t="s">
        <v>412</v>
      </c>
      <c r="G58" t="s">
        <v>15</v>
      </c>
      <c r="H58" t="s">
        <v>37</v>
      </c>
      <c r="J58" s="18">
        <v>258</v>
      </c>
      <c r="K58" s="6">
        <f t="shared" si="0"/>
        <v>146791.43999999994</v>
      </c>
    </row>
    <row r="59" spans="1:11" x14ac:dyDescent="0.25">
      <c r="A59" t="s">
        <v>945</v>
      </c>
      <c r="B59" s="3">
        <v>42886</v>
      </c>
      <c r="C59" t="s">
        <v>1346</v>
      </c>
      <c r="D59">
        <v>1</v>
      </c>
      <c r="E59" t="s">
        <v>1347</v>
      </c>
      <c r="F59" t="s">
        <v>412</v>
      </c>
      <c r="G59" t="s">
        <v>15</v>
      </c>
      <c r="H59" t="s">
        <v>37</v>
      </c>
      <c r="J59" s="18">
        <v>322.5</v>
      </c>
      <c r="K59" s="6">
        <f t="shared" si="0"/>
        <v>146468.93999999994</v>
      </c>
    </row>
    <row r="60" spans="1:11" x14ac:dyDescent="0.25">
      <c r="A60" t="s">
        <v>948</v>
      </c>
      <c r="B60" s="3">
        <v>42886</v>
      </c>
      <c r="C60" t="s">
        <v>1348</v>
      </c>
      <c r="D60">
        <v>1</v>
      </c>
      <c r="E60" t="s">
        <v>1349</v>
      </c>
      <c r="F60" t="s">
        <v>412</v>
      </c>
      <c r="G60" t="s">
        <v>15</v>
      </c>
      <c r="H60" t="s">
        <v>448</v>
      </c>
      <c r="J60" s="18">
        <v>875.4</v>
      </c>
      <c r="K60" s="6">
        <f t="shared" si="0"/>
        <v>145593.53999999995</v>
      </c>
    </row>
    <row r="61" spans="1:11" x14ac:dyDescent="0.25">
      <c r="A61" t="s">
        <v>950</v>
      </c>
      <c r="B61" s="3">
        <v>42886</v>
      </c>
      <c r="C61" t="s">
        <v>1350</v>
      </c>
      <c r="D61">
        <v>1</v>
      </c>
      <c r="E61" t="s">
        <v>1351</v>
      </c>
      <c r="F61" t="s">
        <v>412</v>
      </c>
      <c r="G61" t="s">
        <v>15</v>
      </c>
      <c r="H61" t="s">
        <v>1270</v>
      </c>
      <c r="J61" s="18">
        <v>180</v>
      </c>
      <c r="K61" s="6">
        <f t="shared" si="0"/>
        <v>145413.53999999995</v>
      </c>
    </row>
    <row r="62" spans="1:11" x14ac:dyDescent="0.25">
      <c r="A62" t="s">
        <v>952</v>
      </c>
      <c r="B62" s="3">
        <v>42886</v>
      </c>
      <c r="C62" t="s">
        <v>1352</v>
      </c>
      <c r="D62">
        <v>1</v>
      </c>
      <c r="E62" t="s">
        <v>1353</v>
      </c>
      <c r="F62" t="s">
        <v>412</v>
      </c>
      <c r="G62" t="s">
        <v>15</v>
      </c>
      <c r="H62" t="s">
        <v>79</v>
      </c>
      <c r="J62" s="18">
        <v>79.430000000000007</v>
      </c>
      <c r="K62" s="6">
        <f t="shared" si="0"/>
        <v>145334.10999999996</v>
      </c>
    </row>
    <row r="63" spans="1:11" x14ac:dyDescent="0.25">
      <c r="A63" t="s">
        <v>955</v>
      </c>
      <c r="B63" s="3">
        <v>42886</v>
      </c>
      <c r="C63" t="s">
        <v>1354</v>
      </c>
      <c r="D63">
        <v>1</v>
      </c>
      <c r="E63" t="s">
        <v>1355</v>
      </c>
      <c r="F63" t="s">
        <v>412</v>
      </c>
      <c r="G63" t="s">
        <v>15</v>
      </c>
      <c r="H63" t="s">
        <v>836</v>
      </c>
      <c r="J63" s="18">
        <v>90</v>
      </c>
      <c r="K63" s="6">
        <f t="shared" si="0"/>
        <v>145244.10999999996</v>
      </c>
    </row>
    <row r="64" spans="1:11" x14ac:dyDescent="0.25">
      <c r="A64" t="s">
        <v>957</v>
      </c>
      <c r="B64" s="3">
        <v>42886</v>
      </c>
      <c r="C64" t="s">
        <v>1356</v>
      </c>
      <c r="D64">
        <v>1</v>
      </c>
      <c r="E64" t="s">
        <v>1357</v>
      </c>
      <c r="F64" t="s">
        <v>412</v>
      </c>
      <c r="G64" t="s">
        <v>15</v>
      </c>
      <c r="H64" t="s">
        <v>21</v>
      </c>
      <c r="J64" s="18">
        <v>185.6</v>
      </c>
      <c r="K64" s="6">
        <f t="shared" si="0"/>
        <v>145058.50999999995</v>
      </c>
    </row>
    <row r="65" spans="1:11" x14ac:dyDescent="0.25">
      <c r="A65" t="s">
        <v>960</v>
      </c>
      <c r="B65" s="3">
        <v>42886</v>
      </c>
      <c r="C65" t="s">
        <v>1358</v>
      </c>
      <c r="D65">
        <v>1</v>
      </c>
      <c r="E65" t="s">
        <v>1359</v>
      </c>
      <c r="F65" t="s">
        <v>412</v>
      </c>
      <c r="G65" t="s">
        <v>15</v>
      </c>
      <c r="H65" t="s">
        <v>79</v>
      </c>
      <c r="J65" s="18">
        <v>178.45</v>
      </c>
      <c r="K65" s="6">
        <f t="shared" si="0"/>
        <v>144880.05999999994</v>
      </c>
    </row>
    <row r="66" spans="1:11" x14ac:dyDescent="0.25">
      <c r="A66" t="s">
        <v>962</v>
      </c>
      <c r="B66" s="3">
        <v>42886</v>
      </c>
      <c r="C66" t="s">
        <v>1360</v>
      </c>
      <c r="D66">
        <v>1</v>
      </c>
      <c r="E66" t="s">
        <v>1361</v>
      </c>
      <c r="F66" t="s">
        <v>412</v>
      </c>
      <c r="G66" t="s">
        <v>15</v>
      </c>
      <c r="H66" t="s">
        <v>1362</v>
      </c>
      <c r="J66" s="18">
        <v>64.5</v>
      </c>
      <c r="K66" s="6">
        <f t="shared" si="0"/>
        <v>144815.55999999994</v>
      </c>
    </row>
    <row r="67" spans="1:11" x14ac:dyDescent="0.25">
      <c r="A67" t="s">
        <v>965</v>
      </c>
      <c r="B67" s="3">
        <v>42886</v>
      </c>
      <c r="C67" t="s">
        <v>1363</v>
      </c>
      <c r="D67">
        <v>1</v>
      </c>
      <c r="E67" t="s">
        <v>1364</v>
      </c>
      <c r="F67" t="s">
        <v>412</v>
      </c>
      <c r="G67" t="s">
        <v>15</v>
      </c>
      <c r="H67" t="s">
        <v>134</v>
      </c>
      <c r="J67" s="18">
        <v>418.01</v>
      </c>
      <c r="K67" s="6">
        <f t="shared" si="0"/>
        <v>144397.54999999993</v>
      </c>
    </row>
    <row r="68" spans="1:11" x14ac:dyDescent="0.25">
      <c r="A68" t="s">
        <v>967</v>
      </c>
      <c r="B68" s="3">
        <v>42886</v>
      </c>
      <c r="C68" t="s">
        <v>1365</v>
      </c>
      <c r="D68">
        <v>1</v>
      </c>
      <c r="E68" t="s">
        <v>1366</v>
      </c>
      <c r="F68" t="s">
        <v>412</v>
      </c>
      <c r="G68" t="s">
        <v>15</v>
      </c>
      <c r="H68" t="s">
        <v>1367</v>
      </c>
      <c r="J68" s="18">
        <v>170.06</v>
      </c>
      <c r="K68" s="6">
        <f t="shared" si="0"/>
        <v>144227.48999999993</v>
      </c>
    </row>
    <row r="69" spans="1:11" x14ac:dyDescent="0.25">
      <c r="A69" t="s">
        <v>970</v>
      </c>
      <c r="B69" s="3">
        <v>42886</v>
      </c>
      <c r="C69" t="s">
        <v>1368</v>
      </c>
      <c r="D69">
        <v>1</v>
      </c>
      <c r="E69" t="s">
        <v>1369</v>
      </c>
      <c r="F69" t="s">
        <v>412</v>
      </c>
      <c r="G69" t="s">
        <v>15</v>
      </c>
      <c r="H69" t="s">
        <v>1370</v>
      </c>
      <c r="J69" s="18">
        <v>153</v>
      </c>
      <c r="K69" s="6">
        <f t="shared" si="0"/>
        <v>144074.48999999993</v>
      </c>
    </row>
    <row r="70" spans="1:11" x14ac:dyDescent="0.25">
      <c r="A70" t="s">
        <v>972</v>
      </c>
      <c r="B70" s="3">
        <v>42886</v>
      </c>
      <c r="C70" t="s">
        <v>1371</v>
      </c>
      <c r="D70">
        <v>1</v>
      </c>
      <c r="E70" t="s">
        <v>1372</v>
      </c>
      <c r="F70" t="s">
        <v>412</v>
      </c>
      <c r="G70" t="s">
        <v>15</v>
      </c>
      <c r="H70" t="s">
        <v>185</v>
      </c>
      <c r="J70" s="18">
        <v>120</v>
      </c>
      <c r="K70" s="6">
        <f t="shared" si="0"/>
        <v>143954.48999999993</v>
      </c>
    </row>
    <row r="71" spans="1:11" x14ac:dyDescent="0.25">
      <c r="A71" t="s">
        <v>974</v>
      </c>
      <c r="B71" s="3">
        <v>42886</v>
      </c>
      <c r="C71" t="s">
        <v>1373</v>
      </c>
      <c r="D71">
        <v>1</v>
      </c>
      <c r="E71" t="s">
        <v>1374</v>
      </c>
      <c r="F71" t="s">
        <v>412</v>
      </c>
      <c r="G71" t="s">
        <v>15</v>
      </c>
      <c r="H71" t="s">
        <v>1375</v>
      </c>
      <c r="J71" s="18">
        <v>88</v>
      </c>
      <c r="K71" s="6">
        <f t="shared" si="0"/>
        <v>143866.48999999993</v>
      </c>
    </row>
    <row r="72" spans="1:11" x14ac:dyDescent="0.25">
      <c r="A72" t="s">
        <v>976</v>
      </c>
      <c r="B72" s="3">
        <v>42886</v>
      </c>
      <c r="C72" t="s">
        <v>1376</v>
      </c>
      <c r="D72">
        <v>1</v>
      </c>
      <c r="E72" t="s">
        <v>1377</v>
      </c>
      <c r="F72" t="s">
        <v>412</v>
      </c>
      <c r="G72" t="s">
        <v>15</v>
      </c>
      <c r="H72" t="s">
        <v>506</v>
      </c>
      <c r="J72" s="18">
        <v>152.28</v>
      </c>
      <c r="K72" s="6">
        <f t="shared" si="0"/>
        <v>143714.20999999993</v>
      </c>
    </row>
    <row r="73" spans="1:11" x14ac:dyDescent="0.25">
      <c r="A73" t="s">
        <v>978</v>
      </c>
      <c r="B73" s="3">
        <v>42886</v>
      </c>
      <c r="C73" t="s">
        <v>1378</v>
      </c>
      <c r="D73">
        <v>1</v>
      </c>
      <c r="E73" t="s">
        <v>1379</v>
      </c>
      <c r="F73" t="s">
        <v>412</v>
      </c>
      <c r="G73" t="s">
        <v>15</v>
      </c>
      <c r="H73" t="s">
        <v>52</v>
      </c>
      <c r="J73" s="17">
        <v>1637.05</v>
      </c>
      <c r="K73" s="6">
        <f t="shared" si="0"/>
        <v>142077.15999999995</v>
      </c>
    </row>
    <row r="74" spans="1:11" x14ac:dyDescent="0.25">
      <c r="A74" t="s">
        <v>980</v>
      </c>
      <c r="B74" s="3">
        <v>42886</v>
      </c>
      <c r="C74" t="s">
        <v>1380</v>
      </c>
      <c r="D74">
        <v>1</v>
      </c>
      <c r="E74" t="s">
        <v>1381</v>
      </c>
      <c r="F74" t="s">
        <v>412</v>
      </c>
      <c r="G74" t="s">
        <v>15</v>
      </c>
      <c r="H74" t="s">
        <v>83</v>
      </c>
      <c r="J74" s="18">
        <v>197</v>
      </c>
      <c r="K74" s="6">
        <f t="shared" ref="K74:K137" si="1">+K73+I74-J74</f>
        <v>141880.15999999995</v>
      </c>
    </row>
    <row r="75" spans="1:11" x14ac:dyDescent="0.25">
      <c r="A75" t="s">
        <v>983</v>
      </c>
      <c r="B75" s="3">
        <v>42886</v>
      </c>
      <c r="C75" t="s">
        <v>1382</v>
      </c>
      <c r="D75">
        <v>1</v>
      </c>
      <c r="E75" t="s">
        <v>1383</v>
      </c>
      <c r="F75" t="s">
        <v>412</v>
      </c>
      <c r="G75" t="s">
        <v>15</v>
      </c>
      <c r="H75" t="s">
        <v>83</v>
      </c>
      <c r="J75" s="18">
        <v>621</v>
      </c>
      <c r="K75" s="6">
        <f t="shared" si="1"/>
        <v>141259.15999999995</v>
      </c>
    </row>
    <row r="76" spans="1:11" x14ac:dyDescent="0.25">
      <c r="A76" t="s">
        <v>985</v>
      </c>
      <c r="B76" s="3">
        <v>42886</v>
      </c>
      <c r="C76" t="s">
        <v>1384</v>
      </c>
      <c r="D76">
        <v>1</v>
      </c>
      <c r="E76" t="s">
        <v>1385</v>
      </c>
      <c r="F76" t="s">
        <v>412</v>
      </c>
      <c r="G76" t="s">
        <v>15</v>
      </c>
      <c r="H76" t="s">
        <v>272</v>
      </c>
      <c r="J76" s="18">
        <v>529</v>
      </c>
      <c r="K76" s="6">
        <f t="shared" si="1"/>
        <v>140730.15999999995</v>
      </c>
    </row>
    <row r="77" spans="1:11" x14ac:dyDescent="0.25">
      <c r="A77" t="s">
        <v>987</v>
      </c>
      <c r="B77" s="3">
        <v>42886</v>
      </c>
      <c r="C77" t="s">
        <v>1386</v>
      </c>
      <c r="D77">
        <v>1</v>
      </c>
      <c r="E77" t="s">
        <v>1387</v>
      </c>
      <c r="F77" t="s">
        <v>412</v>
      </c>
      <c r="G77" t="s">
        <v>15</v>
      </c>
      <c r="H77" t="s">
        <v>858</v>
      </c>
      <c r="J77" s="18">
        <v>126.5</v>
      </c>
      <c r="K77" s="6">
        <f t="shared" si="1"/>
        <v>140603.65999999995</v>
      </c>
    </row>
    <row r="78" spans="1:11" x14ac:dyDescent="0.25">
      <c r="A78" t="s">
        <v>989</v>
      </c>
      <c r="B78" s="3">
        <v>42886</v>
      </c>
      <c r="C78" t="s">
        <v>1388</v>
      </c>
      <c r="D78">
        <v>1</v>
      </c>
      <c r="E78" t="s">
        <v>1389</v>
      </c>
      <c r="F78" t="s">
        <v>412</v>
      </c>
      <c r="G78" t="s">
        <v>15</v>
      </c>
      <c r="H78" t="s">
        <v>236</v>
      </c>
      <c r="J78" s="18">
        <v>145</v>
      </c>
      <c r="K78" s="6">
        <f t="shared" si="1"/>
        <v>140458.65999999995</v>
      </c>
    </row>
    <row r="79" spans="1:11" x14ac:dyDescent="0.25">
      <c r="A79" t="s">
        <v>712</v>
      </c>
      <c r="B79" s="3">
        <v>42886</v>
      </c>
      <c r="C79" t="s">
        <v>1390</v>
      </c>
      <c r="D79">
        <v>1</v>
      </c>
      <c r="E79" t="s">
        <v>1391</v>
      </c>
      <c r="F79" t="s">
        <v>412</v>
      </c>
      <c r="G79" t="s">
        <v>15</v>
      </c>
      <c r="H79" t="s">
        <v>25</v>
      </c>
      <c r="J79" s="18">
        <v>299.7</v>
      </c>
      <c r="K79" s="6">
        <f t="shared" si="1"/>
        <v>140158.95999999993</v>
      </c>
    </row>
    <row r="80" spans="1:11" x14ac:dyDescent="0.25">
      <c r="A80" t="s">
        <v>1392</v>
      </c>
      <c r="B80" s="3">
        <v>42886</v>
      </c>
      <c r="C80" t="s">
        <v>1393</v>
      </c>
      <c r="D80">
        <v>1</v>
      </c>
      <c r="E80" t="s">
        <v>1394</v>
      </c>
      <c r="F80" t="s">
        <v>412</v>
      </c>
      <c r="G80" t="s">
        <v>15</v>
      </c>
      <c r="H80" t="s">
        <v>1395</v>
      </c>
      <c r="J80" s="18">
        <v>88.75</v>
      </c>
      <c r="K80" s="6">
        <f t="shared" si="1"/>
        <v>140070.20999999993</v>
      </c>
    </row>
    <row r="81" spans="1:13" x14ac:dyDescent="0.25">
      <c r="A81" t="s">
        <v>1396</v>
      </c>
      <c r="B81" s="3">
        <v>42886</v>
      </c>
      <c r="C81" t="s">
        <v>1397</v>
      </c>
      <c r="D81">
        <v>1</v>
      </c>
      <c r="E81" t="s">
        <v>1398</v>
      </c>
      <c r="F81" t="s">
        <v>412</v>
      </c>
      <c r="G81" t="s">
        <v>15</v>
      </c>
      <c r="H81" t="s">
        <v>25</v>
      </c>
      <c r="J81" s="18">
        <v>89.9</v>
      </c>
      <c r="K81" s="6">
        <f t="shared" si="1"/>
        <v>139980.30999999994</v>
      </c>
    </row>
    <row r="82" spans="1:13" x14ac:dyDescent="0.25">
      <c r="A82" t="s">
        <v>1399</v>
      </c>
      <c r="B82" s="3">
        <v>42886</v>
      </c>
      <c r="C82" t="s">
        <v>1400</v>
      </c>
      <c r="D82">
        <v>1</v>
      </c>
      <c r="E82" t="s">
        <v>1401</v>
      </c>
      <c r="F82" t="s">
        <v>412</v>
      </c>
      <c r="G82" t="s">
        <v>15</v>
      </c>
      <c r="H82" t="s">
        <v>37</v>
      </c>
      <c r="J82" s="18">
        <v>301</v>
      </c>
      <c r="K82" s="6">
        <f t="shared" si="1"/>
        <v>139679.30999999994</v>
      </c>
    </row>
    <row r="83" spans="1:13" x14ac:dyDescent="0.25">
      <c r="A83" t="s">
        <v>1402</v>
      </c>
      <c r="B83" s="3">
        <v>42886</v>
      </c>
      <c r="C83" t="s">
        <v>1403</v>
      </c>
      <c r="D83">
        <v>1</v>
      </c>
      <c r="E83" t="s">
        <v>1404</v>
      </c>
      <c r="F83" t="s">
        <v>412</v>
      </c>
      <c r="G83" t="s">
        <v>15</v>
      </c>
      <c r="H83" t="s">
        <v>1405</v>
      </c>
      <c r="J83" s="18">
        <v>49</v>
      </c>
      <c r="K83" s="6">
        <f t="shared" si="1"/>
        <v>139630.30999999994</v>
      </c>
    </row>
    <row r="84" spans="1:13" x14ac:dyDescent="0.25">
      <c r="A84" t="s">
        <v>991</v>
      </c>
      <c r="B84" s="3">
        <v>42886</v>
      </c>
      <c r="C84" t="s">
        <v>1406</v>
      </c>
      <c r="D84">
        <v>1</v>
      </c>
      <c r="E84" t="s">
        <v>1407</v>
      </c>
      <c r="F84" t="s">
        <v>412</v>
      </c>
      <c r="G84" t="s">
        <v>15</v>
      </c>
      <c r="H84" t="s">
        <v>240</v>
      </c>
      <c r="J84" s="18">
        <v>406</v>
      </c>
      <c r="K84" s="6">
        <f t="shared" si="1"/>
        <v>139224.30999999994</v>
      </c>
    </row>
    <row r="85" spans="1:13" x14ac:dyDescent="0.25">
      <c r="A85" t="s">
        <v>994</v>
      </c>
      <c r="B85" s="3">
        <v>42886</v>
      </c>
      <c r="C85" t="s">
        <v>1408</v>
      </c>
      <c r="D85">
        <v>1</v>
      </c>
      <c r="E85" t="s">
        <v>1409</v>
      </c>
      <c r="F85" t="s">
        <v>412</v>
      </c>
      <c r="G85" t="s">
        <v>15</v>
      </c>
      <c r="H85" t="s">
        <v>79</v>
      </c>
      <c r="J85" s="18">
        <v>227.37</v>
      </c>
      <c r="K85" s="6">
        <f t="shared" si="1"/>
        <v>138996.93999999994</v>
      </c>
    </row>
    <row r="86" spans="1:13" x14ac:dyDescent="0.25">
      <c r="A86" t="s">
        <v>996</v>
      </c>
      <c r="B86" s="3">
        <v>42886</v>
      </c>
      <c r="C86" t="s">
        <v>1410</v>
      </c>
      <c r="D86">
        <v>1</v>
      </c>
      <c r="E86" t="s">
        <v>1411</v>
      </c>
      <c r="F86" t="s">
        <v>412</v>
      </c>
      <c r="G86" t="s">
        <v>15</v>
      </c>
      <c r="H86" t="s">
        <v>1412</v>
      </c>
      <c r="J86" s="18">
        <v>273.52999999999997</v>
      </c>
      <c r="K86" s="6">
        <f t="shared" si="1"/>
        <v>138723.40999999995</v>
      </c>
    </row>
    <row r="87" spans="1:13" x14ac:dyDescent="0.25">
      <c r="A87" t="s">
        <v>998</v>
      </c>
      <c r="B87" s="3">
        <v>42886</v>
      </c>
      <c r="C87" t="s">
        <v>1413</v>
      </c>
      <c r="D87">
        <v>1</v>
      </c>
      <c r="E87" t="s">
        <v>1414</v>
      </c>
      <c r="F87" t="s">
        <v>412</v>
      </c>
      <c r="G87" t="s">
        <v>15</v>
      </c>
      <c r="H87" t="s">
        <v>100</v>
      </c>
      <c r="J87" s="17">
        <v>1532</v>
      </c>
      <c r="K87" s="6">
        <f t="shared" si="1"/>
        <v>137191.40999999995</v>
      </c>
    </row>
    <row r="88" spans="1:13" x14ac:dyDescent="0.25">
      <c r="A88" t="s">
        <v>1000</v>
      </c>
      <c r="B88" s="3">
        <v>42886</v>
      </c>
      <c r="C88" t="s">
        <v>1415</v>
      </c>
      <c r="D88">
        <v>1</v>
      </c>
      <c r="E88" t="s">
        <v>1416</v>
      </c>
      <c r="F88" t="s">
        <v>412</v>
      </c>
      <c r="G88" t="s">
        <v>15</v>
      </c>
      <c r="H88" t="s">
        <v>479</v>
      </c>
      <c r="J88" s="18">
        <v>68</v>
      </c>
      <c r="K88" s="6">
        <f t="shared" si="1"/>
        <v>137123.40999999995</v>
      </c>
    </row>
    <row r="89" spans="1:13" x14ac:dyDescent="0.25">
      <c r="A89" s="19" t="s">
        <v>1002</v>
      </c>
      <c r="B89" s="20">
        <v>42886</v>
      </c>
      <c r="C89" s="19" t="s">
        <v>1415</v>
      </c>
      <c r="D89" s="19">
        <v>1</v>
      </c>
      <c r="E89" s="19" t="s">
        <v>1417</v>
      </c>
      <c r="F89" s="19" t="s">
        <v>412</v>
      </c>
      <c r="G89" s="19" t="s">
        <v>15</v>
      </c>
      <c r="H89" s="19" t="s">
        <v>479</v>
      </c>
      <c r="I89" s="19"/>
      <c r="J89" s="19">
        <v>0</v>
      </c>
      <c r="K89" s="6">
        <f t="shared" si="1"/>
        <v>137123.40999999995</v>
      </c>
      <c r="L89" s="5" t="s">
        <v>1590</v>
      </c>
      <c r="M89" s="22" t="s">
        <v>1592</v>
      </c>
    </row>
    <row r="90" spans="1:13" x14ac:dyDescent="0.25">
      <c r="A90" t="s">
        <v>1004</v>
      </c>
      <c r="B90" s="3">
        <v>42886</v>
      </c>
      <c r="C90" t="s">
        <v>1418</v>
      </c>
      <c r="D90">
        <v>1</v>
      </c>
      <c r="E90" t="s">
        <v>1419</v>
      </c>
      <c r="F90" t="s">
        <v>412</v>
      </c>
      <c r="G90" t="s">
        <v>15</v>
      </c>
      <c r="H90" t="s">
        <v>1420</v>
      </c>
      <c r="J90" s="18">
        <v>68</v>
      </c>
      <c r="K90" s="6">
        <f t="shared" si="1"/>
        <v>137055.40999999995</v>
      </c>
    </row>
    <row r="91" spans="1:13" x14ac:dyDescent="0.25">
      <c r="A91" t="s">
        <v>1006</v>
      </c>
      <c r="B91" s="3">
        <v>42886</v>
      </c>
      <c r="C91" t="s">
        <v>1421</v>
      </c>
      <c r="D91">
        <v>1</v>
      </c>
      <c r="E91" t="s">
        <v>1422</v>
      </c>
      <c r="F91" t="s">
        <v>412</v>
      </c>
      <c r="G91" t="s">
        <v>15</v>
      </c>
      <c r="H91" t="s">
        <v>138</v>
      </c>
      <c r="J91" s="18">
        <v>153.85</v>
      </c>
      <c r="K91" s="6">
        <f t="shared" si="1"/>
        <v>136901.55999999994</v>
      </c>
    </row>
    <row r="92" spans="1:13" x14ac:dyDescent="0.25">
      <c r="A92" t="s">
        <v>1008</v>
      </c>
      <c r="B92" s="3">
        <v>42886</v>
      </c>
      <c r="C92" t="s">
        <v>1423</v>
      </c>
      <c r="D92">
        <v>1</v>
      </c>
      <c r="E92" t="s">
        <v>1424</v>
      </c>
      <c r="F92" t="s">
        <v>412</v>
      </c>
      <c r="G92" t="s">
        <v>15</v>
      </c>
      <c r="H92" t="s">
        <v>87</v>
      </c>
      <c r="J92" s="18">
        <v>823.55</v>
      </c>
      <c r="K92" s="6">
        <f t="shared" si="1"/>
        <v>136078.00999999995</v>
      </c>
    </row>
    <row r="93" spans="1:13" x14ac:dyDescent="0.25">
      <c r="A93" t="s">
        <v>1010</v>
      </c>
      <c r="B93" s="3">
        <v>42886</v>
      </c>
      <c r="C93" t="s">
        <v>1425</v>
      </c>
      <c r="D93">
        <v>1</v>
      </c>
      <c r="E93" t="s">
        <v>1426</v>
      </c>
      <c r="F93" t="s">
        <v>412</v>
      </c>
      <c r="G93" t="s">
        <v>15</v>
      </c>
      <c r="H93" t="s">
        <v>448</v>
      </c>
      <c r="J93" s="17">
        <v>1023.2</v>
      </c>
      <c r="K93" s="6">
        <f t="shared" si="1"/>
        <v>135054.80999999994</v>
      </c>
    </row>
    <row r="94" spans="1:13" x14ac:dyDescent="0.25">
      <c r="A94" t="s">
        <v>1427</v>
      </c>
      <c r="B94" s="3">
        <v>42886</v>
      </c>
      <c r="C94" t="s">
        <v>1428</v>
      </c>
      <c r="D94">
        <v>1</v>
      </c>
      <c r="E94" t="s">
        <v>1429</v>
      </c>
      <c r="F94" t="s">
        <v>412</v>
      </c>
      <c r="G94" t="s">
        <v>15</v>
      </c>
      <c r="H94" t="s">
        <v>37</v>
      </c>
      <c r="J94" s="18">
        <v>215</v>
      </c>
      <c r="K94" s="6">
        <f t="shared" si="1"/>
        <v>134839.80999999994</v>
      </c>
    </row>
    <row r="95" spans="1:13" x14ac:dyDescent="0.25">
      <c r="A95" t="s">
        <v>1012</v>
      </c>
      <c r="B95" s="3">
        <v>42886</v>
      </c>
      <c r="C95" t="s">
        <v>1430</v>
      </c>
      <c r="D95">
        <v>1</v>
      </c>
      <c r="E95" t="s">
        <v>1431</v>
      </c>
      <c r="F95" t="s">
        <v>412</v>
      </c>
      <c r="G95" t="s">
        <v>15</v>
      </c>
      <c r="H95" t="s">
        <v>511</v>
      </c>
      <c r="J95" s="18">
        <v>200</v>
      </c>
      <c r="K95" s="6">
        <f t="shared" si="1"/>
        <v>134639.80999999994</v>
      </c>
    </row>
    <row r="96" spans="1:13" x14ac:dyDescent="0.25">
      <c r="A96" t="s">
        <v>1014</v>
      </c>
      <c r="B96" s="3">
        <v>42886</v>
      </c>
      <c r="C96" t="s">
        <v>1432</v>
      </c>
      <c r="D96">
        <v>1</v>
      </c>
      <c r="E96" t="s">
        <v>1433</v>
      </c>
      <c r="F96" t="s">
        <v>412</v>
      </c>
      <c r="G96" t="s">
        <v>15</v>
      </c>
      <c r="H96" t="s">
        <v>83</v>
      </c>
      <c r="J96" s="18">
        <v>243.5</v>
      </c>
      <c r="K96" s="6">
        <f t="shared" si="1"/>
        <v>134396.30999999994</v>
      </c>
    </row>
    <row r="97" spans="1:11" x14ac:dyDescent="0.25">
      <c r="A97" t="s">
        <v>1016</v>
      </c>
      <c r="B97" s="3">
        <v>42886</v>
      </c>
      <c r="C97" t="s">
        <v>1434</v>
      </c>
      <c r="D97">
        <v>1</v>
      </c>
      <c r="E97" t="s">
        <v>1435</v>
      </c>
      <c r="F97" t="s">
        <v>412</v>
      </c>
      <c r="G97" t="s">
        <v>15</v>
      </c>
      <c r="H97" t="s">
        <v>1067</v>
      </c>
      <c r="J97" s="18">
        <v>100</v>
      </c>
      <c r="K97" s="6">
        <f t="shared" si="1"/>
        <v>134296.30999999994</v>
      </c>
    </row>
    <row r="98" spans="1:11" x14ac:dyDescent="0.25">
      <c r="A98" t="s">
        <v>1018</v>
      </c>
      <c r="B98" s="3">
        <v>42886</v>
      </c>
      <c r="C98" t="s">
        <v>1436</v>
      </c>
      <c r="D98">
        <v>1</v>
      </c>
      <c r="E98" t="s">
        <v>1437</v>
      </c>
      <c r="F98" t="s">
        <v>412</v>
      </c>
      <c r="G98" t="s">
        <v>15</v>
      </c>
      <c r="H98" t="s">
        <v>150</v>
      </c>
      <c r="J98" s="18">
        <v>608.27</v>
      </c>
      <c r="K98" s="6">
        <f t="shared" si="1"/>
        <v>133688.03999999995</v>
      </c>
    </row>
    <row r="99" spans="1:11" x14ac:dyDescent="0.25">
      <c r="A99" t="s">
        <v>1020</v>
      </c>
      <c r="B99" s="3">
        <v>42886</v>
      </c>
      <c r="C99" t="s">
        <v>1436</v>
      </c>
      <c r="D99">
        <v>1</v>
      </c>
      <c r="E99" t="s">
        <v>1438</v>
      </c>
      <c r="F99" t="s">
        <v>412</v>
      </c>
      <c r="G99" t="s">
        <v>15</v>
      </c>
      <c r="H99" t="s">
        <v>150</v>
      </c>
      <c r="J99" s="17">
        <v>1000</v>
      </c>
      <c r="K99" s="6">
        <f t="shared" si="1"/>
        <v>132688.03999999995</v>
      </c>
    </row>
    <row r="100" spans="1:11" x14ac:dyDescent="0.25">
      <c r="A100" t="s">
        <v>1022</v>
      </c>
      <c r="B100" s="3">
        <v>42886</v>
      </c>
      <c r="C100" t="s">
        <v>1439</v>
      </c>
      <c r="D100">
        <v>1</v>
      </c>
      <c r="E100" t="s">
        <v>1440</v>
      </c>
      <c r="F100" t="s">
        <v>412</v>
      </c>
      <c r="G100" t="s">
        <v>15</v>
      </c>
      <c r="H100" t="s">
        <v>926</v>
      </c>
      <c r="J100" s="18">
        <v>101.06</v>
      </c>
      <c r="K100" s="6">
        <f t="shared" si="1"/>
        <v>132586.97999999995</v>
      </c>
    </row>
    <row r="101" spans="1:11" x14ac:dyDescent="0.25">
      <c r="A101" t="s">
        <v>1024</v>
      </c>
      <c r="B101" s="3">
        <v>42886</v>
      </c>
      <c r="C101" t="s">
        <v>1441</v>
      </c>
      <c r="D101">
        <v>1</v>
      </c>
      <c r="E101" t="s">
        <v>1442</v>
      </c>
      <c r="F101" t="s">
        <v>412</v>
      </c>
      <c r="G101" t="s">
        <v>15</v>
      </c>
      <c r="H101" t="s">
        <v>926</v>
      </c>
      <c r="J101" s="18">
        <v>611.23</v>
      </c>
      <c r="K101" s="6">
        <f t="shared" si="1"/>
        <v>131975.74999999994</v>
      </c>
    </row>
    <row r="102" spans="1:11" x14ac:dyDescent="0.25">
      <c r="A102" t="s">
        <v>1026</v>
      </c>
      <c r="B102" s="3">
        <v>42886</v>
      </c>
      <c r="C102" t="s">
        <v>1443</v>
      </c>
      <c r="D102">
        <v>1</v>
      </c>
      <c r="E102" t="s">
        <v>1444</v>
      </c>
      <c r="F102" t="s">
        <v>412</v>
      </c>
      <c r="G102" t="s">
        <v>15</v>
      </c>
      <c r="H102" t="s">
        <v>87</v>
      </c>
      <c r="J102" s="18">
        <v>528.03</v>
      </c>
      <c r="K102" s="6">
        <f t="shared" si="1"/>
        <v>131447.71999999994</v>
      </c>
    </row>
    <row r="103" spans="1:11" x14ac:dyDescent="0.25">
      <c r="A103" t="s">
        <v>1445</v>
      </c>
      <c r="B103" s="3">
        <v>42886</v>
      </c>
      <c r="C103" t="s">
        <v>1446</v>
      </c>
      <c r="D103">
        <v>1</v>
      </c>
      <c r="E103" t="s">
        <v>1447</v>
      </c>
      <c r="F103" t="s">
        <v>412</v>
      </c>
      <c r="G103" t="s">
        <v>15</v>
      </c>
      <c r="H103" t="s">
        <v>150</v>
      </c>
      <c r="J103" s="17">
        <v>2536.54</v>
      </c>
      <c r="K103" s="6">
        <f t="shared" si="1"/>
        <v>128911.17999999995</v>
      </c>
    </row>
    <row r="104" spans="1:11" x14ac:dyDescent="0.25">
      <c r="A104" t="s">
        <v>1027</v>
      </c>
      <c r="B104" s="3">
        <v>42886</v>
      </c>
      <c r="C104" t="s">
        <v>1448</v>
      </c>
      <c r="D104">
        <v>1</v>
      </c>
      <c r="E104" t="s">
        <v>1449</v>
      </c>
      <c r="F104" t="s">
        <v>412</v>
      </c>
      <c r="G104" t="s">
        <v>15</v>
      </c>
      <c r="H104" t="s">
        <v>150</v>
      </c>
      <c r="J104" s="18">
        <v>52</v>
      </c>
      <c r="K104" s="6">
        <f t="shared" si="1"/>
        <v>128859.17999999995</v>
      </c>
    </row>
    <row r="105" spans="1:11" x14ac:dyDescent="0.25">
      <c r="A105" t="s">
        <v>1029</v>
      </c>
      <c r="B105" s="3">
        <v>42886</v>
      </c>
      <c r="C105" t="s">
        <v>1450</v>
      </c>
      <c r="D105">
        <v>1</v>
      </c>
      <c r="E105" t="s">
        <v>1451</v>
      </c>
      <c r="F105" t="s">
        <v>412</v>
      </c>
      <c r="G105" t="s">
        <v>15</v>
      </c>
      <c r="H105" t="s">
        <v>150</v>
      </c>
      <c r="J105" s="18">
        <v>144</v>
      </c>
      <c r="K105" s="6">
        <f t="shared" si="1"/>
        <v>128715.17999999995</v>
      </c>
    </row>
    <row r="106" spans="1:11" x14ac:dyDescent="0.25">
      <c r="A106" t="s">
        <v>1452</v>
      </c>
      <c r="B106" s="3">
        <v>42886</v>
      </c>
      <c r="C106" t="s">
        <v>1453</v>
      </c>
      <c r="D106">
        <v>1</v>
      </c>
      <c r="E106" t="s">
        <v>1454</v>
      </c>
      <c r="F106" t="s">
        <v>412</v>
      </c>
      <c r="G106" t="s">
        <v>15</v>
      </c>
      <c r="H106" t="s">
        <v>1455</v>
      </c>
      <c r="J106" s="18">
        <v>81</v>
      </c>
      <c r="K106" s="6">
        <f t="shared" si="1"/>
        <v>128634.17999999995</v>
      </c>
    </row>
    <row r="107" spans="1:11" x14ac:dyDescent="0.25">
      <c r="A107" t="s">
        <v>1456</v>
      </c>
      <c r="B107" s="3">
        <v>42886</v>
      </c>
      <c r="C107" t="s">
        <v>1457</v>
      </c>
      <c r="D107">
        <v>1</v>
      </c>
      <c r="E107" t="s">
        <v>1458</v>
      </c>
      <c r="F107" t="s">
        <v>412</v>
      </c>
      <c r="G107" t="s">
        <v>15</v>
      </c>
      <c r="H107" t="s">
        <v>1459</v>
      </c>
      <c r="J107" s="18">
        <v>580</v>
      </c>
      <c r="K107" s="6">
        <f t="shared" si="1"/>
        <v>128054.17999999995</v>
      </c>
    </row>
    <row r="108" spans="1:11" x14ac:dyDescent="0.25">
      <c r="A108" t="s">
        <v>1460</v>
      </c>
      <c r="B108" s="3">
        <v>42886</v>
      </c>
      <c r="C108" t="s">
        <v>1461</v>
      </c>
      <c r="D108">
        <v>1</v>
      </c>
      <c r="E108" t="s">
        <v>1462</v>
      </c>
      <c r="F108" t="s">
        <v>412</v>
      </c>
      <c r="G108" t="s">
        <v>15</v>
      </c>
      <c r="H108" t="s">
        <v>1459</v>
      </c>
      <c r="J108" s="18">
        <v>580</v>
      </c>
      <c r="K108" s="6">
        <f t="shared" si="1"/>
        <v>127474.17999999995</v>
      </c>
    </row>
    <row r="109" spans="1:11" x14ac:dyDescent="0.25">
      <c r="A109" t="s">
        <v>1463</v>
      </c>
      <c r="B109" s="3">
        <v>42886</v>
      </c>
      <c r="C109" t="s">
        <v>1464</v>
      </c>
      <c r="D109">
        <v>1</v>
      </c>
      <c r="E109" t="s">
        <v>1465</v>
      </c>
      <c r="F109" t="s">
        <v>412</v>
      </c>
      <c r="G109" t="s">
        <v>15</v>
      </c>
      <c r="H109" t="s">
        <v>1466</v>
      </c>
      <c r="J109" s="18">
        <v>392</v>
      </c>
      <c r="K109" s="6">
        <f t="shared" si="1"/>
        <v>127082.17999999995</v>
      </c>
    </row>
    <row r="110" spans="1:11" x14ac:dyDescent="0.25">
      <c r="A110" t="s">
        <v>1467</v>
      </c>
      <c r="B110" s="3">
        <v>42886</v>
      </c>
      <c r="C110" t="s">
        <v>1468</v>
      </c>
      <c r="D110">
        <v>1</v>
      </c>
      <c r="E110" t="s">
        <v>1469</v>
      </c>
      <c r="F110" t="s">
        <v>412</v>
      </c>
      <c r="G110" t="s">
        <v>15</v>
      </c>
      <c r="H110" t="s">
        <v>1470</v>
      </c>
      <c r="J110" s="17">
        <v>1034.1500000000001</v>
      </c>
      <c r="K110" s="6">
        <f t="shared" si="1"/>
        <v>126048.02999999996</v>
      </c>
    </row>
    <row r="111" spans="1:11" x14ac:dyDescent="0.25">
      <c r="A111" t="s">
        <v>1471</v>
      </c>
      <c r="B111" s="3">
        <v>42886</v>
      </c>
      <c r="C111" t="s">
        <v>1472</v>
      </c>
      <c r="D111">
        <v>1</v>
      </c>
      <c r="E111" t="s">
        <v>1473</v>
      </c>
      <c r="F111" t="s">
        <v>412</v>
      </c>
      <c r="G111" t="s">
        <v>15</v>
      </c>
      <c r="H111" t="s">
        <v>1474</v>
      </c>
      <c r="J111" s="18">
        <v>318.2</v>
      </c>
      <c r="K111" s="6">
        <f t="shared" si="1"/>
        <v>125729.82999999996</v>
      </c>
    </row>
    <row r="112" spans="1:11" x14ac:dyDescent="0.25">
      <c r="A112" t="s">
        <v>1475</v>
      </c>
      <c r="B112" s="3">
        <v>42886</v>
      </c>
      <c r="C112" t="s">
        <v>1476</v>
      </c>
      <c r="D112">
        <v>1</v>
      </c>
      <c r="E112" t="s">
        <v>1477</v>
      </c>
      <c r="F112" t="s">
        <v>412</v>
      </c>
      <c r="G112" t="s">
        <v>15</v>
      </c>
      <c r="H112" t="s">
        <v>1459</v>
      </c>
      <c r="J112" s="18">
        <v>464</v>
      </c>
      <c r="K112" s="6">
        <f t="shared" si="1"/>
        <v>125265.82999999996</v>
      </c>
    </row>
    <row r="113" spans="1:11" x14ac:dyDescent="0.25">
      <c r="A113" t="s">
        <v>1478</v>
      </c>
      <c r="B113" s="3">
        <v>42886</v>
      </c>
      <c r="C113" t="s">
        <v>1479</v>
      </c>
      <c r="D113">
        <v>1</v>
      </c>
      <c r="E113" t="s">
        <v>1480</v>
      </c>
      <c r="F113" t="s">
        <v>412</v>
      </c>
      <c r="G113" t="s">
        <v>15</v>
      </c>
      <c r="H113" t="s">
        <v>1481</v>
      </c>
      <c r="J113" s="18">
        <v>406</v>
      </c>
      <c r="K113" s="6">
        <f t="shared" si="1"/>
        <v>124859.82999999996</v>
      </c>
    </row>
    <row r="114" spans="1:11" x14ac:dyDescent="0.25">
      <c r="A114" t="s">
        <v>1482</v>
      </c>
      <c r="B114" s="3">
        <v>42886</v>
      </c>
      <c r="C114" t="s">
        <v>1483</v>
      </c>
      <c r="D114">
        <v>1</v>
      </c>
      <c r="E114" t="s">
        <v>1484</v>
      </c>
      <c r="F114" t="s">
        <v>412</v>
      </c>
      <c r="G114" t="s">
        <v>15</v>
      </c>
      <c r="H114" t="s">
        <v>511</v>
      </c>
      <c r="J114" s="18">
        <v>200</v>
      </c>
      <c r="K114" s="6">
        <f t="shared" si="1"/>
        <v>124659.82999999996</v>
      </c>
    </row>
    <row r="115" spans="1:11" x14ac:dyDescent="0.25">
      <c r="A115" t="s">
        <v>1485</v>
      </c>
      <c r="B115" s="3">
        <v>42886</v>
      </c>
      <c r="C115" t="s">
        <v>1486</v>
      </c>
      <c r="D115">
        <v>1</v>
      </c>
      <c r="E115" t="s">
        <v>1487</v>
      </c>
      <c r="F115" t="s">
        <v>412</v>
      </c>
      <c r="G115" t="s">
        <v>15</v>
      </c>
      <c r="H115" t="s">
        <v>1488</v>
      </c>
      <c r="J115" s="17">
        <v>1160</v>
      </c>
      <c r="K115" s="6">
        <f t="shared" si="1"/>
        <v>123499.82999999996</v>
      </c>
    </row>
    <row r="116" spans="1:11" x14ac:dyDescent="0.25">
      <c r="A116" t="s">
        <v>1489</v>
      </c>
      <c r="B116" s="3">
        <v>42886</v>
      </c>
      <c r="C116" t="s">
        <v>1490</v>
      </c>
      <c r="D116">
        <v>1</v>
      </c>
      <c r="E116" t="s">
        <v>1491</v>
      </c>
      <c r="F116" t="s">
        <v>412</v>
      </c>
      <c r="G116" t="s">
        <v>15</v>
      </c>
      <c r="H116" t="s">
        <v>313</v>
      </c>
      <c r="J116" s="17">
        <v>1502</v>
      </c>
      <c r="K116" s="6">
        <f t="shared" si="1"/>
        <v>121997.82999999996</v>
      </c>
    </row>
    <row r="117" spans="1:11" x14ac:dyDescent="0.25">
      <c r="A117" t="s">
        <v>1489</v>
      </c>
      <c r="B117" s="3">
        <v>42886</v>
      </c>
      <c r="C117" t="s">
        <v>1490</v>
      </c>
      <c r="D117">
        <v>1</v>
      </c>
      <c r="E117" t="s">
        <v>1491</v>
      </c>
      <c r="F117" t="s">
        <v>412</v>
      </c>
      <c r="G117" t="s">
        <v>15</v>
      </c>
      <c r="H117" t="s">
        <v>313</v>
      </c>
      <c r="J117" s="18">
        <v>210</v>
      </c>
      <c r="K117" s="6">
        <f t="shared" si="1"/>
        <v>121787.82999999996</v>
      </c>
    </row>
    <row r="118" spans="1:11" x14ac:dyDescent="0.25">
      <c r="A118" t="s">
        <v>1492</v>
      </c>
      <c r="B118" s="3">
        <v>42886</v>
      </c>
      <c r="C118" t="s">
        <v>1493</v>
      </c>
      <c r="D118">
        <v>1</v>
      </c>
      <c r="E118" t="s">
        <v>1494</v>
      </c>
      <c r="F118" t="s">
        <v>412</v>
      </c>
      <c r="G118" t="s">
        <v>15</v>
      </c>
      <c r="H118" t="s">
        <v>313</v>
      </c>
      <c r="J118" s="17">
        <v>1961</v>
      </c>
      <c r="K118" s="6">
        <f t="shared" si="1"/>
        <v>119826.82999999996</v>
      </c>
    </row>
    <row r="119" spans="1:11" x14ac:dyDescent="0.25">
      <c r="A119" t="s">
        <v>1495</v>
      </c>
      <c r="B119" s="3">
        <v>42886</v>
      </c>
      <c r="C119" t="s">
        <v>1496</v>
      </c>
      <c r="D119">
        <v>1</v>
      </c>
      <c r="E119" t="s">
        <v>1497</v>
      </c>
      <c r="F119" t="s">
        <v>412</v>
      </c>
      <c r="G119" t="s">
        <v>15</v>
      </c>
      <c r="H119" t="s">
        <v>335</v>
      </c>
      <c r="J119" s="17">
        <v>1002.29</v>
      </c>
      <c r="K119" s="6">
        <f t="shared" si="1"/>
        <v>118824.53999999996</v>
      </c>
    </row>
    <row r="120" spans="1:11" x14ac:dyDescent="0.25">
      <c r="A120" t="s">
        <v>1495</v>
      </c>
      <c r="B120" s="3">
        <v>42886</v>
      </c>
      <c r="C120" t="s">
        <v>1496</v>
      </c>
      <c r="D120">
        <v>1</v>
      </c>
      <c r="E120" t="s">
        <v>1497</v>
      </c>
      <c r="F120" t="s">
        <v>412</v>
      </c>
      <c r="G120" t="s">
        <v>15</v>
      </c>
      <c r="H120" t="s">
        <v>335</v>
      </c>
      <c r="J120" s="18">
        <v>210</v>
      </c>
      <c r="K120" s="6">
        <f t="shared" si="1"/>
        <v>118614.53999999996</v>
      </c>
    </row>
    <row r="121" spans="1:11" x14ac:dyDescent="0.25">
      <c r="A121" t="s">
        <v>1498</v>
      </c>
      <c r="B121" s="3">
        <v>42886</v>
      </c>
      <c r="C121" t="s">
        <v>1499</v>
      </c>
      <c r="D121">
        <v>1</v>
      </c>
      <c r="E121" t="s">
        <v>1500</v>
      </c>
      <c r="F121" t="s">
        <v>412</v>
      </c>
      <c r="G121" t="s">
        <v>15</v>
      </c>
      <c r="H121" t="s">
        <v>335</v>
      </c>
      <c r="J121" s="17">
        <v>1034.1500000000001</v>
      </c>
      <c r="K121" s="6">
        <f t="shared" si="1"/>
        <v>117580.38999999997</v>
      </c>
    </row>
    <row r="122" spans="1:11" x14ac:dyDescent="0.25">
      <c r="A122" t="s">
        <v>1498</v>
      </c>
      <c r="B122" s="3">
        <v>42886</v>
      </c>
      <c r="C122" t="s">
        <v>1499</v>
      </c>
      <c r="D122">
        <v>1</v>
      </c>
      <c r="E122" t="s">
        <v>1500</v>
      </c>
      <c r="F122" t="s">
        <v>412</v>
      </c>
      <c r="G122" t="s">
        <v>15</v>
      </c>
      <c r="H122" t="s">
        <v>335</v>
      </c>
      <c r="J122" s="18">
        <v>217</v>
      </c>
      <c r="K122" s="6">
        <f t="shared" si="1"/>
        <v>117363.38999999997</v>
      </c>
    </row>
    <row r="123" spans="1:11" x14ac:dyDescent="0.25">
      <c r="A123" t="s">
        <v>1501</v>
      </c>
      <c r="B123" s="3">
        <v>42886</v>
      </c>
      <c r="C123" t="s">
        <v>1502</v>
      </c>
      <c r="D123">
        <v>1</v>
      </c>
      <c r="E123" t="s">
        <v>1503</v>
      </c>
      <c r="F123" t="s">
        <v>412</v>
      </c>
      <c r="G123" t="s">
        <v>15</v>
      </c>
      <c r="H123" t="s">
        <v>993</v>
      </c>
      <c r="J123" s="18">
        <v>575</v>
      </c>
      <c r="K123" s="6">
        <f t="shared" si="1"/>
        <v>116788.38999999997</v>
      </c>
    </row>
    <row r="124" spans="1:11" x14ac:dyDescent="0.25">
      <c r="A124" t="s">
        <v>1504</v>
      </c>
      <c r="B124" s="3">
        <v>42886</v>
      </c>
      <c r="C124" t="s">
        <v>1505</v>
      </c>
      <c r="D124">
        <v>1</v>
      </c>
      <c r="E124" t="s">
        <v>1506</v>
      </c>
      <c r="F124" t="s">
        <v>412</v>
      </c>
      <c r="G124" t="s">
        <v>15</v>
      </c>
      <c r="H124" t="s">
        <v>335</v>
      </c>
      <c r="J124" s="17">
        <v>1105</v>
      </c>
      <c r="K124" s="6">
        <f t="shared" si="1"/>
        <v>115683.38999999997</v>
      </c>
    </row>
    <row r="125" spans="1:11" x14ac:dyDescent="0.25">
      <c r="A125" t="s">
        <v>1504</v>
      </c>
      <c r="B125" s="3">
        <v>42886</v>
      </c>
      <c r="C125" t="s">
        <v>1505</v>
      </c>
      <c r="D125">
        <v>1</v>
      </c>
      <c r="E125" t="s">
        <v>1506</v>
      </c>
      <c r="F125" t="s">
        <v>412</v>
      </c>
      <c r="G125" t="s">
        <v>15</v>
      </c>
      <c r="H125" t="s">
        <v>335</v>
      </c>
      <c r="J125" s="18">
        <v>160</v>
      </c>
      <c r="K125" s="6">
        <f t="shared" si="1"/>
        <v>115523.38999999997</v>
      </c>
    </row>
    <row r="126" spans="1:11" x14ac:dyDescent="0.25">
      <c r="A126" t="s">
        <v>1507</v>
      </c>
      <c r="B126" s="3">
        <v>42886</v>
      </c>
      <c r="C126" t="s">
        <v>1508</v>
      </c>
      <c r="D126">
        <v>1</v>
      </c>
      <c r="E126" t="s">
        <v>1509</v>
      </c>
      <c r="F126" t="s">
        <v>412</v>
      </c>
      <c r="G126" t="s">
        <v>15</v>
      </c>
      <c r="H126" t="s">
        <v>313</v>
      </c>
      <c r="J126" s="17">
        <v>2528.5</v>
      </c>
      <c r="K126" s="6">
        <f t="shared" si="1"/>
        <v>112994.88999999997</v>
      </c>
    </row>
    <row r="127" spans="1:11" x14ac:dyDescent="0.25">
      <c r="A127" t="s">
        <v>1507</v>
      </c>
      <c r="B127" s="3">
        <v>42886</v>
      </c>
      <c r="C127" t="s">
        <v>1508</v>
      </c>
      <c r="D127">
        <v>1</v>
      </c>
      <c r="E127" t="s">
        <v>1509</v>
      </c>
      <c r="F127" t="s">
        <v>412</v>
      </c>
      <c r="G127" t="s">
        <v>15</v>
      </c>
      <c r="H127" t="s">
        <v>313</v>
      </c>
      <c r="J127" s="18">
        <v>263</v>
      </c>
      <c r="K127" s="6">
        <f t="shared" si="1"/>
        <v>112731.88999999997</v>
      </c>
    </row>
    <row r="128" spans="1:11" x14ac:dyDescent="0.25">
      <c r="A128" t="s">
        <v>1510</v>
      </c>
      <c r="B128" s="3">
        <v>42886</v>
      </c>
      <c r="C128" t="s">
        <v>1511</v>
      </c>
      <c r="D128">
        <v>1</v>
      </c>
      <c r="E128" t="s">
        <v>1512</v>
      </c>
      <c r="F128" t="s">
        <v>412</v>
      </c>
      <c r="G128" t="s">
        <v>15</v>
      </c>
      <c r="H128" t="s">
        <v>313</v>
      </c>
      <c r="J128" s="17">
        <v>2924</v>
      </c>
      <c r="K128" s="6">
        <f t="shared" si="1"/>
        <v>109807.88999999997</v>
      </c>
    </row>
    <row r="129" spans="1:11" x14ac:dyDescent="0.25">
      <c r="A129" t="s">
        <v>1510</v>
      </c>
      <c r="B129" s="3">
        <v>42886</v>
      </c>
      <c r="C129" t="s">
        <v>1511</v>
      </c>
      <c r="D129">
        <v>1</v>
      </c>
      <c r="E129" t="s">
        <v>1512</v>
      </c>
      <c r="F129" t="s">
        <v>412</v>
      </c>
      <c r="G129" t="s">
        <v>15</v>
      </c>
      <c r="H129" t="s">
        <v>313</v>
      </c>
      <c r="J129" s="18">
        <v>60</v>
      </c>
      <c r="K129" s="6">
        <f t="shared" si="1"/>
        <v>109747.88999999997</v>
      </c>
    </row>
    <row r="130" spans="1:11" x14ac:dyDescent="0.25">
      <c r="A130" t="s">
        <v>1513</v>
      </c>
      <c r="B130" s="3">
        <v>42886</v>
      </c>
      <c r="C130" t="s">
        <v>1514</v>
      </c>
      <c r="D130">
        <v>1</v>
      </c>
      <c r="E130" t="s">
        <v>1515</v>
      </c>
      <c r="F130" t="s">
        <v>412</v>
      </c>
      <c r="G130" t="s">
        <v>15</v>
      </c>
      <c r="H130" t="s">
        <v>313</v>
      </c>
      <c r="J130" s="17">
        <v>1677</v>
      </c>
      <c r="K130" s="6">
        <f t="shared" si="1"/>
        <v>108070.88999999997</v>
      </c>
    </row>
    <row r="131" spans="1:11" x14ac:dyDescent="0.25">
      <c r="A131" t="s">
        <v>1513</v>
      </c>
      <c r="B131" s="3">
        <v>42886</v>
      </c>
      <c r="C131" t="s">
        <v>1514</v>
      </c>
      <c r="D131">
        <v>1</v>
      </c>
      <c r="E131" t="s">
        <v>1515</v>
      </c>
      <c r="F131" t="s">
        <v>412</v>
      </c>
      <c r="G131" t="s">
        <v>15</v>
      </c>
      <c r="H131" t="s">
        <v>313</v>
      </c>
      <c r="J131" s="18">
        <v>161</v>
      </c>
      <c r="K131" s="6">
        <f t="shared" si="1"/>
        <v>107909.88999999997</v>
      </c>
    </row>
    <row r="132" spans="1:11" x14ac:dyDescent="0.25">
      <c r="A132" t="s">
        <v>1516</v>
      </c>
      <c r="B132" s="3">
        <v>42886</v>
      </c>
      <c r="C132" t="s">
        <v>1517</v>
      </c>
      <c r="D132">
        <v>1</v>
      </c>
      <c r="E132" t="s">
        <v>1518</v>
      </c>
      <c r="F132" t="s">
        <v>412</v>
      </c>
      <c r="G132" t="s">
        <v>15</v>
      </c>
      <c r="H132" t="s">
        <v>313</v>
      </c>
      <c r="J132" s="18">
        <v>649.01</v>
      </c>
      <c r="K132" s="6">
        <f t="shared" si="1"/>
        <v>107260.87999999998</v>
      </c>
    </row>
    <row r="133" spans="1:11" x14ac:dyDescent="0.25">
      <c r="A133" t="s">
        <v>1516</v>
      </c>
      <c r="B133" s="3">
        <v>42886</v>
      </c>
      <c r="C133" t="s">
        <v>1517</v>
      </c>
      <c r="D133">
        <v>1</v>
      </c>
      <c r="E133" t="s">
        <v>1518</v>
      </c>
      <c r="F133" t="s">
        <v>412</v>
      </c>
      <c r="G133" t="s">
        <v>15</v>
      </c>
      <c r="H133" t="s">
        <v>313</v>
      </c>
      <c r="J133" s="18">
        <v>50</v>
      </c>
      <c r="K133" s="6">
        <f t="shared" si="1"/>
        <v>107210.87999999998</v>
      </c>
    </row>
    <row r="134" spans="1:11" x14ac:dyDescent="0.25">
      <c r="A134" t="s">
        <v>1519</v>
      </c>
      <c r="B134" s="3">
        <v>42886</v>
      </c>
      <c r="C134" t="s">
        <v>1520</v>
      </c>
      <c r="D134">
        <v>1</v>
      </c>
      <c r="E134" t="s">
        <v>1521</v>
      </c>
      <c r="F134" t="s">
        <v>412</v>
      </c>
      <c r="G134" t="s">
        <v>15</v>
      </c>
      <c r="H134" t="s">
        <v>313</v>
      </c>
      <c r="J134" s="17">
        <v>3849.09</v>
      </c>
      <c r="K134" s="6">
        <f t="shared" si="1"/>
        <v>103361.78999999998</v>
      </c>
    </row>
    <row r="135" spans="1:11" x14ac:dyDescent="0.25">
      <c r="A135" t="s">
        <v>1519</v>
      </c>
      <c r="B135" s="3">
        <v>42886</v>
      </c>
      <c r="C135" t="s">
        <v>1520</v>
      </c>
      <c r="D135">
        <v>1</v>
      </c>
      <c r="E135" t="s">
        <v>1521</v>
      </c>
      <c r="F135" t="s">
        <v>412</v>
      </c>
      <c r="G135" t="s">
        <v>15</v>
      </c>
      <c r="H135" t="s">
        <v>313</v>
      </c>
      <c r="J135" s="18">
        <v>60</v>
      </c>
      <c r="K135" s="6">
        <f t="shared" si="1"/>
        <v>103301.78999999998</v>
      </c>
    </row>
    <row r="136" spans="1:11" x14ac:dyDescent="0.25">
      <c r="A136" t="s">
        <v>1522</v>
      </c>
      <c r="B136" s="3">
        <v>42886</v>
      </c>
      <c r="C136" t="s">
        <v>1523</v>
      </c>
      <c r="D136">
        <v>1</v>
      </c>
      <c r="E136" t="s">
        <v>1524</v>
      </c>
      <c r="F136" t="s">
        <v>412</v>
      </c>
      <c r="G136" t="s">
        <v>15</v>
      </c>
      <c r="H136" t="s">
        <v>313</v>
      </c>
      <c r="J136" s="17">
        <v>1133</v>
      </c>
      <c r="K136" s="6">
        <f t="shared" si="1"/>
        <v>102168.78999999998</v>
      </c>
    </row>
    <row r="137" spans="1:11" x14ac:dyDescent="0.25">
      <c r="A137" t="s">
        <v>1522</v>
      </c>
      <c r="B137" s="3">
        <v>42886</v>
      </c>
      <c r="C137" t="s">
        <v>1523</v>
      </c>
      <c r="D137">
        <v>1</v>
      </c>
      <c r="E137" t="s">
        <v>1524</v>
      </c>
      <c r="F137" t="s">
        <v>412</v>
      </c>
      <c r="G137" t="s">
        <v>15</v>
      </c>
      <c r="H137" t="s">
        <v>313</v>
      </c>
      <c r="J137" s="18">
        <v>90</v>
      </c>
      <c r="K137" s="6">
        <f t="shared" si="1"/>
        <v>102078.78999999998</v>
      </c>
    </row>
    <row r="138" spans="1:11" x14ac:dyDescent="0.25">
      <c r="A138" t="s">
        <v>1525</v>
      </c>
      <c r="B138" s="3">
        <v>42886</v>
      </c>
      <c r="C138" t="s">
        <v>1526</v>
      </c>
      <c r="D138">
        <v>1</v>
      </c>
      <c r="E138" t="s">
        <v>1527</v>
      </c>
      <c r="F138" t="s">
        <v>412</v>
      </c>
      <c r="G138" t="s">
        <v>15</v>
      </c>
      <c r="H138" t="s">
        <v>313</v>
      </c>
      <c r="J138" s="17">
        <v>1354</v>
      </c>
      <c r="K138" s="6">
        <f t="shared" ref="K138:K166" si="2">+K137+I138-J138</f>
        <v>100724.78999999998</v>
      </c>
    </row>
    <row r="139" spans="1:11" x14ac:dyDescent="0.25">
      <c r="A139" t="s">
        <v>1525</v>
      </c>
      <c r="B139" s="3">
        <v>42886</v>
      </c>
      <c r="C139" t="s">
        <v>1526</v>
      </c>
      <c r="D139">
        <v>1</v>
      </c>
      <c r="E139" t="s">
        <v>1527</v>
      </c>
      <c r="F139" t="s">
        <v>412</v>
      </c>
      <c r="G139" t="s">
        <v>15</v>
      </c>
      <c r="H139" t="s">
        <v>313</v>
      </c>
      <c r="J139" s="18">
        <v>105</v>
      </c>
      <c r="K139" s="6">
        <f t="shared" si="2"/>
        <v>100619.78999999998</v>
      </c>
    </row>
    <row r="140" spans="1:11" x14ac:dyDescent="0.25">
      <c r="A140" t="s">
        <v>1528</v>
      </c>
      <c r="B140" s="3">
        <v>42886</v>
      </c>
      <c r="C140" t="s">
        <v>1529</v>
      </c>
      <c r="D140">
        <v>1</v>
      </c>
      <c r="E140" t="s">
        <v>1530</v>
      </c>
      <c r="F140" t="s">
        <v>412</v>
      </c>
      <c r="G140" t="s">
        <v>15</v>
      </c>
      <c r="H140" t="s">
        <v>335</v>
      </c>
      <c r="J140" s="17">
        <v>1265</v>
      </c>
      <c r="K140" s="6">
        <f t="shared" si="2"/>
        <v>99354.789999999979</v>
      </c>
    </row>
    <row r="141" spans="1:11" x14ac:dyDescent="0.25">
      <c r="A141" t="s">
        <v>1528</v>
      </c>
      <c r="B141" s="3">
        <v>42886</v>
      </c>
      <c r="C141" t="s">
        <v>1529</v>
      </c>
      <c r="D141">
        <v>1</v>
      </c>
      <c r="E141" t="s">
        <v>1530</v>
      </c>
      <c r="F141" t="s">
        <v>412</v>
      </c>
      <c r="G141" t="s">
        <v>15</v>
      </c>
      <c r="H141" t="s">
        <v>335</v>
      </c>
      <c r="J141" s="18">
        <v>110</v>
      </c>
      <c r="K141" s="6">
        <f t="shared" si="2"/>
        <v>99244.789999999979</v>
      </c>
    </row>
    <row r="142" spans="1:11" x14ac:dyDescent="0.25">
      <c r="A142" t="s">
        <v>1531</v>
      </c>
      <c r="B142" s="3">
        <v>42886</v>
      </c>
      <c r="C142" t="s">
        <v>1532</v>
      </c>
      <c r="D142">
        <v>1</v>
      </c>
      <c r="E142" t="s">
        <v>1533</v>
      </c>
      <c r="F142" t="s">
        <v>412</v>
      </c>
      <c r="G142" t="s">
        <v>15</v>
      </c>
      <c r="H142" t="s">
        <v>313</v>
      </c>
      <c r="J142" s="18">
        <v>903.57</v>
      </c>
      <c r="K142" s="6">
        <f t="shared" si="2"/>
        <v>98341.219999999972</v>
      </c>
    </row>
    <row r="143" spans="1:11" x14ac:dyDescent="0.25">
      <c r="A143" t="s">
        <v>1531</v>
      </c>
      <c r="B143" s="3">
        <v>42886</v>
      </c>
      <c r="C143" t="s">
        <v>1532</v>
      </c>
      <c r="D143">
        <v>1</v>
      </c>
      <c r="E143" t="s">
        <v>1533</v>
      </c>
      <c r="F143" t="s">
        <v>412</v>
      </c>
      <c r="G143" t="s">
        <v>15</v>
      </c>
      <c r="H143" t="s">
        <v>313</v>
      </c>
      <c r="J143" s="18">
        <v>105</v>
      </c>
      <c r="K143" s="6">
        <f t="shared" si="2"/>
        <v>98236.219999999972</v>
      </c>
    </row>
    <row r="144" spans="1:11" x14ac:dyDescent="0.25">
      <c r="A144" t="s">
        <v>1534</v>
      </c>
      <c r="B144" s="3">
        <v>42886</v>
      </c>
      <c r="C144" t="s">
        <v>1535</v>
      </c>
      <c r="D144">
        <v>1</v>
      </c>
      <c r="E144" t="s">
        <v>1536</v>
      </c>
      <c r="F144" t="s">
        <v>412</v>
      </c>
      <c r="G144" t="s">
        <v>15</v>
      </c>
      <c r="H144" t="s">
        <v>1537</v>
      </c>
      <c r="J144" s="18">
        <v>116</v>
      </c>
      <c r="K144" s="6">
        <f t="shared" si="2"/>
        <v>98120.219999999972</v>
      </c>
    </row>
    <row r="145" spans="1:11" x14ac:dyDescent="0.25">
      <c r="A145" t="s">
        <v>1538</v>
      </c>
      <c r="B145" s="3">
        <v>42886</v>
      </c>
      <c r="C145" t="s">
        <v>1539</v>
      </c>
      <c r="D145">
        <v>1</v>
      </c>
      <c r="E145" t="s">
        <v>1540</v>
      </c>
      <c r="F145" t="s">
        <v>412</v>
      </c>
      <c r="G145" t="s">
        <v>15</v>
      </c>
      <c r="H145" t="s">
        <v>969</v>
      </c>
      <c r="J145" s="17">
        <v>1914.91</v>
      </c>
      <c r="K145" s="6">
        <f t="shared" si="2"/>
        <v>96205.309999999969</v>
      </c>
    </row>
    <row r="146" spans="1:11" x14ac:dyDescent="0.25">
      <c r="A146" t="s">
        <v>1541</v>
      </c>
      <c r="B146" s="3">
        <v>42886</v>
      </c>
      <c r="C146" t="s">
        <v>1542</v>
      </c>
      <c r="D146">
        <v>1</v>
      </c>
      <c r="E146" t="s">
        <v>1543</v>
      </c>
      <c r="F146" t="s">
        <v>412</v>
      </c>
      <c r="G146" t="s">
        <v>15</v>
      </c>
      <c r="H146" t="s">
        <v>21</v>
      </c>
      <c r="J146" s="18">
        <v>800.01</v>
      </c>
      <c r="K146" s="6">
        <f t="shared" si="2"/>
        <v>95405.299999999974</v>
      </c>
    </row>
    <row r="147" spans="1:11" x14ac:dyDescent="0.25">
      <c r="A147" t="s">
        <v>1544</v>
      </c>
      <c r="B147" s="3">
        <v>42886</v>
      </c>
      <c r="C147" t="s">
        <v>1545</v>
      </c>
      <c r="D147">
        <v>1</v>
      </c>
      <c r="E147" t="s">
        <v>1546</v>
      </c>
      <c r="F147" t="s">
        <v>412</v>
      </c>
      <c r="G147" t="s">
        <v>15</v>
      </c>
      <c r="H147" t="s">
        <v>25</v>
      </c>
      <c r="J147" s="18">
        <v>417.8</v>
      </c>
      <c r="K147" s="6">
        <f t="shared" si="2"/>
        <v>94987.499999999971</v>
      </c>
    </row>
    <row r="148" spans="1:11" x14ac:dyDescent="0.25">
      <c r="A148" t="s">
        <v>1547</v>
      </c>
      <c r="B148" s="3">
        <v>42886</v>
      </c>
      <c r="C148" t="s">
        <v>1548</v>
      </c>
      <c r="D148">
        <v>1</v>
      </c>
      <c r="E148" t="s">
        <v>1549</v>
      </c>
      <c r="F148" t="s">
        <v>412</v>
      </c>
      <c r="G148" t="s">
        <v>15</v>
      </c>
      <c r="H148" t="s">
        <v>305</v>
      </c>
      <c r="J148" s="18">
        <v>290</v>
      </c>
      <c r="K148" s="6">
        <f t="shared" si="2"/>
        <v>94697.499999999971</v>
      </c>
    </row>
    <row r="149" spans="1:11" x14ac:dyDescent="0.25">
      <c r="A149" t="s">
        <v>1550</v>
      </c>
      <c r="B149" s="3">
        <v>42886</v>
      </c>
      <c r="C149" t="s">
        <v>1551</v>
      </c>
      <c r="D149">
        <v>1</v>
      </c>
      <c r="E149" t="s">
        <v>1552</v>
      </c>
      <c r="F149" t="s">
        <v>412</v>
      </c>
      <c r="G149" t="s">
        <v>15</v>
      </c>
      <c r="H149" t="s">
        <v>21</v>
      </c>
      <c r="J149" s="18">
        <v>290</v>
      </c>
      <c r="K149" s="6">
        <f t="shared" si="2"/>
        <v>94407.499999999971</v>
      </c>
    </row>
    <row r="150" spans="1:11" x14ac:dyDescent="0.25">
      <c r="A150" t="s">
        <v>1553</v>
      </c>
      <c r="B150" s="3">
        <v>42886</v>
      </c>
      <c r="C150" t="s">
        <v>1554</v>
      </c>
      <c r="D150">
        <v>1</v>
      </c>
      <c r="E150" t="s">
        <v>1555</v>
      </c>
      <c r="F150" t="s">
        <v>412</v>
      </c>
      <c r="G150" t="s">
        <v>15</v>
      </c>
      <c r="H150" t="s">
        <v>565</v>
      </c>
      <c r="J150" s="18">
        <v>406</v>
      </c>
      <c r="K150" s="6">
        <f t="shared" si="2"/>
        <v>94001.499999999971</v>
      </c>
    </row>
    <row r="151" spans="1:11" x14ac:dyDescent="0.25">
      <c r="A151" t="s">
        <v>1556</v>
      </c>
      <c r="B151" s="3">
        <v>42886</v>
      </c>
      <c r="C151" t="s">
        <v>1557</v>
      </c>
      <c r="D151">
        <v>1</v>
      </c>
      <c r="E151" t="s">
        <v>1558</v>
      </c>
      <c r="F151" t="s">
        <v>412</v>
      </c>
      <c r="G151" t="s">
        <v>15</v>
      </c>
      <c r="H151" t="s">
        <v>565</v>
      </c>
      <c r="J151" s="18">
        <v>406</v>
      </c>
      <c r="K151" s="6">
        <f t="shared" si="2"/>
        <v>93595.499999999971</v>
      </c>
    </row>
    <row r="152" spans="1:11" x14ac:dyDescent="0.25">
      <c r="A152" t="s">
        <v>1559</v>
      </c>
      <c r="B152" s="3">
        <v>42886</v>
      </c>
      <c r="C152" t="s">
        <v>1560</v>
      </c>
      <c r="D152">
        <v>1</v>
      </c>
      <c r="E152" t="s">
        <v>1561</v>
      </c>
      <c r="F152" t="s">
        <v>412</v>
      </c>
      <c r="G152" t="s">
        <v>15</v>
      </c>
      <c r="H152" t="s">
        <v>565</v>
      </c>
      <c r="J152" s="18">
        <v>406</v>
      </c>
      <c r="K152" s="6">
        <f t="shared" si="2"/>
        <v>93189.499999999971</v>
      </c>
    </row>
    <row r="153" spans="1:11" x14ac:dyDescent="0.25">
      <c r="A153" t="s">
        <v>1562</v>
      </c>
      <c r="B153" s="3">
        <v>42886</v>
      </c>
      <c r="C153" t="s">
        <v>1563</v>
      </c>
      <c r="D153">
        <v>1</v>
      </c>
      <c r="E153" t="s">
        <v>1564</v>
      </c>
      <c r="F153" t="s">
        <v>412</v>
      </c>
      <c r="G153" t="s">
        <v>15</v>
      </c>
      <c r="H153" t="s">
        <v>313</v>
      </c>
      <c r="J153" s="17">
        <v>1231</v>
      </c>
      <c r="K153" s="6">
        <f t="shared" si="2"/>
        <v>91958.499999999971</v>
      </c>
    </row>
    <row r="154" spans="1:11" x14ac:dyDescent="0.25">
      <c r="A154" t="s">
        <v>1562</v>
      </c>
      <c r="B154" s="3">
        <v>42886</v>
      </c>
      <c r="C154" t="s">
        <v>1563</v>
      </c>
      <c r="D154">
        <v>1</v>
      </c>
      <c r="E154" t="s">
        <v>1564</v>
      </c>
      <c r="F154" t="s">
        <v>412</v>
      </c>
      <c r="G154" t="s">
        <v>15</v>
      </c>
      <c r="H154" t="s">
        <v>313</v>
      </c>
      <c r="J154" s="18">
        <v>114</v>
      </c>
      <c r="K154" s="6">
        <f t="shared" si="2"/>
        <v>91844.499999999971</v>
      </c>
    </row>
    <row r="155" spans="1:11" x14ac:dyDescent="0.25">
      <c r="A155" t="s">
        <v>1565</v>
      </c>
      <c r="B155" s="3">
        <v>42886</v>
      </c>
      <c r="C155" t="s">
        <v>1566</v>
      </c>
      <c r="D155">
        <v>1</v>
      </c>
      <c r="E155" t="s">
        <v>1567</v>
      </c>
      <c r="F155" t="s">
        <v>412</v>
      </c>
      <c r="G155" t="s">
        <v>15</v>
      </c>
      <c r="H155" t="s">
        <v>313</v>
      </c>
      <c r="J155" s="17">
        <v>3201.8</v>
      </c>
      <c r="K155" s="6">
        <f t="shared" si="2"/>
        <v>88642.699999999968</v>
      </c>
    </row>
    <row r="156" spans="1:11" x14ac:dyDescent="0.25">
      <c r="A156" t="s">
        <v>1565</v>
      </c>
      <c r="B156" s="3">
        <v>42886</v>
      </c>
      <c r="C156" t="s">
        <v>1566</v>
      </c>
      <c r="D156">
        <v>1</v>
      </c>
      <c r="E156" t="s">
        <v>1567</v>
      </c>
      <c r="F156" t="s">
        <v>412</v>
      </c>
      <c r="G156" t="s">
        <v>15</v>
      </c>
      <c r="H156" t="s">
        <v>313</v>
      </c>
      <c r="J156" s="18">
        <v>237</v>
      </c>
      <c r="K156" s="6">
        <f t="shared" si="2"/>
        <v>88405.699999999968</v>
      </c>
    </row>
    <row r="157" spans="1:11" x14ac:dyDescent="0.25">
      <c r="A157" t="s">
        <v>1568</v>
      </c>
      <c r="B157" s="3">
        <v>42886</v>
      </c>
      <c r="C157" t="s">
        <v>1569</v>
      </c>
      <c r="D157">
        <v>1</v>
      </c>
      <c r="E157" t="s">
        <v>1570</v>
      </c>
      <c r="F157" t="s">
        <v>412</v>
      </c>
      <c r="G157" t="s">
        <v>15</v>
      </c>
      <c r="H157" t="s">
        <v>313</v>
      </c>
      <c r="J157" s="18">
        <v>957</v>
      </c>
      <c r="K157" s="6">
        <f t="shared" si="2"/>
        <v>87448.699999999968</v>
      </c>
    </row>
    <row r="158" spans="1:11" x14ac:dyDescent="0.25">
      <c r="A158" t="s">
        <v>1568</v>
      </c>
      <c r="B158" s="3">
        <v>42886</v>
      </c>
      <c r="C158" t="s">
        <v>1569</v>
      </c>
      <c r="D158">
        <v>1</v>
      </c>
      <c r="E158" t="s">
        <v>1570</v>
      </c>
      <c r="F158" t="s">
        <v>412</v>
      </c>
      <c r="G158" t="s">
        <v>15</v>
      </c>
      <c r="H158" t="s">
        <v>313</v>
      </c>
      <c r="J158" s="18">
        <v>204</v>
      </c>
      <c r="K158" s="6">
        <f t="shared" si="2"/>
        <v>87244.699999999968</v>
      </c>
    </row>
    <row r="159" spans="1:11" x14ac:dyDescent="0.25">
      <c r="A159" t="s">
        <v>1571</v>
      </c>
      <c r="B159" s="3">
        <v>42886</v>
      </c>
      <c r="C159" t="s">
        <v>1572</v>
      </c>
      <c r="D159">
        <v>1</v>
      </c>
      <c r="E159" t="s">
        <v>1573</v>
      </c>
      <c r="F159" t="s">
        <v>412</v>
      </c>
      <c r="G159" t="s">
        <v>15</v>
      </c>
      <c r="H159" t="s">
        <v>313</v>
      </c>
      <c r="J159" s="17">
        <v>1205</v>
      </c>
      <c r="K159" s="6">
        <f t="shared" si="2"/>
        <v>86039.699999999968</v>
      </c>
    </row>
    <row r="160" spans="1:11" x14ac:dyDescent="0.25">
      <c r="A160" t="s">
        <v>1571</v>
      </c>
      <c r="B160" s="3">
        <v>42886</v>
      </c>
      <c r="C160" t="s">
        <v>1572</v>
      </c>
      <c r="D160">
        <v>1</v>
      </c>
      <c r="E160" t="s">
        <v>1573</v>
      </c>
      <c r="F160" t="s">
        <v>412</v>
      </c>
      <c r="G160" t="s">
        <v>15</v>
      </c>
      <c r="H160" t="s">
        <v>313</v>
      </c>
      <c r="J160" s="18">
        <v>159</v>
      </c>
      <c r="K160" s="6">
        <f t="shared" si="2"/>
        <v>85880.699999999968</v>
      </c>
    </row>
    <row r="161" spans="1:13" x14ac:dyDescent="0.25">
      <c r="A161" t="s">
        <v>1574</v>
      </c>
      <c r="B161" s="3">
        <v>42886</v>
      </c>
      <c r="C161" t="s">
        <v>1575</v>
      </c>
      <c r="D161">
        <v>1</v>
      </c>
      <c r="E161" t="s">
        <v>1576</v>
      </c>
      <c r="F161" t="s">
        <v>412</v>
      </c>
      <c r="G161" t="s">
        <v>15</v>
      </c>
      <c r="H161" t="s">
        <v>313</v>
      </c>
      <c r="J161" s="17">
        <v>3985.3</v>
      </c>
      <c r="K161" s="6">
        <f t="shared" si="2"/>
        <v>81895.399999999965</v>
      </c>
    </row>
    <row r="162" spans="1:13" x14ac:dyDescent="0.25">
      <c r="A162" t="s">
        <v>1574</v>
      </c>
      <c r="B162" s="3">
        <v>42886</v>
      </c>
      <c r="C162" t="s">
        <v>1575</v>
      </c>
      <c r="D162">
        <v>1</v>
      </c>
      <c r="E162" t="s">
        <v>1576</v>
      </c>
      <c r="F162" t="s">
        <v>412</v>
      </c>
      <c r="G162" t="s">
        <v>15</v>
      </c>
      <c r="H162" t="s">
        <v>313</v>
      </c>
      <c r="J162" s="18">
        <v>258</v>
      </c>
      <c r="K162" s="6">
        <f t="shared" si="2"/>
        <v>81637.399999999965</v>
      </c>
    </row>
    <row r="163" spans="1:13" x14ac:dyDescent="0.25">
      <c r="A163" t="s">
        <v>1577</v>
      </c>
      <c r="B163" s="3">
        <v>42886</v>
      </c>
      <c r="C163" t="s">
        <v>1578</v>
      </c>
      <c r="D163">
        <v>1</v>
      </c>
      <c r="E163" t="s">
        <v>1579</v>
      </c>
      <c r="F163" t="s">
        <v>412</v>
      </c>
      <c r="G163" t="s">
        <v>15</v>
      </c>
      <c r="H163" t="s">
        <v>335</v>
      </c>
      <c r="J163" s="17">
        <v>1079</v>
      </c>
      <c r="K163" s="6">
        <f t="shared" si="2"/>
        <v>80558.399999999965</v>
      </c>
    </row>
    <row r="164" spans="1:13" x14ac:dyDescent="0.25">
      <c r="A164" t="s">
        <v>1577</v>
      </c>
      <c r="B164" s="3">
        <v>42886</v>
      </c>
      <c r="C164" t="s">
        <v>1578</v>
      </c>
      <c r="D164">
        <v>1</v>
      </c>
      <c r="E164" t="s">
        <v>1579</v>
      </c>
      <c r="F164" t="s">
        <v>412</v>
      </c>
      <c r="G164" t="s">
        <v>15</v>
      </c>
      <c r="H164" t="s">
        <v>335</v>
      </c>
      <c r="J164" s="18">
        <v>376</v>
      </c>
      <c r="K164" s="6">
        <f t="shared" si="2"/>
        <v>80182.399999999965</v>
      </c>
    </row>
    <row r="165" spans="1:13" x14ac:dyDescent="0.25">
      <c r="A165" t="s">
        <v>1580</v>
      </c>
      <c r="B165" s="3">
        <v>42886</v>
      </c>
      <c r="C165" t="s">
        <v>1581</v>
      </c>
      <c r="D165">
        <v>1</v>
      </c>
      <c r="E165" t="s">
        <v>1582</v>
      </c>
      <c r="F165" t="s">
        <v>412</v>
      </c>
      <c r="G165" t="s">
        <v>15</v>
      </c>
      <c r="H165" t="s">
        <v>1583</v>
      </c>
      <c r="J165" s="18">
        <v>587.48</v>
      </c>
      <c r="K165" s="6">
        <f t="shared" si="2"/>
        <v>79594.919999999969</v>
      </c>
    </row>
    <row r="166" spans="1:13" x14ac:dyDescent="0.25">
      <c r="A166" t="s">
        <v>1584</v>
      </c>
      <c r="B166" s="3">
        <v>42886</v>
      </c>
      <c r="C166" t="s">
        <v>1581</v>
      </c>
      <c r="D166">
        <v>1</v>
      </c>
      <c r="E166" t="s">
        <v>1585</v>
      </c>
      <c r="F166" t="s">
        <v>412</v>
      </c>
      <c r="G166" t="s">
        <v>15</v>
      </c>
      <c r="H166" t="s">
        <v>1586</v>
      </c>
      <c r="J166" s="18">
        <v>155.05000000000001</v>
      </c>
      <c r="K166" s="6">
        <f t="shared" si="2"/>
        <v>79439.869999999966</v>
      </c>
    </row>
    <row r="167" spans="1:13" x14ac:dyDescent="0.25">
      <c r="H167" t="s">
        <v>404</v>
      </c>
      <c r="I167" s="6">
        <f>+SUM(I9:I166)</f>
        <v>90000</v>
      </c>
      <c r="J167" s="6">
        <f>+SUM(J9:J166)</f>
        <v>89613.98000000001</v>
      </c>
    </row>
    <row r="168" spans="1:13" x14ac:dyDescent="0.25">
      <c r="H168" t="s">
        <v>405</v>
      </c>
      <c r="K168" s="6">
        <f>+K166</f>
        <v>79439.869999999966</v>
      </c>
      <c r="L168" s="49">
        <f>+K168-81660.15</f>
        <v>-2220.2800000000279</v>
      </c>
      <c r="M168" s="5" t="s">
        <v>1589</v>
      </c>
    </row>
    <row r="169" spans="1:13" x14ac:dyDescent="0.25">
      <c r="A169" t="s">
        <v>693</v>
      </c>
      <c r="B169" t="s">
        <v>694</v>
      </c>
      <c r="C169" t="s">
        <v>695</v>
      </c>
      <c r="D169" t="s">
        <v>696</v>
      </c>
      <c r="E169" t="s">
        <v>1587</v>
      </c>
      <c r="F169" t="s">
        <v>698</v>
      </c>
      <c r="G169" t="s">
        <v>694</v>
      </c>
      <c r="H169" t="s">
        <v>1588</v>
      </c>
      <c r="I169" t="s">
        <v>695</v>
      </c>
      <c r="J169" t="s">
        <v>701</v>
      </c>
      <c r="K169" t="s">
        <v>702</v>
      </c>
    </row>
    <row r="170" spans="1:13" x14ac:dyDescent="0.25">
      <c r="K170">
        <v>-2220.29</v>
      </c>
    </row>
    <row r="171" spans="1:13" x14ac:dyDescent="0.25">
      <c r="K171" s="6">
        <f>+K168-K170</f>
        <v>81660.15999999996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5"/>
  <sheetViews>
    <sheetView topLeftCell="A159" workbookViewId="0">
      <selection activeCell="M167" sqref="M167"/>
    </sheetView>
  </sheetViews>
  <sheetFormatPr baseColWidth="10" defaultRowHeight="15" x14ac:dyDescent="0.25"/>
  <cols>
    <col min="4" max="4" width="2" bestFit="1" customWidth="1"/>
    <col min="9" max="9" width="36.140625" bestFit="1" customWidth="1"/>
  </cols>
  <sheetData>
    <row r="1" spans="1:14" s="5" customFormat="1" x14ac:dyDescent="0.25"/>
    <row r="2" spans="1:14" s="5" customFormat="1" x14ac:dyDescent="0.25"/>
    <row r="3" spans="1:14" s="5" customFormat="1" x14ac:dyDescent="0.25">
      <c r="F3" s="8" t="s">
        <v>0</v>
      </c>
      <c r="H3" s="10"/>
      <c r="I3" s="10"/>
      <c r="J3" s="10"/>
    </row>
    <row r="4" spans="1:14" s="5" customFormat="1" x14ac:dyDescent="0.25">
      <c r="F4" s="8" t="s">
        <v>1</v>
      </c>
      <c r="H4" s="10"/>
      <c r="I4" s="10"/>
      <c r="J4" s="10"/>
    </row>
    <row r="5" spans="1:14" s="5" customFormat="1" x14ac:dyDescent="0.25">
      <c r="F5" s="9" t="s">
        <v>2074</v>
      </c>
      <c r="H5" s="11"/>
      <c r="I5" s="10"/>
      <c r="J5" s="10"/>
    </row>
    <row r="6" spans="1:14" s="5" customFormat="1" x14ac:dyDescent="0.25"/>
    <row r="7" spans="1:14" s="5" customFormat="1" x14ac:dyDescent="0.25">
      <c r="A7" s="12" t="s">
        <v>2</v>
      </c>
      <c r="B7" s="12" t="s">
        <v>3</v>
      </c>
      <c r="C7" s="12" t="s">
        <v>4</v>
      </c>
      <c r="D7" s="12"/>
      <c r="E7" s="12"/>
      <c r="F7" s="12" t="s">
        <v>5</v>
      </c>
      <c r="G7" s="12"/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</row>
    <row r="8" spans="1:14" s="5" customFormat="1" x14ac:dyDescent="0.25">
      <c r="L8" s="6">
        <f>+MAY!K168</f>
        <v>79439.869999999966</v>
      </c>
    </row>
    <row r="9" spans="1:14" x14ac:dyDescent="0.25">
      <c r="A9" t="s">
        <v>1593</v>
      </c>
      <c r="B9" s="3">
        <v>42905</v>
      </c>
      <c r="C9" t="s">
        <v>1594</v>
      </c>
      <c r="D9">
        <v>1</v>
      </c>
      <c r="E9" t="s">
        <v>411</v>
      </c>
      <c r="F9">
        <v>33425</v>
      </c>
      <c r="G9" t="s">
        <v>412</v>
      </c>
      <c r="H9" t="s">
        <v>20</v>
      </c>
      <c r="I9" t="s">
        <v>1595</v>
      </c>
      <c r="L9" s="6">
        <f>+L8+J9-K9</f>
        <v>79439.869999999966</v>
      </c>
    </row>
    <row r="10" spans="1:14" x14ac:dyDescent="0.25">
      <c r="A10" t="s">
        <v>1596</v>
      </c>
      <c r="B10" s="3">
        <v>42907</v>
      </c>
      <c r="C10" t="s">
        <v>1597</v>
      </c>
      <c r="D10">
        <v>1</v>
      </c>
      <c r="E10" t="s">
        <v>411</v>
      </c>
      <c r="F10">
        <v>33439</v>
      </c>
      <c r="G10" t="s">
        <v>412</v>
      </c>
      <c r="H10" t="s">
        <v>20</v>
      </c>
      <c r="I10" t="s">
        <v>1285</v>
      </c>
      <c r="K10" s="17">
        <v>1241.44</v>
      </c>
      <c r="L10" s="6">
        <f t="shared" ref="L10:L73" si="0">+L9+J10-K10</f>
        <v>78198.429999999964</v>
      </c>
      <c r="M10" s="6"/>
      <c r="N10" s="6"/>
    </row>
    <row r="11" spans="1:14" x14ac:dyDescent="0.25">
      <c r="A11" t="s">
        <v>1598</v>
      </c>
      <c r="B11" s="3">
        <v>42907</v>
      </c>
      <c r="C11" t="s">
        <v>1599</v>
      </c>
      <c r="D11">
        <v>1</v>
      </c>
      <c r="E11" t="s">
        <v>411</v>
      </c>
      <c r="F11">
        <v>33440</v>
      </c>
      <c r="G11" t="s">
        <v>412</v>
      </c>
      <c r="H11" t="s">
        <v>20</v>
      </c>
      <c r="I11" t="s">
        <v>448</v>
      </c>
      <c r="K11" s="18">
        <v>860.4</v>
      </c>
      <c r="L11" s="6">
        <f t="shared" si="0"/>
        <v>77338.02999999997</v>
      </c>
      <c r="M11" s="5"/>
      <c r="N11" s="6"/>
    </row>
    <row r="12" spans="1:14" x14ac:dyDescent="0.25">
      <c r="A12" t="s">
        <v>1600</v>
      </c>
      <c r="B12" s="3">
        <v>42907</v>
      </c>
      <c r="C12" t="s">
        <v>1601</v>
      </c>
      <c r="D12">
        <v>1</v>
      </c>
      <c r="E12" t="s">
        <v>411</v>
      </c>
      <c r="F12">
        <v>33441</v>
      </c>
      <c r="G12" t="s">
        <v>412</v>
      </c>
      <c r="H12" t="s">
        <v>20</v>
      </c>
      <c r="I12" t="s">
        <v>1336</v>
      </c>
      <c r="K12" s="18">
        <v>214.99</v>
      </c>
      <c r="L12" s="6">
        <f t="shared" si="0"/>
        <v>77123.039999999964</v>
      </c>
      <c r="M12" s="5"/>
      <c r="N12" s="6"/>
    </row>
    <row r="13" spans="1:14" x14ac:dyDescent="0.25">
      <c r="A13" t="s">
        <v>1602</v>
      </c>
      <c r="B13" s="3">
        <v>42907</v>
      </c>
      <c r="C13" t="s">
        <v>1603</v>
      </c>
      <c r="D13">
        <v>1</v>
      </c>
      <c r="E13" t="s">
        <v>411</v>
      </c>
      <c r="F13">
        <v>33442</v>
      </c>
      <c r="G13" t="s">
        <v>412</v>
      </c>
      <c r="H13" t="s">
        <v>20</v>
      </c>
      <c r="I13" t="s">
        <v>79</v>
      </c>
      <c r="K13" s="18">
        <v>201.65</v>
      </c>
      <c r="L13" s="6">
        <f t="shared" si="0"/>
        <v>76921.38999999997</v>
      </c>
      <c r="M13" s="5"/>
      <c r="N13" s="6"/>
    </row>
    <row r="14" spans="1:14" x14ac:dyDescent="0.25">
      <c r="A14" t="s">
        <v>1604</v>
      </c>
      <c r="B14" s="3">
        <v>42907</v>
      </c>
      <c r="C14" t="s">
        <v>1605</v>
      </c>
      <c r="D14">
        <v>1</v>
      </c>
      <c r="E14" t="s">
        <v>411</v>
      </c>
      <c r="F14">
        <v>33443</v>
      </c>
      <c r="G14" t="s">
        <v>412</v>
      </c>
      <c r="H14" t="s">
        <v>20</v>
      </c>
      <c r="I14" t="s">
        <v>111</v>
      </c>
      <c r="K14" s="18">
        <v>835.2</v>
      </c>
      <c r="L14" s="6">
        <f t="shared" si="0"/>
        <v>76086.189999999973</v>
      </c>
      <c r="M14" s="5"/>
      <c r="N14" s="6"/>
    </row>
    <row r="15" spans="1:14" x14ac:dyDescent="0.25">
      <c r="A15" t="s">
        <v>1606</v>
      </c>
      <c r="B15" s="3">
        <v>42907</v>
      </c>
      <c r="C15" t="s">
        <v>1607</v>
      </c>
      <c r="D15">
        <v>1</v>
      </c>
      <c r="E15" t="s">
        <v>411</v>
      </c>
      <c r="F15">
        <v>33444</v>
      </c>
      <c r="G15" t="s">
        <v>412</v>
      </c>
      <c r="H15" t="s">
        <v>20</v>
      </c>
      <c r="I15" t="s">
        <v>1608</v>
      </c>
      <c r="K15" s="18">
        <v>19</v>
      </c>
      <c r="L15" s="6">
        <f t="shared" si="0"/>
        <v>76067.189999999973</v>
      </c>
      <c r="M15" s="5"/>
      <c r="N15" s="6"/>
    </row>
    <row r="16" spans="1:14" x14ac:dyDescent="0.25">
      <c r="A16" t="s">
        <v>1609</v>
      </c>
      <c r="B16" s="3">
        <v>42907</v>
      </c>
      <c r="C16" t="s">
        <v>1610</v>
      </c>
      <c r="D16">
        <v>1</v>
      </c>
      <c r="E16" t="s">
        <v>411</v>
      </c>
      <c r="F16">
        <v>33445</v>
      </c>
      <c r="G16" t="s">
        <v>412</v>
      </c>
      <c r="H16" t="s">
        <v>20</v>
      </c>
      <c r="I16" t="s">
        <v>41</v>
      </c>
      <c r="K16" s="18">
        <v>180</v>
      </c>
      <c r="L16" s="6">
        <f t="shared" si="0"/>
        <v>75887.189999999973</v>
      </c>
      <c r="M16" s="5"/>
      <c r="N16" s="6"/>
    </row>
    <row r="17" spans="1:14" x14ac:dyDescent="0.25">
      <c r="A17" t="s">
        <v>1611</v>
      </c>
      <c r="B17" s="3">
        <v>42907</v>
      </c>
      <c r="C17" t="s">
        <v>1612</v>
      </c>
      <c r="D17">
        <v>1</v>
      </c>
      <c r="E17" t="s">
        <v>411</v>
      </c>
      <c r="F17">
        <v>33446</v>
      </c>
      <c r="G17" t="s">
        <v>412</v>
      </c>
      <c r="H17" t="s">
        <v>20</v>
      </c>
      <c r="I17" t="s">
        <v>1608</v>
      </c>
      <c r="K17" s="18">
        <v>76</v>
      </c>
      <c r="L17" s="6">
        <f t="shared" si="0"/>
        <v>75811.189999999973</v>
      </c>
      <c r="M17" s="5"/>
      <c r="N17" s="6"/>
    </row>
    <row r="18" spans="1:14" x14ac:dyDescent="0.25">
      <c r="A18" t="s">
        <v>1613</v>
      </c>
      <c r="B18" s="3">
        <v>42907</v>
      </c>
      <c r="C18" t="s">
        <v>1614</v>
      </c>
      <c r="D18">
        <v>1</v>
      </c>
      <c r="E18" t="s">
        <v>411</v>
      </c>
      <c r="F18">
        <v>33447</v>
      </c>
      <c r="G18" t="s">
        <v>412</v>
      </c>
      <c r="H18" t="s">
        <v>20</v>
      </c>
      <c r="I18" t="s">
        <v>142</v>
      </c>
      <c r="K18" s="18">
        <v>44</v>
      </c>
      <c r="L18" s="6">
        <f t="shared" si="0"/>
        <v>75767.189999999973</v>
      </c>
      <c r="M18" s="5"/>
      <c r="N18" s="6"/>
    </row>
    <row r="19" spans="1:14" x14ac:dyDescent="0.25">
      <c r="A19" t="s">
        <v>1615</v>
      </c>
      <c r="B19" s="3">
        <v>42907</v>
      </c>
      <c r="C19" t="s">
        <v>1616</v>
      </c>
      <c r="D19">
        <v>1</v>
      </c>
      <c r="E19" t="s">
        <v>411</v>
      </c>
      <c r="F19">
        <v>33448</v>
      </c>
      <c r="G19" t="s">
        <v>412</v>
      </c>
      <c r="H19" t="s">
        <v>20</v>
      </c>
      <c r="I19" t="s">
        <v>138</v>
      </c>
      <c r="K19" s="18">
        <v>590.65</v>
      </c>
      <c r="L19" s="6">
        <f t="shared" si="0"/>
        <v>75176.539999999979</v>
      </c>
      <c r="M19" s="5"/>
      <c r="N19" s="6"/>
    </row>
    <row r="20" spans="1:14" x14ac:dyDescent="0.25">
      <c r="A20" t="s">
        <v>1617</v>
      </c>
      <c r="B20" s="3">
        <v>42907</v>
      </c>
      <c r="C20" t="s">
        <v>1618</v>
      </c>
      <c r="D20">
        <v>1</v>
      </c>
      <c r="E20" t="s">
        <v>411</v>
      </c>
      <c r="F20">
        <v>33449</v>
      </c>
      <c r="G20" t="s">
        <v>412</v>
      </c>
      <c r="H20" t="s">
        <v>20</v>
      </c>
      <c r="I20" t="s">
        <v>52</v>
      </c>
      <c r="K20" s="18">
        <v>786.5</v>
      </c>
      <c r="L20" s="6">
        <f t="shared" si="0"/>
        <v>74390.039999999979</v>
      </c>
      <c r="M20" s="5"/>
      <c r="N20" s="6"/>
    </row>
    <row r="21" spans="1:14" x14ac:dyDescent="0.25">
      <c r="A21" t="s">
        <v>1619</v>
      </c>
      <c r="B21" s="3">
        <v>42907</v>
      </c>
      <c r="C21" t="s">
        <v>1620</v>
      </c>
      <c r="D21">
        <v>1</v>
      </c>
      <c r="E21" t="s">
        <v>411</v>
      </c>
      <c r="F21">
        <v>33450</v>
      </c>
      <c r="G21" t="s">
        <v>412</v>
      </c>
      <c r="H21" t="s">
        <v>20</v>
      </c>
      <c r="I21" t="s">
        <v>79</v>
      </c>
      <c r="K21" s="18">
        <v>405.77</v>
      </c>
      <c r="L21" s="6">
        <f t="shared" si="0"/>
        <v>73984.269999999975</v>
      </c>
      <c r="M21" s="5"/>
      <c r="N21" s="6"/>
    </row>
    <row r="22" spans="1:14" x14ac:dyDescent="0.25">
      <c r="A22" t="s">
        <v>1621</v>
      </c>
      <c r="B22" s="3">
        <v>42907</v>
      </c>
      <c r="C22" t="s">
        <v>1622</v>
      </c>
      <c r="D22">
        <v>1</v>
      </c>
      <c r="E22" t="s">
        <v>411</v>
      </c>
      <c r="F22">
        <v>33451</v>
      </c>
      <c r="G22" t="s">
        <v>412</v>
      </c>
      <c r="H22" t="s">
        <v>20</v>
      </c>
      <c r="I22" t="s">
        <v>56</v>
      </c>
      <c r="K22" s="18">
        <v>506</v>
      </c>
      <c r="L22" s="6">
        <f t="shared" si="0"/>
        <v>73478.269999999975</v>
      </c>
      <c r="M22" s="5"/>
      <c r="N22" s="6"/>
    </row>
    <row r="23" spans="1:14" x14ac:dyDescent="0.25">
      <c r="A23" t="s">
        <v>1623</v>
      </c>
      <c r="B23" s="3">
        <v>42907</v>
      </c>
      <c r="C23" t="s">
        <v>1624</v>
      </c>
      <c r="D23">
        <v>1</v>
      </c>
      <c r="E23" t="s">
        <v>411</v>
      </c>
      <c r="F23">
        <v>33452</v>
      </c>
      <c r="G23" t="s">
        <v>412</v>
      </c>
      <c r="H23" t="s">
        <v>20</v>
      </c>
      <c r="I23" t="s">
        <v>1270</v>
      </c>
      <c r="K23" s="18">
        <v>180</v>
      </c>
      <c r="L23" s="6">
        <f t="shared" si="0"/>
        <v>73298.269999999975</v>
      </c>
      <c r="M23" s="5"/>
      <c r="N23" s="6"/>
    </row>
    <row r="24" spans="1:14" x14ac:dyDescent="0.25">
      <c r="A24" t="s">
        <v>1625</v>
      </c>
      <c r="B24" s="3">
        <v>42907</v>
      </c>
      <c r="C24" t="s">
        <v>1626</v>
      </c>
      <c r="D24">
        <v>1</v>
      </c>
      <c r="E24" t="s">
        <v>411</v>
      </c>
      <c r="F24">
        <v>33453</v>
      </c>
      <c r="G24" t="s">
        <v>412</v>
      </c>
      <c r="H24" t="s">
        <v>20</v>
      </c>
      <c r="I24" t="s">
        <v>79</v>
      </c>
      <c r="K24" s="18">
        <v>216.41</v>
      </c>
      <c r="L24" s="6">
        <f t="shared" si="0"/>
        <v>73081.859999999971</v>
      </c>
      <c r="M24" s="5"/>
      <c r="N24" s="6"/>
    </row>
    <row r="25" spans="1:14" x14ac:dyDescent="0.25">
      <c r="A25" t="s">
        <v>1627</v>
      </c>
      <c r="B25" s="3">
        <v>42907</v>
      </c>
      <c r="C25" t="s">
        <v>1628</v>
      </c>
      <c r="D25">
        <v>1</v>
      </c>
      <c r="E25" t="s">
        <v>411</v>
      </c>
      <c r="F25">
        <v>33454</v>
      </c>
      <c r="G25" t="s">
        <v>412</v>
      </c>
      <c r="H25" t="s">
        <v>20</v>
      </c>
      <c r="I25" t="s">
        <v>79</v>
      </c>
      <c r="K25" s="18">
        <v>917.76</v>
      </c>
      <c r="L25" s="6">
        <f t="shared" si="0"/>
        <v>72164.099999999977</v>
      </c>
      <c r="M25" s="5"/>
      <c r="N25" s="6"/>
    </row>
    <row r="26" spans="1:14" x14ac:dyDescent="0.25">
      <c r="A26" t="s">
        <v>1629</v>
      </c>
      <c r="B26" s="3">
        <v>42914</v>
      </c>
      <c r="C26" t="s">
        <v>1630</v>
      </c>
      <c r="D26">
        <v>1</v>
      </c>
      <c r="E26" t="s">
        <v>411</v>
      </c>
      <c r="F26">
        <v>33531</v>
      </c>
      <c r="G26" t="s">
        <v>412</v>
      </c>
      <c r="H26" t="s">
        <v>20</v>
      </c>
      <c r="I26" t="s">
        <v>79</v>
      </c>
      <c r="K26" s="18">
        <v>161.82</v>
      </c>
      <c r="L26" s="6">
        <f t="shared" si="0"/>
        <v>72002.27999999997</v>
      </c>
      <c r="M26" s="5"/>
      <c r="N26" s="6"/>
    </row>
    <row r="27" spans="1:14" x14ac:dyDescent="0.25">
      <c r="A27" t="s">
        <v>1631</v>
      </c>
      <c r="B27" s="3">
        <v>42914</v>
      </c>
      <c r="C27" t="s">
        <v>1632</v>
      </c>
      <c r="D27">
        <v>1</v>
      </c>
      <c r="E27" t="s">
        <v>411</v>
      </c>
      <c r="F27">
        <v>33532</v>
      </c>
      <c r="G27" t="s">
        <v>412</v>
      </c>
      <c r="H27" t="s">
        <v>20</v>
      </c>
      <c r="I27" t="s">
        <v>240</v>
      </c>
      <c r="K27" s="18">
        <v>406</v>
      </c>
      <c r="L27" s="6">
        <f t="shared" si="0"/>
        <v>71596.27999999997</v>
      </c>
      <c r="M27" s="5"/>
      <c r="N27" s="6"/>
    </row>
    <row r="28" spans="1:14" x14ac:dyDescent="0.25">
      <c r="A28" t="s">
        <v>1633</v>
      </c>
      <c r="B28" s="3">
        <v>42914</v>
      </c>
      <c r="C28" t="s">
        <v>1634</v>
      </c>
      <c r="D28">
        <v>1</v>
      </c>
      <c r="E28" t="s">
        <v>411</v>
      </c>
      <c r="F28">
        <v>33533</v>
      </c>
      <c r="G28" t="s">
        <v>412</v>
      </c>
      <c r="H28" t="s">
        <v>20</v>
      </c>
      <c r="I28" t="s">
        <v>1635</v>
      </c>
      <c r="K28" s="18">
        <v>310</v>
      </c>
      <c r="L28" s="6">
        <f t="shared" si="0"/>
        <v>71286.27999999997</v>
      </c>
      <c r="M28" s="5"/>
      <c r="N28" s="6"/>
    </row>
    <row r="29" spans="1:14" x14ac:dyDescent="0.25">
      <c r="A29" t="s">
        <v>1636</v>
      </c>
      <c r="B29" s="3">
        <v>42914</v>
      </c>
      <c r="C29" t="s">
        <v>1637</v>
      </c>
      <c r="D29">
        <v>1</v>
      </c>
      <c r="E29" t="s">
        <v>411</v>
      </c>
      <c r="F29">
        <v>33534</v>
      </c>
      <c r="G29" t="s">
        <v>412</v>
      </c>
      <c r="H29" t="s">
        <v>20</v>
      </c>
      <c r="I29" t="s">
        <v>41</v>
      </c>
      <c r="K29" s="18">
        <v>180</v>
      </c>
      <c r="L29" s="6">
        <f t="shared" si="0"/>
        <v>71106.27999999997</v>
      </c>
      <c r="M29" s="5"/>
      <c r="N29" s="6"/>
    </row>
    <row r="30" spans="1:14" x14ac:dyDescent="0.25">
      <c r="A30" t="s">
        <v>1638</v>
      </c>
      <c r="B30" s="3">
        <v>42914</v>
      </c>
      <c r="C30" t="s">
        <v>1639</v>
      </c>
      <c r="D30">
        <v>1</v>
      </c>
      <c r="E30" t="s">
        <v>411</v>
      </c>
      <c r="F30">
        <v>33535</v>
      </c>
      <c r="G30" t="s">
        <v>412</v>
      </c>
      <c r="H30" t="s">
        <v>20</v>
      </c>
      <c r="I30" t="s">
        <v>138</v>
      </c>
      <c r="K30" s="18">
        <v>329</v>
      </c>
      <c r="L30" s="6">
        <f t="shared" si="0"/>
        <v>70777.27999999997</v>
      </c>
      <c r="M30" s="5"/>
      <c r="N30" s="6"/>
    </row>
    <row r="31" spans="1:14" x14ac:dyDescent="0.25">
      <c r="A31" t="s">
        <v>1640</v>
      </c>
      <c r="B31" s="3">
        <v>42914</v>
      </c>
      <c r="C31" t="s">
        <v>1641</v>
      </c>
      <c r="D31">
        <v>1</v>
      </c>
      <c r="E31" t="s">
        <v>411</v>
      </c>
      <c r="F31">
        <v>33536</v>
      </c>
      <c r="G31" t="s">
        <v>412</v>
      </c>
      <c r="H31" t="s">
        <v>20</v>
      </c>
      <c r="I31" t="s">
        <v>1642</v>
      </c>
      <c r="K31" s="18">
        <v>359.78</v>
      </c>
      <c r="L31" s="6">
        <f t="shared" si="0"/>
        <v>70417.499999999971</v>
      </c>
      <c r="M31" s="5"/>
      <c r="N31" s="6"/>
    </row>
    <row r="32" spans="1:14" x14ac:dyDescent="0.25">
      <c r="A32" t="s">
        <v>1643</v>
      </c>
      <c r="B32" s="3">
        <v>42914</v>
      </c>
      <c r="C32" t="s">
        <v>1644</v>
      </c>
      <c r="D32">
        <v>1</v>
      </c>
      <c r="E32" t="s">
        <v>411</v>
      </c>
      <c r="F32">
        <v>33537</v>
      </c>
      <c r="G32" t="s">
        <v>412</v>
      </c>
      <c r="H32" t="s">
        <v>20</v>
      </c>
      <c r="I32" t="s">
        <v>1642</v>
      </c>
      <c r="K32" s="18">
        <v>317.35000000000002</v>
      </c>
      <c r="L32" s="6">
        <f t="shared" si="0"/>
        <v>70100.149999999965</v>
      </c>
      <c r="M32" s="5"/>
      <c r="N32" s="6"/>
    </row>
    <row r="33" spans="1:14" x14ac:dyDescent="0.25">
      <c r="A33" t="s">
        <v>1645</v>
      </c>
      <c r="B33" s="3">
        <v>42914</v>
      </c>
      <c r="C33" t="s">
        <v>1646</v>
      </c>
      <c r="D33">
        <v>1</v>
      </c>
      <c r="E33" t="s">
        <v>411</v>
      </c>
      <c r="F33">
        <v>33538</v>
      </c>
      <c r="G33" t="s">
        <v>412</v>
      </c>
      <c r="H33" t="s">
        <v>20</v>
      </c>
      <c r="I33" t="s">
        <v>52</v>
      </c>
      <c r="K33" s="18">
        <v>860.4</v>
      </c>
      <c r="L33" s="6">
        <f t="shared" si="0"/>
        <v>69239.749999999971</v>
      </c>
      <c r="M33" s="5"/>
      <c r="N33" s="6"/>
    </row>
    <row r="34" spans="1:14" x14ac:dyDescent="0.25">
      <c r="A34" t="s">
        <v>1647</v>
      </c>
      <c r="B34" s="3">
        <v>42914</v>
      </c>
      <c r="C34" t="s">
        <v>1648</v>
      </c>
      <c r="D34">
        <v>1</v>
      </c>
      <c r="E34" t="s">
        <v>411</v>
      </c>
      <c r="F34">
        <v>33539</v>
      </c>
      <c r="G34" t="s">
        <v>412</v>
      </c>
      <c r="H34" t="s">
        <v>20</v>
      </c>
      <c r="I34" t="s">
        <v>1649</v>
      </c>
      <c r="K34" s="18">
        <v>236.5</v>
      </c>
      <c r="L34" s="6">
        <f t="shared" si="0"/>
        <v>69003.249999999971</v>
      </c>
      <c r="M34" s="5"/>
      <c r="N34" s="6"/>
    </row>
    <row r="35" spans="1:14" x14ac:dyDescent="0.25">
      <c r="A35" t="s">
        <v>1650</v>
      </c>
      <c r="B35" s="3">
        <v>42914</v>
      </c>
      <c r="C35" t="s">
        <v>1651</v>
      </c>
      <c r="D35">
        <v>1</v>
      </c>
      <c r="E35" t="s">
        <v>411</v>
      </c>
      <c r="F35">
        <v>33540</v>
      </c>
      <c r="G35" t="s">
        <v>412</v>
      </c>
      <c r="H35" t="s">
        <v>20</v>
      </c>
      <c r="I35" t="s">
        <v>37</v>
      </c>
      <c r="K35" s="18">
        <v>279.5</v>
      </c>
      <c r="L35" s="6">
        <f t="shared" si="0"/>
        <v>68723.749999999971</v>
      </c>
      <c r="M35" s="5"/>
      <c r="N35" s="6"/>
    </row>
    <row r="36" spans="1:14" x14ac:dyDescent="0.25">
      <c r="A36" t="s">
        <v>1652</v>
      </c>
      <c r="B36" s="3">
        <v>42914</v>
      </c>
      <c r="C36" t="s">
        <v>1653</v>
      </c>
      <c r="D36">
        <v>1</v>
      </c>
      <c r="E36" t="s">
        <v>411</v>
      </c>
      <c r="F36">
        <v>33541</v>
      </c>
      <c r="G36" t="s">
        <v>412</v>
      </c>
      <c r="H36" t="s">
        <v>20</v>
      </c>
      <c r="I36" t="s">
        <v>68</v>
      </c>
      <c r="K36" s="18">
        <v>366.5</v>
      </c>
      <c r="L36" s="6">
        <f t="shared" si="0"/>
        <v>68357.249999999971</v>
      </c>
      <c r="M36" s="5"/>
      <c r="N36" s="6"/>
    </row>
    <row r="37" spans="1:14" x14ac:dyDescent="0.25">
      <c r="A37" t="s">
        <v>1654</v>
      </c>
      <c r="B37" s="3">
        <v>42914</v>
      </c>
      <c r="C37" t="s">
        <v>1655</v>
      </c>
      <c r="D37">
        <v>1</v>
      </c>
      <c r="E37" t="s">
        <v>411</v>
      </c>
      <c r="F37">
        <v>33542</v>
      </c>
      <c r="G37" t="s">
        <v>412</v>
      </c>
      <c r="H37" t="s">
        <v>20</v>
      </c>
      <c r="I37" t="s">
        <v>68</v>
      </c>
      <c r="K37" s="17">
        <v>1036.3900000000001</v>
      </c>
      <c r="L37" s="6">
        <f t="shared" si="0"/>
        <v>67320.859999999971</v>
      </c>
      <c r="M37" s="6"/>
      <c r="N37" s="6"/>
    </row>
    <row r="38" spans="1:14" x14ac:dyDescent="0.25">
      <c r="A38" t="s">
        <v>1656</v>
      </c>
      <c r="B38" s="3">
        <v>42914</v>
      </c>
      <c r="C38" t="s">
        <v>1657</v>
      </c>
      <c r="D38">
        <v>1</v>
      </c>
      <c r="E38" t="s">
        <v>411</v>
      </c>
      <c r="F38">
        <v>33543</v>
      </c>
      <c r="G38" t="s">
        <v>412</v>
      </c>
      <c r="H38" t="s">
        <v>20</v>
      </c>
      <c r="I38" t="s">
        <v>185</v>
      </c>
      <c r="K38" s="18">
        <v>60</v>
      </c>
      <c r="L38" s="6">
        <f t="shared" si="0"/>
        <v>67260.859999999971</v>
      </c>
      <c r="M38" s="5"/>
      <c r="N38" s="6"/>
    </row>
    <row r="39" spans="1:14" x14ac:dyDescent="0.25">
      <c r="A39" t="s">
        <v>1658</v>
      </c>
      <c r="B39" s="3">
        <v>42914</v>
      </c>
      <c r="C39" t="s">
        <v>1659</v>
      </c>
      <c r="D39">
        <v>1</v>
      </c>
      <c r="E39" t="s">
        <v>411</v>
      </c>
      <c r="F39">
        <v>33544</v>
      </c>
      <c r="G39" t="s">
        <v>412</v>
      </c>
      <c r="H39" t="s">
        <v>20</v>
      </c>
      <c r="I39" t="s">
        <v>185</v>
      </c>
      <c r="K39" s="18">
        <v>60</v>
      </c>
      <c r="L39" s="6">
        <f t="shared" si="0"/>
        <v>67200.859999999971</v>
      </c>
      <c r="M39" s="5"/>
      <c r="N39" s="6"/>
    </row>
    <row r="40" spans="1:14" x14ac:dyDescent="0.25">
      <c r="A40" t="s">
        <v>1660</v>
      </c>
      <c r="B40" s="3">
        <v>42914</v>
      </c>
      <c r="C40" t="s">
        <v>1661</v>
      </c>
      <c r="D40">
        <v>1</v>
      </c>
      <c r="E40" t="s">
        <v>411</v>
      </c>
      <c r="F40">
        <v>33545</v>
      </c>
      <c r="G40" t="s">
        <v>412</v>
      </c>
      <c r="H40" t="s">
        <v>20</v>
      </c>
      <c r="I40" t="s">
        <v>1662</v>
      </c>
      <c r="K40" s="18">
        <v>190.72</v>
      </c>
      <c r="L40" s="6">
        <f t="shared" si="0"/>
        <v>67010.13999999997</v>
      </c>
      <c r="M40" s="5"/>
      <c r="N40" s="6"/>
    </row>
    <row r="41" spans="1:14" x14ac:dyDescent="0.25">
      <c r="A41" t="s">
        <v>1663</v>
      </c>
      <c r="B41" s="3">
        <v>42914</v>
      </c>
      <c r="C41" t="s">
        <v>1664</v>
      </c>
      <c r="D41">
        <v>1</v>
      </c>
      <c r="E41" t="s">
        <v>411</v>
      </c>
      <c r="F41">
        <v>33546</v>
      </c>
      <c r="G41" t="s">
        <v>412</v>
      </c>
      <c r="H41" t="s">
        <v>20</v>
      </c>
      <c r="I41" t="s">
        <v>1107</v>
      </c>
      <c r="K41" s="17">
        <v>1566</v>
      </c>
      <c r="L41" s="6">
        <f t="shared" si="0"/>
        <v>65444.13999999997</v>
      </c>
      <c r="M41" s="6"/>
      <c r="N41" s="6"/>
    </row>
    <row r="42" spans="1:14" x14ac:dyDescent="0.25">
      <c r="A42" t="s">
        <v>1665</v>
      </c>
      <c r="B42" s="3">
        <v>42914</v>
      </c>
      <c r="C42" t="s">
        <v>1666</v>
      </c>
      <c r="D42">
        <v>1</v>
      </c>
      <c r="E42" t="s">
        <v>411</v>
      </c>
      <c r="F42">
        <v>33547</v>
      </c>
      <c r="G42" t="s">
        <v>412</v>
      </c>
      <c r="H42" t="s">
        <v>20</v>
      </c>
      <c r="I42" t="s">
        <v>68</v>
      </c>
      <c r="K42" s="18">
        <v>756</v>
      </c>
      <c r="L42" s="6">
        <f t="shared" si="0"/>
        <v>64688.13999999997</v>
      </c>
      <c r="M42" s="5"/>
      <c r="N42" s="6"/>
    </row>
    <row r="43" spans="1:14" x14ac:dyDescent="0.25">
      <c r="A43" t="s">
        <v>1667</v>
      </c>
      <c r="B43" s="3">
        <v>42914</v>
      </c>
      <c r="C43" t="s">
        <v>1668</v>
      </c>
      <c r="D43">
        <v>1</v>
      </c>
      <c r="E43" t="s">
        <v>411</v>
      </c>
      <c r="F43">
        <v>33548</v>
      </c>
      <c r="G43" t="s">
        <v>412</v>
      </c>
      <c r="H43" t="s">
        <v>20</v>
      </c>
      <c r="I43" t="s">
        <v>68</v>
      </c>
      <c r="K43" s="18">
        <v>438.77</v>
      </c>
      <c r="L43" s="6">
        <f t="shared" si="0"/>
        <v>64249.369999999974</v>
      </c>
      <c r="M43" s="5"/>
      <c r="N43" s="6"/>
    </row>
    <row r="44" spans="1:14" x14ac:dyDescent="0.25">
      <c r="A44" t="s">
        <v>1669</v>
      </c>
      <c r="B44" s="3">
        <v>42914</v>
      </c>
      <c r="C44" t="s">
        <v>1670</v>
      </c>
      <c r="D44">
        <v>1</v>
      </c>
      <c r="E44" t="s">
        <v>411</v>
      </c>
      <c r="F44">
        <v>33549</v>
      </c>
      <c r="G44" t="s">
        <v>412</v>
      </c>
      <c r="H44" t="s">
        <v>20</v>
      </c>
      <c r="I44" t="s">
        <v>37</v>
      </c>
      <c r="K44" s="18">
        <v>172</v>
      </c>
      <c r="L44" s="6">
        <f t="shared" si="0"/>
        <v>64077.369999999974</v>
      </c>
      <c r="M44" s="5"/>
      <c r="N44" s="6"/>
    </row>
    <row r="45" spans="1:14" x14ac:dyDescent="0.25">
      <c r="A45" t="s">
        <v>1671</v>
      </c>
      <c r="B45" s="3">
        <v>42914</v>
      </c>
      <c r="C45" t="s">
        <v>1672</v>
      </c>
      <c r="D45">
        <v>1</v>
      </c>
      <c r="E45" t="s">
        <v>411</v>
      </c>
      <c r="F45">
        <v>33550</v>
      </c>
      <c r="G45" t="s">
        <v>412</v>
      </c>
      <c r="H45" t="s">
        <v>20</v>
      </c>
      <c r="I45" t="s">
        <v>459</v>
      </c>
      <c r="K45" s="18">
        <v>28</v>
      </c>
      <c r="L45" s="6">
        <f t="shared" si="0"/>
        <v>64049.369999999974</v>
      </c>
      <c r="M45" s="5"/>
      <c r="N45" s="6"/>
    </row>
    <row r="46" spans="1:14" x14ac:dyDescent="0.25">
      <c r="A46" t="s">
        <v>1673</v>
      </c>
      <c r="B46" s="3">
        <v>42914</v>
      </c>
      <c r="C46" t="s">
        <v>1674</v>
      </c>
      <c r="D46">
        <v>1</v>
      </c>
      <c r="E46" t="s">
        <v>411</v>
      </c>
      <c r="F46">
        <v>33551</v>
      </c>
      <c r="G46" t="s">
        <v>412</v>
      </c>
      <c r="H46" t="s">
        <v>20</v>
      </c>
      <c r="I46" t="s">
        <v>1257</v>
      </c>
      <c r="K46" s="18">
        <v>534.99</v>
      </c>
      <c r="L46" s="6">
        <f t="shared" si="0"/>
        <v>63514.379999999976</v>
      </c>
      <c r="M46" s="5"/>
      <c r="N46" s="6"/>
    </row>
    <row r="47" spans="1:14" x14ac:dyDescent="0.25">
      <c r="A47" t="s">
        <v>1675</v>
      </c>
      <c r="B47" s="3">
        <v>42914</v>
      </c>
      <c r="C47" t="s">
        <v>1676</v>
      </c>
      <c r="D47">
        <v>1</v>
      </c>
      <c r="E47" t="s">
        <v>411</v>
      </c>
      <c r="F47">
        <v>33552</v>
      </c>
      <c r="G47" t="s">
        <v>412</v>
      </c>
      <c r="H47" t="s">
        <v>20</v>
      </c>
      <c r="I47" t="s">
        <v>83</v>
      </c>
      <c r="K47" s="17">
        <v>1241.5</v>
      </c>
      <c r="L47" s="6">
        <f t="shared" si="0"/>
        <v>62272.879999999976</v>
      </c>
      <c r="M47" s="6"/>
      <c r="N47" s="6"/>
    </row>
    <row r="48" spans="1:14" x14ac:dyDescent="0.25">
      <c r="A48" t="s">
        <v>1677</v>
      </c>
      <c r="B48" s="3">
        <v>42914</v>
      </c>
      <c r="C48" t="s">
        <v>1678</v>
      </c>
      <c r="D48">
        <v>1</v>
      </c>
      <c r="E48" t="s">
        <v>411</v>
      </c>
      <c r="F48">
        <v>33553</v>
      </c>
      <c r="G48" t="s">
        <v>412</v>
      </c>
      <c r="H48" t="s">
        <v>20</v>
      </c>
      <c r="I48" t="s">
        <v>1679</v>
      </c>
      <c r="K48" s="17">
        <v>1100.03</v>
      </c>
      <c r="L48" s="6">
        <f t="shared" si="0"/>
        <v>61172.849999999977</v>
      </c>
      <c r="M48" s="6"/>
      <c r="N48" s="6"/>
    </row>
    <row r="49" spans="1:14" x14ac:dyDescent="0.25">
      <c r="A49" t="s">
        <v>1680</v>
      </c>
      <c r="B49" s="3">
        <v>42914</v>
      </c>
      <c r="C49" t="s">
        <v>1681</v>
      </c>
      <c r="D49">
        <v>1</v>
      </c>
      <c r="E49" t="s">
        <v>411</v>
      </c>
      <c r="F49">
        <v>33554</v>
      </c>
      <c r="G49" t="s">
        <v>412</v>
      </c>
      <c r="H49" t="s">
        <v>20</v>
      </c>
      <c r="I49" t="s">
        <v>1679</v>
      </c>
      <c r="K49" s="17">
        <v>1100.03</v>
      </c>
      <c r="L49" s="6">
        <f t="shared" si="0"/>
        <v>60072.819999999978</v>
      </c>
      <c r="M49" s="6"/>
      <c r="N49" s="6"/>
    </row>
    <row r="50" spans="1:14" x14ac:dyDescent="0.25">
      <c r="A50" t="s">
        <v>1682</v>
      </c>
      <c r="B50" s="3">
        <v>42914</v>
      </c>
      <c r="C50" t="s">
        <v>1683</v>
      </c>
      <c r="D50">
        <v>1</v>
      </c>
      <c r="E50" t="s">
        <v>411</v>
      </c>
      <c r="F50">
        <v>33555</v>
      </c>
      <c r="G50" t="s">
        <v>412</v>
      </c>
      <c r="H50" t="s">
        <v>20</v>
      </c>
      <c r="I50" t="s">
        <v>858</v>
      </c>
      <c r="K50" s="18">
        <v>253</v>
      </c>
      <c r="L50" s="6">
        <f t="shared" si="0"/>
        <v>59819.819999999978</v>
      </c>
      <c r="M50" s="5"/>
      <c r="N50" s="6"/>
    </row>
    <row r="51" spans="1:14" x14ac:dyDescent="0.25">
      <c r="A51" t="s">
        <v>1684</v>
      </c>
      <c r="B51" s="3">
        <v>42914</v>
      </c>
      <c r="C51" t="s">
        <v>1685</v>
      </c>
      <c r="D51">
        <v>1</v>
      </c>
      <c r="E51" t="s">
        <v>411</v>
      </c>
      <c r="F51">
        <v>33556</v>
      </c>
      <c r="G51" t="s">
        <v>412</v>
      </c>
      <c r="H51" t="s">
        <v>20</v>
      </c>
      <c r="I51" t="s">
        <v>52</v>
      </c>
      <c r="K51" s="17">
        <v>1008.2</v>
      </c>
      <c r="L51" s="6">
        <f t="shared" si="0"/>
        <v>58811.619999999981</v>
      </c>
      <c r="M51" s="6"/>
      <c r="N51" s="6"/>
    </row>
    <row r="52" spans="1:14" x14ac:dyDescent="0.25">
      <c r="A52" t="s">
        <v>1686</v>
      </c>
      <c r="B52" s="3">
        <v>42914</v>
      </c>
      <c r="C52" t="s">
        <v>1687</v>
      </c>
      <c r="D52">
        <v>1</v>
      </c>
      <c r="E52" t="s">
        <v>411</v>
      </c>
      <c r="F52">
        <v>33557</v>
      </c>
      <c r="G52" t="s">
        <v>412</v>
      </c>
      <c r="H52" t="s">
        <v>20</v>
      </c>
      <c r="I52" t="s">
        <v>479</v>
      </c>
      <c r="K52" s="18">
        <v>25</v>
      </c>
      <c r="L52" s="6">
        <f t="shared" si="0"/>
        <v>58786.619999999981</v>
      </c>
      <c r="M52" s="5"/>
      <c r="N52" s="6"/>
    </row>
    <row r="53" spans="1:14" x14ac:dyDescent="0.25">
      <c r="A53" t="s">
        <v>1688</v>
      </c>
      <c r="B53" s="3">
        <v>42914</v>
      </c>
      <c r="C53" t="s">
        <v>1689</v>
      </c>
      <c r="D53">
        <v>1</v>
      </c>
      <c r="E53" t="s">
        <v>411</v>
      </c>
      <c r="F53">
        <v>33558</v>
      </c>
      <c r="G53" t="s">
        <v>412</v>
      </c>
      <c r="H53" t="s">
        <v>20</v>
      </c>
      <c r="I53" t="s">
        <v>1690</v>
      </c>
      <c r="K53" s="18">
        <v>338.12</v>
      </c>
      <c r="L53" s="6">
        <f t="shared" si="0"/>
        <v>58448.499999999978</v>
      </c>
      <c r="M53" s="5"/>
      <c r="N53" s="6"/>
    </row>
    <row r="54" spans="1:14" x14ac:dyDescent="0.25">
      <c r="A54" t="s">
        <v>717</v>
      </c>
      <c r="B54" s="3">
        <v>42914</v>
      </c>
      <c r="C54" t="s">
        <v>1691</v>
      </c>
      <c r="D54">
        <v>1</v>
      </c>
      <c r="E54" t="s">
        <v>411</v>
      </c>
      <c r="F54">
        <v>33559</v>
      </c>
      <c r="G54" t="s">
        <v>412</v>
      </c>
      <c r="H54" t="s">
        <v>20</v>
      </c>
      <c r="I54" t="s">
        <v>1692</v>
      </c>
      <c r="K54" s="18">
        <v>145</v>
      </c>
      <c r="L54" s="6">
        <f t="shared" si="0"/>
        <v>58303.499999999978</v>
      </c>
      <c r="M54" s="5"/>
      <c r="N54" s="6"/>
    </row>
    <row r="55" spans="1:14" x14ac:dyDescent="0.25">
      <c r="A55" t="s">
        <v>1693</v>
      </c>
      <c r="B55" s="3">
        <v>42914</v>
      </c>
      <c r="C55" t="s">
        <v>1694</v>
      </c>
      <c r="D55">
        <v>1</v>
      </c>
      <c r="E55" t="s">
        <v>411</v>
      </c>
      <c r="F55">
        <v>33560</v>
      </c>
      <c r="G55" t="s">
        <v>412</v>
      </c>
      <c r="H55" t="s">
        <v>20</v>
      </c>
      <c r="I55" t="s">
        <v>506</v>
      </c>
      <c r="K55" s="18">
        <v>333.82</v>
      </c>
      <c r="L55" s="6">
        <f t="shared" si="0"/>
        <v>57969.679999999978</v>
      </c>
      <c r="M55" s="5"/>
      <c r="N55" s="6"/>
    </row>
    <row r="56" spans="1:14" x14ac:dyDescent="0.25">
      <c r="A56" t="s">
        <v>1695</v>
      </c>
      <c r="B56" s="3">
        <v>42914</v>
      </c>
      <c r="C56" t="s">
        <v>1696</v>
      </c>
      <c r="D56">
        <v>1</v>
      </c>
      <c r="E56" t="s">
        <v>411</v>
      </c>
      <c r="F56">
        <v>33561</v>
      </c>
      <c r="G56" t="s">
        <v>412</v>
      </c>
      <c r="H56" t="s">
        <v>20</v>
      </c>
      <c r="I56" t="s">
        <v>29</v>
      </c>
      <c r="K56" s="18">
        <v>627</v>
      </c>
      <c r="L56" s="6">
        <f t="shared" si="0"/>
        <v>57342.679999999978</v>
      </c>
      <c r="M56" s="5"/>
      <c r="N56" s="6"/>
    </row>
    <row r="57" spans="1:14" x14ac:dyDescent="0.25">
      <c r="A57" t="s">
        <v>723</v>
      </c>
      <c r="B57" s="3">
        <v>42914</v>
      </c>
      <c r="C57" t="s">
        <v>1697</v>
      </c>
      <c r="D57">
        <v>1</v>
      </c>
      <c r="E57" t="s">
        <v>411</v>
      </c>
      <c r="F57">
        <v>33562</v>
      </c>
      <c r="G57" t="s">
        <v>412</v>
      </c>
      <c r="H57" t="s">
        <v>20</v>
      </c>
      <c r="I57" t="s">
        <v>21</v>
      </c>
      <c r="K57" s="18">
        <v>290</v>
      </c>
      <c r="L57" s="6">
        <f t="shared" si="0"/>
        <v>57052.679999999978</v>
      </c>
      <c r="M57" s="5"/>
      <c r="N57" s="6"/>
    </row>
    <row r="58" spans="1:14" x14ac:dyDescent="0.25">
      <c r="A58" t="s">
        <v>1698</v>
      </c>
      <c r="B58" s="3">
        <v>42914</v>
      </c>
      <c r="C58" t="s">
        <v>1699</v>
      </c>
      <c r="D58">
        <v>1</v>
      </c>
      <c r="E58" t="s">
        <v>411</v>
      </c>
      <c r="F58">
        <v>33563</v>
      </c>
      <c r="G58" t="s">
        <v>412</v>
      </c>
      <c r="H58" t="s">
        <v>20</v>
      </c>
      <c r="I58" t="s">
        <v>21</v>
      </c>
      <c r="K58" s="18">
        <v>290</v>
      </c>
      <c r="L58" s="6">
        <f t="shared" si="0"/>
        <v>56762.679999999978</v>
      </c>
      <c r="M58" s="5"/>
      <c r="N58" s="6"/>
    </row>
    <row r="59" spans="1:14" x14ac:dyDescent="0.25">
      <c r="A59" t="s">
        <v>1700</v>
      </c>
      <c r="B59" s="3">
        <v>42914</v>
      </c>
      <c r="C59" t="s">
        <v>1701</v>
      </c>
      <c r="D59">
        <v>1</v>
      </c>
      <c r="E59" t="s">
        <v>411</v>
      </c>
      <c r="F59">
        <v>33564</v>
      </c>
      <c r="G59" t="s">
        <v>412</v>
      </c>
      <c r="H59" t="s">
        <v>20</v>
      </c>
      <c r="I59" t="s">
        <v>21</v>
      </c>
      <c r="K59" s="18">
        <v>290</v>
      </c>
      <c r="L59" s="6">
        <f t="shared" si="0"/>
        <v>56472.679999999978</v>
      </c>
      <c r="M59" s="5"/>
      <c r="N59" s="6"/>
    </row>
    <row r="60" spans="1:14" x14ac:dyDescent="0.25">
      <c r="A60" t="s">
        <v>727</v>
      </c>
      <c r="B60" s="3">
        <v>42914</v>
      </c>
      <c r="C60" t="s">
        <v>1702</v>
      </c>
      <c r="D60">
        <v>1</v>
      </c>
      <c r="E60" t="s">
        <v>411</v>
      </c>
      <c r="F60">
        <v>33565</v>
      </c>
      <c r="G60" t="s">
        <v>412</v>
      </c>
      <c r="H60" t="s">
        <v>20</v>
      </c>
      <c r="I60" t="s">
        <v>313</v>
      </c>
      <c r="K60" s="18">
        <v>334</v>
      </c>
      <c r="L60" s="6">
        <f t="shared" si="0"/>
        <v>56138.679999999978</v>
      </c>
      <c r="M60" s="5"/>
      <c r="N60" s="6"/>
    </row>
    <row r="61" spans="1:14" x14ac:dyDescent="0.25">
      <c r="A61" t="s">
        <v>727</v>
      </c>
      <c r="B61" s="3">
        <v>42914</v>
      </c>
      <c r="C61" t="s">
        <v>1702</v>
      </c>
      <c r="D61">
        <v>1</v>
      </c>
      <c r="E61" t="s">
        <v>411</v>
      </c>
      <c r="F61">
        <v>33565</v>
      </c>
      <c r="G61" t="s">
        <v>412</v>
      </c>
      <c r="H61" t="s">
        <v>20</v>
      </c>
      <c r="I61" t="s">
        <v>313</v>
      </c>
      <c r="K61" s="18">
        <v>882.02</v>
      </c>
      <c r="L61" s="6">
        <f t="shared" si="0"/>
        <v>55256.659999999982</v>
      </c>
      <c r="M61" s="5"/>
      <c r="N61" s="6"/>
    </row>
    <row r="62" spans="1:14" x14ac:dyDescent="0.25">
      <c r="A62" t="s">
        <v>1703</v>
      </c>
      <c r="B62" s="3">
        <v>42914</v>
      </c>
      <c r="C62" t="s">
        <v>1704</v>
      </c>
      <c r="D62">
        <v>1</v>
      </c>
      <c r="E62" t="s">
        <v>411</v>
      </c>
      <c r="F62">
        <v>33566</v>
      </c>
      <c r="G62" t="s">
        <v>412</v>
      </c>
      <c r="H62" t="s">
        <v>20</v>
      </c>
      <c r="I62" t="s">
        <v>335</v>
      </c>
      <c r="K62" s="18">
        <v>84</v>
      </c>
      <c r="L62" s="6">
        <f t="shared" si="0"/>
        <v>55172.659999999982</v>
      </c>
      <c r="M62" s="6"/>
      <c r="N62" s="6"/>
    </row>
    <row r="63" spans="1:14" x14ac:dyDescent="0.25">
      <c r="A63" t="s">
        <v>1703</v>
      </c>
      <c r="B63" s="3">
        <v>42914</v>
      </c>
      <c r="C63" t="s">
        <v>1704</v>
      </c>
      <c r="D63">
        <v>1</v>
      </c>
      <c r="E63" t="s">
        <v>411</v>
      </c>
      <c r="F63">
        <v>33566</v>
      </c>
      <c r="G63" t="s">
        <v>412</v>
      </c>
      <c r="H63" t="s">
        <v>20</v>
      </c>
      <c r="I63" t="s">
        <v>335</v>
      </c>
      <c r="K63" s="23">
        <v>1243.17</v>
      </c>
      <c r="L63" s="6">
        <f t="shared" si="0"/>
        <v>53929.489999999983</v>
      </c>
      <c r="M63" s="5"/>
      <c r="N63" s="6"/>
    </row>
    <row r="64" spans="1:14" x14ac:dyDescent="0.25">
      <c r="A64" t="s">
        <v>729</v>
      </c>
      <c r="B64" s="3">
        <v>42914</v>
      </c>
      <c r="C64" t="s">
        <v>1705</v>
      </c>
      <c r="D64">
        <v>1</v>
      </c>
      <c r="E64" t="s">
        <v>411</v>
      </c>
      <c r="F64">
        <v>33567</v>
      </c>
      <c r="G64" t="s">
        <v>412</v>
      </c>
      <c r="H64" t="s">
        <v>20</v>
      </c>
      <c r="I64" t="s">
        <v>313</v>
      </c>
      <c r="K64" s="18">
        <v>115</v>
      </c>
      <c r="L64" s="6">
        <f t="shared" si="0"/>
        <v>53814.489999999983</v>
      </c>
      <c r="M64" s="5"/>
      <c r="N64" s="6"/>
    </row>
    <row r="65" spans="1:14" x14ac:dyDescent="0.25">
      <c r="A65" t="s">
        <v>729</v>
      </c>
      <c r="B65" s="3">
        <v>42914</v>
      </c>
      <c r="C65" t="s">
        <v>1705</v>
      </c>
      <c r="D65">
        <v>1</v>
      </c>
      <c r="E65" t="s">
        <v>411</v>
      </c>
      <c r="F65">
        <v>33567</v>
      </c>
      <c r="G65" t="s">
        <v>412</v>
      </c>
      <c r="H65" t="s">
        <v>20</v>
      </c>
      <c r="I65" t="s">
        <v>313</v>
      </c>
      <c r="K65" s="17">
        <v>2396.27</v>
      </c>
      <c r="L65" s="6">
        <f t="shared" si="0"/>
        <v>51418.219999999987</v>
      </c>
      <c r="M65" s="6"/>
      <c r="N65" s="6"/>
    </row>
    <row r="66" spans="1:14" x14ac:dyDescent="0.25">
      <c r="A66" t="s">
        <v>731</v>
      </c>
      <c r="B66" s="3">
        <v>42914</v>
      </c>
      <c r="C66" t="s">
        <v>1706</v>
      </c>
      <c r="D66">
        <v>1</v>
      </c>
      <c r="E66" t="s">
        <v>411</v>
      </c>
      <c r="F66">
        <v>33568</v>
      </c>
      <c r="G66" t="s">
        <v>412</v>
      </c>
      <c r="H66" t="s">
        <v>20</v>
      </c>
      <c r="I66" t="s">
        <v>313</v>
      </c>
      <c r="K66" s="17">
        <v>1149</v>
      </c>
      <c r="L66" s="6">
        <f t="shared" si="0"/>
        <v>50269.219999999987</v>
      </c>
      <c r="M66" s="6"/>
      <c r="N66" s="6"/>
    </row>
    <row r="67" spans="1:14" x14ac:dyDescent="0.25">
      <c r="A67" t="s">
        <v>735</v>
      </c>
      <c r="B67" s="3">
        <v>42914</v>
      </c>
      <c r="C67" t="s">
        <v>1707</v>
      </c>
      <c r="D67">
        <v>1</v>
      </c>
      <c r="E67" t="s">
        <v>411</v>
      </c>
      <c r="F67">
        <v>33569</v>
      </c>
      <c r="G67" t="s">
        <v>412</v>
      </c>
      <c r="H67" t="s">
        <v>20</v>
      </c>
      <c r="I67" t="s">
        <v>313</v>
      </c>
      <c r="K67" s="18">
        <v>84</v>
      </c>
      <c r="L67" s="6">
        <f t="shared" si="0"/>
        <v>50185.219999999987</v>
      </c>
      <c r="M67" s="6"/>
      <c r="N67" s="6"/>
    </row>
    <row r="68" spans="1:14" x14ac:dyDescent="0.25">
      <c r="A68" t="s">
        <v>735</v>
      </c>
      <c r="B68" s="3">
        <v>42914</v>
      </c>
      <c r="C68" t="s">
        <v>1707</v>
      </c>
      <c r="D68">
        <v>1</v>
      </c>
      <c r="E68" t="s">
        <v>411</v>
      </c>
      <c r="F68">
        <v>33569</v>
      </c>
      <c r="G68" t="s">
        <v>412</v>
      </c>
      <c r="H68" t="s">
        <v>20</v>
      </c>
      <c r="I68" t="s">
        <v>313</v>
      </c>
      <c r="K68" s="17">
        <v>1446</v>
      </c>
      <c r="L68" s="6">
        <f t="shared" si="0"/>
        <v>48739.219999999987</v>
      </c>
      <c r="M68" s="5"/>
      <c r="N68" s="6"/>
    </row>
    <row r="69" spans="1:14" x14ac:dyDescent="0.25">
      <c r="A69" t="s">
        <v>1708</v>
      </c>
      <c r="B69" s="3">
        <v>42914</v>
      </c>
      <c r="C69" t="s">
        <v>1709</v>
      </c>
      <c r="D69">
        <v>1</v>
      </c>
      <c r="E69" t="s">
        <v>411</v>
      </c>
      <c r="F69">
        <v>33570</v>
      </c>
      <c r="G69" t="s">
        <v>412</v>
      </c>
      <c r="H69" t="s">
        <v>20</v>
      </c>
      <c r="I69" t="s">
        <v>313</v>
      </c>
      <c r="K69" s="18">
        <v>100</v>
      </c>
      <c r="L69" s="6">
        <f t="shared" si="0"/>
        <v>48639.219999999987</v>
      </c>
      <c r="M69" s="6"/>
      <c r="N69" s="6"/>
    </row>
    <row r="70" spans="1:14" x14ac:dyDescent="0.25">
      <c r="A70" t="s">
        <v>1708</v>
      </c>
      <c r="B70" s="3">
        <v>42914</v>
      </c>
      <c r="C70" t="s">
        <v>1709</v>
      </c>
      <c r="D70">
        <v>1</v>
      </c>
      <c r="E70" t="s">
        <v>411</v>
      </c>
      <c r="F70">
        <v>33570</v>
      </c>
      <c r="G70" t="s">
        <v>412</v>
      </c>
      <c r="H70" t="s">
        <v>20</v>
      </c>
      <c r="I70" t="s">
        <v>313</v>
      </c>
      <c r="K70" s="17">
        <v>1309.03</v>
      </c>
      <c r="L70" s="6">
        <f t="shared" si="0"/>
        <v>47330.189999999988</v>
      </c>
      <c r="M70" s="5"/>
      <c r="N70" s="6"/>
    </row>
    <row r="71" spans="1:14" x14ac:dyDescent="0.25">
      <c r="A71" t="s">
        <v>1710</v>
      </c>
      <c r="B71" s="3">
        <v>42914</v>
      </c>
      <c r="C71" t="s">
        <v>1711</v>
      </c>
      <c r="D71">
        <v>1</v>
      </c>
      <c r="E71" t="s">
        <v>411</v>
      </c>
      <c r="F71">
        <v>33573</v>
      </c>
      <c r="G71" t="s">
        <v>412</v>
      </c>
      <c r="H71" t="s">
        <v>20</v>
      </c>
      <c r="I71" t="s">
        <v>313</v>
      </c>
      <c r="K71" s="18">
        <v>56</v>
      </c>
      <c r="L71" s="6">
        <f t="shared" si="0"/>
        <v>47274.189999999988</v>
      </c>
      <c r="M71" s="6"/>
      <c r="N71" s="6"/>
    </row>
    <row r="72" spans="1:14" x14ac:dyDescent="0.25">
      <c r="A72" t="s">
        <v>1710</v>
      </c>
      <c r="B72" s="3">
        <v>42914</v>
      </c>
      <c r="C72" t="s">
        <v>1711</v>
      </c>
      <c r="D72">
        <v>1</v>
      </c>
      <c r="E72" t="s">
        <v>411</v>
      </c>
      <c r="F72">
        <v>33573</v>
      </c>
      <c r="G72" t="s">
        <v>412</v>
      </c>
      <c r="H72" t="s">
        <v>20</v>
      </c>
      <c r="I72" t="s">
        <v>313</v>
      </c>
      <c r="K72" s="17">
        <v>1171.1099999999999</v>
      </c>
      <c r="L72" s="6">
        <f t="shared" si="0"/>
        <v>46103.079999999987</v>
      </c>
      <c r="M72" s="5"/>
      <c r="N72" s="6"/>
    </row>
    <row r="73" spans="1:14" x14ac:dyDescent="0.25">
      <c r="A73" t="s">
        <v>1712</v>
      </c>
      <c r="B73" s="3">
        <v>42914</v>
      </c>
      <c r="C73" t="s">
        <v>1713</v>
      </c>
      <c r="D73">
        <v>1</v>
      </c>
      <c r="E73" t="s">
        <v>411</v>
      </c>
      <c r="F73">
        <v>33574</v>
      </c>
      <c r="G73" t="s">
        <v>412</v>
      </c>
      <c r="H73" t="s">
        <v>20</v>
      </c>
      <c r="I73" t="s">
        <v>574</v>
      </c>
      <c r="K73" s="18">
        <v>120</v>
      </c>
      <c r="L73" s="6">
        <f t="shared" si="0"/>
        <v>45983.079999999987</v>
      </c>
      <c r="M73" s="6"/>
      <c r="N73" s="6"/>
    </row>
    <row r="74" spans="1:14" x14ac:dyDescent="0.25">
      <c r="A74" t="s">
        <v>1712</v>
      </c>
      <c r="B74" s="3">
        <v>42914</v>
      </c>
      <c r="C74" t="s">
        <v>1713</v>
      </c>
      <c r="D74">
        <v>1</v>
      </c>
      <c r="E74" t="s">
        <v>411</v>
      </c>
      <c r="F74">
        <v>33574</v>
      </c>
      <c r="G74" t="s">
        <v>412</v>
      </c>
      <c r="H74" t="s">
        <v>20</v>
      </c>
      <c r="I74" t="s">
        <v>574</v>
      </c>
      <c r="K74" s="17">
        <v>2024</v>
      </c>
      <c r="L74" s="6">
        <f t="shared" ref="L74:L137" si="1">+L73+J74-K74</f>
        <v>43959.079999999987</v>
      </c>
      <c r="M74" s="5"/>
      <c r="N74" s="6"/>
    </row>
    <row r="75" spans="1:14" x14ac:dyDescent="0.25">
      <c r="A75" t="s">
        <v>1714</v>
      </c>
      <c r="B75" s="3">
        <v>42914</v>
      </c>
      <c r="C75" t="s">
        <v>1715</v>
      </c>
      <c r="D75">
        <v>1</v>
      </c>
      <c r="E75" t="s">
        <v>411</v>
      </c>
      <c r="F75">
        <v>33575</v>
      </c>
      <c r="G75" t="s">
        <v>412</v>
      </c>
      <c r="H75" t="s">
        <v>20</v>
      </c>
      <c r="I75" t="s">
        <v>313</v>
      </c>
      <c r="K75" s="18">
        <v>100</v>
      </c>
      <c r="L75" s="6">
        <f t="shared" si="1"/>
        <v>43859.079999999987</v>
      </c>
      <c r="M75" s="6"/>
      <c r="N75" s="6"/>
    </row>
    <row r="76" spans="1:14" x14ac:dyDescent="0.25">
      <c r="A76" t="s">
        <v>1714</v>
      </c>
      <c r="B76" s="3">
        <v>42914</v>
      </c>
      <c r="C76" t="s">
        <v>1715</v>
      </c>
      <c r="D76">
        <v>1</v>
      </c>
      <c r="E76" t="s">
        <v>411</v>
      </c>
      <c r="F76">
        <v>33575</v>
      </c>
      <c r="G76" t="s">
        <v>412</v>
      </c>
      <c r="H76" t="s">
        <v>20</v>
      </c>
      <c r="I76" t="s">
        <v>313</v>
      </c>
      <c r="K76" s="17">
        <v>1041.0999999999999</v>
      </c>
      <c r="L76" s="6">
        <f t="shared" si="1"/>
        <v>42817.979999999989</v>
      </c>
      <c r="M76" s="5"/>
      <c r="N76" s="6"/>
    </row>
    <row r="77" spans="1:14" x14ac:dyDescent="0.25">
      <c r="A77" t="s">
        <v>1716</v>
      </c>
      <c r="B77" s="3">
        <v>42914</v>
      </c>
      <c r="C77" t="s">
        <v>1717</v>
      </c>
      <c r="D77">
        <v>1</v>
      </c>
      <c r="E77" t="s">
        <v>411</v>
      </c>
      <c r="F77">
        <v>33576</v>
      </c>
      <c r="G77" t="s">
        <v>412</v>
      </c>
      <c r="H77" t="s">
        <v>20</v>
      </c>
      <c r="I77" t="s">
        <v>313</v>
      </c>
      <c r="K77" s="18">
        <v>100</v>
      </c>
      <c r="L77" s="6">
        <f t="shared" si="1"/>
        <v>42717.979999999989</v>
      </c>
      <c r="M77" s="6"/>
      <c r="N77" s="6"/>
    </row>
    <row r="78" spans="1:14" x14ac:dyDescent="0.25">
      <c r="A78" t="s">
        <v>1716</v>
      </c>
      <c r="B78" s="3">
        <v>42914</v>
      </c>
      <c r="C78" t="s">
        <v>1717</v>
      </c>
      <c r="D78">
        <v>1</v>
      </c>
      <c r="E78" t="s">
        <v>411</v>
      </c>
      <c r="F78">
        <v>33576</v>
      </c>
      <c r="G78" t="s">
        <v>412</v>
      </c>
      <c r="H78" t="s">
        <v>20</v>
      </c>
      <c r="I78" t="s">
        <v>313</v>
      </c>
      <c r="K78" s="17">
        <v>1014</v>
      </c>
      <c r="L78" s="6">
        <f t="shared" si="1"/>
        <v>41703.979999999989</v>
      </c>
      <c r="M78" s="5"/>
      <c r="N78" s="6"/>
    </row>
    <row r="79" spans="1:14" x14ac:dyDescent="0.25">
      <c r="A79" t="s">
        <v>1718</v>
      </c>
      <c r="B79" s="3">
        <v>42914</v>
      </c>
      <c r="C79" t="s">
        <v>1719</v>
      </c>
      <c r="D79">
        <v>1</v>
      </c>
      <c r="E79" t="s">
        <v>411</v>
      </c>
      <c r="F79">
        <v>33577</v>
      </c>
      <c r="G79" t="s">
        <v>412</v>
      </c>
      <c r="H79" t="s">
        <v>20</v>
      </c>
      <c r="I79" t="s">
        <v>313</v>
      </c>
      <c r="K79" s="18">
        <v>135</v>
      </c>
      <c r="L79" s="6">
        <f t="shared" si="1"/>
        <v>41568.979999999989</v>
      </c>
      <c r="M79" s="6"/>
      <c r="N79" s="6"/>
    </row>
    <row r="80" spans="1:14" x14ac:dyDescent="0.25">
      <c r="A80" t="s">
        <v>1718</v>
      </c>
      <c r="B80" s="3">
        <v>42914</v>
      </c>
      <c r="C80" t="s">
        <v>1719</v>
      </c>
      <c r="D80">
        <v>1</v>
      </c>
      <c r="E80" t="s">
        <v>411</v>
      </c>
      <c r="F80">
        <v>33577</v>
      </c>
      <c r="G80" t="s">
        <v>412</v>
      </c>
      <c r="H80" t="s">
        <v>20</v>
      </c>
      <c r="I80" t="s">
        <v>313</v>
      </c>
      <c r="K80" s="17">
        <v>1188.08</v>
      </c>
      <c r="L80" s="6">
        <f t="shared" si="1"/>
        <v>40380.899999999987</v>
      </c>
      <c r="M80" s="5"/>
      <c r="N80" s="6"/>
    </row>
    <row r="81" spans="1:14" x14ac:dyDescent="0.25">
      <c r="A81" t="s">
        <v>1720</v>
      </c>
      <c r="B81" s="3">
        <v>42914</v>
      </c>
      <c r="C81" t="s">
        <v>1721</v>
      </c>
      <c r="D81">
        <v>1</v>
      </c>
      <c r="E81" t="s">
        <v>411</v>
      </c>
      <c r="F81">
        <v>33578</v>
      </c>
      <c r="G81" t="s">
        <v>412</v>
      </c>
      <c r="H81" t="s">
        <v>20</v>
      </c>
      <c r="I81" t="s">
        <v>574</v>
      </c>
      <c r="K81" s="18">
        <v>234</v>
      </c>
      <c r="L81" s="6">
        <f t="shared" si="1"/>
        <v>40146.899999999987</v>
      </c>
      <c r="M81" s="5"/>
      <c r="N81" s="6"/>
    </row>
    <row r="82" spans="1:14" x14ac:dyDescent="0.25">
      <c r="A82" t="s">
        <v>1720</v>
      </c>
      <c r="B82" s="3">
        <v>42914</v>
      </c>
      <c r="C82" t="s">
        <v>1721</v>
      </c>
      <c r="D82">
        <v>1</v>
      </c>
      <c r="E82" t="s">
        <v>411</v>
      </c>
      <c r="F82">
        <v>33578</v>
      </c>
      <c r="G82" t="s">
        <v>412</v>
      </c>
      <c r="H82" t="s">
        <v>20</v>
      </c>
      <c r="I82" t="s">
        <v>574</v>
      </c>
      <c r="K82" s="18">
        <v>285</v>
      </c>
      <c r="L82" s="6">
        <f t="shared" si="1"/>
        <v>39861.899999999987</v>
      </c>
      <c r="M82" s="5"/>
      <c r="N82" s="6"/>
    </row>
    <row r="83" spans="1:14" x14ac:dyDescent="0.25">
      <c r="A83" t="s">
        <v>1722</v>
      </c>
      <c r="B83" s="3">
        <v>42914</v>
      </c>
      <c r="C83" t="s">
        <v>1723</v>
      </c>
      <c r="D83">
        <v>1</v>
      </c>
      <c r="E83" t="s">
        <v>411</v>
      </c>
      <c r="F83">
        <v>33579</v>
      </c>
      <c r="G83" t="s">
        <v>412</v>
      </c>
      <c r="H83" t="s">
        <v>20</v>
      </c>
      <c r="I83" t="s">
        <v>313</v>
      </c>
      <c r="K83" s="18">
        <v>432</v>
      </c>
      <c r="L83" s="6">
        <f t="shared" si="1"/>
        <v>39429.899999999987</v>
      </c>
      <c r="M83" s="5"/>
      <c r="N83" s="6"/>
    </row>
    <row r="84" spans="1:14" x14ac:dyDescent="0.25">
      <c r="A84" t="s">
        <v>1722</v>
      </c>
      <c r="B84" s="3">
        <v>42914</v>
      </c>
      <c r="C84" t="s">
        <v>1723</v>
      </c>
      <c r="D84">
        <v>1</v>
      </c>
      <c r="E84" t="s">
        <v>411</v>
      </c>
      <c r="F84">
        <v>33579</v>
      </c>
      <c r="G84" t="s">
        <v>412</v>
      </c>
      <c r="H84" t="s">
        <v>20</v>
      </c>
      <c r="I84" t="s">
        <v>313</v>
      </c>
      <c r="K84" s="18">
        <v>560</v>
      </c>
      <c r="L84" s="6">
        <f t="shared" si="1"/>
        <v>38869.899999999987</v>
      </c>
      <c r="M84" s="5"/>
      <c r="N84" s="6"/>
    </row>
    <row r="85" spans="1:14" x14ac:dyDescent="0.25">
      <c r="A85" t="s">
        <v>1724</v>
      </c>
      <c r="B85" s="3">
        <v>42914</v>
      </c>
      <c r="C85" t="s">
        <v>1725</v>
      </c>
      <c r="D85">
        <v>1</v>
      </c>
      <c r="E85" t="s">
        <v>411</v>
      </c>
      <c r="F85">
        <v>33580</v>
      </c>
      <c r="G85" t="s">
        <v>412</v>
      </c>
      <c r="H85" t="s">
        <v>20</v>
      </c>
      <c r="I85" t="s">
        <v>313</v>
      </c>
      <c r="K85" s="18">
        <v>206</v>
      </c>
      <c r="L85" s="6">
        <f t="shared" si="1"/>
        <v>38663.899999999987</v>
      </c>
      <c r="M85" s="5"/>
      <c r="N85" s="6"/>
    </row>
    <row r="86" spans="1:14" x14ac:dyDescent="0.25">
      <c r="A86" t="s">
        <v>1724</v>
      </c>
      <c r="B86" s="3">
        <v>42914</v>
      </c>
      <c r="C86" t="s">
        <v>1725</v>
      </c>
      <c r="D86">
        <v>1</v>
      </c>
      <c r="E86" t="s">
        <v>411</v>
      </c>
      <c r="F86">
        <v>33580</v>
      </c>
      <c r="G86" t="s">
        <v>412</v>
      </c>
      <c r="H86" t="s">
        <v>20</v>
      </c>
      <c r="I86" t="s">
        <v>313</v>
      </c>
      <c r="K86" s="18">
        <v>919</v>
      </c>
      <c r="L86" s="6">
        <f t="shared" si="1"/>
        <v>37744.899999999987</v>
      </c>
      <c r="M86" s="5"/>
      <c r="N86" s="6"/>
    </row>
    <row r="87" spans="1:14" x14ac:dyDescent="0.25">
      <c r="A87" t="s">
        <v>1726</v>
      </c>
      <c r="B87" s="3">
        <v>42914</v>
      </c>
      <c r="C87" t="s">
        <v>1727</v>
      </c>
      <c r="D87">
        <v>1</v>
      </c>
      <c r="E87" t="s">
        <v>411</v>
      </c>
      <c r="F87">
        <v>33581</v>
      </c>
      <c r="G87" t="s">
        <v>412</v>
      </c>
      <c r="H87" t="s">
        <v>20</v>
      </c>
      <c r="I87" t="s">
        <v>313</v>
      </c>
      <c r="K87" s="18">
        <v>257</v>
      </c>
      <c r="L87" s="6">
        <f t="shared" si="1"/>
        <v>37487.899999999987</v>
      </c>
      <c r="M87" s="6"/>
      <c r="N87" s="6"/>
    </row>
    <row r="88" spans="1:14" x14ac:dyDescent="0.25">
      <c r="A88" t="s">
        <v>1726</v>
      </c>
      <c r="B88" s="3">
        <v>42914</v>
      </c>
      <c r="C88" t="s">
        <v>1727</v>
      </c>
      <c r="D88">
        <v>1</v>
      </c>
      <c r="E88" t="s">
        <v>411</v>
      </c>
      <c r="F88">
        <v>33581</v>
      </c>
      <c r="G88" t="s">
        <v>412</v>
      </c>
      <c r="H88" t="s">
        <v>20</v>
      </c>
      <c r="I88" t="s">
        <v>313</v>
      </c>
      <c r="K88" s="17">
        <v>4099.12</v>
      </c>
      <c r="L88" s="6">
        <f t="shared" si="1"/>
        <v>33388.779999999984</v>
      </c>
      <c r="M88" s="5"/>
      <c r="N88" s="6"/>
    </row>
    <row r="89" spans="1:14" x14ac:dyDescent="0.25">
      <c r="A89" t="s">
        <v>743</v>
      </c>
      <c r="B89" s="3">
        <v>42914</v>
      </c>
      <c r="C89" t="s">
        <v>1728</v>
      </c>
      <c r="D89">
        <v>1</v>
      </c>
      <c r="E89" t="s">
        <v>411</v>
      </c>
      <c r="F89">
        <v>33582</v>
      </c>
      <c r="G89" t="s">
        <v>412</v>
      </c>
      <c r="H89" t="s">
        <v>20</v>
      </c>
      <c r="I89" t="s">
        <v>313</v>
      </c>
      <c r="K89" s="18">
        <v>129</v>
      </c>
      <c r="L89" s="6">
        <f t="shared" si="1"/>
        <v>33259.779999999984</v>
      </c>
      <c r="M89" s="6"/>
      <c r="N89" s="6"/>
    </row>
    <row r="90" spans="1:14" x14ac:dyDescent="0.25">
      <c r="A90" t="s">
        <v>743</v>
      </c>
      <c r="B90" s="3">
        <v>42914</v>
      </c>
      <c r="C90" t="s">
        <v>1728</v>
      </c>
      <c r="D90">
        <v>1</v>
      </c>
      <c r="E90" t="s">
        <v>411</v>
      </c>
      <c r="F90">
        <v>33582</v>
      </c>
      <c r="G90" t="s">
        <v>412</v>
      </c>
      <c r="H90" t="s">
        <v>20</v>
      </c>
      <c r="I90" t="s">
        <v>313</v>
      </c>
      <c r="K90" s="17">
        <v>1446</v>
      </c>
      <c r="L90" s="6">
        <f t="shared" si="1"/>
        <v>31813.779999999984</v>
      </c>
      <c r="M90" s="5"/>
      <c r="N90" s="6"/>
    </row>
    <row r="91" spans="1:14" x14ac:dyDescent="0.25">
      <c r="A91" t="s">
        <v>1729</v>
      </c>
      <c r="B91" s="3">
        <v>42914</v>
      </c>
      <c r="C91" t="s">
        <v>1730</v>
      </c>
      <c r="D91">
        <v>1</v>
      </c>
      <c r="E91" t="s">
        <v>411</v>
      </c>
      <c r="F91">
        <v>33583</v>
      </c>
      <c r="G91" t="s">
        <v>412</v>
      </c>
      <c r="H91" t="s">
        <v>20</v>
      </c>
      <c r="I91" t="s">
        <v>313</v>
      </c>
      <c r="K91" s="18">
        <v>135</v>
      </c>
      <c r="L91" s="6">
        <f t="shared" si="1"/>
        <v>31678.779999999984</v>
      </c>
      <c r="M91" s="6"/>
      <c r="N91" s="6"/>
    </row>
    <row r="92" spans="1:14" x14ac:dyDescent="0.25">
      <c r="A92" t="s">
        <v>1729</v>
      </c>
      <c r="B92" s="3">
        <v>42914</v>
      </c>
      <c r="C92" t="s">
        <v>1730</v>
      </c>
      <c r="D92">
        <v>1</v>
      </c>
      <c r="E92" t="s">
        <v>411</v>
      </c>
      <c r="F92">
        <v>33583</v>
      </c>
      <c r="G92" t="s">
        <v>412</v>
      </c>
      <c r="H92" t="s">
        <v>20</v>
      </c>
      <c r="I92" t="s">
        <v>313</v>
      </c>
      <c r="K92" s="17">
        <v>1877</v>
      </c>
      <c r="L92" s="6">
        <f t="shared" si="1"/>
        <v>29801.779999999984</v>
      </c>
      <c r="M92" s="5"/>
      <c r="N92" s="6"/>
    </row>
    <row r="93" spans="1:14" x14ac:dyDescent="0.25">
      <c r="A93" t="s">
        <v>748</v>
      </c>
      <c r="B93" s="3">
        <v>42914</v>
      </c>
      <c r="C93" t="s">
        <v>1731</v>
      </c>
      <c r="D93">
        <v>1</v>
      </c>
      <c r="E93" t="s">
        <v>411</v>
      </c>
      <c r="F93">
        <v>33584</v>
      </c>
      <c r="G93" t="s">
        <v>412</v>
      </c>
      <c r="H93" t="s">
        <v>20</v>
      </c>
      <c r="I93" t="s">
        <v>313</v>
      </c>
      <c r="K93" s="18">
        <v>386</v>
      </c>
      <c r="L93" s="6">
        <f t="shared" si="1"/>
        <v>29415.779999999984</v>
      </c>
      <c r="M93" s="6"/>
      <c r="N93" s="6"/>
    </row>
    <row r="94" spans="1:14" x14ac:dyDescent="0.25">
      <c r="A94" t="s">
        <v>748</v>
      </c>
      <c r="B94" s="3">
        <v>42914</v>
      </c>
      <c r="C94" t="s">
        <v>1731</v>
      </c>
      <c r="D94">
        <v>1</v>
      </c>
      <c r="E94" t="s">
        <v>411</v>
      </c>
      <c r="F94">
        <v>33584</v>
      </c>
      <c r="G94" t="s">
        <v>412</v>
      </c>
      <c r="H94" t="s">
        <v>20</v>
      </c>
      <c r="I94" t="s">
        <v>313</v>
      </c>
      <c r="K94" s="17">
        <v>1105</v>
      </c>
      <c r="L94" s="6">
        <f t="shared" si="1"/>
        <v>28310.779999999984</v>
      </c>
      <c r="M94" s="5"/>
      <c r="N94" s="6"/>
    </row>
    <row r="95" spans="1:14" x14ac:dyDescent="0.25">
      <c r="A95" t="s">
        <v>1732</v>
      </c>
      <c r="B95" s="3">
        <v>42914</v>
      </c>
      <c r="C95" t="s">
        <v>1733</v>
      </c>
      <c r="D95">
        <v>1</v>
      </c>
      <c r="E95" t="s">
        <v>411</v>
      </c>
      <c r="F95">
        <v>33585</v>
      </c>
      <c r="G95" t="s">
        <v>412</v>
      </c>
      <c r="H95" t="s">
        <v>20</v>
      </c>
      <c r="I95" t="s">
        <v>1734</v>
      </c>
      <c r="K95" s="17">
        <v>1198.67</v>
      </c>
      <c r="L95" s="6">
        <f t="shared" si="1"/>
        <v>27112.109999999986</v>
      </c>
      <c r="M95" s="6"/>
      <c r="N95" s="6"/>
    </row>
    <row r="96" spans="1:14" x14ac:dyDescent="0.25">
      <c r="A96" t="s">
        <v>1735</v>
      </c>
      <c r="B96" s="3">
        <v>42914</v>
      </c>
      <c r="C96" t="s">
        <v>1736</v>
      </c>
      <c r="D96">
        <v>1</v>
      </c>
      <c r="E96" t="s">
        <v>411</v>
      </c>
      <c r="F96">
        <v>33587</v>
      </c>
      <c r="G96" t="s">
        <v>412</v>
      </c>
      <c r="H96" t="s">
        <v>20</v>
      </c>
      <c r="I96" t="s">
        <v>1737</v>
      </c>
      <c r="K96" s="18">
        <v>440</v>
      </c>
      <c r="L96" s="6">
        <f t="shared" si="1"/>
        <v>26672.109999999986</v>
      </c>
      <c r="M96" s="5"/>
      <c r="N96" s="6"/>
    </row>
    <row r="97" spans="1:14" x14ac:dyDescent="0.25">
      <c r="A97" t="s">
        <v>758</v>
      </c>
      <c r="B97" s="3">
        <v>42914</v>
      </c>
      <c r="C97" t="s">
        <v>1738</v>
      </c>
      <c r="D97">
        <v>1</v>
      </c>
      <c r="E97" t="s">
        <v>411</v>
      </c>
      <c r="F97">
        <v>33588</v>
      </c>
      <c r="G97" t="s">
        <v>412</v>
      </c>
      <c r="H97" t="s">
        <v>20</v>
      </c>
      <c r="I97" t="s">
        <v>21</v>
      </c>
      <c r="K97" s="18">
        <v>290</v>
      </c>
      <c r="L97" s="6">
        <f t="shared" si="1"/>
        <v>26382.109999999986</v>
      </c>
      <c r="M97" s="5"/>
      <c r="N97" s="6"/>
    </row>
    <row r="98" spans="1:14" x14ac:dyDescent="0.25">
      <c r="A98" t="s">
        <v>1739</v>
      </c>
      <c r="B98" s="3">
        <v>42915</v>
      </c>
      <c r="C98" t="s">
        <v>1740</v>
      </c>
      <c r="D98">
        <v>1</v>
      </c>
      <c r="E98" t="s">
        <v>411</v>
      </c>
      <c r="F98">
        <v>33593</v>
      </c>
      <c r="G98" t="s">
        <v>412</v>
      </c>
      <c r="H98" t="s">
        <v>20</v>
      </c>
      <c r="I98" t="s">
        <v>29</v>
      </c>
      <c r="K98" s="18">
        <v>52</v>
      </c>
      <c r="L98" s="6">
        <f t="shared" si="1"/>
        <v>26330.109999999986</v>
      </c>
      <c r="M98" s="5"/>
      <c r="N98" s="6"/>
    </row>
    <row r="99" spans="1:14" x14ac:dyDescent="0.25">
      <c r="A99" t="s">
        <v>998</v>
      </c>
      <c r="B99" s="3">
        <v>42916</v>
      </c>
      <c r="C99" t="s">
        <v>213</v>
      </c>
      <c r="D99">
        <v>1</v>
      </c>
      <c r="E99" t="s">
        <v>411</v>
      </c>
      <c r="F99">
        <v>33609</v>
      </c>
      <c r="G99" t="s">
        <v>412</v>
      </c>
      <c r="H99" t="s">
        <v>15</v>
      </c>
      <c r="I99" t="s">
        <v>1741</v>
      </c>
      <c r="J99" s="6">
        <v>90000</v>
      </c>
      <c r="K99" s="7"/>
      <c r="L99" s="6">
        <f t="shared" si="1"/>
        <v>116330.10999999999</v>
      </c>
      <c r="M99" s="5"/>
      <c r="N99" s="6"/>
    </row>
    <row r="100" spans="1:14" x14ac:dyDescent="0.25">
      <c r="A100" t="s">
        <v>1742</v>
      </c>
      <c r="B100" s="3">
        <v>42916</v>
      </c>
      <c r="C100" t="s">
        <v>1743</v>
      </c>
      <c r="D100">
        <v>1</v>
      </c>
      <c r="E100" t="s">
        <v>411</v>
      </c>
      <c r="F100">
        <v>33637</v>
      </c>
      <c r="G100" t="s">
        <v>412</v>
      </c>
      <c r="H100" t="s">
        <v>15</v>
      </c>
      <c r="I100" t="s">
        <v>309</v>
      </c>
      <c r="K100" s="18">
        <v>350</v>
      </c>
      <c r="L100" s="6">
        <f t="shared" si="1"/>
        <v>115980.10999999999</v>
      </c>
      <c r="M100" s="5"/>
      <c r="N100" s="6"/>
    </row>
    <row r="101" spans="1:14" x14ac:dyDescent="0.25">
      <c r="A101" t="s">
        <v>1744</v>
      </c>
      <c r="B101" s="3">
        <v>42916</v>
      </c>
      <c r="C101" t="s">
        <v>1745</v>
      </c>
      <c r="D101">
        <v>1</v>
      </c>
      <c r="E101" t="s">
        <v>411</v>
      </c>
      <c r="F101">
        <v>33638</v>
      </c>
      <c r="G101" t="s">
        <v>412</v>
      </c>
      <c r="H101" t="s">
        <v>15</v>
      </c>
      <c r="I101" t="s">
        <v>309</v>
      </c>
      <c r="K101" s="18">
        <v>350</v>
      </c>
      <c r="L101" s="6">
        <f t="shared" si="1"/>
        <v>115630.10999999999</v>
      </c>
      <c r="M101" s="5"/>
      <c r="N101" s="6"/>
    </row>
    <row r="102" spans="1:14" x14ac:dyDescent="0.25">
      <c r="A102" t="s">
        <v>1489</v>
      </c>
      <c r="B102" s="3">
        <v>42916</v>
      </c>
      <c r="C102" t="s">
        <v>1746</v>
      </c>
      <c r="D102">
        <v>1</v>
      </c>
      <c r="E102" t="s">
        <v>411</v>
      </c>
      <c r="F102">
        <v>33639</v>
      </c>
      <c r="G102" t="s">
        <v>412</v>
      </c>
      <c r="H102" t="s">
        <v>15</v>
      </c>
      <c r="I102" t="s">
        <v>1747</v>
      </c>
      <c r="K102" s="18">
        <v>350</v>
      </c>
      <c r="L102" s="6">
        <f t="shared" si="1"/>
        <v>115280.10999999999</v>
      </c>
      <c r="M102" s="5"/>
      <c r="N102" s="6"/>
    </row>
    <row r="103" spans="1:14" x14ac:dyDescent="0.25">
      <c r="A103" t="s">
        <v>1748</v>
      </c>
      <c r="B103" s="3">
        <v>42916</v>
      </c>
      <c r="C103" t="s">
        <v>1749</v>
      </c>
      <c r="D103">
        <v>1</v>
      </c>
      <c r="E103" t="s">
        <v>411</v>
      </c>
      <c r="F103">
        <v>33640</v>
      </c>
      <c r="G103" t="s">
        <v>412</v>
      </c>
      <c r="H103" t="s">
        <v>15</v>
      </c>
      <c r="I103" t="s">
        <v>309</v>
      </c>
      <c r="K103" s="18">
        <v>350</v>
      </c>
      <c r="L103" s="6">
        <f t="shared" si="1"/>
        <v>114930.10999999999</v>
      </c>
      <c r="M103" s="5"/>
      <c r="N103" s="6"/>
    </row>
    <row r="104" spans="1:14" x14ac:dyDescent="0.25">
      <c r="A104" t="s">
        <v>1750</v>
      </c>
      <c r="B104" s="3">
        <v>42916</v>
      </c>
      <c r="C104" t="s">
        <v>1751</v>
      </c>
      <c r="D104">
        <v>1</v>
      </c>
      <c r="E104" t="s">
        <v>411</v>
      </c>
      <c r="F104">
        <v>33641</v>
      </c>
      <c r="G104" t="s">
        <v>412</v>
      </c>
      <c r="H104" t="s">
        <v>15</v>
      </c>
      <c r="I104" t="s">
        <v>1752</v>
      </c>
      <c r="K104" s="18">
        <v>120</v>
      </c>
      <c r="L104" s="6">
        <f t="shared" si="1"/>
        <v>114810.10999999999</v>
      </c>
      <c r="M104" s="5"/>
      <c r="N104" s="6"/>
    </row>
    <row r="105" spans="1:14" x14ac:dyDescent="0.25">
      <c r="A105" t="s">
        <v>1492</v>
      </c>
      <c r="B105" s="3">
        <v>42916</v>
      </c>
      <c r="C105" t="s">
        <v>1753</v>
      </c>
      <c r="D105">
        <v>1</v>
      </c>
      <c r="E105" t="s">
        <v>411</v>
      </c>
      <c r="F105">
        <v>33642</v>
      </c>
      <c r="G105" t="s">
        <v>412</v>
      </c>
      <c r="H105" t="s">
        <v>15</v>
      </c>
      <c r="I105" t="s">
        <v>1754</v>
      </c>
      <c r="K105" s="18">
        <v>61</v>
      </c>
      <c r="L105" s="6">
        <f t="shared" si="1"/>
        <v>114749.10999999999</v>
      </c>
      <c r="M105" s="5"/>
      <c r="N105" s="6"/>
    </row>
    <row r="106" spans="1:14" x14ac:dyDescent="0.25">
      <c r="A106" t="s">
        <v>1495</v>
      </c>
      <c r="B106" s="3">
        <v>42916</v>
      </c>
      <c r="C106" t="s">
        <v>1755</v>
      </c>
      <c r="D106">
        <v>1</v>
      </c>
      <c r="E106" t="s">
        <v>411</v>
      </c>
      <c r="F106">
        <v>33643</v>
      </c>
      <c r="G106" t="s">
        <v>412</v>
      </c>
      <c r="H106" t="s">
        <v>15</v>
      </c>
      <c r="I106" t="s">
        <v>459</v>
      </c>
      <c r="K106" s="18">
        <v>45</v>
      </c>
      <c r="L106" s="6">
        <f t="shared" si="1"/>
        <v>114704.10999999999</v>
      </c>
      <c r="M106" s="5"/>
      <c r="N106" s="6"/>
    </row>
    <row r="107" spans="1:14" x14ac:dyDescent="0.25">
      <c r="A107" t="s">
        <v>1756</v>
      </c>
      <c r="B107" s="3">
        <v>42916</v>
      </c>
      <c r="C107" t="s">
        <v>1757</v>
      </c>
      <c r="D107">
        <v>1</v>
      </c>
      <c r="E107" t="s">
        <v>411</v>
      </c>
      <c r="F107">
        <v>33644</v>
      </c>
      <c r="G107" t="s">
        <v>412</v>
      </c>
      <c r="H107" t="s">
        <v>15</v>
      </c>
      <c r="I107" t="s">
        <v>1635</v>
      </c>
      <c r="K107" s="17">
        <v>1000</v>
      </c>
      <c r="L107" s="6">
        <f t="shared" si="1"/>
        <v>113704.10999999999</v>
      </c>
      <c r="M107" s="6"/>
      <c r="N107" s="6"/>
    </row>
    <row r="108" spans="1:14" x14ac:dyDescent="0.25">
      <c r="A108" t="s">
        <v>1758</v>
      </c>
      <c r="B108" s="3">
        <v>42916</v>
      </c>
      <c r="C108" t="s">
        <v>1759</v>
      </c>
      <c r="D108">
        <v>1</v>
      </c>
      <c r="E108" t="s">
        <v>411</v>
      </c>
      <c r="F108">
        <v>33645</v>
      </c>
      <c r="G108" t="s">
        <v>412</v>
      </c>
      <c r="H108" t="s">
        <v>15</v>
      </c>
      <c r="I108" t="s">
        <v>1635</v>
      </c>
      <c r="K108" s="17">
        <v>1160</v>
      </c>
      <c r="L108" s="6">
        <f t="shared" si="1"/>
        <v>112544.10999999999</v>
      </c>
      <c r="M108" s="6"/>
      <c r="N108" s="6"/>
    </row>
    <row r="109" spans="1:14" x14ac:dyDescent="0.25">
      <c r="A109" t="s">
        <v>1498</v>
      </c>
      <c r="B109" s="3">
        <v>42916</v>
      </c>
      <c r="C109" t="s">
        <v>1760</v>
      </c>
      <c r="D109">
        <v>1</v>
      </c>
      <c r="E109" t="s">
        <v>411</v>
      </c>
      <c r="F109">
        <v>33646</v>
      </c>
      <c r="G109" t="s">
        <v>412</v>
      </c>
      <c r="H109" t="s">
        <v>15</v>
      </c>
      <c r="I109" t="s">
        <v>79</v>
      </c>
      <c r="K109" s="18">
        <v>138.62</v>
      </c>
      <c r="L109" s="6">
        <f t="shared" si="1"/>
        <v>112405.48999999999</v>
      </c>
      <c r="M109" s="5"/>
      <c r="N109" s="6"/>
    </row>
    <row r="110" spans="1:14" x14ac:dyDescent="0.25">
      <c r="A110" t="s">
        <v>1761</v>
      </c>
      <c r="B110" s="3">
        <v>42916</v>
      </c>
      <c r="C110" t="s">
        <v>1762</v>
      </c>
      <c r="D110">
        <v>1</v>
      </c>
      <c r="E110" t="s">
        <v>411</v>
      </c>
      <c r="F110">
        <v>33647</v>
      </c>
      <c r="G110" t="s">
        <v>412</v>
      </c>
      <c r="H110" t="s">
        <v>15</v>
      </c>
      <c r="I110" t="s">
        <v>41</v>
      </c>
      <c r="K110" s="18">
        <v>180</v>
      </c>
      <c r="L110" s="6">
        <f t="shared" si="1"/>
        <v>112225.48999999999</v>
      </c>
      <c r="M110" s="5"/>
      <c r="N110" s="6"/>
    </row>
    <row r="111" spans="1:14" x14ac:dyDescent="0.25">
      <c r="A111" t="s">
        <v>1763</v>
      </c>
      <c r="B111" s="3">
        <v>42916</v>
      </c>
      <c r="C111" t="s">
        <v>1764</v>
      </c>
      <c r="D111">
        <v>1</v>
      </c>
      <c r="E111" t="s">
        <v>411</v>
      </c>
      <c r="F111">
        <v>33648</v>
      </c>
      <c r="G111" t="s">
        <v>412</v>
      </c>
      <c r="H111" t="s">
        <v>15</v>
      </c>
      <c r="I111" t="s">
        <v>1285</v>
      </c>
      <c r="K111" s="18">
        <v>439.03</v>
      </c>
      <c r="L111" s="6">
        <f t="shared" si="1"/>
        <v>111786.45999999999</v>
      </c>
      <c r="M111" s="5"/>
      <c r="N111" s="6"/>
    </row>
    <row r="112" spans="1:14" x14ac:dyDescent="0.25">
      <c r="A112" t="s">
        <v>1501</v>
      </c>
      <c r="B112" s="3">
        <v>42916</v>
      </c>
      <c r="C112" t="s">
        <v>1765</v>
      </c>
      <c r="D112">
        <v>1</v>
      </c>
      <c r="E112" t="s">
        <v>411</v>
      </c>
      <c r="F112">
        <v>33650</v>
      </c>
      <c r="G112" t="s">
        <v>412</v>
      </c>
      <c r="H112" t="s">
        <v>15</v>
      </c>
      <c r="I112" t="s">
        <v>1766</v>
      </c>
      <c r="K112" s="18">
        <v>314</v>
      </c>
      <c r="L112" s="6">
        <f t="shared" si="1"/>
        <v>111472.45999999999</v>
      </c>
      <c r="M112" s="5"/>
      <c r="N112" s="6"/>
    </row>
    <row r="113" spans="1:14" x14ac:dyDescent="0.25">
      <c r="A113" t="s">
        <v>1767</v>
      </c>
      <c r="B113" s="3">
        <v>42916</v>
      </c>
      <c r="C113" t="s">
        <v>1768</v>
      </c>
      <c r="D113">
        <v>1</v>
      </c>
      <c r="E113" t="s">
        <v>411</v>
      </c>
      <c r="F113">
        <v>33651</v>
      </c>
      <c r="G113" t="s">
        <v>412</v>
      </c>
      <c r="H113" t="s">
        <v>15</v>
      </c>
      <c r="I113" t="s">
        <v>79</v>
      </c>
      <c r="K113" s="18">
        <v>90.29</v>
      </c>
      <c r="L113" s="6">
        <f t="shared" si="1"/>
        <v>111382.17</v>
      </c>
      <c r="M113" s="5"/>
      <c r="N113" s="6"/>
    </row>
    <row r="114" spans="1:14" x14ac:dyDescent="0.25">
      <c r="A114" t="s">
        <v>1769</v>
      </c>
      <c r="B114" s="3">
        <v>42916</v>
      </c>
      <c r="C114" t="s">
        <v>1770</v>
      </c>
      <c r="D114">
        <v>1</v>
      </c>
      <c r="E114" t="s">
        <v>411</v>
      </c>
      <c r="F114">
        <v>33652</v>
      </c>
      <c r="G114" t="s">
        <v>412</v>
      </c>
      <c r="H114" t="s">
        <v>15</v>
      </c>
      <c r="I114" t="s">
        <v>1771</v>
      </c>
      <c r="K114" s="18">
        <v>928</v>
      </c>
      <c r="L114" s="6">
        <f t="shared" si="1"/>
        <v>110454.17</v>
      </c>
      <c r="M114" s="5"/>
      <c r="N114" s="6"/>
    </row>
    <row r="115" spans="1:14" x14ac:dyDescent="0.25">
      <c r="A115" t="s">
        <v>1504</v>
      </c>
      <c r="B115" s="3">
        <v>42916</v>
      </c>
      <c r="C115" t="s">
        <v>1772</v>
      </c>
      <c r="D115">
        <v>1</v>
      </c>
      <c r="E115" t="s">
        <v>411</v>
      </c>
      <c r="F115">
        <v>33653</v>
      </c>
      <c r="G115" t="s">
        <v>412</v>
      </c>
      <c r="H115" t="s">
        <v>15</v>
      </c>
      <c r="I115" t="s">
        <v>142</v>
      </c>
      <c r="K115" s="18">
        <v>52.55</v>
      </c>
      <c r="L115" s="6">
        <f t="shared" si="1"/>
        <v>110401.62</v>
      </c>
      <c r="M115" s="5"/>
      <c r="N115" s="6"/>
    </row>
    <row r="116" spans="1:14" x14ac:dyDescent="0.25">
      <c r="A116" t="s">
        <v>1773</v>
      </c>
      <c r="B116" s="3">
        <v>42916</v>
      </c>
      <c r="C116" t="s">
        <v>1774</v>
      </c>
      <c r="D116">
        <v>1</v>
      </c>
      <c r="E116" t="s">
        <v>411</v>
      </c>
      <c r="F116">
        <v>33654</v>
      </c>
      <c r="G116" t="s">
        <v>412</v>
      </c>
      <c r="H116" t="s">
        <v>15</v>
      </c>
      <c r="I116" t="s">
        <v>68</v>
      </c>
      <c r="K116" s="17">
        <v>1262.5</v>
      </c>
      <c r="L116" s="6">
        <f t="shared" si="1"/>
        <v>109139.12</v>
      </c>
      <c r="M116" s="6"/>
      <c r="N116" s="6"/>
    </row>
    <row r="117" spans="1:14" x14ac:dyDescent="0.25">
      <c r="A117" t="s">
        <v>1775</v>
      </c>
      <c r="B117" s="3">
        <v>42916</v>
      </c>
      <c r="C117" t="s">
        <v>1776</v>
      </c>
      <c r="D117">
        <v>1</v>
      </c>
      <c r="E117" t="s">
        <v>411</v>
      </c>
      <c r="F117">
        <v>33655</v>
      </c>
      <c r="G117" t="s">
        <v>412</v>
      </c>
      <c r="H117" t="s">
        <v>15</v>
      </c>
      <c r="I117" t="s">
        <v>68</v>
      </c>
      <c r="K117" s="17">
        <v>1659.42</v>
      </c>
      <c r="L117" s="6">
        <f t="shared" si="1"/>
        <v>107479.7</v>
      </c>
      <c r="M117" s="6"/>
      <c r="N117" s="6"/>
    </row>
    <row r="118" spans="1:14" x14ac:dyDescent="0.25">
      <c r="A118" t="s">
        <v>1777</v>
      </c>
      <c r="B118" s="3">
        <v>42916</v>
      </c>
      <c r="C118" t="s">
        <v>1778</v>
      </c>
      <c r="D118">
        <v>1</v>
      </c>
      <c r="E118" t="s">
        <v>411</v>
      </c>
      <c r="F118">
        <v>33656</v>
      </c>
      <c r="G118" t="s">
        <v>412</v>
      </c>
      <c r="H118" t="s">
        <v>15</v>
      </c>
      <c r="I118" t="s">
        <v>41</v>
      </c>
      <c r="K118" s="18">
        <v>156</v>
      </c>
      <c r="L118" s="6">
        <f t="shared" si="1"/>
        <v>107323.7</v>
      </c>
      <c r="M118" s="5"/>
      <c r="N118" s="6"/>
    </row>
    <row r="119" spans="1:14" x14ac:dyDescent="0.25">
      <c r="A119" t="s">
        <v>1779</v>
      </c>
      <c r="B119" s="3">
        <v>42916</v>
      </c>
      <c r="C119" t="s">
        <v>1780</v>
      </c>
      <c r="D119">
        <v>1</v>
      </c>
      <c r="E119" t="s">
        <v>411</v>
      </c>
      <c r="F119">
        <v>33657</v>
      </c>
      <c r="G119" t="s">
        <v>412</v>
      </c>
      <c r="H119" t="s">
        <v>15</v>
      </c>
      <c r="I119" t="s">
        <v>1781</v>
      </c>
      <c r="K119" s="18">
        <v>464</v>
      </c>
      <c r="L119" s="6">
        <f t="shared" si="1"/>
        <v>106859.7</v>
      </c>
      <c r="M119" s="5"/>
      <c r="N119" s="6"/>
    </row>
    <row r="120" spans="1:14" x14ac:dyDescent="0.25">
      <c r="A120" t="s">
        <v>1507</v>
      </c>
      <c r="B120" s="3">
        <v>42916</v>
      </c>
      <c r="C120" t="s">
        <v>1782</v>
      </c>
      <c r="D120">
        <v>1</v>
      </c>
      <c r="E120" t="s">
        <v>411</v>
      </c>
      <c r="F120">
        <v>33658</v>
      </c>
      <c r="G120" t="s">
        <v>412</v>
      </c>
      <c r="H120" t="s">
        <v>15</v>
      </c>
      <c r="I120" t="s">
        <v>448</v>
      </c>
      <c r="K120" s="18">
        <v>199</v>
      </c>
      <c r="L120" s="6">
        <f t="shared" si="1"/>
        <v>106660.7</v>
      </c>
      <c r="M120" s="5"/>
      <c r="N120" s="6"/>
    </row>
    <row r="121" spans="1:14" x14ac:dyDescent="0.25">
      <c r="A121" t="s">
        <v>1783</v>
      </c>
      <c r="B121" s="3">
        <v>42916</v>
      </c>
      <c r="C121" t="s">
        <v>1784</v>
      </c>
      <c r="D121">
        <v>1</v>
      </c>
      <c r="E121" t="s">
        <v>411</v>
      </c>
      <c r="F121">
        <v>33659</v>
      </c>
      <c r="G121" t="s">
        <v>412</v>
      </c>
      <c r="H121" t="s">
        <v>15</v>
      </c>
      <c r="I121" t="s">
        <v>37</v>
      </c>
      <c r="K121" s="18">
        <v>193.5</v>
      </c>
      <c r="L121" s="6">
        <f t="shared" si="1"/>
        <v>106467.2</v>
      </c>
      <c r="M121" s="5"/>
      <c r="N121" s="6"/>
    </row>
    <row r="122" spans="1:14" x14ac:dyDescent="0.25">
      <c r="A122" t="s">
        <v>1785</v>
      </c>
      <c r="B122" s="3">
        <v>42916</v>
      </c>
      <c r="C122" t="s">
        <v>1786</v>
      </c>
      <c r="D122">
        <v>1</v>
      </c>
      <c r="E122" t="s">
        <v>411</v>
      </c>
      <c r="F122">
        <v>33660</v>
      </c>
      <c r="G122" t="s">
        <v>412</v>
      </c>
      <c r="H122" t="s">
        <v>15</v>
      </c>
      <c r="I122" t="s">
        <v>52</v>
      </c>
      <c r="K122" s="18">
        <v>990.2</v>
      </c>
      <c r="L122" s="6">
        <f t="shared" si="1"/>
        <v>105477</v>
      </c>
      <c r="M122" s="5"/>
      <c r="N122" s="6"/>
    </row>
    <row r="123" spans="1:14" x14ac:dyDescent="0.25">
      <c r="A123" t="s">
        <v>1510</v>
      </c>
      <c r="B123" s="3">
        <v>42916</v>
      </c>
      <c r="C123" t="s">
        <v>1787</v>
      </c>
      <c r="D123">
        <v>1</v>
      </c>
      <c r="E123" t="s">
        <v>411</v>
      </c>
      <c r="F123">
        <v>33661</v>
      </c>
      <c r="G123" t="s">
        <v>412</v>
      </c>
      <c r="H123" t="s">
        <v>15</v>
      </c>
      <c r="I123" t="s">
        <v>37</v>
      </c>
      <c r="K123" s="18">
        <v>301</v>
      </c>
      <c r="L123" s="6">
        <f t="shared" si="1"/>
        <v>105176</v>
      </c>
      <c r="M123" s="5"/>
      <c r="N123" s="6"/>
    </row>
    <row r="124" spans="1:14" x14ac:dyDescent="0.25">
      <c r="A124" t="s">
        <v>1513</v>
      </c>
      <c r="B124" s="3">
        <v>42916</v>
      </c>
      <c r="C124" t="s">
        <v>1788</v>
      </c>
      <c r="D124">
        <v>1</v>
      </c>
      <c r="E124" t="s">
        <v>411</v>
      </c>
      <c r="F124">
        <v>33662</v>
      </c>
      <c r="G124" t="s">
        <v>412</v>
      </c>
      <c r="H124" t="s">
        <v>15</v>
      </c>
      <c r="I124" t="s">
        <v>171</v>
      </c>
      <c r="K124" s="18">
        <v>218.08</v>
      </c>
      <c r="L124" s="6">
        <f t="shared" si="1"/>
        <v>104957.92</v>
      </c>
      <c r="M124" s="5"/>
      <c r="N124" s="6"/>
    </row>
    <row r="125" spans="1:14" x14ac:dyDescent="0.25">
      <c r="A125" t="s">
        <v>1516</v>
      </c>
      <c r="B125" s="3">
        <v>42916</v>
      </c>
      <c r="C125" t="s">
        <v>1789</v>
      </c>
      <c r="D125">
        <v>1</v>
      </c>
      <c r="E125" t="s">
        <v>411</v>
      </c>
      <c r="F125">
        <v>33663</v>
      </c>
      <c r="G125" t="s">
        <v>412</v>
      </c>
      <c r="H125" t="s">
        <v>15</v>
      </c>
      <c r="I125" t="s">
        <v>52</v>
      </c>
      <c r="K125" s="18">
        <v>969.2</v>
      </c>
      <c r="L125" s="6">
        <f t="shared" si="1"/>
        <v>103988.72</v>
      </c>
      <c r="M125" s="5"/>
      <c r="N125" s="6"/>
    </row>
    <row r="126" spans="1:14" x14ac:dyDescent="0.25">
      <c r="A126" t="s">
        <v>1519</v>
      </c>
      <c r="B126" s="3">
        <v>42916</v>
      </c>
      <c r="C126" t="s">
        <v>1790</v>
      </c>
      <c r="D126">
        <v>1</v>
      </c>
      <c r="E126" t="s">
        <v>411</v>
      </c>
      <c r="F126">
        <v>33664</v>
      </c>
      <c r="G126" t="s">
        <v>412</v>
      </c>
      <c r="H126" t="s">
        <v>15</v>
      </c>
      <c r="I126" t="s">
        <v>240</v>
      </c>
      <c r="K126" s="18">
        <v>406</v>
      </c>
      <c r="L126" s="6">
        <f t="shared" si="1"/>
        <v>103582.72</v>
      </c>
      <c r="M126" s="5"/>
      <c r="N126" s="6"/>
    </row>
    <row r="127" spans="1:14" x14ac:dyDescent="0.25">
      <c r="A127" t="s">
        <v>1522</v>
      </c>
      <c r="B127" s="3">
        <v>42916</v>
      </c>
      <c r="C127" t="s">
        <v>1791</v>
      </c>
      <c r="D127">
        <v>1</v>
      </c>
      <c r="E127" t="s">
        <v>411</v>
      </c>
      <c r="F127">
        <v>33665</v>
      </c>
      <c r="G127" t="s">
        <v>412</v>
      </c>
      <c r="H127" t="s">
        <v>15</v>
      </c>
      <c r="I127" t="s">
        <v>1336</v>
      </c>
      <c r="K127" s="18">
        <v>115.88</v>
      </c>
      <c r="L127" s="6">
        <f t="shared" si="1"/>
        <v>103466.84</v>
      </c>
      <c r="M127" s="5"/>
      <c r="N127" s="6"/>
    </row>
    <row r="128" spans="1:14" x14ac:dyDescent="0.25">
      <c r="A128" t="s">
        <v>1792</v>
      </c>
      <c r="B128" s="3">
        <v>42916</v>
      </c>
      <c r="C128" t="s">
        <v>1793</v>
      </c>
      <c r="D128">
        <v>1</v>
      </c>
      <c r="E128" t="s">
        <v>411</v>
      </c>
      <c r="F128">
        <v>33666</v>
      </c>
      <c r="G128" t="s">
        <v>412</v>
      </c>
      <c r="H128" t="s">
        <v>15</v>
      </c>
      <c r="I128" t="s">
        <v>1794</v>
      </c>
      <c r="K128" s="18">
        <v>627</v>
      </c>
      <c r="L128" s="6">
        <f t="shared" si="1"/>
        <v>102839.84</v>
      </c>
      <c r="M128" s="5"/>
      <c r="N128" s="6"/>
    </row>
    <row r="129" spans="1:14" x14ac:dyDescent="0.25">
      <c r="A129" t="s">
        <v>1795</v>
      </c>
      <c r="B129" s="3">
        <v>42916</v>
      </c>
      <c r="C129" t="s">
        <v>1796</v>
      </c>
      <c r="D129">
        <v>1</v>
      </c>
      <c r="E129" t="s">
        <v>411</v>
      </c>
      <c r="F129">
        <v>33667</v>
      </c>
      <c r="G129" t="s">
        <v>412</v>
      </c>
      <c r="H129" t="s">
        <v>15</v>
      </c>
      <c r="I129" t="s">
        <v>1797</v>
      </c>
      <c r="K129" s="17">
        <v>1124.3800000000001</v>
      </c>
      <c r="L129" s="6">
        <f t="shared" si="1"/>
        <v>101715.45999999999</v>
      </c>
      <c r="M129" s="6"/>
      <c r="N129" s="6"/>
    </row>
    <row r="130" spans="1:14" x14ac:dyDescent="0.25">
      <c r="A130" t="s">
        <v>1798</v>
      </c>
      <c r="B130" s="3">
        <v>42916</v>
      </c>
      <c r="C130" t="s">
        <v>1799</v>
      </c>
      <c r="D130">
        <v>1</v>
      </c>
      <c r="E130" t="s">
        <v>411</v>
      </c>
      <c r="F130">
        <v>33668</v>
      </c>
      <c r="G130" t="s">
        <v>412</v>
      </c>
      <c r="H130" t="s">
        <v>15</v>
      </c>
      <c r="I130" t="s">
        <v>1800</v>
      </c>
      <c r="K130" s="17">
        <v>1124.3800000000001</v>
      </c>
      <c r="L130" s="6">
        <f t="shared" si="1"/>
        <v>100591.07999999999</v>
      </c>
      <c r="M130" s="6"/>
      <c r="N130" s="6"/>
    </row>
    <row r="131" spans="1:14" x14ac:dyDescent="0.25">
      <c r="A131" t="s">
        <v>1525</v>
      </c>
      <c r="B131" s="3">
        <v>42916</v>
      </c>
      <c r="C131" t="s">
        <v>1801</v>
      </c>
      <c r="D131">
        <v>1</v>
      </c>
      <c r="E131" t="s">
        <v>411</v>
      </c>
      <c r="F131">
        <v>33669</v>
      </c>
      <c r="G131" t="s">
        <v>412</v>
      </c>
      <c r="H131" t="s">
        <v>15</v>
      </c>
      <c r="I131" t="s">
        <v>539</v>
      </c>
      <c r="K131" s="18">
        <v>232</v>
      </c>
      <c r="L131" s="6">
        <f t="shared" si="1"/>
        <v>100359.07999999999</v>
      </c>
      <c r="M131" s="5"/>
      <c r="N131" s="6"/>
    </row>
    <row r="132" spans="1:14" x14ac:dyDescent="0.25">
      <c r="A132" t="s">
        <v>1802</v>
      </c>
      <c r="B132" s="3">
        <v>42916</v>
      </c>
      <c r="C132" t="s">
        <v>1803</v>
      </c>
      <c r="D132">
        <v>1</v>
      </c>
      <c r="E132" t="s">
        <v>411</v>
      </c>
      <c r="F132">
        <v>33670</v>
      </c>
      <c r="G132" t="s">
        <v>412</v>
      </c>
      <c r="H132" t="s">
        <v>15</v>
      </c>
      <c r="I132" t="s">
        <v>954</v>
      </c>
      <c r="K132" s="18">
        <v>58</v>
      </c>
      <c r="L132" s="6">
        <f t="shared" si="1"/>
        <v>100301.07999999999</v>
      </c>
      <c r="M132" s="5"/>
      <c r="N132" s="6"/>
    </row>
    <row r="133" spans="1:14" x14ac:dyDescent="0.25">
      <c r="A133" t="s">
        <v>1804</v>
      </c>
      <c r="B133" s="3">
        <v>42916</v>
      </c>
      <c r="C133" t="s">
        <v>1805</v>
      </c>
      <c r="D133">
        <v>1</v>
      </c>
      <c r="E133" t="s">
        <v>411</v>
      </c>
      <c r="F133">
        <v>33671</v>
      </c>
      <c r="G133" t="s">
        <v>412</v>
      </c>
      <c r="H133" t="s">
        <v>15</v>
      </c>
      <c r="I133" t="s">
        <v>335</v>
      </c>
      <c r="K133" s="18">
        <v>105</v>
      </c>
      <c r="L133" s="6">
        <f t="shared" si="1"/>
        <v>100196.07999999999</v>
      </c>
      <c r="M133" s="6"/>
      <c r="N133" s="6"/>
    </row>
    <row r="134" spans="1:14" x14ac:dyDescent="0.25">
      <c r="A134" t="s">
        <v>1804</v>
      </c>
      <c r="B134" s="3">
        <v>42916</v>
      </c>
      <c r="C134" t="s">
        <v>1805</v>
      </c>
      <c r="D134">
        <v>1</v>
      </c>
      <c r="E134" t="s">
        <v>411</v>
      </c>
      <c r="F134">
        <v>33671</v>
      </c>
      <c r="G134" t="s">
        <v>412</v>
      </c>
      <c r="H134" t="s">
        <v>15</v>
      </c>
      <c r="I134" t="s">
        <v>335</v>
      </c>
      <c r="K134" s="17">
        <v>1351</v>
      </c>
      <c r="L134" s="6">
        <f t="shared" si="1"/>
        <v>98845.079999999987</v>
      </c>
      <c r="M134" s="5"/>
      <c r="N134" s="6"/>
    </row>
    <row r="135" spans="1:14" x14ac:dyDescent="0.25">
      <c r="A135" t="s">
        <v>1806</v>
      </c>
      <c r="B135" s="3">
        <v>42916</v>
      </c>
      <c r="C135" t="s">
        <v>1807</v>
      </c>
      <c r="D135">
        <v>1</v>
      </c>
      <c r="E135" t="s">
        <v>411</v>
      </c>
      <c r="F135">
        <v>33672</v>
      </c>
      <c r="G135" t="s">
        <v>412</v>
      </c>
      <c r="H135" t="s">
        <v>15</v>
      </c>
      <c r="I135" t="s">
        <v>313</v>
      </c>
      <c r="K135" s="18">
        <v>391</v>
      </c>
      <c r="L135" s="6">
        <f t="shared" si="1"/>
        <v>98454.079999999987</v>
      </c>
      <c r="M135" s="5"/>
      <c r="N135" s="6"/>
    </row>
    <row r="136" spans="1:14" x14ac:dyDescent="0.25">
      <c r="A136" t="s">
        <v>1806</v>
      </c>
      <c r="B136" s="3">
        <v>42916</v>
      </c>
      <c r="C136" t="s">
        <v>1807</v>
      </c>
      <c r="D136">
        <v>1</v>
      </c>
      <c r="E136" t="s">
        <v>411</v>
      </c>
      <c r="F136">
        <v>33672</v>
      </c>
      <c r="G136" t="s">
        <v>412</v>
      </c>
      <c r="H136" t="s">
        <v>15</v>
      </c>
      <c r="I136" t="s">
        <v>313</v>
      </c>
      <c r="K136" s="18">
        <v>842</v>
      </c>
      <c r="L136" s="6">
        <f t="shared" si="1"/>
        <v>97612.079999999987</v>
      </c>
      <c r="M136" s="5"/>
      <c r="N136" s="6"/>
    </row>
    <row r="137" spans="1:14" x14ac:dyDescent="0.25">
      <c r="A137" t="s">
        <v>1808</v>
      </c>
      <c r="B137" s="3">
        <v>42916</v>
      </c>
      <c r="C137" t="s">
        <v>1809</v>
      </c>
      <c r="D137">
        <v>1</v>
      </c>
      <c r="E137" t="s">
        <v>411</v>
      </c>
      <c r="F137">
        <v>33673</v>
      </c>
      <c r="G137" t="s">
        <v>412</v>
      </c>
      <c r="H137" t="s">
        <v>15</v>
      </c>
      <c r="I137" t="s">
        <v>313</v>
      </c>
      <c r="K137" s="18">
        <v>409</v>
      </c>
      <c r="L137" s="6">
        <f t="shared" si="1"/>
        <v>97203.079999999987</v>
      </c>
      <c r="M137" s="6"/>
      <c r="N137" s="6"/>
    </row>
    <row r="138" spans="1:14" x14ac:dyDescent="0.25">
      <c r="A138" t="s">
        <v>1808</v>
      </c>
      <c r="B138" s="3">
        <v>42916</v>
      </c>
      <c r="C138" t="s">
        <v>1809</v>
      </c>
      <c r="D138">
        <v>1</v>
      </c>
      <c r="E138" t="s">
        <v>411</v>
      </c>
      <c r="F138">
        <v>33673</v>
      </c>
      <c r="G138" t="s">
        <v>412</v>
      </c>
      <c r="H138" t="s">
        <v>15</v>
      </c>
      <c r="I138" t="s">
        <v>313</v>
      </c>
      <c r="K138" s="17">
        <v>1070.5899999999999</v>
      </c>
      <c r="L138" s="6">
        <f t="shared" ref="L138:L163" si="2">+L137+J138-K138</f>
        <v>96132.489999999991</v>
      </c>
      <c r="M138" s="5"/>
      <c r="N138" s="6"/>
    </row>
    <row r="139" spans="1:14" x14ac:dyDescent="0.25">
      <c r="A139" t="s">
        <v>1810</v>
      </c>
      <c r="B139" s="3">
        <v>42916</v>
      </c>
      <c r="C139" t="s">
        <v>1811</v>
      </c>
      <c r="D139">
        <v>1</v>
      </c>
      <c r="E139" t="s">
        <v>411</v>
      </c>
      <c r="F139">
        <v>33674</v>
      </c>
      <c r="G139" t="s">
        <v>412</v>
      </c>
      <c r="H139" t="s">
        <v>15</v>
      </c>
      <c r="I139" t="s">
        <v>313</v>
      </c>
      <c r="K139" s="17">
        <v>1180.3900000000001</v>
      </c>
      <c r="L139" s="6">
        <f t="shared" si="2"/>
        <v>94952.099999999991</v>
      </c>
      <c r="M139" s="6"/>
      <c r="N139" s="6"/>
    </row>
    <row r="140" spans="1:14" x14ac:dyDescent="0.25">
      <c r="A140" t="s">
        <v>1812</v>
      </c>
      <c r="B140" s="3">
        <v>42916</v>
      </c>
      <c r="C140" t="s">
        <v>1813</v>
      </c>
      <c r="D140">
        <v>1</v>
      </c>
      <c r="E140" t="s">
        <v>411</v>
      </c>
      <c r="F140">
        <v>33675</v>
      </c>
      <c r="G140" t="s">
        <v>412</v>
      </c>
      <c r="H140" t="s">
        <v>15</v>
      </c>
      <c r="I140" t="s">
        <v>313</v>
      </c>
      <c r="K140" s="18">
        <v>50</v>
      </c>
      <c r="L140" s="6">
        <f t="shared" si="2"/>
        <v>94902.099999999991</v>
      </c>
      <c r="M140" s="6"/>
      <c r="N140" s="6"/>
    </row>
    <row r="141" spans="1:14" x14ac:dyDescent="0.25">
      <c r="A141" t="s">
        <v>1812</v>
      </c>
      <c r="B141" s="3">
        <v>42916</v>
      </c>
      <c r="C141" t="s">
        <v>1813</v>
      </c>
      <c r="D141">
        <v>1</v>
      </c>
      <c r="E141" t="s">
        <v>411</v>
      </c>
      <c r="F141">
        <v>33675</v>
      </c>
      <c r="G141" t="s">
        <v>412</v>
      </c>
      <c r="H141" t="s">
        <v>15</v>
      </c>
      <c r="I141" t="s">
        <v>313</v>
      </c>
      <c r="K141" s="13">
        <v>1236.9100000000001</v>
      </c>
      <c r="L141" s="6">
        <f t="shared" si="2"/>
        <v>93665.189999999988</v>
      </c>
      <c r="M141" s="5"/>
      <c r="N141" s="6"/>
    </row>
    <row r="142" spans="1:14" x14ac:dyDescent="0.25">
      <c r="A142" t="s">
        <v>1814</v>
      </c>
      <c r="B142" s="3">
        <v>42916</v>
      </c>
      <c r="C142" t="s">
        <v>1815</v>
      </c>
      <c r="D142">
        <v>1</v>
      </c>
      <c r="E142" t="s">
        <v>411</v>
      </c>
      <c r="F142">
        <v>33676</v>
      </c>
      <c r="G142" t="s">
        <v>412</v>
      </c>
      <c r="H142" t="s">
        <v>15</v>
      </c>
      <c r="I142" t="s">
        <v>313</v>
      </c>
      <c r="K142" s="18">
        <v>454</v>
      </c>
      <c r="L142" s="6">
        <f t="shared" si="2"/>
        <v>93211.189999999988</v>
      </c>
      <c r="M142" s="5"/>
      <c r="N142" s="6"/>
    </row>
    <row r="143" spans="1:14" x14ac:dyDescent="0.25">
      <c r="A143" t="s">
        <v>1814</v>
      </c>
      <c r="B143" s="3">
        <v>42916</v>
      </c>
      <c r="C143" t="s">
        <v>1815</v>
      </c>
      <c r="D143">
        <v>1</v>
      </c>
      <c r="E143" t="s">
        <v>411</v>
      </c>
      <c r="F143">
        <v>33676</v>
      </c>
      <c r="G143" t="s">
        <v>412</v>
      </c>
      <c r="H143" t="s">
        <v>15</v>
      </c>
      <c r="I143" t="s">
        <v>313</v>
      </c>
      <c r="K143" s="18">
        <v>970</v>
      </c>
      <c r="L143" s="6">
        <f t="shared" si="2"/>
        <v>92241.189999999988</v>
      </c>
      <c r="M143" s="5"/>
      <c r="N143" s="6"/>
    </row>
    <row r="144" spans="1:14" x14ac:dyDescent="0.25">
      <c r="A144" t="s">
        <v>1528</v>
      </c>
      <c r="B144" s="3">
        <v>42916</v>
      </c>
      <c r="C144" t="s">
        <v>1816</v>
      </c>
      <c r="D144">
        <v>1</v>
      </c>
      <c r="E144" t="s">
        <v>411</v>
      </c>
      <c r="F144">
        <v>33677</v>
      </c>
      <c r="G144" t="s">
        <v>412</v>
      </c>
      <c r="H144" t="s">
        <v>15</v>
      </c>
      <c r="I144" t="s">
        <v>313</v>
      </c>
      <c r="K144" s="17">
        <v>1186</v>
      </c>
      <c r="L144" s="6">
        <f t="shared" si="2"/>
        <v>91055.189999999988</v>
      </c>
      <c r="M144" s="6"/>
      <c r="N144" s="6"/>
    </row>
    <row r="145" spans="1:14" x14ac:dyDescent="0.25">
      <c r="A145" t="s">
        <v>1531</v>
      </c>
      <c r="B145" s="3">
        <v>42916</v>
      </c>
      <c r="C145" t="s">
        <v>1817</v>
      </c>
      <c r="D145">
        <v>1</v>
      </c>
      <c r="E145" t="s">
        <v>411</v>
      </c>
      <c r="F145">
        <v>33678</v>
      </c>
      <c r="G145" t="s">
        <v>412</v>
      </c>
      <c r="H145" t="s">
        <v>15</v>
      </c>
      <c r="I145" t="s">
        <v>313</v>
      </c>
      <c r="K145" s="18">
        <v>100</v>
      </c>
      <c r="L145" s="6">
        <f t="shared" si="2"/>
        <v>90955.189999999988</v>
      </c>
      <c r="M145" s="6"/>
      <c r="N145" s="6"/>
    </row>
    <row r="146" spans="1:14" x14ac:dyDescent="0.25">
      <c r="A146" t="s">
        <v>1531</v>
      </c>
      <c r="B146" s="3">
        <v>42916</v>
      </c>
      <c r="C146" t="s">
        <v>1817</v>
      </c>
      <c r="D146">
        <v>1</v>
      </c>
      <c r="E146" t="s">
        <v>411</v>
      </c>
      <c r="F146">
        <v>33678</v>
      </c>
      <c r="G146" t="s">
        <v>412</v>
      </c>
      <c r="H146" t="s">
        <v>15</v>
      </c>
      <c r="I146" t="s">
        <v>313</v>
      </c>
      <c r="K146" s="17">
        <v>1146</v>
      </c>
      <c r="L146" s="6">
        <f t="shared" si="2"/>
        <v>89809.189999999988</v>
      </c>
      <c r="M146" s="5"/>
      <c r="N146" s="6"/>
    </row>
    <row r="147" spans="1:14" x14ac:dyDescent="0.25">
      <c r="A147" t="s">
        <v>1534</v>
      </c>
      <c r="B147" s="3">
        <v>42916</v>
      </c>
      <c r="C147" t="s">
        <v>1818</v>
      </c>
      <c r="D147">
        <v>1</v>
      </c>
      <c r="E147" t="s">
        <v>411</v>
      </c>
      <c r="F147">
        <v>33679</v>
      </c>
      <c r="G147" t="s">
        <v>412</v>
      </c>
      <c r="H147" t="s">
        <v>15</v>
      </c>
      <c r="I147" t="s">
        <v>313</v>
      </c>
      <c r="K147" s="18">
        <v>279</v>
      </c>
      <c r="L147" s="6">
        <f t="shared" si="2"/>
        <v>89530.189999999988</v>
      </c>
      <c r="M147" s="6"/>
      <c r="N147" s="6"/>
    </row>
    <row r="148" spans="1:14" x14ac:dyDescent="0.25">
      <c r="A148" t="s">
        <v>1534</v>
      </c>
      <c r="B148" s="3">
        <v>42916</v>
      </c>
      <c r="C148" t="s">
        <v>1818</v>
      </c>
      <c r="D148">
        <v>1</v>
      </c>
      <c r="E148" t="s">
        <v>411</v>
      </c>
      <c r="F148">
        <v>33679</v>
      </c>
      <c r="G148" t="s">
        <v>412</v>
      </c>
      <c r="H148" t="s">
        <v>15</v>
      </c>
      <c r="I148" t="s">
        <v>313</v>
      </c>
      <c r="K148" s="17">
        <v>1252.52</v>
      </c>
      <c r="L148" s="6">
        <f t="shared" si="2"/>
        <v>88277.669999999984</v>
      </c>
      <c r="M148" s="5"/>
      <c r="N148" s="6"/>
    </row>
    <row r="149" spans="1:14" x14ac:dyDescent="0.25">
      <c r="A149" t="s">
        <v>1538</v>
      </c>
      <c r="B149" s="3">
        <v>42916</v>
      </c>
      <c r="C149" t="s">
        <v>1819</v>
      </c>
      <c r="D149">
        <v>1</v>
      </c>
      <c r="E149" t="s">
        <v>411</v>
      </c>
      <c r="F149">
        <v>33680</v>
      </c>
      <c r="G149" t="s">
        <v>412</v>
      </c>
      <c r="H149" t="s">
        <v>15</v>
      </c>
      <c r="I149" t="s">
        <v>313</v>
      </c>
      <c r="K149" s="18">
        <v>384</v>
      </c>
      <c r="L149" s="6">
        <f t="shared" si="2"/>
        <v>87893.669999999984</v>
      </c>
      <c r="M149" s="5"/>
      <c r="N149" s="6"/>
    </row>
    <row r="150" spans="1:14" x14ac:dyDescent="0.25">
      <c r="A150" t="s">
        <v>1538</v>
      </c>
      <c r="B150" s="3">
        <v>42916</v>
      </c>
      <c r="C150" t="s">
        <v>1819</v>
      </c>
      <c r="D150">
        <v>1</v>
      </c>
      <c r="E150" t="s">
        <v>411</v>
      </c>
      <c r="F150">
        <v>33680</v>
      </c>
      <c r="G150" t="s">
        <v>412</v>
      </c>
      <c r="H150" t="s">
        <v>15</v>
      </c>
      <c r="I150" t="s">
        <v>313</v>
      </c>
      <c r="K150" s="18">
        <v>979</v>
      </c>
      <c r="L150" s="6">
        <f t="shared" si="2"/>
        <v>86914.669999999984</v>
      </c>
      <c r="M150" s="5"/>
      <c r="N150" s="6"/>
    </row>
    <row r="151" spans="1:14" x14ac:dyDescent="0.25">
      <c r="A151" t="s">
        <v>1541</v>
      </c>
      <c r="B151" s="3">
        <v>42916</v>
      </c>
      <c r="C151" t="s">
        <v>1820</v>
      </c>
      <c r="D151">
        <v>1</v>
      </c>
      <c r="E151" t="s">
        <v>411</v>
      </c>
      <c r="F151">
        <v>33681</v>
      </c>
      <c r="G151" t="s">
        <v>412</v>
      </c>
      <c r="H151" t="s">
        <v>15</v>
      </c>
      <c r="I151" t="s">
        <v>574</v>
      </c>
      <c r="K151" s="18">
        <v>56</v>
      </c>
      <c r="L151" s="6">
        <f t="shared" si="2"/>
        <v>86858.669999999984</v>
      </c>
      <c r="M151" s="6"/>
      <c r="N151" s="6"/>
    </row>
    <row r="152" spans="1:14" x14ac:dyDescent="0.25">
      <c r="A152" t="s">
        <v>1541</v>
      </c>
      <c r="B152" s="3">
        <v>42916</v>
      </c>
      <c r="C152" t="s">
        <v>1820</v>
      </c>
      <c r="D152">
        <v>1</v>
      </c>
      <c r="E152" t="s">
        <v>411</v>
      </c>
      <c r="F152">
        <v>33681</v>
      </c>
      <c r="G152" t="s">
        <v>412</v>
      </c>
      <c r="H152" t="s">
        <v>15</v>
      </c>
      <c r="I152" t="s">
        <v>574</v>
      </c>
      <c r="K152" s="17">
        <v>1163</v>
      </c>
      <c r="L152" s="6">
        <f t="shared" si="2"/>
        <v>85695.669999999984</v>
      </c>
      <c r="M152" s="5"/>
      <c r="N152" s="6"/>
    </row>
    <row r="153" spans="1:14" x14ac:dyDescent="0.25">
      <c r="A153" t="s">
        <v>1544</v>
      </c>
      <c r="B153" s="3">
        <v>42916</v>
      </c>
      <c r="C153" t="s">
        <v>1821</v>
      </c>
      <c r="D153">
        <v>1</v>
      </c>
      <c r="E153" t="s">
        <v>411</v>
      </c>
      <c r="F153">
        <v>33683</v>
      </c>
      <c r="G153" t="s">
        <v>412</v>
      </c>
      <c r="H153" t="s">
        <v>15</v>
      </c>
      <c r="I153" t="s">
        <v>313</v>
      </c>
      <c r="K153" s="18">
        <v>120</v>
      </c>
      <c r="L153" s="6">
        <f t="shared" si="2"/>
        <v>85575.669999999984</v>
      </c>
      <c r="M153" s="6"/>
      <c r="N153" s="6"/>
    </row>
    <row r="154" spans="1:14" x14ac:dyDescent="0.25">
      <c r="A154" t="s">
        <v>1544</v>
      </c>
      <c r="B154" s="3">
        <v>42916</v>
      </c>
      <c r="C154" t="s">
        <v>1821</v>
      </c>
      <c r="D154">
        <v>1</v>
      </c>
      <c r="E154" t="s">
        <v>411</v>
      </c>
      <c r="F154">
        <v>33683</v>
      </c>
      <c r="G154" t="s">
        <v>412</v>
      </c>
      <c r="H154" t="s">
        <v>15</v>
      </c>
      <c r="I154" t="s">
        <v>313</v>
      </c>
      <c r="K154" s="17">
        <v>1821</v>
      </c>
      <c r="L154" s="6">
        <f t="shared" si="2"/>
        <v>83754.669999999984</v>
      </c>
      <c r="M154" s="5"/>
      <c r="N154" s="6"/>
    </row>
    <row r="155" spans="1:14" x14ac:dyDescent="0.25">
      <c r="A155" t="s">
        <v>1550</v>
      </c>
      <c r="B155" s="3">
        <v>42916</v>
      </c>
      <c r="C155" t="s">
        <v>1822</v>
      </c>
      <c r="D155">
        <v>1</v>
      </c>
      <c r="E155" t="s">
        <v>411</v>
      </c>
      <c r="F155">
        <v>33684</v>
      </c>
      <c r="G155" t="s">
        <v>412</v>
      </c>
      <c r="H155" t="s">
        <v>15</v>
      </c>
      <c r="I155" t="s">
        <v>313</v>
      </c>
      <c r="K155" s="18">
        <v>50</v>
      </c>
      <c r="L155" s="6">
        <f t="shared" si="2"/>
        <v>83704.669999999984</v>
      </c>
      <c r="M155" s="6"/>
      <c r="N155" s="6"/>
    </row>
    <row r="156" spans="1:14" x14ac:dyDescent="0.25">
      <c r="A156" t="s">
        <v>1550</v>
      </c>
      <c r="B156" s="3">
        <v>42916</v>
      </c>
      <c r="C156" t="s">
        <v>1822</v>
      </c>
      <c r="D156">
        <v>1</v>
      </c>
      <c r="E156" t="s">
        <v>411</v>
      </c>
      <c r="F156">
        <v>33684</v>
      </c>
      <c r="G156" t="s">
        <v>412</v>
      </c>
      <c r="H156" t="s">
        <v>15</v>
      </c>
      <c r="I156" t="s">
        <v>313</v>
      </c>
      <c r="K156" s="17">
        <v>2623.15</v>
      </c>
      <c r="L156" s="6">
        <f t="shared" si="2"/>
        <v>81081.51999999999</v>
      </c>
      <c r="M156" s="5"/>
      <c r="N156" s="6"/>
    </row>
    <row r="157" spans="1:14" x14ac:dyDescent="0.25">
      <c r="A157" t="s">
        <v>1823</v>
      </c>
      <c r="B157" s="3">
        <v>42916</v>
      </c>
      <c r="C157" t="s">
        <v>1824</v>
      </c>
      <c r="D157">
        <v>1</v>
      </c>
      <c r="E157" t="s">
        <v>411</v>
      </c>
      <c r="F157">
        <v>33685</v>
      </c>
      <c r="G157" t="s">
        <v>412</v>
      </c>
      <c r="H157" t="s">
        <v>15</v>
      </c>
      <c r="I157" t="s">
        <v>313</v>
      </c>
      <c r="K157" s="18">
        <v>100</v>
      </c>
      <c r="L157" s="6">
        <f t="shared" si="2"/>
        <v>80981.51999999999</v>
      </c>
      <c r="M157" s="6"/>
      <c r="N157" s="6"/>
    </row>
    <row r="158" spans="1:14" x14ac:dyDescent="0.25">
      <c r="A158" t="s">
        <v>1823</v>
      </c>
      <c r="B158" s="3">
        <v>42916</v>
      </c>
      <c r="C158" t="s">
        <v>1824</v>
      </c>
      <c r="D158">
        <v>1</v>
      </c>
      <c r="E158" t="s">
        <v>411</v>
      </c>
      <c r="F158">
        <v>33685</v>
      </c>
      <c r="G158" t="s">
        <v>412</v>
      </c>
      <c r="H158" t="s">
        <v>15</v>
      </c>
      <c r="I158" t="s">
        <v>313</v>
      </c>
      <c r="K158" s="17">
        <v>1061</v>
      </c>
      <c r="L158" s="6">
        <f t="shared" si="2"/>
        <v>79920.51999999999</v>
      </c>
      <c r="M158" s="5"/>
      <c r="N158" s="6"/>
    </row>
    <row r="159" spans="1:14" x14ac:dyDescent="0.25">
      <c r="A159" t="s">
        <v>1825</v>
      </c>
      <c r="B159" s="3">
        <v>42916</v>
      </c>
      <c r="C159" t="s">
        <v>1826</v>
      </c>
      <c r="D159">
        <v>1</v>
      </c>
      <c r="E159" t="s">
        <v>411</v>
      </c>
      <c r="F159">
        <v>33687</v>
      </c>
      <c r="G159" t="s">
        <v>412</v>
      </c>
      <c r="H159" t="s">
        <v>15</v>
      </c>
      <c r="I159" t="s">
        <v>335</v>
      </c>
      <c r="K159" s="18">
        <v>50</v>
      </c>
      <c r="L159" s="6">
        <f t="shared" si="2"/>
        <v>79870.51999999999</v>
      </c>
      <c r="M159" s="6"/>
      <c r="N159" s="6"/>
    </row>
    <row r="160" spans="1:14" x14ac:dyDescent="0.25">
      <c r="A160" t="s">
        <v>1825</v>
      </c>
      <c r="B160" s="3">
        <v>42916</v>
      </c>
      <c r="C160" t="s">
        <v>1826</v>
      </c>
      <c r="D160">
        <v>1</v>
      </c>
      <c r="E160" t="s">
        <v>411</v>
      </c>
      <c r="F160">
        <v>33687</v>
      </c>
      <c r="G160" t="s">
        <v>412</v>
      </c>
      <c r="H160" t="s">
        <v>15</v>
      </c>
      <c r="I160" t="s">
        <v>335</v>
      </c>
      <c r="K160" s="6">
        <v>3921</v>
      </c>
      <c r="L160" s="6">
        <f t="shared" si="2"/>
        <v>75949.51999999999</v>
      </c>
      <c r="M160" s="5"/>
      <c r="N160" s="6"/>
    </row>
    <row r="161" spans="1:14" x14ac:dyDescent="0.25">
      <c r="A161" t="s">
        <v>1827</v>
      </c>
      <c r="B161" s="3">
        <v>42916</v>
      </c>
      <c r="C161" t="s">
        <v>1828</v>
      </c>
      <c r="D161">
        <v>1</v>
      </c>
      <c r="E161" t="s">
        <v>411</v>
      </c>
      <c r="F161">
        <v>33688</v>
      </c>
      <c r="G161" t="s">
        <v>412</v>
      </c>
      <c r="H161" t="s">
        <v>15</v>
      </c>
      <c r="I161" t="s">
        <v>313</v>
      </c>
      <c r="K161" s="18">
        <v>148</v>
      </c>
      <c r="L161" s="6">
        <f t="shared" si="2"/>
        <v>75801.51999999999</v>
      </c>
      <c r="M161" s="6"/>
      <c r="N161" s="6"/>
    </row>
    <row r="162" spans="1:14" x14ac:dyDescent="0.25">
      <c r="A162" t="s">
        <v>1827</v>
      </c>
      <c r="B162" s="3">
        <v>42916</v>
      </c>
      <c r="C162" t="s">
        <v>1828</v>
      </c>
      <c r="D162">
        <v>1</v>
      </c>
      <c r="E162" t="s">
        <v>411</v>
      </c>
      <c r="F162">
        <v>33688</v>
      </c>
      <c r="G162" t="s">
        <v>412</v>
      </c>
      <c r="H162" t="s">
        <v>15</v>
      </c>
      <c r="I162" t="s">
        <v>313</v>
      </c>
      <c r="K162" s="17">
        <v>1001</v>
      </c>
      <c r="L162" s="6">
        <f t="shared" si="2"/>
        <v>74800.51999999999</v>
      </c>
      <c r="M162" s="5"/>
      <c r="N162" s="6"/>
    </row>
    <row r="163" spans="1:14" x14ac:dyDescent="0.25">
      <c r="A163" t="s">
        <v>1829</v>
      </c>
      <c r="B163" s="3">
        <v>42916</v>
      </c>
      <c r="C163" t="s">
        <v>1830</v>
      </c>
      <c r="D163">
        <v>1</v>
      </c>
      <c r="E163" t="s">
        <v>411</v>
      </c>
      <c r="F163">
        <v>33689</v>
      </c>
      <c r="G163" t="s">
        <v>412</v>
      </c>
      <c r="H163" t="s">
        <v>15</v>
      </c>
      <c r="I163" t="s">
        <v>37</v>
      </c>
      <c r="K163" s="18">
        <v>193.5</v>
      </c>
      <c r="L163" s="6">
        <f t="shared" si="2"/>
        <v>74607.01999999999</v>
      </c>
      <c r="M163" s="5"/>
      <c r="N163" s="6"/>
    </row>
    <row r="164" spans="1:14" x14ac:dyDescent="0.25">
      <c r="J164" s="24">
        <f>+SUM(J9:J163)</f>
        <v>90000</v>
      </c>
      <c r="K164" s="24">
        <f>+SUM(K9:K163)</f>
        <v>94832.85</v>
      </c>
    </row>
    <row r="165" spans="1:14" x14ac:dyDescent="0.25">
      <c r="L165" s="6">
        <f>+L163</f>
        <v>74607.01999999999</v>
      </c>
      <c r="M165" s="49">
        <f>+L165-81660.15</f>
        <v>-7053.1300000000047</v>
      </c>
    </row>
  </sheetData>
  <sortState ref="A1:A211">
    <sortCondition ref="A1"/>
  </sortState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topLeftCell="A151" workbookViewId="0">
      <selection activeCell="M162" sqref="M162"/>
    </sheetView>
  </sheetViews>
  <sheetFormatPr baseColWidth="10" defaultRowHeight="15" x14ac:dyDescent="0.25"/>
  <cols>
    <col min="4" max="4" width="2.42578125" bestFit="1" customWidth="1"/>
    <col min="6" max="6" width="6" bestFit="1" customWidth="1"/>
    <col min="9" max="9" width="36.140625" bestFit="1" customWidth="1"/>
    <col min="10" max="10" width="16.85546875" style="5" customWidth="1"/>
  </cols>
  <sheetData>
    <row r="1" spans="1:12" s="5" customFormat="1" x14ac:dyDescent="0.25"/>
    <row r="2" spans="1:12" s="5" customFormat="1" x14ac:dyDescent="0.25"/>
    <row r="3" spans="1:12" s="5" customFormat="1" x14ac:dyDescent="0.25">
      <c r="F3" s="8" t="s">
        <v>0</v>
      </c>
      <c r="H3" s="10"/>
      <c r="I3" s="10"/>
      <c r="J3" s="10"/>
    </row>
    <row r="4" spans="1:12" s="5" customFormat="1" x14ac:dyDescent="0.25">
      <c r="F4" s="8" t="s">
        <v>1</v>
      </c>
      <c r="H4" s="10"/>
      <c r="I4" s="10"/>
      <c r="J4" s="10"/>
    </row>
    <row r="5" spans="1:12" s="5" customFormat="1" x14ac:dyDescent="0.25">
      <c r="F5" s="9" t="s">
        <v>2073</v>
      </c>
      <c r="H5" s="11"/>
      <c r="I5" s="10"/>
      <c r="J5" s="10"/>
    </row>
    <row r="6" spans="1:12" s="5" customFormat="1" x14ac:dyDescent="0.25"/>
    <row r="7" spans="1:12" s="5" customFormat="1" x14ac:dyDescent="0.25">
      <c r="A7" s="12" t="s">
        <v>2</v>
      </c>
      <c r="B7" s="12" t="s">
        <v>3</v>
      </c>
      <c r="C7" s="12" t="s">
        <v>4</v>
      </c>
      <c r="D7" s="12"/>
      <c r="E7" s="12"/>
      <c r="F7" s="12" t="s">
        <v>5</v>
      </c>
      <c r="G7" s="12"/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</row>
    <row r="8" spans="1:12" x14ac:dyDescent="0.25">
      <c r="I8" t="s">
        <v>408</v>
      </c>
      <c r="L8" s="6">
        <f>+JUN!L165</f>
        <v>74607.01999999999</v>
      </c>
    </row>
    <row r="9" spans="1:12" x14ac:dyDescent="0.25">
      <c r="A9" t="s">
        <v>1831</v>
      </c>
      <c r="B9" s="3">
        <v>42947</v>
      </c>
      <c r="C9" t="s">
        <v>1832</v>
      </c>
      <c r="D9">
        <v>1</v>
      </c>
      <c r="E9" t="s">
        <v>411</v>
      </c>
      <c r="F9">
        <v>33906</v>
      </c>
      <c r="G9" t="s">
        <v>412</v>
      </c>
      <c r="H9" t="s">
        <v>15</v>
      </c>
      <c r="I9" t="s">
        <v>1833</v>
      </c>
      <c r="K9" s="18">
        <v>83</v>
      </c>
      <c r="L9" s="6">
        <f>+L8+J9-K9</f>
        <v>74524.01999999999</v>
      </c>
    </row>
    <row r="10" spans="1:12" x14ac:dyDescent="0.25">
      <c r="A10" t="s">
        <v>1825</v>
      </c>
      <c r="B10" s="3">
        <v>42947</v>
      </c>
      <c r="C10" t="s">
        <v>1834</v>
      </c>
      <c r="D10">
        <v>1</v>
      </c>
      <c r="E10" t="s">
        <v>411</v>
      </c>
      <c r="F10">
        <v>33907</v>
      </c>
      <c r="G10" t="s">
        <v>412</v>
      </c>
      <c r="H10" t="s">
        <v>15</v>
      </c>
      <c r="I10" t="s">
        <v>1833</v>
      </c>
      <c r="K10" s="18">
        <v>115.5</v>
      </c>
      <c r="L10" s="6">
        <f t="shared" ref="L10:L73" si="0">+L9+J10-K10</f>
        <v>74408.51999999999</v>
      </c>
    </row>
    <row r="11" spans="1:12" x14ac:dyDescent="0.25">
      <c r="A11" t="s">
        <v>1835</v>
      </c>
      <c r="B11" s="3">
        <v>42947</v>
      </c>
      <c r="C11" t="s">
        <v>1836</v>
      </c>
      <c r="D11">
        <v>1</v>
      </c>
      <c r="E11" t="s">
        <v>411</v>
      </c>
      <c r="F11">
        <v>33908</v>
      </c>
      <c r="G11" t="s">
        <v>412</v>
      </c>
      <c r="H11" t="s">
        <v>15</v>
      </c>
      <c r="I11" t="s">
        <v>1837</v>
      </c>
      <c r="K11" s="18">
        <v>87.07</v>
      </c>
      <c r="L11" s="6">
        <f t="shared" si="0"/>
        <v>74321.449999999983</v>
      </c>
    </row>
    <row r="12" spans="1:12" x14ac:dyDescent="0.25">
      <c r="A12" t="s">
        <v>1838</v>
      </c>
      <c r="B12" s="3">
        <v>42947</v>
      </c>
      <c r="C12" t="s">
        <v>1839</v>
      </c>
      <c r="D12">
        <v>1</v>
      </c>
      <c r="E12" t="s">
        <v>411</v>
      </c>
      <c r="F12">
        <v>33909</v>
      </c>
      <c r="G12" t="s">
        <v>412</v>
      </c>
      <c r="H12" t="s">
        <v>15</v>
      </c>
      <c r="I12" t="s">
        <v>41</v>
      </c>
      <c r="K12" s="18">
        <v>180</v>
      </c>
      <c r="L12" s="6">
        <f t="shared" si="0"/>
        <v>74141.449999999983</v>
      </c>
    </row>
    <row r="13" spans="1:12" x14ac:dyDescent="0.25">
      <c r="A13" t="s">
        <v>1840</v>
      </c>
      <c r="B13" s="3">
        <v>42947</v>
      </c>
      <c r="C13" t="s">
        <v>1841</v>
      </c>
      <c r="D13">
        <v>1</v>
      </c>
      <c r="E13" t="s">
        <v>411</v>
      </c>
      <c r="F13">
        <v>33910</v>
      </c>
      <c r="G13" t="s">
        <v>412</v>
      </c>
      <c r="H13" t="s">
        <v>15</v>
      </c>
      <c r="I13" t="s">
        <v>1336</v>
      </c>
      <c r="K13" s="18">
        <v>48</v>
      </c>
      <c r="L13" s="6">
        <f t="shared" si="0"/>
        <v>74093.449999999983</v>
      </c>
    </row>
    <row r="14" spans="1:12" x14ac:dyDescent="0.25">
      <c r="A14" t="s">
        <v>1827</v>
      </c>
      <c r="B14" s="3">
        <v>42947</v>
      </c>
      <c r="C14" t="s">
        <v>1842</v>
      </c>
      <c r="D14">
        <v>1</v>
      </c>
      <c r="E14" t="s">
        <v>411</v>
      </c>
      <c r="F14">
        <v>33911</v>
      </c>
      <c r="G14" t="s">
        <v>412</v>
      </c>
      <c r="H14" t="s">
        <v>15</v>
      </c>
      <c r="I14" t="s">
        <v>1079</v>
      </c>
      <c r="K14" s="18">
        <v>132.24</v>
      </c>
      <c r="L14" s="6">
        <f t="shared" si="0"/>
        <v>73961.209999999977</v>
      </c>
    </row>
    <row r="15" spans="1:12" x14ac:dyDescent="0.25">
      <c r="A15" t="s">
        <v>1843</v>
      </c>
      <c r="B15" s="3">
        <v>42947</v>
      </c>
      <c r="C15" t="s">
        <v>1844</v>
      </c>
      <c r="D15">
        <v>1</v>
      </c>
      <c r="E15" t="s">
        <v>411</v>
      </c>
      <c r="F15">
        <v>33912</v>
      </c>
      <c r="G15" t="s">
        <v>412</v>
      </c>
      <c r="H15" t="s">
        <v>15</v>
      </c>
      <c r="I15" t="s">
        <v>1845</v>
      </c>
      <c r="K15" s="18">
        <v>98.99</v>
      </c>
      <c r="L15" s="6">
        <f t="shared" si="0"/>
        <v>73862.219999999972</v>
      </c>
    </row>
    <row r="16" spans="1:12" x14ac:dyDescent="0.25">
      <c r="A16" t="s">
        <v>1829</v>
      </c>
      <c r="B16" s="3">
        <v>42947</v>
      </c>
      <c r="C16" t="s">
        <v>1846</v>
      </c>
      <c r="D16">
        <v>1</v>
      </c>
      <c r="E16" t="s">
        <v>411</v>
      </c>
      <c r="F16">
        <v>33913</v>
      </c>
      <c r="G16" t="s">
        <v>412</v>
      </c>
      <c r="H16" t="s">
        <v>15</v>
      </c>
      <c r="I16" t="s">
        <v>1847</v>
      </c>
      <c r="K16" s="18">
        <v>79.989999999999995</v>
      </c>
      <c r="L16" s="6">
        <f t="shared" si="0"/>
        <v>73782.229999999967</v>
      </c>
    </row>
    <row r="17" spans="1:12" x14ac:dyDescent="0.25">
      <c r="A17" t="s">
        <v>1848</v>
      </c>
      <c r="B17" s="3">
        <v>42947</v>
      </c>
      <c r="C17" t="s">
        <v>1849</v>
      </c>
      <c r="D17">
        <v>1</v>
      </c>
      <c r="E17" t="s">
        <v>411</v>
      </c>
      <c r="F17">
        <v>33914</v>
      </c>
      <c r="G17" t="s">
        <v>412</v>
      </c>
      <c r="H17" t="s">
        <v>15</v>
      </c>
      <c r="I17" t="s">
        <v>272</v>
      </c>
      <c r="K17" s="18">
        <v>298.10000000000002</v>
      </c>
      <c r="L17" s="6">
        <f t="shared" si="0"/>
        <v>73484.129999999961</v>
      </c>
    </row>
    <row r="18" spans="1:12" x14ac:dyDescent="0.25">
      <c r="A18" t="s">
        <v>1850</v>
      </c>
      <c r="B18" s="3">
        <v>42947</v>
      </c>
      <c r="C18" t="s">
        <v>1851</v>
      </c>
      <c r="D18">
        <v>1</v>
      </c>
      <c r="E18" t="s">
        <v>411</v>
      </c>
      <c r="F18">
        <v>33915</v>
      </c>
      <c r="G18" t="s">
        <v>412</v>
      </c>
      <c r="H18" t="s">
        <v>15</v>
      </c>
      <c r="I18" t="s">
        <v>1852</v>
      </c>
      <c r="K18" s="18">
        <v>214.99</v>
      </c>
      <c r="L18" s="6">
        <f t="shared" si="0"/>
        <v>73269.139999999956</v>
      </c>
    </row>
    <row r="19" spans="1:12" x14ac:dyDescent="0.25">
      <c r="A19" t="s">
        <v>1853</v>
      </c>
      <c r="B19" s="3">
        <v>42947</v>
      </c>
      <c r="C19" t="s">
        <v>1854</v>
      </c>
      <c r="D19">
        <v>1</v>
      </c>
      <c r="E19" t="s">
        <v>411</v>
      </c>
      <c r="F19">
        <v>33918</v>
      </c>
      <c r="G19" t="s">
        <v>412</v>
      </c>
      <c r="H19" t="s">
        <v>15</v>
      </c>
      <c r="I19" t="s">
        <v>100</v>
      </c>
      <c r="K19" s="18">
        <v>597</v>
      </c>
      <c r="L19" s="6">
        <f t="shared" si="0"/>
        <v>72672.139999999956</v>
      </c>
    </row>
    <row r="20" spans="1:12" x14ac:dyDescent="0.25">
      <c r="A20" t="s">
        <v>1855</v>
      </c>
      <c r="B20" s="3">
        <v>42947</v>
      </c>
      <c r="C20" t="s">
        <v>1856</v>
      </c>
      <c r="D20">
        <v>1</v>
      </c>
      <c r="E20" t="s">
        <v>411</v>
      </c>
      <c r="F20">
        <v>33919</v>
      </c>
      <c r="G20" t="s">
        <v>412</v>
      </c>
      <c r="H20" t="s">
        <v>15</v>
      </c>
      <c r="I20" t="s">
        <v>1857</v>
      </c>
      <c r="K20" s="18">
        <v>959.97</v>
      </c>
      <c r="L20" s="6">
        <f t="shared" si="0"/>
        <v>71712.169999999955</v>
      </c>
    </row>
    <row r="21" spans="1:12" x14ac:dyDescent="0.25">
      <c r="A21" t="s">
        <v>1858</v>
      </c>
      <c r="B21" s="3">
        <v>42947</v>
      </c>
      <c r="C21" t="s">
        <v>1859</v>
      </c>
      <c r="D21">
        <v>1</v>
      </c>
      <c r="E21" t="s">
        <v>411</v>
      </c>
      <c r="F21">
        <v>33920</v>
      </c>
      <c r="G21" t="s">
        <v>412</v>
      </c>
      <c r="H21" t="s">
        <v>15</v>
      </c>
      <c r="I21" t="s">
        <v>1336</v>
      </c>
      <c r="K21" s="18">
        <v>79.989999999999995</v>
      </c>
      <c r="L21" s="6">
        <f t="shared" si="0"/>
        <v>71632.179999999949</v>
      </c>
    </row>
    <row r="22" spans="1:12" x14ac:dyDescent="0.25">
      <c r="A22" t="s">
        <v>1860</v>
      </c>
      <c r="B22" s="3">
        <v>42947</v>
      </c>
      <c r="C22" t="s">
        <v>1861</v>
      </c>
      <c r="D22">
        <v>1</v>
      </c>
      <c r="E22" t="s">
        <v>411</v>
      </c>
      <c r="F22">
        <v>33921</v>
      </c>
      <c r="G22" t="s">
        <v>412</v>
      </c>
      <c r="H22" t="s">
        <v>15</v>
      </c>
      <c r="I22" t="s">
        <v>1285</v>
      </c>
      <c r="K22" s="18">
        <v>102.22</v>
      </c>
      <c r="L22" s="6">
        <f t="shared" si="0"/>
        <v>71529.959999999948</v>
      </c>
    </row>
    <row r="23" spans="1:12" x14ac:dyDescent="0.25">
      <c r="A23" t="s">
        <v>1862</v>
      </c>
      <c r="B23" s="3">
        <v>42947</v>
      </c>
      <c r="C23" t="s">
        <v>1863</v>
      </c>
      <c r="D23">
        <v>1</v>
      </c>
      <c r="E23" t="s">
        <v>411</v>
      </c>
      <c r="F23">
        <v>33922</v>
      </c>
      <c r="G23" t="s">
        <v>412</v>
      </c>
      <c r="H23" t="s">
        <v>15</v>
      </c>
      <c r="I23" t="s">
        <v>506</v>
      </c>
      <c r="K23" s="18">
        <v>137.44</v>
      </c>
      <c r="L23" s="6">
        <f t="shared" si="0"/>
        <v>71392.519999999946</v>
      </c>
    </row>
    <row r="24" spans="1:12" x14ac:dyDescent="0.25">
      <c r="A24" t="s">
        <v>1864</v>
      </c>
      <c r="B24" s="3">
        <v>42947</v>
      </c>
      <c r="C24" t="s">
        <v>1865</v>
      </c>
      <c r="D24">
        <v>1</v>
      </c>
      <c r="E24" t="s">
        <v>411</v>
      </c>
      <c r="F24">
        <v>33923</v>
      </c>
      <c r="G24" t="s">
        <v>412</v>
      </c>
      <c r="H24" t="s">
        <v>15</v>
      </c>
      <c r="I24" t="s">
        <v>305</v>
      </c>
      <c r="K24" s="18">
        <v>290</v>
      </c>
      <c r="L24" s="6">
        <f t="shared" si="0"/>
        <v>71102.519999999946</v>
      </c>
    </row>
    <row r="25" spans="1:12" x14ac:dyDescent="0.25">
      <c r="A25" t="s">
        <v>1562</v>
      </c>
      <c r="B25" s="3">
        <v>42947</v>
      </c>
      <c r="C25" t="s">
        <v>1866</v>
      </c>
      <c r="D25">
        <v>1</v>
      </c>
      <c r="E25" t="s">
        <v>411</v>
      </c>
      <c r="F25">
        <v>33924</v>
      </c>
      <c r="G25" t="s">
        <v>412</v>
      </c>
      <c r="H25" t="s">
        <v>15</v>
      </c>
      <c r="I25" t="s">
        <v>21</v>
      </c>
      <c r="K25" s="18">
        <v>290</v>
      </c>
      <c r="L25" s="6">
        <f t="shared" si="0"/>
        <v>70812.519999999946</v>
      </c>
    </row>
    <row r="26" spans="1:12" x14ac:dyDescent="0.25">
      <c r="A26" t="s">
        <v>1565</v>
      </c>
      <c r="B26" s="3">
        <v>42947</v>
      </c>
      <c r="C26" t="s">
        <v>1867</v>
      </c>
      <c r="D26">
        <v>1</v>
      </c>
      <c r="E26" t="s">
        <v>411</v>
      </c>
      <c r="F26">
        <v>33925</v>
      </c>
      <c r="G26" t="s">
        <v>412</v>
      </c>
      <c r="H26" t="s">
        <v>15</v>
      </c>
      <c r="I26" t="s">
        <v>565</v>
      </c>
      <c r="K26" s="18">
        <v>406</v>
      </c>
      <c r="L26" s="6">
        <f t="shared" si="0"/>
        <v>70406.519999999946</v>
      </c>
    </row>
    <row r="27" spans="1:12" x14ac:dyDescent="0.25">
      <c r="A27" t="s">
        <v>1568</v>
      </c>
      <c r="B27" s="3">
        <v>42947</v>
      </c>
      <c r="C27" t="s">
        <v>1868</v>
      </c>
      <c r="D27">
        <v>1</v>
      </c>
      <c r="E27" t="s">
        <v>411</v>
      </c>
      <c r="F27">
        <v>33926</v>
      </c>
      <c r="G27" t="s">
        <v>412</v>
      </c>
      <c r="H27" t="s">
        <v>15</v>
      </c>
      <c r="I27" t="s">
        <v>565</v>
      </c>
      <c r="K27" s="18">
        <v>406</v>
      </c>
      <c r="L27" s="6">
        <f t="shared" si="0"/>
        <v>70000.519999999946</v>
      </c>
    </row>
    <row r="28" spans="1:12" x14ac:dyDescent="0.25">
      <c r="A28" t="s">
        <v>1571</v>
      </c>
      <c r="B28" s="3">
        <v>42947</v>
      </c>
      <c r="C28" t="s">
        <v>1869</v>
      </c>
      <c r="D28">
        <v>1</v>
      </c>
      <c r="E28" t="s">
        <v>411</v>
      </c>
      <c r="F28">
        <v>33927</v>
      </c>
      <c r="G28" t="s">
        <v>412</v>
      </c>
      <c r="H28" t="s">
        <v>15</v>
      </c>
      <c r="I28" t="s">
        <v>21</v>
      </c>
      <c r="K28" s="17">
        <v>1000</v>
      </c>
      <c r="L28" s="6">
        <f t="shared" si="0"/>
        <v>69000.519999999946</v>
      </c>
    </row>
    <row r="29" spans="1:12" x14ac:dyDescent="0.25">
      <c r="A29" t="s">
        <v>1574</v>
      </c>
      <c r="B29" s="3">
        <v>42947</v>
      </c>
      <c r="C29" t="s">
        <v>1870</v>
      </c>
      <c r="D29">
        <v>1</v>
      </c>
      <c r="E29" t="s">
        <v>411</v>
      </c>
      <c r="F29">
        <v>33928</v>
      </c>
      <c r="G29" t="s">
        <v>412</v>
      </c>
      <c r="H29" t="s">
        <v>15</v>
      </c>
      <c r="I29" t="s">
        <v>21</v>
      </c>
      <c r="K29" s="18">
        <v>290</v>
      </c>
      <c r="L29" s="6">
        <f t="shared" si="0"/>
        <v>68710.519999999946</v>
      </c>
    </row>
    <row r="30" spans="1:12" x14ac:dyDescent="0.25">
      <c r="A30" t="s">
        <v>1577</v>
      </c>
      <c r="B30" s="3">
        <v>42947</v>
      </c>
      <c r="C30" t="s">
        <v>1871</v>
      </c>
      <c r="D30">
        <v>1</v>
      </c>
      <c r="E30" t="s">
        <v>411</v>
      </c>
      <c r="F30">
        <v>33929</v>
      </c>
      <c r="G30" t="s">
        <v>412</v>
      </c>
      <c r="H30" t="s">
        <v>15</v>
      </c>
      <c r="I30" t="s">
        <v>1872</v>
      </c>
      <c r="K30" s="18">
        <v>200</v>
      </c>
      <c r="L30" s="6">
        <f t="shared" si="0"/>
        <v>68510.519999999946</v>
      </c>
    </row>
    <row r="31" spans="1:12" x14ac:dyDescent="0.25">
      <c r="A31" t="s">
        <v>1873</v>
      </c>
      <c r="B31" s="3">
        <v>42947</v>
      </c>
      <c r="C31" t="s">
        <v>1874</v>
      </c>
      <c r="D31">
        <v>1</v>
      </c>
      <c r="E31" t="s">
        <v>411</v>
      </c>
      <c r="F31">
        <v>33930</v>
      </c>
      <c r="G31" t="s">
        <v>412</v>
      </c>
      <c r="H31" t="s">
        <v>15</v>
      </c>
      <c r="I31" t="s">
        <v>21</v>
      </c>
      <c r="K31" s="18">
        <v>290</v>
      </c>
      <c r="L31" s="6">
        <f t="shared" si="0"/>
        <v>68220.519999999946</v>
      </c>
    </row>
    <row r="32" spans="1:12" x14ac:dyDescent="0.25">
      <c r="A32" t="s">
        <v>1875</v>
      </c>
      <c r="B32" s="3">
        <v>42947</v>
      </c>
      <c r="C32" t="s">
        <v>1876</v>
      </c>
      <c r="D32">
        <v>1</v>
      </c>
      <c r="E32" t="s">
        <v>411</v>
      </c>
      <c r="F32">
        <v>33931</v>
      </c>
      <c r="G32" t="s">
        <v>412</v>
      </c>
      <c r="H32" t="s">
        <v>15</v>
      </c>
      <c r="I32" t="s">
        <v>565</v>
      </c>
      <c r="K32" s="18">
        <v>406</v>
      </c>
      <c r="L32" s="6">
        <f t="shared" si="0"/>
        <v>67814.519999999946</v>
      </c>
    </row>
    <row r="33" spans="1:12" x14ac:dyDescent="0.25">
      <c r="A33" t="s">
        <v>1877</v>
      </c>
      <c r="B33" s="3">
        <v>42947</v>
      </c>
      <c r="C33" t="s">
        <v>1878</v>
      </c>
      <c r="D33">
        <v>1</v>
      </c>
      <c r="E33" t="s">
        <v>411</v>
      </c>
      <c r="F33">
        <v>33932</v>
      </c>
      <c r="G33" t="s">
        <v>412</v>
      </c>
      <c r="H33" t="s">
        <v>15</v>
      </c>
      <c r="I33" t="s">
        <v>1879</v>
      </c>
      <c r="K33" s="18">
        <v>200</v>
      </c>
      <c r="L33" s="6">
        <f t="shared" si="0"/>
        <v>67614.519999999946</v>
      </c>
    </row>
    <row r="34" spans="1:12" x14ac:dyDescent="0.25">
      <c r="A34" t="s">
        <v>1880</v>
      </c>
      <c r="B34" s="3">
        <v>42947</v>
      </c>
      <c r="C34" t="s">
        <v>1881</v>
      </c>
      <c r="D34">
        <v>1</v>
      </c>
      <c r="E34" t="s">
        <v>411</v>
      </c>
      <c r="F34">
        <v>33933</v>
      </c>
      <c r="G34" t="s">
        <v>412</v>
      </c>
      <c r="H34" t="s">
        <v>15</v>
      </c>
      <c r="I34" t="s">
        <v>565</v>
      </c>
      <c r="K34" s="18">
        <v>406</v>
      </c>
      <c r="L34" s="6">
        <f t="shared" si="0"/>
        <v>67208.519999999946</v>
      </c>
    </row>
    <row r="35" spans="1:12" x14ac:dyDescent="0.25">
      <c r="A35" t="s">
        <v>1882</v>
      </c>
      <c r="B35" s="3">
        <v>42947</v>
      </c>
      <c r="C35" t="s">
        <v>1883</v>
      </c>
      <c r="D35">
        <v>1</v>
      </c>
      <c r="E35" t="s">
        <v>411</v>
      </c>
      <c r="F35">
        <v>33934</v>
      </c>
      <c r="G35" t="s">
        <v>412</v>
      </c>
      <c r="H35" t="s">
        <v>15</v>
      </c>
      <c r="I35" t="s">
        <v>21</v>
      </c>
      <c r="K35" s="18">
        <v>800.01</v>
      </c>
      <c r="L35" s="6">
        <f t="shared" si="0"/>
        <v>66408.509999999951</v>
      </c>
    </row>
    <row r="36" spans="1:12" x14ac:dyDescent="0.25">
      <c r="A36" t="s">
        <v>1884</v>
      </c>
      <c r="B36" s="3">
        <v>42947</v>
      </c>
      <c r="C36" t="s">
        <v>1885</v>
      </c>
      <c r="D36">
        <v>1</v>
      </c>
      <c r="E36" t="s">
        <v>411</v>
      </c>
      <c r="F36">
        <v>33935</v>
      </c>
      <c r="G36" t="s">
        <v>412</v>
      </c>
      <c r="H36" t="s">
        <v>15</v>
      </c>
      <c r="I36" t="s">
        <v>21</v>
      </c>
      <c r="K36" s="18">
        <v>290</v>
      </c>
      <c r="L36" s="6">
        <f t="shared" si="0"/>
        <v>66118.509999999951</v>
      </c>
    </row>
    <row r="37" spans="1:12" x14ac:dyDescent="0.25">
      <c r="A37" t="s">
        <v>1886</v>
      </c>
      <c r="B37" s="3">
        <v>42947</v>
      </c>
      <c r="C37" t="s">
        <v>1887</v>
      </c>
      <c r="D37">
        <v>1</v>
      </c>
      <c r="E37" t="s">
        <v>411</v>
      </c>
      <c r="F37">
        <v>33936</v>
      </c>
      <c r="G37" t="s">
        <v>412</v>
      </c>
      <c r="H37" t="s">
        <v>15</v>
      </c>
      <c r="I37" t="s">
        <v>21</v>
      </c>
      <c r="K37" s="18">
        <v>290</v>
      </c>
      <c r="L37" s="6">
        <f t="shared" si="0"/>
        <v>65828.509999999951</v>
      </c>
    </row>
    <row r="38" spans="1:12" x14ac:dyDescent="0.25">
      <c r="A38" t="s">
        <v>1888</v>
      </c>
      <c r="B38" s="3">
        <v>42947</v>
      </c>
      <c r="C38" t="s">
        <v>1889</v>
      </c>
      <c r="D38">
        <v>1</v>
      </c>
      <c r="E38" t="s">
        <v>411</v>
      </c>
      <c r="F38">
        <v>33937</v>
      </c>
      <c r="G38" t="s">
        <v>412</v>
      </c>
      <c r="H38" t="s">
        <v>15</v>
      </c>
      <c r="I38" t="s">
        <v>21</v>
      </c>
      <c r="K38" s="18">
        <v>290</v>
      </c>
      <c r="L38" s="6">
        <f t="shared" si="0"/>
        <v>65538.509999999951</v>
      </c>
    </row>
    <row r="39" spans="1:12" x14ac:dyDescent="0.25">
      <c r="A39" t="s">
        <v>1890</v>
      </c>
      <c r="B39" s="3">
        <v>42947</v>
      </c>
      <c r="C39" t="s">
        <v>1891</v>
      </c>
      <c r="D39">
        <v>1</v>
      </c>
      <c r="E39" t="s">
        <v>411</v>
      </c>
      <c r="F39">
        <v>33938</v>
      </c>
      <c r="G39" t="s">
        <v>412</v>
      </c>
      <c r="H39" t="s">
        <v>15</v>
      </c>
      <c r="I39" t="s">
        <v>21</v>
      </c>
      <c r="K39" s="18">
        <v>290</v>
      </c>
      <c r="L39" s="6">
        <f t="shared" si="0"/>
        <v>65248.509999999951</v>
      </c>
    </row>
    <row r="40" spans="1:12" x14ac:dyDescent="0.25">
      <c r="A40" t="s">
        <v>1892</v>
      </c>
      <c r="B40" s="3">
        <v>42947</v>
      </c>
      <c r="C40" t="s">
        <v>1893</v>
      </c>
      <c r="D40">
        <v>1</v>
      </c>
      <c r="E40" t="s">
        <v>411</v>
      </c>
      <c r="F40">
        <v>33939</v>
      </c>
      <c r="G40" t="s">
        <v>412</v>
      </c>
      <c r="H40" t="s">
        <v>15</v>
      </c>
      <c r="I40" t="s">
        <v>1894</v>
      </c>
      <c r="K40" s="18">
        <v>252</v>
      </c>
      <c r="L40" s="6">
        <f t="shared" si="0"/>
        <v>64996.509999999951</v>
      </c>
    </row>
    <row r="41" spans="1:12" x14ac:dyDescent="0.25">
      <c r="A41" t="s">
        <v>1895</v>
      </c>
      <c r="B41" s="3">
        <v>42947</v>
      </c>
      <c r="C41" t="s">
        <v>1896</v>
      </c>
      <c r="D41">
        <v>1</v>
      </c>
      <c r="E41" t="s">
        <v>411</v>
      </c>
      <c r="F41">
        <v>33940</v>
      </c>
      <c r="G41" t="s">
        <v>412</v>
      </c>
      <c r="H41" t="s">
        <v>15</v>
      </c>
      <c r="I41" t="s">
        <v>21</v>
      </c>
      <c r="K41" s="18">
        <v>580</v>
      </c>
      <c r="L41" s="6">
        <f t="shared" si="0"/>
        <v>64416.509999999951</v>
      </c>
    </row>
    <row r="42" spans="1:12" x14ac:dyDescent="0.25">
      <c r="A42" t="s">
        <v>1897</v>
      </c>
      <c r="B42" s="3">
        <v>42947</v>
      </c>
      <c r="C42" t="s">
        <v>1898</v>
      </c>
      <c r="D42">
        <v>1</v>
      </c>
      <c r="E42" t="s">
        <v>411</v>
      </c>
      <c r="F42">
        <v>33941</v>
      </c>
      <c r="G42" t="s">
        <v>412</v>
      </c>
      <c r="H42" t="s">
        <v>15</v>
      </c>
      <c r="I42" t="s">
        <v>21</v>
      </c>
      <c r="K42" s="18">
        <v>290</v>
      </c>
      <c r="L42" s="6">
        <f t="shared" si="0"/>
        <v>64126.509999999951</v>
      </c>
    </row>
    <row r="43" spans="1:12" x14ac:dyDescent="0.25">
      <c r="A43" t="s">
        <v>1899</v>
      </c>
      <c r="B43" s="3">
        <v>42947</v>
      </c>
      <c r="C43" t="s">
        <v>1900</v>
      </c>
      <c r="D43">
        <v>1</v>
      </c>
      <c r="E43" t="s">
        <v>411</v>
      </c>
      <c r="F43">
        <v>33950</v>
      </c>
      <c r="G43" t="s">
        <v>412</v>
      </c>
      <c r="H43" t="s">
        <v>15</v>
      </c>
      <c r="I43" t="s">
        <v>335</v>
      </c>
      <c r="K43" s="18">
        <v>925</v>
      </c>
      <c r="L43" s="6">
        <f t="shared" si="0"/>
        <v>63201.509999999951</v>
      </c>
    </row>
    <row r="44" spans="1:12" x14ac:dyDescent="0.25">
      <c r="A44" t="s">
        <v>1901</v>
      </c>
      <c r="B44" s="3">
        <v>42947</v>
      </c>
      <c r="C44" t="s">
        <v>1902</v>
      </c>
      <c r="D44">
        <v>1</v>
      </c>
      <c r="E44" t="s">
        <v>411</v>
      </c>
      <c r="F44">
        <v>33955</v>
      </c>
      <c r="G44" t="s">
        <v>412</v>
      </c>
      <c r="H44" t="s">
        <v>15</v>
      </c>
      <c r="I44" t="s">
        <v>574</v>
      </c>
      <c r="K44" s="17">
        <v>5797.62</v>
      </c>
      <c r="L44" s="6">
        <f t="shared" si="0"/>
        <v>57403.889999999948</v>
      </c>
    </row>
    <row r="45" spans="1:12" x14ac:dyDescent="0.25">
      <c r="A45" t="s">
        <v>1580</v>
      </c>
      <c r="B45" s="3">
        <v>42947</v>
      </c>
      <c r="C45" t="s">
        <v>1903</v>
      </c>
      <c r="D45">
        <v>1</v>
      </c>
      <c r="E45" t="s">
        <v>411</v>
      </c>
      <c r="F45">
        <v>33957</v>
      </c>
      <c r="G45" t="s">
        <v>412</v>
      </c>
      <c r="H45" t="s">
        <v>15</v>
      </c>
      <c r="I45" t="s">
        <v>574</v>
      </c>
      <c r="K45" s="18">
        <v>645</v>
      </c>
      <c r="L45" s="6">
        <f t="shared" si="0"/>
        <v>56758.889999999948</v>
      </c>
    </row>
    <row r="46" spans="1:12" x14ac:dyDescent="0.25">
      <c r="A46" t="s">
        <v>1580</v>
      </c>
      <c r="B46" s="3">
        <v>42947</v>
      </c>
      <c r="C46" t="s">
        <v>1903</v>
      </c>
      <c r="D46">
        <v>1</v>
      </c>
      <c r="E46" t="s">
        <v>411</v>
      </c>
      <c r="F46">
        <v>33957</v>
      </c>
      <c r="G46" t="s">
        <v>412</v>
      </c>
      <c r="H46" t="s">
        <v>15</v>
      </c>
      <c r="I46" t="s">
        <v>574</v>
      </c>
      <c r="K46" s="18">
        <v>98</v>
      </c>
      <c r="L46" s="6">
        <f t="shared" si="0"/>
        <v>56660.889999999948</v>
      </c>
    </row>
    <row r="47" spans="1:12" x14ac:dyDescent="0.25">
      <c r="A47" t="s">
        <v>1584</v>
      </c>
      <c r="B47" s="3">
        <v>42947</v>
      </c>
      <c r="C47" t="s">
        <v>1904</v>
      </c>
      <c r="D47">
        <v>1</v>
      </c>
      <c r="E47" t="s">
        <v>411</v>
      </c>
      <c r="F47">
        <v>33958</v>
      </c>
      <c r="G47" t="s">
        <v>412</v>
      </c>
      <c r="H47" t="s">
        <v>15</v>
      </c>
      <c r="I47" t="s">
        <v>335</v>
      </c>
      <c r="K47" s="18">
        <v>677</v>
      </c>
      <c r="L47" s="6">
        <f t="shared" si="0"/>
        <v>55983.889999999948</v>
      </c>
    </row>
    <row r="48" spans="1:12" x14ac:dyDescent="0.25">
      <c r="A48" t="s">
        <v>1584</v>
      </c>
      <c r="B48" s="3">
        <v>42947</v>
      </c>
      <c r="C48" t="s">
        <v>1904</v>
      </c>
      <c r="D48">
        <v>1</v>
      </c>
      <c r="E48" t="s">
        <v>411</v>
      </c>
      <c r="F48">
        <v>33958</v>
      </c>
      <c r="G48" t="s">
        <v>412</v>
      </c>
      <c r="H48" t="s">
        <v>15</v>
      </c>
      <c r="I48" t="s">
        <v>335</v>
      </c>
      <c r="K48" s="18">
        <v>284</v>
      </c>
      <c r="L48" s="6">
        <f t="shared" si="0"/>
        <v>55699.889999999948</v>
      </c>
    </row>
    <row r="49" spans="1:12" x14ac:dyDescent="0.25">
      <c r="A49" t="s">
        <v>1905</v>
      </c>
      <c r="B49" s="3">
        <v>42947</v>
      </c>
      <c r="C49" t="s">
        <v>1906</v>
      </c>
      <c r="D49">
        <v>1</v>
      </c>
      <c r="E49" t="s">
        <v>411</v>
      </c>
      <c r="F49">
        <v>33959</v>
      </c>
      <c r="G49" t="s">
        <v>412</v>
      </c>
      <c r="H49" t="s">
        <v>15</v>
      </c>
      <c r="I49" t="s">
        <v>313</v>
      </c>
      <c r="K49" s="17">
        <v>1310</v>
      </c>
      <c r="L49" s="6">
        <f t="shared" si="0"/>
        <v>54389.889999999948</v>
      </c>
    </row>
    <row r="50" spans="1:12" x14ac:dyDescent="0.25">
      <c r="A50" t="s">
        <v>1905</v>
      </c>
      <c r="B50" s="3">
        <v>42947</v>
      </c>
      <c r="C50" t="s">
        <v>1906</v>
      </c>
      <c r="D50">
        <v>1</v>
      </c>
      <c r="E50" t="s">
        <v>411</v>
      </c>
      <c r="F50">
        <v>33959</v>
      </c>
      <c r="G50" t="s">
        <v>412</v>
      </c>
      <c r="H50" t="s">
        <v>15</v>
      </c>
      <c r="I50" t="s">
        <v>313</v>
      </c>
      <c r="K50" s="18">
        <v>304</v>
      </c>
      <c r="L50" s="6">
        <f t="shared" si="0"/>
        <v>54085.889999999948</v>
      </c>
    </row>
    <row r="51" spans="1:12" x14ac:dyDescent="0.25">
      <c r="A51" t="s">
        <v>1907</v>
      </c>
      <c r="B51" s="3">
        <v>42947</v>
      </c>
      <c r="C51" t="s">
        <v>1908</v>
      </c>
      <c r="D51">
        <v>1</v>
      </c>
      <c r="E51" t="s">
        <v>411</v>
      </c>
      <c r="F51">
        <v>33960</v>
      </c>
      <c r="G51" t="s">
        <v>412</v>
      </c>
      <c r="H51" t="s">
        <v>15</v>
      </c>
      <c r="I51" t="s">
        <v>313</v>
      </c>
      <c r="K51" s="17">
        <v>3437</v>
      </c>
      <c r="L51" s="6">
        <f t="shared" si="0"/>
        <v>50648.889999999948</v>
      </c>
    </row>
    <row r="52" spans="1:12" x14ac:dyDescent="0.25">
      <c r="A52" t="s">
        <v>1907</v>
      </c>
      <c r="B52" s="3">
        <v>42947</v>
      </c>
      <c r="C52" t="s">
        <v>1908</v>
      </c>
      <c r="D52">
        <v>1</v>
      </c>
      <c r="E52" t="s">
        <v>411</v>
      </c>
      <c r="F52">
        <v>33960</v>
      </c>
      <c r="G52" t="s">
        <v>412</v>
      </c>
      <c r="H52" t="s">
        <v>15</v>
      </c>
      <c r="I52" t="s">
        <v>313</v>
      </c>
      <c r="K52" s="18">
        <v>170</v>
      </c>
      <c r="L52" s="6">
        <f t="shared" si="0"/>
        <v>50478.889999999948</v>
      </c>
    </row>
    <row r="53" spans="1:12" x14ac:dyDescent="0.25">
      <c r="A53" t="s">
        <v>1909</v>
      </c>
      <c r="B53" s="3">
        <v>42947</v>
      </c>
      <c r="C53" t="s">
        <v>1910</v>
      </c>
      <c r="D53">
        <v>1</v>
      </c>
      <c r="E53" t="s">
        <v>411</v>
      </c>
      <c r="F53">
        <v>33962</v>
      </c>
      <c r="G53" t="s">
        <v>412</v>
      </c>
      <c r="H53" t="s">
        <v>15</v>
      </c>
      <c r="I53" t="s">
        <v>313</v>
      </c>
      <c r="K53" s="18">
        <v>973</v>
      </c>
      <c r="L53" s="6">
        <f t="shared" si="0"/>
        <v>49505.889999999948</v>
      </c>
    </row>
    <row r="54" spans="1:12" x14ac:dyDescent="0.25">
      <c r="A54" t="s">
        <v>1909</v>
      </c>
      <c r="B54" s="3">
        <v>42947</v>
      </c>
      <c r="C54" t="s">
        <v>1910</v>
      </c>
      <c r="D54">
        <v>1</v>
      </c>
      <c r="E54" t="s">
        <v>411</v>
      </c>
      <c r="F54">
        <v>33962</v>
      </c>
      <c r="G54" t="s">
        <v>412</v>
      </c>
      <c r="H54" t="s">
        <v>15</v>
      </c>
      <c r="I54" t="s">
        <v>313</v>
      </c>
      <c r="K54" s="18">
        <v>265</v>
      </c>
      <c r="L54" s="6">
        <f t="shared" si="0"/>
        <v>49240.889999999948</v>
      </c>
    </row>
    <row r="55" spans="1:12" x14ac:dyDescent="0.25">
      <c r="A55" t="s">
        <v>1911</v>
      </c>
      <c r="B55" s="3">
        <v>42947</v>
      </c>
      <c r="C55" t="s">
        <v>1912</v>
      </c>
      <c r="D55">
        <v>1</v>
      </c>
      <c r="E55" t="s">
        <v>411</v>
      </c>
      <c r="F55">
        <v>33963</v>
      </c>
      <c r="G55" t="s">
        <v>412</v>
      </c>
      <c r="H55" t="s">
        <v>15</v>
      </c>
      <c r="I55" t="s">
        <v>574</v>
      </c>
      <c r="K55" s="17">
        <v>1321</v>
      </c>
      <c r="L55" s="6">
        <f t="shared" si="0"/>
        <v>47919.889999999948</v>
      </c>
    </row>
    <row r="56" spans="1:12" x14ac:dyDescent="0.25">
      <c r="A56" t="s">
        <v>1911</v>
      </c>
      <c r="B56" s="3">
        <v>42947</v>
      </c>
      <c r="C56" t="s">
        <v>1912</v>
      </c>
      <c r="D56">
        <v>1</v>
      </c>
      <c r="E56" t="s">
        <v>411</v>
      </c>
      <c r="F56">
        <v>33963</v>
      </c>
      <c r="G56" t="s">
        <v>412</v>
      </c>
      <c r="H56" t="s">
        <v>15</v>
      </c>
      <c r="I56" t="s">
        <v>574</v>
      </c>
      <c r="K56" s="18">
        <v>180</v>
      </c>
      <c r="L56" s="6">
        <f t="shared" si="0"/>
        <v>47739.889999999948</v>
      </c>
    </row>
    <row r="57" spans="1:12" x14ac:dyDescent="0.25">
      <c r="A57" t="s">
        <v>1913</v>
      </c>
      <c r="B57" s="3">
        <v>42947</v>
      </c>
      <c r="C57" t="s">
        <v>1914</v>
      </c>
      <c r="D57">
        <v>1</v>
      </c>
      <c r="E57" t="s">
        <v>411</v>
      </c>
      <c r="F57">
        <v>33964</v>
      </c>
      <c r="G57" t="s">
        <v>412</v>
      </c>
      <c r="H57" t="s">
        <v>15</v>
      </c>
      <c r="I57" t="s">
        <v>313</v>
      </c>
      <c r="K57" s="17">
        <v>1896</v>
      </c>
      <c r="L57" s="6">
        <f t="shared" si="0"/>
        <v>45843.889999999948</v>
      </c>
    </row>
    <row r="58" spans="1:12" x14ac:dyDescent="0.25">
      <c r="A58" t="s">
        <v>1913</v>
      </c>
      <c r="B58" s="3">
        <v>42947</v>
      </c>
      <c r="C58" t="s">
        <v>1914</v>
      </c>
      <c r="D58">
        <v>1</v>
      </c>
      <c r="E58" t="s">
        <v>411</v>
      </c>
      <c r="F58">
        <v>33964</v>
      </c>
      <c r="G58" t="s">
        <v>412</v>
      </c>
      <c r="H58" t="s">
        <v>15</v>
      </c>
      <c r="I58" t="s">
        <v>313</v>
      </c>
      <c r="K58" s="18">
        <v>100</v>
      </c>
      <c r="L58" s="6">
        <f t="shared" si="0"/>
        <v>45743.889999999948</v>
      </c>
    </row>
    <row r="59" spans="1:12" x14ac:dyDescent="0.25">
      <c r="A59" t="s">
        <v>1915</v>
      </c>
      <c r="B59" s="3">
        <v>42947</v>
      </c>
      <c r="C59" t="s">
        <v>1916</v>
      </c>
      <c r="D59">
        <v>1</v>
      </c>
      <c r="E59" t="s">
        <v>411</v>
      </c>
      <c r="F59">
        <v>33965</v>
      </c>
      <c r="G59" t="s">
        <v>412</v>
      </c>
      <c r="H59" t="s">
        <v>15</v>
      </c>
      <c r="I59" t="s">
        <v>313</v>
      </c>
      <c r="K59" s="17">
        <v>1612</v>
      </c>
      <c r="L59" s="6">
        <f t="shared" si="0"/>
        <v>44131.889999999948</v>
      </c>
    </row>
    <row r="60" spans="1:12" x14ac:dyDescent="0.25">
      <c r="A60" t="s">
        <v>1915</v>
      </c>
      <c r="B60" s="3">
        <v>42947</v>
      </c>
      <c r="C60" t="s">
        <v>1916</v>
      </c>
      <c r="D60">
        <v>1</v>
      </c>
      <c r="E60" t="s">
        <v>411</v>
      </c>
      <c r="F60">
        <v>33965</v>
      </c>
      <c r="G60" t="s">
        <v>412</v>
      </c>
      <c r="H60" t="s">
        <v>15</v>
      </c>
      <c r="I60" t="s">
        <v>313</v>
      </c>
      <c r="K60" s="18">
        <v>417</v>
      </c>
      <c r="L60" s="6">
        <f t="shared" si="0"/>
        <v>43714.889999999948</v>
      </c>
    </row>
    <row r="61" spans="1:12" x14ac:dyDescent="0.25">
      <c r="A61" t="s">
        <v>1917</v>
      </c>
      <c r="B61" s="3">
        <v>42947</v>
      </c>
      <c r="C61" t="s">
        <v>1918</v>
      </c>
      <c r="D61">
        <v>1</v>
      </c>
      <c r="E61" t="s">
        <v>411</v>
      </c>
      <c r="F61">
        <v>33966</v>
      </c>
      <c r="G61" t="s">
        <v>412</v>
      </c>
      <c r="H61" t="s">
        <v>15</v>
      </c>
      <c r="I61" t="s">
        <v>313</v>
      </c>
      <c r="K61" s="17">
        <v>1554</v>
      </c>
      <c r="L61" s="6">
        <f t="shared" si="0"/>
        <v>42160.889999999948</v>
      </c>
    </row>
    <row r="62" spans="1:12" x14ac:dyDescent="0.25">
      <c r="A62" t="s">
        <v>1917</v>
      </c>
      <c r="B62" s="3">
        <v>42947</v>
      </c>
      <c r="C62" t="s">
        <v>1918</v>
      </c>
      <c r="D62">
        <v>1</v>
      </c>
      <c r="E62" t="s">
        <v>411</v>
      </c>
      <c r="F62">
        <v>33966</v>
      </c>
      <c r="G62" t="s">
        <v>412</v>
      </c>
      <c r="H62" t="s">
        <v>15</v>
      </c>
      <c r="I62" t="s">
        <v>313</v>
      </c>
      <c r="K62" s="18">
        <v>180</v>
      </c>
      <c r="L62" s="6">
        <f t="shared" si="0"/>
        <v>41980.889999999948</v>
      </c>
    </row>
    <row r="63" spans="1:12" x14ac:dyDescent="0.25">
      <c r="A63" t="s">
        <v>1919</v>
      </c>
      <c r="B63" s="3">
        <v>42947</v>
      </c>
      <c r="C63" t="s">
        <v>1920</v>
      </c>
      <c r="D63">
        <v>1</v>
      </c>
      <c r="E63" t="s">
        <v>411</v>
      </c>
      <c r="F63">
        <v>33967</v>
      </c>
      <c r="G63" t="s">
        <v>412</v>
      </c>
      <c r="H63" t="s">
        <v>15</v>
      </c>
      <c r="I63" t="s">
        <v>313</v>
      </c>
      <c r="K63" s="18">
        <v>824</v>
      </c>
      <c r="L63" s="6">
        <f t="shared" si="0"/>
        <v>41156.889999999948</v>
      </c>
    </row>
    <row r="64" spans="1:12" x14ac:dyDescent="0.25">
      <c r="A64" t="s">
        <v>1919</v>
      </c>
      <c r="B64" s="3">
        <v>42947</v>
      </c>
      <c r="C64" t="s">
        <v>1920</v>
      </c>
      <c r="D64">
        <v>1</v>
      </c>
      <c r="E64" t="s">
        <v>411</v>
      </c>
      <c r="F64">
        <v>33967</v>
      </c>
      <c r="G64" t="s">
        <v>412</v>
      </c>
      <c r="H64" t="s">
        <v>15</v>
      </c>
      <c r="I64" t="s">
        <v>313</v>
      </c>
      <c r="K64" s="18">
        <v>145</v>
      </c>
      <c r="L64" s="6">
        <f t="shared" si="0"/>
        <v>41011.889999999948</v>
      </c>
    </row>
    <row r="65" spans="1:12" x14ac:dyDescent="0.25">
      <c r="A65" t="s">
        <v>1921</v>
      </c>
      <c r="B65" s="3">
        <v>42947</v>
      </c>
      <c r="C65" t="s">
        <v>1922</v>
      </c>
      <c r="D65">
        <v>1</v>
      </c>
      <c r="E65" t="s">
        <v>411</v>
      </c>
      <c r="F65">
        <v>33968</v>
      </c>
      <c r="G65" t="s">
        <v>412</v>
      </c>
      <c r="H65" t="s">
        <v>15</v>
      </c>
      <c r="I65" t="s">
        <v>313</v>
      </c>
      <c r="K65" s="18">
        <v>683</v>
      </c>
      <c r="L65" s="6">
        <f t="shared" si="0"/>
        <v>40328.889999999948</v>
      </c>
    </row>
    <row r="66" spans="1:12" x14ac:dyDescent="0.25">
      <c r="A66" t="s">
        <v>1921</v>
      </c>
      <c r="B66" s="3">
        <v>42947</v>
      </c>
      <c r="C66" t="s">
        <v>1922</v>
      </c>
      <c r="D66">
        <v>1</v>
      </c>
      <c r="E66" t="s">
        <v>411</v>
      </c>
      <c r="F66">
        <v>33968</v>
      </c>
      <c r="G66" t="s">
        <v>412</v>
      </c>
      <c r="H66" t="s">
        <v>15</v>
      </c>
      <c r="I66" t="s">
        <v>313</v>
      </c>
      <c r="K66" s="18">
        <v>284</v>
      </c>
      <c r="L66" s="6">
        <f t="shared" si="0"/>
        <v>40044.889999999948</v>
      </c>
    </row>
    <row r="67" spans="1:12" x14ac:dyDescent="0.25">
      <c r="A67" t="s">
        <v>1923</v>
      </c>
      <c r="B67" s="3">
        <v>42947</v>
      </c>
      <c r="C67" t="s">
        <v>1924</v>
      </c>
      <c r="D67">
        <v>1</v>
      </c>
      <c r="E67" t="s">
        <v>411</v>
      </c>
      <c r="F67">
        <v>33970</v>
      </c>
      <c r="G67" t="s">
        <v>412</v>
      </c>
      <c r="H67" t="s">
        <v>15</v>
      </c>
      <c r="I67" t="s">
        <v>313</v>
      </c>
      <c r="K67" s="17">
        <v>1434</v>
      </c>
      <c r="L67" s="6">
        <f t="shared" si="0"/>
        <v>38610.889999999948</v>
      </c>
    </row>
    <row r="68" spans="1:12" x14ac:dyDescent="0.25">
      <c r="A68" t="s">
        <v>1923</v>
      </c>
      <c r="B68" s="3">
        <v>42947</v>
      </c>
      <c r="C68" t="s">
        <v>1924</v>
      </c>
      <c r="D68">
        <v>1</v>
      </c>
      <c r="E68" t="s">
        <v>411</v>
      </c>
      <c r="F68">
        <v>33970</v>
      </c>
      <c r="G68" t="s">
        <v>412</v>
      </c>
      <c r="H68" t="s">
        <v>15</v>
      </c>
      <c r="I68" t="s">
        <v>313</v>
      </c>
      <c r="K68" s="18">
        <v>325</v>
      </c>
      <c r="L68" s="6">
        <f t="shared" si="0"/>
        <v>38285.889999999948</v>
      </c>
    </row>
    <row r="69" spans="1:12" x14ac:dyDescent="0.25">
      <c r="A69" t="s">
        <v>1925</v>
      </c>
      <c r="B69" s="3">
        <v>42947</v>
      </c>
      <c r="C69" t="s">
        <v>1926</v>
      </c>
      <c r="D69">
        <v>1</v>
      </c>
      <c r="E69" t="s">
        <v>411</v>
      </c>
      <c r="F69">
        <v>33971</v>
      </c>
      <c r="G69" t="s">
        <v>412</v>
      </c>
      <c r="H69" t="s">
        <v>15</v>
      </c>
      <c r="I69" t="s">
        <v>313</v>
      </c>
      <c r="K69" s="17">
        <v>1034</v>
      </c>
      <c r="L69" s="6">
        <f t="shared" si="0"/>
        <v>37251.889999999948</v>
      </c>
    </row>
    <row r="70" spans="1:12" x14ac:dyDescent="0.25">
      <c r="A70" t="s">
        <v>1925</v>
      </c>
      <c r="B70" s="3">
        <v>42947</v>
      </c>
      <c r="C70" t="s">
        <v>1926</v>
      </c>
      <c r="D70">
        <v>1</v>
      </c>
      <c r="E70" t="s">
        <v>411</v>
      </c>
      <c r="F70">
        <v>33971</v>
      </c>
      <c r="G70" t="s">
        <v>412</v>
      </c>
      <c r="H70" t="s">
        <v>15</v>
      </c>
      <c r="I70" t="s">
        <v>313</v>
      </c>
      <c r="K70" s="18">
        <v>98</v>
      </c>
      <c r="L70" s="6">
        <f t="shared" si="0"/>
        <v>37153.889999999948</v>
      </c>
    </row>
    <row r="71" spans="1:12" x14ac:dyDescent="0.25">
      <c r="A71" t="s">
        <v>1927</v>
      </c>
      <c r="B71" s="3">
        <v>42947</v>
      </c>
      <c r="C71" t="s">
        <v>1928</v>
      </c>
      <c r="D71">
        <v>1</v>
      </c>
      <c r="E71" t="s">
        <v>411</v>
      </c>
      <c r="F71">
        <v>33972</v>
      </c>
      <c r="G71" t="s">
        <v>412</v>
      </c>
      <c r="H71" t="s">
        <v>15</v>
      </c>
      <c r="I71" t="s">
        <v>313</v>
      </c>
      <c r="K71" s="17">
        <v>1371</v>
      </c>
      <c r="L71" s="6">
        <f t="shared" si="0"/>
        <v>35782.889999999948</v>
      </c>
    </row>
    <row r="72" spans="1:12" x14ac:dyDescent="0.25">
      <c r="A72" t="s">
        <v>1929</v>
      </c>
      <c r="B72" s="3">
        <v>42947</v>
      </c>
      <c r="C72" t="s">
        <v>1930</v>
      </c>
      <c r="D72">
        <v>1</v>
      </c>
      <c r="E72" t="s">
        <v>411</v>
      </c>
      <c r="F72">
        <v>33973</v>
      </c>
      <c r="G72" t="s">
        <v>412</v>
      </c>
      <c r="H72" t="s">
        <v>15</v>
      </c>
      <c r="I72" t="s">
        <v>574</v>
      </c>
      <c r="K72" s="17">
        <v>1748.3</v>
      </c>
      <c r="L72" s="6">
        <f t="shared" si="0"/>
        <v>34034.589999999946</v>
      </c>
    </row>
    <row r="73" spans="1:12" x14ac:dyDescent="0.25">
      <c r="A73" t="s">
        <v>1929</v>
      </c>
      <c r="B73" s="3">
        <v>42947</v>
      </c>
      <c r="C73" t="s">
        <v>1930</v>
      </c>
      <c r="D73">
        <v>1</v>
      </c>
      <c r="E73" t="s">
        <v>411</v>
      </c>
      <c r="F73">
        <v>33973</v>
      </c>
      <c r="G73" t="s">
        <v>412</v>
      </c>
      <c r="H73" t="s">
        <v>15</v>
      </c>
      <c r="I73" t="s">
        <v>574</v>
      </c>
      <c r="K73" s="18">
        <v>297</v>
      </c>
      <c r="L73" s="6">
        <f t="shared" si="0"/>
        <v>33737.589999999946</v>
      </c>
    </row>
    <row r="74" spans="1:12" x14ac:dyDescent="0.25">
      <c r="A74" t="s">
        <v>1931</v>
      </c>
      <c r="B74" s="3">
        <v>42947</v>
      </c>
      <c r="C74" t="s">
        <v>1932</v>
      </c>
      <c r="D74">
        <v>1</v>
      </c>
      <c r="E74" t="s">
        <v>411</v>
      </c>
      <c r="F74">
        <v>33974</v>
      </c>
      <c r="G74" t="s">
        <v>412</v>
      </c>
      <c r="H74" t="s">
        <v>15</v>
      </c>
      <c r="I74" t="s">
        <v>574</v>
      </c>
      <c r="K74" s="17">
        <v>1031</v>
      </c>
      <c r="L74" s="6">
        <f t="shared" ref="L74:L137" si="1">+L73+J74-K74</f>
        <v>32706.589999999946</v>
      </c>
    </row>
    <row r="75" spans="1:12" x14ac:dyDescent="0.25">
      <c r="A75" t="s">
        <v>1931</v>
      </c>
      <c r="B75" s="3">
        <v>42947</v>
      </c>
      <c r="C75" t="s">
        <v>1932</v>
      </c>
      <c r="D75">
        <v>1</v>
      </c>
      <c r="E75" t="s">
        <v>411</v>
      </c>
      <c r="F75">
        <v>33974</v>
      </c>
      <c r="G75" t="s">
        <v>412</v>
      </c>
      <c r="H75" t="s">
        <v>15</v>
      </c>
      <c r="I75" t="s">
        <v>574</v>
      </c>
      <c r="K75" s="18">
        <v>408</v>
      </c>
      <c r="L75" s="6">
        <f t="shared" si="1"/>
        <v>32298.589999999946</v>
      </c>
    </row>
    <row r="76" spans="1:12" x14ac:dyDescent="0.25">
      <c r="A76" t="s">
        <v>1933</v>
      </c>
      <c r="B76" s="3">
        <v>42947</v>
      </c>
      <c r="C76" t="s">
        <v>1934</v>
      </c>
      <c r="D76">
        <v>1</v>
      </c>
      <c r="E76" t="s">
        <v>411</v>
      </c>
      <c r="F76">
        <v>33977</v>
      </c>
      <c r="G76" t="s">
        <v>412</v>
      </c>
      <c r="H76" t="s">
        <v>15</v>
      </c>
      <c r="I76" t="s">
        <v>313</v>
      </c>
      <c r="K76" s="17">
        <v>1090</v>
      </c>
      <c r="L76" s="6">
        <f t="shared" si="1"/>
        <v>31208.589999999946</v>
      </c>
    </row>
    <row r="77" spans="1:12" x14ac:dyDescent="0.25">
      <c r="A77" t="s">
        <v>1933</v>
      </c>
      <c r="B77" s="3">
        <v>42947</v>
      </c>
      <c r="C77" t="s">
        <v>1934</v>
      </c>
      <c r="D77">
        <v>1</v>
      </c>
      <c r="E77" t="s">
        <v>411</v>
      </c>
      <c r="F77">
        <v>33977</v>
      </c>
      <c r="G77" t="s">
        <v>412</v>
      </c>
      <c r="H77" t="s">
        <v>15</v>
      </c>
      <c r="I77" t="s">
        <v>313</v>
      </c>
      <c r="K77" s="18">
        <v>250</v>
      </c>
      <c r="L77" s="6">
        <f t="shared" si="1"/>
        <v>30958.589999999946</v>
      </c>
    </row>
    <row r="78" spans="1:12" x14ac:dyDescent="0.25">
      <c r="A78" t="s">
        <v>1935</v>
      </c>
      <c r="B78" s="3">
        <v>42947</v>
      </c>
      <c r="C78" t="s">
        <v>1936</v>
      </c>
      <c r="D78">
        <v>1</v>
      </c>
      <c r="E78" t="s">
        <v>411</v>
      </c>
      <c r="F78">
        <v>33978</v>
      </c>
      <c r="G78" t="s">
        <v>412</v>
      </c>
      <c r="H78" t="s">
        <v>15</v>
      </c>
      <c r="I78" t="s">
        <v>313</v>
      </c>
      <c r="K78" s="17">
        <v>1415</v>
      </c>
      <c r="L78" s="6">
        <f t="shared" si="1"/>
        <v>29543.589999999946</v>
      </c>
    </row>
    <row r="79" spans="1:12" x14ac:dyDescent="0.25">
      <c r="A79" t="s">
        <v>1935</v>
      </c>
      <c r="B79" s="3">
        <v>42947</v>
      </c>
      <c r="C79" t="s">
        <v>1936</v>
      </c>
      <c r="D79">
        <v>1</v>
      </c>
      <c r="E79" t="s">
        <v>411</v>
      </c>
      <c r="F79">
        <v>33978</v>
      </c>
      <c r="G79" t="s">
        <v>412</v>
      </c>
      <c r="H79" t="s">
        <v>15</v>
      </c>
      <c r="I79" t="s">
        <v>313</v>
      </c>
      <c r="K79" s="18">
        <v>205</v>
      </c>
      <c r="L79" s="6">
        <f t="shared" si="1"/>
        <v>29338.589999999946</v>
      </c>
    </row>
    <row r="80" spans="1:12" x14ac:dyDescent="0.25">
      <c r="A80" t="s">
        <v>1937</v>
      </c>
      <c r="B80" s="3">
        <v>42947</v>
      </c>
      <c r="C80" t="s">
        <v>1938</v>
      </c>
      <c r="D80">
        <v>1</v>
      </c>
      <c r="E80" t="s">
        <v>411</v>
      </c>
      <c r="F80">
        <v>33979</v>
      </c>
      <c r="G80" t="s">
        <v>412</v>
      </c>
      <c r="H80" t="s">
        <v>15</v>
      </c>
      <c r="I80" t="s">
        <v>574</v>
      </c>
      <c r="K80" s="17">
        <v>1677</v>
      </c>
      <c r="L80" s="6">
        <f t="shared" si="1"/>
        <v>27661.589999999946</v>
      </c>
    </row>
    <row r="81" spans="1:12" x14ac:dyDescent="0.25">
      <c r="A81" t="s">
        <v>1937</v>
      </c>
      <c r="B81" s="3">
        <v>42947</v>
      </c>
      <c r="C81" t="s">
        <v>1938</v>
      </c>
      <c r="D81">
        <v>1</v>
      </c>
      <c r="E81" t="s">
        <v>411</v>
      </c>
      <c r="F81">
        <v>33979</v>
      </c>
      <c r="G81" t="s">
        <v>412</v>
      </c>
      <c r="H81" t="s">
        <v>15</v>
      </c>
      <c r="I81" t="s">
        <v>574</v>
      </c>
      <c r="K81" s="18">
        <v>215</v>
      </c>
      <c r="L81" s="6">
        <f t="shared" si="1"/>
        <v>27446.589999999946</v>
      </c>
    </row>
    <row r="82" spans="1:12" x14ac:dyDescent="0.25">
      <c r="A82" t="s">
        <v>1939</v>
      </c>
      <c r="B82" s="3">
        <v>42947</v>
      </c>
      <c r="C82" t="s">
        <v>1940</v>
      </c>
      <c r="D82">
        <v>1</v>
      </c>
      <c r="E82" t="s">
        <v>411</v>
      </c>
      <c r="F82">
        <v>33980</v>
      </c>
      <c r="G82" t="s">
        <v>412</v>
      </c>
      <c r="H82" t="s">
        <v>15</v>
      </c>
      <c r="I82" t="s">
        <v>313</v>
      </c>
      <c r="K82" s="17">
        <v>1090</v>
      </c>
      <c r="L82" s="6">
        <f t="shared" si="1"/>
        <v>26356.589999999946</v>
      </c>
    </row>
    <row r="83" spans="1:12" x14ac:dyDescent="0.25">
      <c r="A83" t="s">
        <v>1939</v>
      </c>
      <c r="B83" s="3">
        <v>42947</v>
      </c>
      <c r="C83" t="s">
        <v>1940</v>
      </c>
      <c r="D83">
        <v>1</v>
      </c>
      <c r="E83" t="s">
        <v>411</v>
      </c>
      <c r="F83">
        <v>33980</v>
      </c>
      <c r="G83" t="s">
        <v>412</v>
      </c>
      <c r="H83" t="s">
        <v>15</v>
      </c>
      <c r="I83" t="s">
        <v>313</v>
      </c>
      <c r="K83" s="18">
        <v>260</v>
      </c>
      <c r="L83" s="6">
        <f t="shared" si="1"/>
        <v>26096.589999999946</v>
      </c>
    </row>
    <row r="84" spans="1:12" x14ac:dyDescent="0.25">
      <c r="A84" t="s">
        <v>1941</v>
      </c>
      <c r="B84" s="3">
        <v>42947</v>
      </c>
      <c r="C84" t="s">
        <v>1942</v>
      </c>
      <c r="D84">
        <v>1</v>
      </c>
      <c r="E84" t="s">
        <v>411</v>
      </c>
      <c r="F84">
        <v>33981</v>
      </c>
      <c r="G84" t="s">
        <v>412</v>
      </c>
      <c r="H84" t="s">
        <v>15</v>
      </c>
      <c r="I84" t="s">
        <v>313</v>
      </c>
      <c r="K84" s="17">
        <v>1090</v>
      </c>
      <c r="L84" s="6">
        <f t="shared" si="1"/>
        <v>25006.589999999946</v>
      </c>
    </row>
    <row r="85" spans="1:12" x14ac:dyDescent="0.25">
      <c r="A85" t="s">
        <v>1941</v>
      </c>
      <c r="B85" s="3">
        <v>42947</v>
      </c>
      <c r="C85" t="s">
        <v>1942</v>
      </c>
      <c r="D85">
        <v>1</v>
      </c>
      <c r="E85" t="s">
        <v>411</v>
      </c>
      <c r="F85">
        <v>33981</v>
      </c>
      <c r="G85" t="s">
        <v>412</v>
      </c>
      <c r="H85" t="s">
        <v>15</v>
      </c>
      <c r="I85" t="s">
        <v>313</v>
      </c>
      <c r="K85" s="18">
        <v>310</v>
      </c>
      <c r="L85" s="6">
        <f t="shared" si="1"/>
        <v>24696.589999999946</v>
      </c>
    </row>
    <row r="86" spans="1:12" x14ac:dyDescent="0.25">
      <c r="A86" t="s">
        <v>1943</v>
      </c>
      <c r="B86" s="3">
        <v>42947</v>
      </c>
      <c r="C86" t="s">
        <v>1944</v>
      </c>
      <c r="D86">
        <v>1</v>
      </c>
      <c r="E86" t="s">
        <v>411</v>
      </c>
      <c r="F86">
        <v>33982</v>
      </c>
      <c r="G86" t="s">
        <v>412</v>
      </c>
      <c r="H86" t="s">
        <v>15</v>
      </c>
      <c r="I86" t="s">
        <v>313</v>
      </c>
      <c r="K86" s="17">
        <v>2270.0700000000002</v>
      </c>
      <c r="L86" s="6">
        <f t="shared" si="1"/>
        <v>22426.519999999946</v>
      </c>
    </row>
    <row r="87" spans="1:12" x14ac:dyDescent="0.25">
      <c r="A87" t="s">
        <v>1943</v>
      </c>
      <c r="B87" s="3">
        <v>42947</v>
      </c>
      <c r="C87" t="s">
        <v>1944</v>
      </c>
      <c r="D87">
        <v>1</v>
      </c>
      <c r="E87" t="s">
        <v>411</v>
      </c>
      <c r="F87">
        <v>33982</v>
      </c>
      <c r="G87" t="s">
        <v>412</v>
      </c>
      <c r="H87" t="s">
        <v>15</v>
      </c>
      <c r="I87" t="s">
        <v>313</v>
      </c>
      <c r="K87" s="18">
        <v>260</v>
      </c>
      <c r="L87" s="6">
        <f t="shared" si="1"/>
        <v>22166.519999999946</v>
      </c>
    </row>
    <row r="88" spans="1:12" x14ac:dyDescent="0.25">
      <c r="A88" t="s">
        <v>1945</v>
      </c>
      <c r="B88" s="3">
        <v>42947</v>
      </c>
      <c r="C88" t="s">
        <v>1946</v>
      </c>
      <c r="D88">
        <v>1</v>
      </c>
      <c r="E88" t="s">
        <v>411</v>
      </c>
      <c r="F88">
        <v>33983</v>
      </c>
      <c r="G88" t="s">
        <v>412</v>
      </c>
      <c r="H88" t="s">
        <v>15</v>
      </c>
      <c r="I88" t="s">
        <v>313</v>
      </c>
      <c r="K88" s="17">
        <v>1090</v>
      </c>
      <c r="L88" s="6">
        <f t="shared" si="1"/>
        <v>21076.519999999946</v>
      </c>
    </row>
    <row r="89" spans="1:12" x14ac:dyDescent="0.25">
      <c r="A89" t="s">
        <v>1945</v>
      </c>
      <c r="B89" s="3">
        <v>42947</v>
      </c>
      <c r="C89" t="s">
        <v>1946</v>
      </c>
      <c r="D89">
        <v>1</v>
      </c>
      <c r="E89" t="s">
        <v>411</v>
      </c>
      <c r="F89">
        <v>33983</v>
      </c>
      <c r="G89" t="s">
        <v>412</v>
      </c>
      <c r="H89" t="s">
        <v>15</v>
      </c>
      <c r="I89" t="s">
        <v>313</v>
      </c>
      <c r="K89" s="18">
        <v>225</v>
      </c>
      <c r="L89" s="6">
        <f t="shared" si="1"/>
        <v>20851.519999999946</v>
      </c>
    </row>
    <row r="90" spans="1:12" x14ac:dyDescent="0.25">
      <c r="A90" t="s">
        <v>1947</v>
      </c>
      <c r="B90" s="3">
        <v>42947</v>
      </c>
      <c r="C90" t="s">
        <v>1948</v>
      </c>
      <c r="D90">
        <v>1</v>
      </c>
      <c r="E90" t="s">
        <v>411</v>
      </c>
      <c r="F90">
        <v>33984</v>
      </c>
      <c r="G90" t="s">
        <v>412</v>
      </c>
      <c r="H90" t="s">
        <v>15</v>
      </c>
      <c r="I90" t="s">
        <v>87</v>
      </c>
      <c r="K90" s="18">
        <v>561.5</v>
      </c>
      <c r="L90" s="6">
        <f t="shared" si="1"/>
        <v>20290.019999999946</v>
      </c>
    </row>
    <row r="91" spans="1:12" x14ac:dyDescent="0.25">
      <c r="A91" t="s">
        <v>1949</v>
      </c>
      <c r="B91" s="3">
        <v>42947</v>
      </c>
      <c r="C91" t="s">
        <v>1950</v>
      </c>
      <c r="D91">
        <v>1</v>
      </c>
      <c r="E91" t="s">
        <v>411</v>
      </c>
      <c r="F91">
        <v>33985</v>
      </c>
      <c r="G91" t="s">
        <v>412</v>
      </c>
      <c r="H91" t="s">
        <v>15</v>
      </c>
      <c r="I91" t="s">
        <v>1285</v>
      </c>
      <c r="K91" s="17">
        <v>1004.58</v>
      </c>
      <c r="L91" s="6">
        <f t="shared" si="1"/>
        <v>19285.439999999944</v>
      </c>
    </row>
    <row r="92" spans="1:12" x14ac:dyDescent="0.25">
      <c r="A92" t="s">
        <v>1951</v>
      </c>
      <c r="B92" s="3">
        <v>42947</v>
      </c>
      <c r="C92" t="s">
        <v>1952</v>
      </c>
      <c r="D92">
        <v>1</v>
      </c>
      <c r="E92" t="s">
        <v>411</v>
      </c>
      <c r="F92">
        <v>33986</v>
      </c>
      <c r="G92" t="s">
        <v>412</v>
      </c>
      <c r="H92" t="s">
        <v>15</v>
      </c>
      <c r="I92" t="s">
        <v>1285</v>
      </c>
      <c r="K92" s="17">
        <v>1099.0999999999999</v>
      </c>
      <c r="L92" s="6">
        <f t="shared" si="1"/>
        <v>18186.339999999946</v>
      </c>
    </row>
    <row r="93" spans="1:12" x14ac:dyDescent="0.25">
      <c r="A93" t="s">
        <v>1953</v>
      </c>
      <c r="B93" s="3">
        <v>42947</v>
      </c>
      <c r="C93" t="s">
        <v>1954</v>
      </c>
      <c r="D93">
        <v>1</v>
      </c>
      <c r="E93" t="s">
        <v>411</v>
      </c>
      <c r="F93">
        <v>33987</v>
      </c>
      <c r="G93" t="s">
        <v>412</v>
      </c>
      <c r="H93" t="s">
        <v>15</v>
      </c>
      <c r="I93" t="s">
        <v>138</v>
      </c>
      <c r="K93" s="18">
        <v>136</v>
      </c>
      <c r="L93" s="6">
        <f t="shared" si="1"/>
        <v>18050.339999999946</v>
      </c>
    </row>
    <row r="94" spans="1:12" x14ac:dyDescent="0.25">
      <c r="A94" t="s">
        <v>1955</v>
      </c>
      <c r="B94" s="3">
        <v>42947</v>
      </c>
      <c r="C94" t="s">
        <v>1956</v>
      </c>
      <c r="D94">
        <v>1</v>
      </c>
      <c r="E94" t="s">
        <v>411</v>
      </c>
      <c r="F94">
        <v>33988</v>
      </c>
      <c r="G94" t="s">
        <v>412</v>
      </c>
      <c r="H94" t="s">
        <v>15</v>
      </c>
      <c r="I94" t="s">
        <v>87</v>
      </c>
      <c r="K94" s="18">
        <v>534.99</v>
      </c>
      <c r="L94" s="6">
        <f t="shared" si="1"/>
        <v>17515.349999999944</v>
      </c>
    </row>
    <row r="95" spans="1:12" x14ac:dyDescent="0.25">
      <c r="A95" t="s">
        <v>1957</v>
      </c>
      <c r="B95" s="3">
        <v>42947</v>
      </c>
      <c r="C95" t="s">
        <v>1958</v>
      </c>
      <c r="D95">
        <v>1</v>
      </c>
      <c r="E95" t="s">
        <v>411</v>
      </c>
      <c r="F95">
        <v>33989</v>
      </c>
      <c r="G95" t="s">
        <v>412</v>
      </c>
      <c r="H95" t="s">
        <v>15</v>
      </c>
      <c r="I95" t="s">
        <v>87</v>
      </c>
      <c r="K95" s="18">
        <v>409.63</v>
      </c>
      <c r="L95" s="6">
        <f t="shared" si="1"/>
        <v>17105.719999999943</v>
      </c>
    </row>
    <row r="96" spans="1:12" x14ac:dyDescent="0.25">
      <c r="A96" t="s">
        <v>1959</v>
      </c>
      <c r="B96" s="3">
        <v>42947</v>
      </c>
      <c r="C96" t="s">
        <v>1960</v>
      </c>
      <c r="D96">
        <v>1</v>
      </c>
      <c r="E96" t="s">
        <v>411</v>
      </c>
      <c r="F96">
        <v>33990</v>
      </c>
      <c r="G96" t="s">
        <v>412</v>
      </c>
      <c r="H96" t="s">
        <v>15</v>
      </c>
      <c r="I96" t="s">
        <v>1961</v>
      </c>
      <c r="K96" s="18">
        <v>424.6</v>
      </c>
      <c r="L96" s="6">
        <f t="shared" si="1"/>
        <v>16681.119999999944</v>
      </c>
    </row>
    <row r="97" spans="1:12" x14ac:dyDescent="0.25">
      <c r="A97" t="s">
        <v>1962</v>
      </c>
      <c r="B97" s="3">
        <v>42947</v>
      </c>
      <c r="C97" t="s">
        <v>1963</v>
      </c>
      <c r="D97">
        <v>1</v>
      </c>
      <c r="E97" t="s">
        <v>411</v>
      </c>
      <c r="F97">
        <v>33991</v>
      </c>
      <c r="G97" t="s">
        <v>412</v>
      </c>
      <c r="H97" t="s">
        <v>15</v>
      </c>
      <c r="I97" t="s">
        <v>1964</v>
      </c>
      <c r="K97" s="18">
        <v>170</v>
      </c>
      <c r="L97" s="6">
        <f t="shared" si="1"/>
        <v>16511.119999999944</v>
      </c>
    </row>
    <row r="98" spans="1:12" x14ac:dyDescent="0.25">
      <c r="A98" t="s">
        <v>1965</v>
      </c>
      <c r="B98" s="3">
        <v>42947</v>
      </c>
      <c r="C98" t="s">
        <v>1966</v>
      </c>
      <c r="D98">
        <v>1</v>
      </c>
      <c r="E98" t="s">
        <v>411</v>
      </c>
      <c r="F98">
        <v>33992</v>
      </c>
      <c r="G98" t="s">
        <v>412</v>
      </c>
      <c r="H98" t="s">
        <v>15</v>
      </c>
      <c r="I98" t="s">
        <v>574</v>
      </c>
      <c r="K98" s="18">
        <v>196</v>
      </c>
      <c r="L98" s="6">
        <f t="shared" si="1"/>
        <v>16315.119999999944</v>
      </c>
    </row>
    <row r="99" spans="1:12" x14ac:dyDescent="0.25">
      <c r="A99" t="s">
        <v>1967</v>
      </c>
      <c r="B99" s="3">
        <v>42947</v>
      </c>
      <c r="C99" t="s">
        <v>1968</v>
      </c>
      <c r="D99">
        <v>1</v>
      </c>
      <c r="E99" t="s">
        <v>411</v>
      </c>
      <c r="F99">
        <v>33993</v>
      </c>
      <c r="G99" t="s">
        <v>412</v>
      </c>
      <c r="H99" t="s">
        <v>15</v>
      </c>
      <c r="I99" t="s">
        <v>21</v>
      </c>
      <c r="K99" s="18">
        <v>69.599999999999994</v>
      </c>
      <c r="L99" s="6">
        <f t="shared" si="1"/>
        <v>16245.519999999944</v>
      </c>
    </row>
    <row r="100" spans="1:12" x14ac:dyDescent="0.25">
      <c r="A100" t="s">
        <v>1969</v>
      </c>
      <c r="B100" s="3">
        <v>42947</v>
      </c>
      <c r="C100" t="s">
        <v>1970</v>
      </c>
      <c r="D100">
        <v>1</v>
      </c>
      <c r="E100" t="s">
        <v>411</v>
      </c>
      <c r="F100">
        <v>33994</v>
      </c>
      <c r="G100" t="s">
        <v>412</v>
      </c>
      <c r="H100" t="s">
        <v>15</v>
      </c>
      <c r="I100" t="s">
        <v>87</v>
      </c>
      <c r="K100" s="18">
        <v>160.5</v>
      </c>
      <c r="L100" s="6">
        <f t="shared" si="1"/>
        <v>16085.019999999944</v>
      </c>
    </row>
    <row r="101" spans="1:12" x14ac:dyDescent="0.25">
      <c r="A101" t="s">
        <v>1971</v>
      </c>
      <c r="B101" s="3">
        <v>42947</v>
      </c>
      <c r="C101" t="s">
        <v>1972</v>
      </c>
      <c r="D101">
        <v>1</v>
      </c>
      <c r="E101" t="s">
        <v>411</v>
      </c>
      <c r="F101">
        <v>33995</v>
      </c>
      <c r="G101" t="s">
        <v>412</v>
      </c>
      <c r="H101" t="s">
        <v>15</v>
      </c>
      <c r="I101" t="s">
        <v>79</v>
      </c>
      <c r="K101" s="18">
        <v>314.83</v>
      </c>
      <c r="L101" s="6">
        <f t="shared" si="1"/>
        <v>15770.189999999944</v>
      </c>
    </row>
    <row r="102" spans="1:12" x14ac:dyDescent="0.25">
      <c r="A102" t="s">
        <v>1973</v>
      </c>
      <c r="B102" s="3">
        <v>42947</v>
      </c>
      <c r="C102" t="s">
        <v>1974</v>
      </c>
      <c r="D102">
        <v>1</v>
      </c>
      <c r="E102" t="s">
        <v>411</v>
      </c>
      <c r="F102">
        <v>33996</v>
      </c>
      <c r="G102" t="s">
        <v>412</v>
      </c>
      <c r="H102" t="s">
        <v>15</v>
      </c>
      <c r="I102" t="s">
        <v>1975</v>
      </c>
      <c r="K102" s="18">
        <v>94.47</v>
      </c>
      <c r="L102" s="6">
        <f t="shared" si="1"/>
        <v>15675.719999999945</v>
      </c>
    </row>
    <row r="103" spans="1:12" x14ac:dyDescent="0.25">
      <c r="A103" t="s">
        <v>1976</v>
      </c>
      <c r="B103" s="3">
        <v>42947</v>
      </c>
      <c r="C103" t="s">
        <v>1977</v>
      </c>
      <c r="D103">
        <v>1</v>
      </c>
      <c r="E103" t="s">
        <v>411</v>
      </c>
      <c r="F103">
        <v>33997</v>
      </c>
      <c r="G103" t="s">
        <v>412</v>
      </c>
      <c r="H103" t="s">
        <v>15</v>
      </c>
      <c r="I103" t="s">
        <v>79</v>
      </c>
      <c r="K103" s="18">
        <v>161.82</v>
      </c>
      <c r="L103" s="6">
        <f t="shared" si="1"/>
        <v>15513.899999999945</v>
      </c>
    </row>
    <row r="104" spans="1:12" x14ac:dyDescent="0.25">
      <c r="A104" t="s">
        <v>1978</v>
      </c>
      <c r="B104" s="3">
        <v>42947</v>
      </c>
      <c r="C104" t="s">
        <v>1979</v>
      </c>
      <c r="D104">
        <v>1</v>
      </c>
      <c r="E104" t="s">
        <v>411</v>
      </c>
      <c r="F104">
        <v>33998</v>
      </c>
      <c r="G104" t="s">
        <v>412</v>
      </c>
      <c r="H104" t="s">
        <v>15</v>
      </c>
      <c r="I104" t="s">
        <v>41</v>
      </c>
      <c r="K104" s="18">
        <v>180</v>
      </c>
      <c r="L104" s="6">
        <f t="shared" si="1"/>
        <v>15333.899999999945</v>
      </c>
    </row>
    <row r="105" spans="1:12" x14ac:dyDescent="0.25">
      <c r="A105" t="s">
        <v>1980</v>
      </c>
      <c r="B105" s="3">
        <v>42947</v>
      </c>
      <c r="C105" t="s">
        <v>1981</v>
      </c>
      <c r="D105">
        <v>1</v>
      </c>
      <c r="E105" t="s">
        <v>411</v>
      </c>
      <c r="F105">
        <v>33999</v>
      </c>
      <c r="G105" t="s">
        <v>412</v>
      </c>
      <c r="H105" t="s">
        <v>15</v>
      </c>
      <c r="I105" t="s">
        <v>79</v>
      </c>
      <c r="K105" s="18">
        <v>138.62</v>
      </c>
      <c r="L105" s="6">
        <f t="shared" si="1"/>
        <v>15195.279999999944</v>
      </c>
    </row>
    <row r="106" spans="1:12" x14ac:dyDescent="0.25">
      <c r="A106" t="s">
        <v>1982</v>
      </c>
      <c r="B106" s="3">
        <v>42947</v>
      </c>
      <c r="C106" t="s">
        <v>1983</v>
      </c>
      <c r="D106">
        <v>1</v>
      </c>
      <c r="E106" t="s">
        <v>411</v>
      </c>
      <c r="F106">
        <v>34000</v>
      </c>
      <c r="G106" t="s">
        <v>412</v>
      </c>
      <c r="H106" t="s">
        <v>15</v>
      </c>
      <c r="I106" t="s">
        <v>1837</v>
      </c>
      <c r="K106" s="17">
        <v>1193.3599999999999</v>
      </c>
      <c r="L106" s="6">
        <f t="shared" si="1"/>
        <v>14001.919999999944</v>
      </c>
    </row>
    <row r="107" spans="1:12" x14ac:dyDescent="0.25">
      <c r="A107" t="s">
        <v>1984</v>
      </c>
      <c r="B107" s="3">
        <v>42947</v>
      </c>
      <c r="C107" t="s">
        <v>1985</v>
      </c>
      <c r="D107">
        <v>1</v>
      </c>
      <c r="E107" t="s">
        <v>411</v>
      </c>
      <c r="F107">
        <v>34001</v>
      </c>
      <c r="G107" t="s">
        <v>412</v>
      </c>
      <c r="H107" t="s">
        <v>15</v>
      </c>
      <c r="I107" t="s">
        <v>240</v>
      </c>
      <c r="K107" s="18">
        <v>406</v>
      </c>
      <c r="L107" s="6">
        <f t="shared" si="1"/>
        <v>13595.919999999944</v>
      </c>
    </row>
    <row r="108" spans="1:12" x14ac:dyDescent="0.25">
      <c r="A108" t="s">
        <v>1986</v>
      </c>
      <c r="B108" s="3">
        <v>42947</v>
      </c>
      <c r="C108" t="s">
        <v>1987</v>
      </c>
      <c r="D108">
        <v>1</v>
      </c>
      <c r="E108" t="s">
        <v>411</v>
      </c>
      <c r="F108">
        <v>34002</v>
      </c>
      <c r="G108" t="s">
        <v>412</v>
      </c>
      <c r="H108" t="s">
        <v>15</v>
      </c>
      <c r="I108" t="s">
        <v>79</v>
      </c>
      <c r="K108" s="18">
        <v>217.4</v>
      </c>
      <c r="L108" s="6">
        <f t="shared" si="1"/>
        <v>13378.519999999944</v>
      </c>
    </row>
    <row r="109" spans="1:12" x14ac:dyDescent="0.25">
      <c r="A109" t="s">
        <v>1988</v>
      </c>
      <c r="B109" s="3">
        <v>42947</v>
      </c>
      <c r="C109" t="s">
        <v>1989</v>
      </c>
      <c r="D109">
        <v>1</v>
      </c>
      <c r="E109" t="s">
        <v>411</v>
      </c>
      <c r="F109">
        <v>34003</v>
      </c>
      <c r="G109" t="s">
        <v>412</v>
      </c>
      <c r="H109" t="s">
        <v>15</v>
      </c>
      <c r="I109" t="s">
        <v>506</v>
      </c>
      <c r="K109" s="18">
        <v>103.08</v>
      </c>
      <c r="L109" s="6">
        <f t="shared" si="1"/>
        <v>13275.439999999944</v>
      </c>
    </row>
    <row r="110" spans="1:12" x14ac:dyDescent="0.25">
      <c r="A110" t="s">
        <v>1990</v>
      </c>
      <c r="B110" s="3">
        <v>42947</v>
      </c>
      <c r="C110" t="s">
        <v>1991</v>
      </c>
      <c r="D110">
        <v>1</v>
      </c>
      <c r="E110" t="s">
        <v>411</v>
      </c>
      <c r="F110">
        <v>34004</v>
      </c>
      <c r="G110" t="s">
        <v>412</v>
      </c>
      <c r="H110" t="s">
        <v>15</v>
      </c>
      <c r="I110" t="s">
        <v>236</v>
      </c>
      <c r="K110" s="18">
        <v>245</v>
      </c>
      <c r="L110" s="6">
        <f t="shared" si="1"/>
        <v>13030.439999999944</v>
      </c>
    </row>
    <row r="111" spans="1:12" x14ac:dyDescent="0.25">
      <c r="A111" t="s">
        <v>1992</v>
      </c>
      <c r="B111" s="3">
        <v>42947</v>
      </c>
      <c r="C111" t="s">
        <v>1993</v>
      </c>
      <c r="D111">
        <v>1</v>
      </c>
      <c r="E111" t="s">
        <v>411</v>
      </c>
      <c r="F111">
        <v>34005</v>
      </c>
      <c r="G111" t="s">
        <v>412</v>
      </c>
      <c r="H111" t="s">
        <v>15</v>
      </c>
      <c r="I111" t="s">
        <v>171</v>
      </c>
      <c r="K111" s="18">
        <v>145.56</v>
      </c>
      <c r="L111" s="6">
        <f t="shared" si="1"/>
        <v>12884.879999999945</v>
      </c>
    </row>
    <row r="112" spans="1:12" x14ac:dyDescent="0.25">
      <c r="A112" t="s">
        <v>1994</v>
      </c>
      <c r="B112" s="3">
        <v>42947</v>
      </c>
      <c r="C112" t="s">
        <v>1995</v>
      </c>
      <c r="D112">
        <v>1</v>
      </c>
      <c r="E112" t="s">
        <v>411</v>
      </c>
      <c r="F112">
        <v>34006</v>
      </c>
      <c r="G112" t="s">
        <v>412</v>
      </c>
      <c r="H112" t="s">
        <v>15</v>
      </c>
      <c r="I112" t="s">
        <v>1800</v>
      </c>
      <c r="K112" s="17">
        <v>1124.43</v>
      </c>
      <c r="L112" s="6">
        <f t="shared" si="1"/>
        <v>11760.449999999944</v>
      </c>
    </row>
    <row r="113" spans="1:12" x14ac:dyDescent="0.25">
      <c r="A113" t="s">
        <v>1996</v>
      </c>
      <c r="B113" s="3">
        <v>42947</v>
      </c>
      <c r="C113" t="s">
        <v>1997</v>
      </c>
      <c r="D113">
        <v>1</v>
      </c>
      <c r="E113" t="s">
        <v>411</v>
      </c>
      <c r="F113">
        <v>34007</v>
      </c>
      <c r="G113" t="s">
        <v>412</v>
      </c>
      <c r="H113" t="s">
        <v>15</v>
      </c>
      <c r="I113" t="s">
        <v>1800</v>
      </c>
      <c r="K113" s="17">
        <v>1124.43</v>
      </c>
      <c r="L113" s="6">
        <f t="shared" si="1"/>
        <v>10636.019999999944</v>
      </c>
    </row>
    <row r="114" spans="1:12" x14ac:dyDescent="0.25">
      <c r="A114" t="s">
        <v>1998</v>
      </c>
      <c r="B114" s="3">
        <v>42947</v>
      </c>
      <c r="C114" t="s">
        <v>1999</v>
      </c>
      <c r="D114">
        <v>1</v>
      </c>
      <c r="E114" t="s">
        <v>411</v>
      </c>
      <c r="F114">
        <v>34008</v>
      </c>
      <c r="G114" t="s">
        <v>412</v>
      </c>
      <c r="H114" t="s">
        <v>15</v>
      </c>
      <c r="I114" t="s">
        <v>858</v>
      </c>
      <c r="K114" s="18">
        <v>379.49</v>
      </c>
      <c r="L114" s="6">
        <f t="shared" si="1"/>
        <v>10256.529999999944</v>
      </c>
    </row>
    <row r="115" spans="1:12" x14ac:dyDescent="0.25">
      <c r="A115" t="s">
        <v>2000</v>
      </c>
      <c r="B115" s="3">
        <v>42947</v>
      </c>
      <c r="C115" t="s">
        <v>2001</v>
      </c>
      <c r="D115">
        <v>1</v>
      </c>
      <c r="E115" t="s">
        <v>411</v>
      </c>
      <c r="F115">
        <v>34009</v>
      </c>
      <c r="G115" t="s">
        <v>412</v>
      </c>
      <c r="H115" t="s">
        <v>15</v>
      </c>
      <c r="I115" t="s">
        <v>185</v>
      </c>
      <c r="K115" s="18">
        <v>60</v>
      </c>
      <c r="L115" s="6">
        <f t="shared" si="1"/>
        <v>10196.529999999944</v>
      </c>
    </row>
    <row r="116" spans="1:12" x14ac:dyDescent="0.25">
      <c r="A116" t="s">
        <v>2002</v>
      </c>
      <c r="B116" s="3">
        <v>42947</v>
      </c>
      <c r="C116" t="s">
        <v>2003</v>
      </c>
      <c r="D116">
        <v>1</v>
      </c>
      <c r="E116" t="s">
        <v>411</v>
      </c>
      <c r="F116">
        <v>34010</v>
      </c>
      <c r="G116" t="s">
        <v>412</v>
      </c>
      <c r="H116" t="s">
        <v>15</v>
      </c>
      <c r="I116" t="s">
        <v>2004</v>
      </c>
      <c r="K116" s="18">
        <v>101</v>
      </c>
      <c r="L116" s="6">
        <f t="shared" si="1"/>
        <v>10095.529999999944</v>
      </c>
    </row>
    <row r="117" spans="1:12" x14ac:dyDescent="0.25">
      <c r="A117" t="s">
        <v>2005</v>
      </c>
      <c r="B117" s="3">
        <v>42947</v>
      </c>
      <c r="C117" t="s">
        <v>2006</v>
      </c>
      <c r="D117">
        <v>1</v>
      </c>
      <c r="E117" t="s">
        <v>411</v>
      </c>
      <c r="F117">
        <v>34011</v>
      </c>
      <c r="G117" t="s">
        <v>412</v>
      </c>
      <c r="H117" t="s">
        <v>15</v>
      </c>
      <c r="I117" t="s">
        <v>111</v>
      </c>
      <c r="K117" s="17">
        <v>1531.2</v>
      </c>
      <c r="L117" s="6">
        <f t="shared" si="1"/>
        <v>8564.3299999999435</v>
      </c>
    </row>
    <row r="118" spans="1:12" x14ac:dyDescent="0.25">
      <c r="A118" t="s">
        <v>2007</v>
      </c>
      <c r="B118" s="3">
        <v>42947</v>
      </c>
      <c r="C118" t="s">
        <v>2008</v>
      </c>
      <c r="D118">
        <v>1</v>
      </c>
      <c r="E118" t="s">
        <v>411</v>
      </c>
      <c r="F118">
        <v>34012</v>
      </c>
      <c r="G118" t="s">
        <v>412</v>
      </c>
      <c r="H118" t="s">
        <v>15</v>
      </c>
      <c r="I118" t="s">
        <v>255</v>
      </c>
      <c r="K118" s="18">
        <v>755</v>
      </c>
      <c r="L118" s="6">
        <f t="shared" si="1"/>
        <v>7809.3299999999435</v>
      </c>
    </row>
    <row r="119" spans="1:12" x14ac:dyDescent="0.25">
      <c r="A119" t="s">
        <v>2009</v>
      </c>
      <c r="B119" s="3">
        <v>42947</v>
      </c>
      <c r="C119" t="s">
        <v>2010</v>
      </c>
      <c r="D119">
        <v>1</v>
      </c>
      <c r="E119" t="s">
        <v>411</v>
      </c>
      <c r="F119">
        <v>34013</v>
      </c>
      <c r="G119" t="s">
        <v>412</v>
      </c>
      <c r="H119" t="s">
        <v>15</v>
      </c>
      <c r="I119" t="s">
        <v>2011</v>
      </c>
      <c r="K119" s="17">
        <v>1138.5</v>
      </c>
      <c r="L119" s="6">
        <f t="shared" si="1"/>
        <v>6670.8299999999435</v>
      </c>
    </row>
    <row r="120" spans="1:12" x14ac:dyDescent="0.25">
      <c r="A120" t="s">
        <v>2012</v>
      </c>
      <c r="B120" s="3">
        <v>42947</v>
      </c>
      <c r="C120" t="s">
        <v>2013</v>
      </c>
      <c r="D120">
        <v>1</v>
      </c>
      <c r="E120" t="s">
        <v>411</v>
      </c>
      <c r="F120">
        <v>34014</v>
      </c>
      <c r="G120" t="s">
        <v>412</v>
      </c>
      <c r="H120" t="s">
        <v>15</v>
      </c>
      <c r="I120" t="s">
        <v>240</v>
      </c>
      <c r="K120" s="18">
        <v>406</v>
      </c>
      <c r="L120" s="6">
        <f t="shared" si="1"/>
        <v>6264.8299999999435</v>
      </c>
    </row>
    <row r="121" spans="1:12" x14ac:dyDescent="0.25">
      <c r="A121" t="s">
        <v>2014</v>
      </c>
      <c r="B121" s="3">
        <v>42947</v>
      </c>
      <c r="C121" t="s">
        <v>2015</v>
      </c>
      <c r="D121">
        <v>1</v>
      </c>
      <c r="E121" t="s">
        <v>411</v>
      </c>
      <c r="F121">
        <v>34015</v>
      </c>
      <c r="G121" t="s">
        <v>412</v>
      </c>
      <c r="H121" t="s">
        <v>15</v>
      </c>
      <c r="I121" t="s">
        <v>1642</v>
      </c>
      <c r="K121" s="18">
        <v>317.35000000000002</v>
      </c>
      <c r="L121" s="6">
        <f t="shared" si="1"/>
        <v>5947.4799999999432</v>
      </c>
    </row>
    <row r="122" spans="1:12" x14ac:dyDescent="0.25">
      <c r="A122" t="s">
        <v>2016</v>
      </c>
      <c r="B122" s="3">
        <v>42947</v>
      </c>
      <c r="C122" t="s">
        <v>2017</v>
      </c>
      <c r="D122">
        <v>1</v>
      </c>
      <c r="E122" t="s">
        <v>411</v>
      </c>
      <c r="F122">
        <v>34016</v>
      </c>
      <c r="G122" t="s">
        <v>412</v>
      </c>
      <c r="H122" t="s">
        <v>15</v>
      </c>
      <c r="I122" t="s">
        <v>25</v>
      </c>
      <c r="K122" s="18">
        <v>299.7</v>
      </c>
      <c r="L122" s="6">
        <f t="shared" si="1"/>
        <v>5647.7799999999434</v>
      </c>
    </row>
    <row r="123" spans="1:12" x14ac:dyDescent="0.25">
      <c r="A123" t="s">
        <v>2018</v>
      </c>
      <c r="B123" s="3">
        <v>42947</v>
      </c>
      <c r="C123" t="s">
        <v>2019</v>
      </c>
      <c r="D123">
        <v>1</v>
      </c>
      <c r="E123" t="s">
        <v>411</v>
      </c>
      <c r="F123">
        <v>34017</v>
      </c>
      <c r="G123" t="s">
        <v>412</v>
      </c>
      <c r="H123" t="s">
        <v>15</v>
      </c>
      <c r="I123" t="s">
        <v>2020</v>
      </c>
      <c r="K123" s="18">
        <v>427.4</v>
      </c>
      <c r="L123" s="6">
        <f t="shared" si="1"/>
        <v>5220.3799999999437</v>
      </c>
    </row>
    <row r="124" spans="1:12" x14ac:dyDescent="0.25">
      <c r="A124" t="s">
        <v>2021</v>
      </c>
      <c r="B124" s="3">
        <v>42947</v>
      </c>
      <c r="C124" t="s">
        <v>2022</v>
      </c>
      <c r="D124">
        <v>1</v>
      </c>
      <c r="E124" t="s">
        <v>411</v>
      </c>
      <c r="F124">
        <v>34018</v>
      </c>
      <c r="G124" t="s">
        <v>412</v>
      </c>
      <c r="H124" t="s">
        <v>15</v>
      </c>
      <c r="I124" t="s">
        <v>1734</v>
      </c>
      <c r="K124" s="17">
        <v>1550.56</v>
      </c>
      <c r="L124" s="6">
        <f t="shared" si="1"/>
        <v>3669.8199999999438</v>
      </c>
    </row>
    <row r="125" spans="1:12" x14ac:dyDescent="0.25">
      <c r="A125" t="s">
        <v>2023</v>
      </c>
      <c r="B125" s="3">
        <v>42947</v>
      </c>
      <c r="C125" t="s">
        <v>2024</v>
      </c>
      <c r="D125">
        <v>1</v>
      </c>
      <c r="E125" t="s">
        <v>411</v>
      </c>
      <c r="F125">
        <v>34019</v>
      </c>
      <c r="G125" t="s">
        <v>412</v>
      </c>
      <c r="H125" t="s">
        <v>15</v>
      </c>
      <c r="I125" t="s">
        <v>2025</v>
      </c>
      <c r="K125" s="18">
        <v>409</v>
      </c>
      <c r="L125" s="6">
        <f t="shared" si="1"/>
        <v>3260.8199999999438</v>
      </c>
    </row>
    <row r="126" spans="1:12" x14ac:dyDescent="0.25">
      <c r="A126" t="s">
        <v>2026</v>
      </c>
      <c r="B126" s="3">
        <v>42947</v>
      </c>
      <c r="C126">
        <v>16162</v>
      </c>
      <c r="D126">
        <v>1</v>
      </c>
      <c r="E126" t="s">
        <v>411</v>
      </c>
      <c r="F126">
        <v>34020</v>
      </c>
      <c r="G126" t="s">
        <v>412</v>
      </c>
      <c r="H126" t="s">
        <v>15</v>
      </c>
      <c r="I126" t="s">
        <v>83</v>
      </c>
      <c r="K126" s="18">
        <v>283</v>
      </c>
      <c r="L126" s="6">
        <f t="shared" si="1"/>
        <v>2977.8199999999438</v>
      </c>
    </row>
    <row r="127" spans="1:12" x14ac:dyDescent="0.25">
      <c r="A127" t="s">
        <v>2027</v>
      </c>
      <c r="B127" s="3">
        <v>42947</v>
      </c>
      <c r="C127" t="s">
        <v>2028</v>
      </c>
      <c r="D127">
        <v>1</v>
      </c>
      <c r="E127" t="s">
        <v>411</v>
      </c>
      <c r="F127">
        <v>34021</v>
      </c>
      <c r="G127" t="s">
        <v>412</v>
      </c>
      <c r="H127" t="s">
        <v>15</v>
      </c>
      <c r="I127" t="s">
        <v>83</v>
      </c>
      <c r="K127" s="18">
        <v>72</v>
      </c>
      <c r="L127" s="6">
        <f t="shared" si="1"/>
        <v>2905.8199999999438</v>
      </c>
    </row>
    <row r="128" spans="1:12" x14ac:dyDescent="0.25">
      <c r="A128" t="s">
        <v>2029</v>
      </c>
      <c r="B128" s="3">
        <v>42947</v>
      </c>
      <c r="C128" t="s">
        <v>2030</v>
      </c>
      <c r="D128">
        <v>1</v>
      </c>
      <c r="E128" t="s">
        <v>411</v>
      </c>
      <c r="F128">
        <v>34022</v>
      </c>
      <c r="G128" t="s">
        <v>412</v>
      </c>
      <c r="H128" t="s">
        <v>15</v>
      </c>
      <c r="I128" t="s">
        <v>459</v>
      </c>
      <c r="K128" s="18">
        <v>840</v>
      </c>
      <c r="L128" s="6">
        <f t="shared" si="1"/>
        <v>2065.8199999999438</v>
      </c>
    </row>
    <row r="129" spans="1:12" x14ac:dyDescent="0.25">
      <c r="A129" t="s">
        <v>2031</v>
      </c>
      <c r="B129" s="3">
        <v>42947</v>
      </c>
      <c r="C129" t="s">
        <v>2032</v>
      </c>
      <c r="D129">
        <v>1</v>
      </c>
      <c r="E129" t="s">
        <v>411</v>
      </c>
      <c r="F129">
        <v>34023</v>
      </c>
      <c r="G129" t="s">
        <v>412</v>
      </c>
      <c r="H129" t="s">
        <v>15</v>
      </c>
      <c r="I129" t="s">
        <v>265</v>
      </c>
      <c r="K129" s="17">
        <v>1204</v>
      </c>
      <c r="L129" s="6">
        <f t="shared" si="1"/>
        <v>861.81999999994378</v>
      </c>
    </row>
    <row r="130" spans="1:12" x14ac:dyDescent="0.25">
      <c r="A130" t="s">
        <v>2033</v>
      </c>
      <c r="B130" s="3">
        <v>42947</v>
      </c>
      <c r="C130" t="s">
        <v>2034</v>
      </c>
      <c r="D130">
        <v>1</v>
      </c>
      <c r="E130" t="s">
        <v>411</v>
      </c>
      <c r="F130">
        <v>34024</v>
      </c>
      <c r="G130" t="s">
        <v>412</v>
      </c>
      <c r="H130" t="s">
        <v>15</v>
      </c>
      <c r="I130" t="s">
        <v>459</v>
      </c>
      <c r="K130" s="18">
        <v>300</v>
      </c>
      <c r="L130" s="6">
        <f t="shared" si="1"/>
        <v>561.81999999994378</v>
      </c>
    </row>
    <row r="131" spans="1:12" x14ac:dyDescent="0.25">
      <c r="A131" t="s">
        <v>2035</v>
      </c>
      <c r="B131" s="3">
        <v>42947</v>
      </c>
      <c r="C131" t="s">
        <v>2036</v>
      </c>
      <c r="D131">
        <v>1</v>
      </c>
      <c r="E131" t="s">
        <v>411</v>
      </c>
      <c r="F131">
        <v>34025</v>
      </c>
      <c r="G131" t="s">
        <v>412</v>
      </c>
      <c r="H131" t="s">
        <v>15</v>
      </c>
      <c r="I131" t="s">
        <v>265</v>
      </c>
      <c r="K131" s="18">
        <v>374</v>
      </c>
      <c r="L131" s="6">
        <f t="shared" si="1"/>
        <v>187.81999999994378</v>
      </c>
    </row>
    <row r="132" spans="1:12" x14ac:dyDescent="0.25">
      <c r="A132" t="s">
        <v>2037</v>
      </c>
      <c r="B132" s="3">
        <v>42947</v>
      </c>
      <c r="C132" t="s">
        <v>2038</v>
      </c>
      <c r="D132">
        <v>1</v>
      </c>
      <c r="E132" t="s">
        <v>411</v>
      </c>
      <c r="F132">
        <v>34026</v>
      </c>
      <c r="G132" t="s">
        <v>412</v>
      </c>
      <c r="H132" t="s">
        <v>15</v>
      </c>
      <c r="I132" t="s">
        <v>83</v>
      </c>
      <c r="K132" s="18">
        <v>432</v>
      </c>
      <c r="L132" s="6">
        <f t="shared" si="1"/>
        <v>-244.18000000005622</v>
      </c>
    </row>
    <row r="133" spans="1:12" x14ac:dyDescent="0.25">
      <c r="A133" t="s">
        <v>2039</v>
      </c>
      <c r="B133" s="3">
        <v>42947</v>
      </c>
      <c r="C133" t="s">
        <v>2040</v>
      </c>
      <c r="D133">
        <v>1</v>
      </c>
      <c r="E133" t="s">
        <v>411</v>
      </c>
      <c r="F133">
        <v>34027</v>
      </c>
      <c r="G133" t="s">
        <v>412</v>
      </c>
      <c r="H133" t="s">
        <v>15</v>
      </c>
      <c r="I133" t="s">
        <v>83</v>
      </c>
      <c r="K133" s="18">
        <v>280</v>
      </c>
      <c r="L133" s="6">
        <f t="shared" si="1"/>
        <v>-524.18000000005622</v>
      </c>
    </row>
    <row r="134" spans="1:12" x14ac:dyDescent="0.25">
      <c r="A134" t="s">
        <v>2041</v>
      </c>
      <c r="B134" s="3">
        <v>42947</v>
      </c>
      <c r="C134" t="s">
        <v>2042</v>
      </c>
      <c r="D134">
        <v>1</v>
      </c>
      <c r="E134" t="s">
        <v>411</v>
      </c>
      <c r="F134">
        <v>34028</v>
      </c>
      <c r="G134" t="s">
        <v>412</v>
      </c>
      <c r="H134" t="s">
        <v>15</v>
      </c>
      <c r="I134" t="s">
        <v>83</v>
      </c>
      <c r="K134" s="18">
        <v>132</v>
      </c>
      <c r="L134" s="6">
        <f t="shared" si="1"/>
        <v>-656.18000000005622</v>
      </c>
    </row>
    <row r="135" spans="1:12" x14ac:dyDescent="0.25">
      <c r="A135" t="s">
        <v>2043</v>
      </c>
      <c r="B135" s="3">
        <v>42947</v>
      </c>
      <c r="C135" t="s">
        <v>2044</v>
      </c>
      <c r="D135">
        <v>1</v>
      </c>
      <c r="E135" t="s">
        <v>411</v>
      </c>
      <c r="F135">
        <v>34029</v>
      </c>
      <c r="G135" t="s">
        <v>412</v>
      </c>
      <c r="H135" t="s">
        <v>15</v>
      </c>
      <c r="I135" t="s">
        <v>83</v>
      </c>
      <c r="K135" s="18">
        <v>237</v>
      </c>
      <c r="L135" s="6">
        <f t="shared" si="1"/>
        <v>-893.18000000005622</v>
      </c>
    </row>
    <row r="136" spans="1:12" x14ac:dyDescent="0.25">
      <c r="A136" t="s">
        <v>217</v>
      </c>
      <c r="B136" s="3">
        <v>42947</v>
      </c>
      <c r="C136" t="s">
        <v>2045</v>
      </c>
      <c r="D136">
        <v>1</v>
      </c>
      <c r="E136" t="s">
        <v>411</v>
      </c>
      <c r="F136">
        <v>34030</v>
      </c>
      <c r="G136" t="s">
        <v>412</v>
      </c>
      <c r="H136" t="s">
        <v>15</v>
      </c>
      <c r="I136" t="s">
        <v>83</v>
      </c>
      <c r="K136" s="17">
        <v>1568.4</v>
      </c>
      <c r="L136" s="6">
        <f t="shared" si="1"/>
        <v>-2461.5800000000563</v>
      </c>
    </row>
    <row r="137" spans="1:12" x14ac:dyDescent="0.25">
      <c r="A137" t="s">
        <v>220</v>
      </c>
      <c r="B137" s="3">
        <v>42947</v>
      </c>
      <c r="C137" t="s">
        <v>2046</v>
      </c>
      <c r="D137">
        <v>1</v>
      </c>
      <c r="E137" t="s">
        <v>411</v>
      </c>
      <c r="F137">
        <v>34031</v>
      </c>
      <c r="G137" t="s">
        <v>412</v>
      </c>
      <c r="H137" t="s">
        <v>15</v>
      </c>
      <c r="I137" t="s">
        <v>2047</v>
      </c>
      <c r="K137" s="18">
        <v>176.58</v>
      </c>
      <c r="L137" s="6">
        <f t="shared" si="1"/>
        <v>-2638.1600000000562</v>
      </c>
    </row>
    <row r="138" spans="1:12" x14ac:dyDescent="0.25">
      <c r="A138" t="s">
        <v>223</v>
      </c>
      <c r="B138" s="3">
        <v>42947</v>
      </c>
      <c r="C138" t="s">
        <v>2048</v>
      </c>
      <c r="D138">
        <v>1</v>
      </c>
      <c r="E138" t="s">
        <v>411</v>
      </c>
      <c r="F138">
        <v>34032</v>
      </c>
      <c r="G138" t="s">
        <v>412</v>
      </c>
      <c r="H138" t="s">
        <v>15</v>
      </c>
      <c r="I138" t="s">
        <v>926</v>
      </c>
      <c r="K138" s="18">
        <v>103.23</v>
      </c>
      <c r="L138" s="6">
        <f t="shared" ref="L138:L158" si="2">+L137+J138-K138</f>
        <v>-2741.3900000000563</v>
      </c>
    </row>
    <row r="139" spans="1:12" x14ac:dyDescent="0.25">
      <c r="A139" t="s">
        <v>229</v>
      </c>
      <c r="B139" s="3">
        <v>42947</v>
      </c>
      <c r="C139" t="s">
        <v>2049</v>
      </c>
      <c r="D139">
        <v>1</v>
      </c>
      <c r="E139" t="s">
        <v>411</v>
      </c>
      <c r="F139">
        <v>34034</v>
      </c>
      <c r="G139" t="s">
        <v>412</v>
      </c>
      <c r="H139" t="s">
        <v>15</v>
      </c>
      <c r="I139" t="s">
        <v>629</v>
      </c>
      <c r="K139" s="17">
        <v>1871</v>
      </c>
      <c r="L139" s="6">
        <f t="shared" si="2"/>
        <v>-4612.3900000000558</v>
      </c>
    </row>
    <row r="140" spans="1:12" x14ac:dyDescent="0.25">
      <c r="A140" t="s">
        <v>233</v>
      </c>
      <c r="B140" s="3">
        <v>42947</v>
      </c>
      <c r="C140" t="s">
        <v>2050</v>
      </c>
      <c r="D140">
        <v>1</v>
      </c>
      <c r="E140" t="s">
        <v>411</v>
      </c>
      <c r="F140">
        <v>34036</v>
      </c>
      <c r="G140" t="s">
        <v>412</v>
      </c>
      <c r="H140" t="s">
        <v>15</v>
      </c>
      <c r="I140" t="s">
        <v>926</v>
      </c>
      <c r="K140" s="18">
        <v>69.069999999999993</v>
      </c>
      <c r="L140" s="6">
        <f t="shared" si="2"/>
        <v>-4681.4600000000555</v>
      </c>
    </row>
    <row r="141" spans="1:12" x14ac:dyDescent="0.25">
      <c r="A141" t="s">
        <v>237</v>
      </c>
      <c r="B141" s="3">
        <v>42947</v>
      </c>
      <c r="C141" t="s">
        <v>2051</v>
      </c>
      <c r="D141">
        <v>1</v>
      </c>
      <c r="E141" t="s">
        <v>411</v>
      </c>
      <c r="F141">
        <v>34037</v>
      </c>
      <c r="G141" t="s">
        <v>412</v>
      </c>
      <c r="H141" t="s">
        <v>15</v>
      </c>
      <c r="I141" t="s">
        <v>150</v>
      </c>
      <c r="K141" s="18">
        <v>608.27</v>
      </c>
      <c r="L141" s="6">
        <f t="shared" si="2"/>
        <v>-5289.730000000056</v>
      </c>
    </row>
    <row r="142" spans="1:12" x14ac:dyDescent="0.25">
      <c r="A142" t="s">
        <v>241</v>
      </c>
      <c r="B142" s="3">
        <v>42947</v>
      </c>
      <c r="C142" t="s">
        <v>2052</v>
      </c>
      <c r="D142">
        <v>1</v>
      </c>
      <c r="E142" t="s">
        <v>411</v>
      </c>
      <c r="F142">
        <v>34038</v>
      </c>
      <c r="G142" t="s">
        <v>412</v>
      </c>
      <c r="H142" t="s">
        <v>15</v>
      </c>
      <c r="I142" t="s">
        <v>150</v>
      </c>
      <c r="K142" s="17">
        <v>1000</v>
      </c>
      <c r="L142" s="6">
        <f t="shared" si="2"/>
        <v>-6289.730000000056</v>
      </c>
    </row>
    <row r="143" spans="1:12" x14ac:dyDescent="0.25">
      <c r="A143" t="s">
        <v>244</v>
      </c>
      <c r="B143" s="3">
        <v>42947</v>
      </c>
      <c r="C143" t="s">
        <v>2053</v>
      </c>
      <c r="D143">
        <v>1</v>
      </c>
      <c r="E143" t="s">
        <v>411</v>
      </c>
      <c r="F143">
        <v>34039</v>
      </c>
      <c r="G143" t="s">
        <v>412</v>
      </c>
      <c r="H143" t="s">
        <v>15</v>
      </c>
      <c r="I143" t="s">
        <v>150</v>
      </c>
      <c r="K143" s="25">
        <v>322</v>
      </c>
      <c r="L143" s="6">
        <f t="shared" si="2"/>
        <v>-6611.730000000056</v>
      </c>
    </row>
    <row r="144" spans="1:12" x14ac:dyDescent="0.25">
      <c r="A144" t="s">
        <v>248</v>
      </c>
      <c r="B144" s="3">
        <v>42947</v>
      </c>
      <c r="C144" t="s">
        <v>2054</v>
      </c>
      <c r="D144">
        <v>1</v>
      </c>
      <c r="E144" t="s">
        <v>411</v>
      </c>
      <c r="F144">
        <v>34040</v>
      </c>
      <c r="G144" t="s">
        <v>412</v>
      </c>
      <c r="H144" t="s">
        <v>15</v>
      </c>
      <c r="I144" t="s">
        <v>539</v>
      </c>
      <c r="K144" s="18">
        <v>58</v>
      </c>
      <c r="L144" s="6">
        <f t="shared" si="2"/>
        <v>-6669.730000000056</v>
      </c>
    </row>
    <row r="145" spans="1:13" x14ac:dyDescent="0.25">
      <c r="A145" t="s">
        <v>252</v>
      </c>
      <c r="B145" s="3">
        <v>42947</v>
      </c>
      <c r="C145" t="s">
        <v>2055</v>
      </c>
      <c r="D145">
        <v>1</v>
      </c>
      <c r="E145" t="s">
        <v>411</v>
      </c>
      <c r="F145">
        <v>34041</v>
      </c>
      <c r="G145" t="s">
        <v>412</v>
      </c>
      <c r="H145" t="s">
        <v>15</v>
      </c>
      <c r="I145" t="s">
        <v>2056</v>
      </c>
      <c r="K145" s="18">
        <v>70.010000000000005</v>
      </c>
      <c r="L145" s="6">
        <f t="shared" si="2"/>
        <v>-6739.7400000000562</v>
      </c>
    </row>
    <row r="146" spans="1:13" x14ac:dyDescent="0.25">
      <c r="A146" t="s">
        <v>256</v>
      </c>
      <c r="B146" s="3">
        <v>42947</v>
      </c>
      <c r="C146" t="s">
        <v>2057</v>
      </c>
      <c r="D146">
        <v>1</v>
      </c>
      <c r="E146" t="s">
        <v>411</v>
      </c>
      <c r="F146">
        <v>34042</v>
      </c>
      <c r="G146" t="s">
        <v>412</v>
      </c>
      <c r="H146" t="s">
        <v>15</v>
      </c>
      <c r="I146" t="s">
        <v>150</v>
      </c>
      <c r="K146" s="18">
        <v>613.42999999999995</v>
      </c>
      <c r="L146" s="6">
        <f t="shared" si="2"/>
        <v>-7353.1700000000565</v>
      </c>
    </row>
    <row r="147" spans="1:13" x14ac:dyDescent="0.25">
      <c r="A147" t="s">
        <v>259</v>
      </c>
      <c r="B147" s="3">
        <v>42947</v>
      </c>
      <c r="C147" t="s">
        <v>2058</v>
      </c>
      <c r="D147">
        <v>1</v>
      </c>
      <c r="E147" t="s">
        <v>411</v>
      </c>
      <c r="F147">
        <v>34044</v>
      </c>
      <c r="G147" t="s">
        <v>412</v>
      </c>
      <c r="H147" t="s">
        <v>15</v>
      </c>
      <c r="I147" t="s">
        <v>150</v>
      </c>
      <c r="K147" s="18">
        <v>120</v>
      </c>
      <c r="L147" s="6">
        <f t="shared" si="2"/>
        <v>-7473.1700000000565</v>
      </c>
    </row>
    <row r="148" spans="1:13" x14ac:dyDescent="0.25">
      <c r="A148" t="s">
        <v>262</v>
      </c>
      <c r="B148" s="3">
        <v>42947</v>
      </c>
      <c r="C148" t="s">
        <v>2059</v>
      </c>
      <c r="D148">
        <v>1</v>
      </c>
      <c r="E148" t="s">
        <v>411</v>
      </c>
      <c r="F148">
        <v>34066</v>
      </c>
      <c r="G148" t="s">
        <v>412</v>
      </c>
      <c r="H148" t="s">
        <v>15</v>
      </c>
      <c r="I148" t="s">
        <v>574</v>
      </c>
      <c r="K148" s="17">
        <v>1396</v>
      </c>
      <c r="L148" s="6">
        <f t="shared" si="2"/>
        <v>-8869.1700000000565</v>
      </c>
    </row>
    <row r="149" spans="1:13" x14ac:dyDescent="0.25">
      <c r="A149" t="s">
        <v>262</v>
      </c>
      <c r="B149" s="3">
        <v>42947</v>
      </c>
      <c r="C149" t="s">
        <v>2059</v>
      </c>
      <c r="D149">
        <v>1</v>
      </c>
      <c r="E149" t="s">
        <v>411</v>
      </c>
      <c r="F149">
        <v>34066</v>
      </c>
      <c r="G149" t="s">
        <v>412</v>
      </c>
      <c r="H149" t="s">
        <v>15</v>
      </c>
      <c r="I149" t="s">
        <v>574</v>
      </c>
      <c r="K149" s="18">
        <v>364</v>
      </c>
      <c r="L149" s="6">
        <f t="shared" si="2"/>
        <v>-9233.1700000000565</v>
      </c>
    </row>
    <row r="150" spans="1:13" x14ac:dyDescent="0.25">
      <c r="A150" t="s">
        <v>266</v>
      </c>
      <c r="B150" s="3">
        <v>42947</v>
      </c>
      <c r="C150" t="s">
        <v>2060</v>
      </c>
      <c r="D150">
        <v>1</v>
      </c>
      <c r="E150" t="s">
        <v>411</v>
      </c>
      <c r="F150">
        <v>34067</v>
      </c>
      <c r="G150" t="s">
        <v>412</v>
      </c>
      <c r="H150" t="s">
        <v>15</v>
      </c>
      <c r="I150" t="s">
        <v>313</v>
      </c>
      <c r="K150" s="18">
        <v>969</v>
      </c>
      <c r="L150" s="6">
        <f t="shared" si="2"/>
        <v>-10202.170000000056</v>
      </c>
    </row>
    <row r="151" spans="1:13" x14ac:dyDescent="0.25">
      <c r="A151" t="s">
        <v>266</v>
      </c>
      <c r="B151" s="3">
        <v>42947</v>
      </c>
      <c r="C151" t="s">
        <v>2060</v>
      </c>
      <c r="D151">
        <v>1</v>
      </c>
      <c r="E151" t="s">
        <v>411</v>
      </c>
      <c r="F151">
        <v>34067</v>
      </c>
      <c r="G151" t="s">
        <v>412</v>
      </c>
      <c r="H151" t="s">
        <v>15</v>
      </c>
      <c r="I151" t="s">
        <v>313</v>
      </c>
      <c r="K151" s="18">
        <v>97</v>
      </c>
      <c r="L151" s="6">
        <f t="shared" si="2"/>
        <v>-10299.170000000056</v>
      </c>
    </row>
    <row r="152" spans="1:13" x14ac:dyDescent="0.25">
      <c r="A152" t="s">
        <v>269</v>
      </c>
      <c r="B152" s="3">
        <v>42947</v>
      </c>
      <c r="C152" t="s">
        <v>2061</v>
      </c>
      <c r="D152">
        <v>1</v>
      </c>
      <c r="E152" t="s">
        <v>411</v>
      </c>
      <c r="F152">
        <v>34068</v>
      </c>
      <c r="G152" t="s">
        <v>412</v>
      </c>
      <c r="H152" t="s">
        <v>15</v>
      </c>
      <c r="I152" t="s">
        <v>313</v>
      </c>
      <c r="K152" s="18">
        <v>468</v>
      </c>
      <c r="L152" s="6">
        <f t="shared" si="2"/>
        <v>-10767.170000000056</v>
      </c>
    </row>
    <row r="153" spans="1:13" x14ac:dyDescent="0.25">
      <c r="A153" t="s">
        <v>269</v>
      </c>
      <c r="B153" s="3">
        <v>42947</v>
      </c>
      <c r="C153" t="s">
        <v>2061</v>
      </c>
      <c r="D153">
        <v>1</v>
      </c>
      <c r="E153" t="s">
        <v>411</v>
      </c>
      <c r="F153">
        <v>34068</v>
      </c>
      <c r="G153" t="s">
        <v>412</v>
      </c>
      <c r="H153" t="s">
        <v>15</v>
      </c>
      <c r="I153" t="s">
        <v>313</v>
      </c>
      <c r="K153" s="18">
        <v>208</v>
      </c>
      <c r="L153" s="6">
        <f t="shared" si="2"/>
        <v>-10975.170000000056</v>
      </c>
    </row>
    <row r="154" spans="1:13" x14ac:dyDescent="0.25">
      <c r="A154" t="s">
        <v>273</v>
      </c>
      <c r="B154" s="3">
        <v>42947</v>
      </c>
      <c r="C154" t="s">
        <v>2062</v>
      </c>
      <c r="D154">
        <v>1</v>
      </c>
      <c r="E154" t="s">
        <v>411</v>
      </c>
      <c r="F154">
        <v>34069</v>
      </c>
      <c r="G154" t="s">
        <v>412</v>
      </c>
      <c r="H154" t="s">
        <v>15</v>
      </c>
      <c r="I154" t="s">
        <v>313</v>
      </c>
      <c r="K154" s="17">
        <v>1004</v>
      </c>
      <c r="L154" s="6">
        <f t="shared" si="2"/>
        <v>-11979.170000000056</v>
      </c>
    </row>
    <row r="155" spans="1:13" x14ac:dyDescent="0.25">
      <c r="A155" t="s">
        <v>273</v>
      </c>
      <c r="B155" s="3">
        <v>42947</v>
      </c>
      <c r="C155" t="s">
        <v>2062</v>
      </c>
      <c r="D155">
        <v>1</v>
      </c>
      <c r="E155" t="s">
        <v>411</v>
      </c>
      <c r="F155">
        <v>34069</v>
      </c>
      <c r="G155" t="s">
        <v>412</v>
      </c>
      <c r="H155" t="s">
        <v>15</v>
      </c>
      <c r="I155" t="s">
        <v>313</v>
      </c>
      <c r="K155" s="18">
        <v>349</v>
      </c>
      <c r="L155" s="6">
        <f t="shared" si="2"/>
        <v>-12328.170000000056</v>
      </c>
    </row>
    <row r="156" spans="1:13" x14ac:dyDescent="0.25">
      <c r="A156" t="s">
        <v>209</v>
      </c>
      <c r="B156" s="3">
        <v>42947</v>
      </c>
      <c r="C156" t="s">
        <v>2063</v>
      </c>
      <c r="D156">
        <v>1</v>
      </c>
      <c r="E156" t="s">
        <v>411</v>
      </c>
      <c r="F156">
        <v>34070</v>
      </c>
      <c r="G156" t="s">
        <v>412</v>
      </c>
      <c r="H156" t="s">
        <v>15</v>
      </c>
      <c r="I156" t="s">
        <v>2064</v>
      </c>
      <c r="K156" s="18">
        <v>406</v>
      </c>
      <c r="L156" s="6">
        <f t="shared" si="2"/>
        <v>-12734.170000000056</v>
      </c>
    </row>
    <row r="157" spans="1:13" x14ac:dyDescent="0.25">
      <c r="A157" t="s">
        <v>2065</v>
      </c>
      <c r="B157" s="3">
        <v>42947</v>
      </c>
      <c r="C157" t="s">
        <v>213</v>
      </c>
      <c r="D157">
        <v>1</v>
      </c>
      <c r="E157" t="s">
        <v>2066</v>
      </c>
      <c r="F157">
        <v>33864</v>
      </c>
      <c r="G157" t="s">
        <v>2067</v>
      </c>
      <c r="H157" t="s">
        <v>215</v>
      </c>
      <c r="I157" t="s">
        <v>2068</v>
      </c>
      <c r="J157" s="6">
        <v>90000</v>
      </c>
      <c r="K157" s="6"/>
      <c r="L157" s="6">
        <f t="shared" si="2"/>
        <v>77265.829999999944</v>
      </c>
    </row>
    <row r="158" spans="1:13" s="5" customFormat="1" x14ac:dyDescent="0.25">
      <c r="A158" s="5" t="s">
        <v>2071</v>
      </c>
      <c r="B158" s="3">
        <v>42947</v>
      </c>
      <c r="C158" s="5" t="s">
        <v>2072</v>
      </c>
      <c r="I158" s="5" t="s">
        <v>1857</v>
      </c>
      <c r="J158" s="6"/>
      <c r="K158" s="17">
        <v>1049.99</v>
      </c>
      <c r="L158" s="6">
        <f t="shared" si="2"/>
        <v>76215.839999999938</v>
      </c>
    </row>
    <row r="159" spans="1:13" x14ac:dyDescent="0.25">
      <c r="I159" t="s">
        <v>404</v>
      </c>
      <c r="L159" s="6"/>
    </row>
    <row r="160" spans="1:13" x14ac:dyDescent="0.25">
      <c r="I160" t="s">
        <v>405</v>
      </c>
      <c r="L160" s="6">
        <f>+L158</f>
        <v>76215.839999999938</v>
      </c>
      <c r="M160" s="49">
        <f>+L160-81660.15</f>
        <v>-5444.3100000000559</v>
      </c>
    </row>
    <row r="161" spans="1:12" x14ac:dyDescent="0.25">
      <c r="A161" t="s">
        <v>693</v>
      </c>
      <c r="B161" t="s">
        <v>694</v>
      </c>
      <c r="C161" t="s">
        <v>695</v>
      </c>
      <c r="D161" t="s">
        <v>696</v>
      </c>
      <c r="E161" t="s">
        <v>694</v>
      </c>
      <c r="F161" t="s">
        <v>697</v>
      </c>
      <c r="G161" t="s">
        <v>698</v>
      </c>
      <c r="H161" t="s">
        <v>694</v>
      </c>
      <c r="I161" t="s">
        <v>2069</v>
      </c>
      <c r="K161" t="s">
        <v>2070</v>
      </c>
      <c r="L161" t="s">
        <v>702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topLeftCell="A142" zoomScaleNormal="100" workbookViewId="0">
      <selection activeCell="L158" sqref="L158"/>
    </sheetView>
  </sheetViews>
  <sheetFormatPr baseColWidth="10" defaultRowHeight="15" x14ac:dyDescent="0.25"/>
  <cols>
    <col min="4" max="4" width="2.42578125" bestFit="1" customWidth="1"/>
    <col min="5" max="5" width="16.5703125" bestFit="1" customWidth="1"/>
    <col min="8" max="8" width="38.5703125" bestFit="1" customWidth="1"/>
  </cols>
  <sheetData>
    <row r="1" spans="1:14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x14ac:dyDescent="0.25">
      <c r="A3" s="5"/>
      <c r="B3" s="5"/>
      <c r="C3" s="5"/>
      <c r="D3" s="5"/>
      <c r="E3" s="5"/>
      <c r="F3" s="8" t="s">
        <v>0</v>
      </c>
      <c r="G3" s="5"/>
      <c r="H3" s="10"/>
      <c r="I3" s="10"/>
      <c r="J3" s="10"/>
      <c r="K3" s="5"/>
      <c r="L3" s="5"/>
    </row>
    <row r="4" spans="1:14" x14ac:dyDescent="0.25">
      <c r="A4" s="5"/>
      <c r="B4" s="5"/>
      <c r="C4" s="5"/>
      <c r="D4" s="5"/>
      <c r="E4" s="5"/>
      <c r="F4" s="8" t="s">
        <v>1</v>
      </c>
      <c r="G4" s="5"/>
      <c r="H4" s="10"/>
      <c r="I4" s="10"/>
      <c r="J4" s="10"/>
      <c r="K4" s="5"/>
      <c r="L4" s="5"/>
    </row>
    <row r="5" spans="1:14" x14ac:dyDescent="0.25">
      <c r="A5" s="5"/>
      <c r="B5" s="5"/>
      <c r="C5" s="5"/>
      <c r="D5" s="5"/>
      <c r="E5" s="5"/>
      <c r="F5" s="9" t="s">
        <v>2412</v>
      </c>
      <c r="G5" s="5"/>
      <c r="H5" s="11"/>
      <c r="I5" s="10"/>
      <c r="J5" s="10"/>
      <c r="K5" s="5"/>
      <c r="L5" s="5"/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4" x14ac:dyDescent="0.25">
      <c r="A7" s="12" t="s">
        <v>2</v>
      </c>
      <c r="B7" s="12" t="s">
        <v>3</v>
      </c>
      <c r="C7" s="12" t="s">
        <v>4</v>
      </c>
      <c r="D7" s="12"/>
      <c r="E7" s="12"/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26"/>
    </row>
    <row r="8" spans="1:14" x14ac:dyDescent="0.25">
      <c r="H8" t="s">
        <v>408</v>
      </c>
      <c r="K8" s="6">
        <f>+JUL!L160</f>
        <v>76215.839999999938</v>
      </c>
    </row>
    <row r="9" spans="1:14" x14ac:dyDescent="0.25">
      <c r="A9" t="s">
        <v>2075</v>
      </c>
      <c r="B9" s="3">
        <v>42958</v>
      </c>
      <c r="C9" t="s">
        <v>2076</v>
      </c>
      <c r="D9">
        <v>1</v>
      </c>
      <c r="E9" t="s">
        <v>2077</v>
      </c>
      <c r="F9" t="s">
        <v>412</v>
      </c>
      <c r="G9" t="s">
        <v>15</v>
      </c>
      <c r="H9" t="s">
        <v>2078</v>
      </c>
      <c r="J9" s="17">
        <v>1276</v>
      </c>
      <c r="K9" s="6">
        <f>+K8+I9-J9</f>
        <v>74939.839999999938</v>
      </c>
    </row>
    <row r="10" spans="1:14" x14ac:dyDescent="0.25">
      <c r="A10" t="s">
        <v>2079</v>
      </c>
      <c r="B10" s="3">
        <v>42968</v>
      </c>
      <c r="C10" t="s">
        <v>2080</v>
      </c>
      <c r="D10">
        <v>1</v>
      </c>
      <c r="E10" t="s">
        <v>2081</v>
      </c>
      <c r="F10" t="s">
        <v>412</v>
      </c>
      <c r="G10" t="s">
        <v>20</v>
      </c>
      <c r="H10" t="s">
        <v>2082</v>
      </c>
      <c r="I10" s="6">
        <v>2713.71</v>
      </c>
      <c r="J10" s="39"/>
      <c r="K10" s="49">
        <f t="shared" ref="K10:K73" si="0">+K9+I10-J10</f>
        <v>77653.549999999945</v>
      </c>
    </row>
    <row r="11" spans="1:14" x14ac:dyDescent="0.25">
      <c r="A11" t="s">
        <v>2083</v>
      </c>
      <c r="B11" s="3">
        <v>42968</v>
      </c>
      <c r="C11" t="s">
        <v>2084</v>
      </c>
      <c r="D11">
        <v>1</v>
      </c>
      <c r="E11" t="s">
        <v>2085</v>
      </c>
      <c r="F11" t="s">
        <v>412</v>
      </c>
      <c r="G11" t="s">
        <v>20</v>
      </c>
      <c r="H11" t="s">
        <v>565</v>
      </c>
      <c r="J11" s="25">
        <v>406</v>
      </c>
      <c r="K11" s="49">
        <f t="shared" si="0"/>
        <v>77247.549999999945</v>
      </c>
    </row>
    <row r="12" spans="1:14" x14ac:dyDescent="0.25">
      <c r="A12" t="s">
        <v>2086</v>
      </c>
      <c r="B12" s="3">
        <v>42968</v>
      </c>
      <c r="C12" t="s">
        <v>2087</v>
      </c>
      <c r="D12">
        <v>1</v>
      </c>
      <c r="E12" t="s">
        <v>2088</v>
      </c>
      <c r="F12" t="s">
        <v>412</v>
      </c>
      <c r="G12" t="s">
        <v>20</v>
      </c>
      <c r="H12" t="s">
        <v>565</v>
      </c>
      <c r="J12" s="25">
        <v>406</v>
      </c>
      <c r="K12" s="49">
        <f t="shared" si="0"/>
        <v>76841.549999999945</v>
      </c>
    </row>
    <row r="13" spans="1:14" x14ac:dyDescent="0.25">
      <c r="A13" t="s">
        <v>2089</v>
      </c>
      <c r="B13" s="3">
        <v>42968</v>
      </c>
      <c r="C13" t="s">
        <v>2090</v>
      </c>
      <c r="D13">
        <v>1</v>
      </c>
      <c r="E13" t="s">
        <v>2091</v>
      </c>
      <c r="F13" t="s">
        <v>412</v>
      </c>
      <c r="G13" t="s">
        <v>20</v>
      </c>
      <c r="H13" t="s">
        <v>565</v>
      </c>
      <c r="J13" s="25">
        <v>406</v>
      </c>
      <c r="K13" s="49">
        <f t="shared" si="0"/>
        <v>76435.549999999945</v>
      </c>
      <c r="N13" t="s">
        <v>3615</v>
      </c>
    </row>
    <row r="14" spans="1:14" x14ac:dyDescent="0.25">
      <c r="A14" t="s">
        <v>2092</v>
      </c>
      <c r="B14" s="3">
        <v>42968</v>
      </c>
      <c r="C14" t="s">
        <v>2093</v>
      </c>
      <c r="D14">
        <v>1</v>
      </c>
      <c r="E14" t="s">
        <v>2094</v>
      </c>
      <c r="F14" t="s">
        <v>412</v>
      </c>
      <c r="G14" t="s">
        <v>20</v>
      </c>
      <c r="H14" t="s">
        <v>1872</v>
      </c>
      <c r="J14" s="25">
        <v>200</v>
      </c>
      <c r="K14" s="49">
        <f t="shared" si="0"/>
        <v>76235.549999999945</v>
      </c>
    </row>
    <row r="15" spans="1:14" x14ac:dyDescent="0.25">
      <c r="A15" t="s">
        <v>2095</v>
      </c>
      <c r="B15" s="3">
        <v>42968</v>
      </c>
      <c r="C15" t="s">
        <v>2096</v>
      </c>
      <c r="D15">
        <v>1</v>
      </c>
      <c r="E15" t="s">
        <v>2097</v>
      </c>
      <c r="F15" t="s">
        <v>412</v>
      </c>
      <c r="G15" t="s">
        <v>20</v>
      </c>
      <c r="H15" t="s">
        <v>138</v>
      </c>
      <c r="J15" s="25">
        <v>14</v>
      </c>
      <c r="K15" s="49">
        <f t="shared" si="0"/>
        <v>76221.549999999945</v>
      </c>
    </row>
    <row r="16" spans="1:14" x14ac:dyDescent="0.25">
      <c r="A16" t="s">
        <v>2098</v>
      </c>
      <c r="B16" s="3">
        <v>42968</v>
      </c>
      <c r="C16" t="s">
        <v>2099</v>
      </c>
      <c r="D16">
        <v>1</v>
      </c>
      <c r="E16" t="s">
        <v>2100</v>
      </c>
      <c r="F16" t="s">
        <v>412</v>
      </c>
      <c r="G16" t="s">
        <v>20</v>
      </c>
      <c r="H16" t="s">
        <v>60</v>
      </c>
      <c r="J16" s="25">
        <v>163.5</v>
      </c>
      <c r="K16" s="49">
        <f t="shared" si="0"/>
        <v>76058.049999999945</v>
      </c>
    </row>
    <row r="17" spans="1:11" x14ac:dyDescent="0.25">
      <c r="A17" t="s">
        <v>2101</v>
      </c>
      <c r="B17" s="3">
        <v>42968</v>
      </c>
      <c r="C17" t="s">
        <v>2102</v>
      </c>
      <c r="D17">
        <v>1</v>
      </c>
      <c r="E17" t="s">
        <v>2103</v>
      </c>
      <c r="F17" t="s">
        <v>412</v>
      </c>
      <c r="G17" t="s">
        <v>20</v>
      </c>
      <c r="H17" t="s">
        <v>2104</v>
      </c>
      <c r="J17" s="25">
        <v>142.66</v>
      </c>
      <c r="K17" s="49">
        <f t="shared" si="0"/>
        <v>75915.389999999941</v>
      </c>
    </row>
    <row r="18" spans="1:11" x14ac:dyDescent="0.25">
      <c r="A18" t="s">
        <v>2105</v>
      </c>
      <c r="B18" s="3">
        <v>42968</v>
      </c>
      <c r="C18" t="s">
        <v>2106</v>
      </c>
      <c r="D18">
        <v>1</v>
      </c>
      <c r="E18" t="s">
        <v>2107</v>
      </c>
      <c r="F18" t="s">
        <v>412</v>
      </c>
      <c r="G18" t="s">
        <v>20</v>
      </c>
      <c r="H18" t="s">
        <v>25</v>
      </c>
      <c r="J18" s="25">
        <v>299.7</v>
      </c>
      <c r="K18" s="49">
        <f t="shared" si="0"/>
        <v>75615.689999999944</v>
      </c>
    </row>
    <row r="19" spans="1:11" x14ac:dyDescent="0.25">
      <c r="A19" t="s">
        <v>2108</v>
      </c>
      <c r="B19" s="3">
        <v>42968</v>
      </c>
      <c r="C19" t="s">
        <v>2109</v>
      </c>
      <c r="D19">
        <v>1</v>
      </c>
      <c r="E19" t="s">
        <v>2110</v>
      </c>
      <c r="F19" t="s">
        <v>412</v>
      </c>
      <c r="G19" t="s">
        <v>20</v>
      </c>
      <c r="H19" t="s">
        <v>2111</v>
      </c>
      <c r="J19" s="25">
        <v>167.49</v>
      </c>
      <c r="K19" s="49">
        <f t="shared" si="0"/>
        <v>75448.199999999939</v>
      </c>
    </row>
    <row r="20" spans="1:11" x14ac:dyDescent="0.25">
      <c r="A20" t="s">
        <v>2112</v>
      </c>
      <c r="B20" s="3">
        <v>42968</v>
      </c>
      <c r="C20" t="s">
        <v>2113</v>
      </c>
      <c r="D20">
        <v>1</v>
      </c>
      <c r="E20" t="s">
        <v>2114</v>
      </c>
      <c r="F20" t="s">
        <v>412</v>
      </c>
      <c r="G20" t="s">
        <v>20</v>
      </c>
      <c r="H20" t="s">
        <v>2115</v>
      </c>
      <c r="J20" s="25">
        <v>253</v>
      </c>
      <c r="K20" s="49">
        <f t="shared" si="0"/>
        <v>75195.199999999939</v>
      </c>
    </row>
    <row r="21" spans="1:11" x14ac:dyDescent="0.25">
      <c r="A21" t="s">
        <v>2116</v>
      </c>
      <c r="B21" s="3">
        <v>42968</v>
      </c>
      <c r="C21" t="s">
        <v>2117</v>
      </c>
      <c r="D21">
        <v>1</v>
      </c>
      <c r="E21" t="s">
        <v>2118</v>
      </c>
      <c r="F21" t="s">
        <v>412</v>
      </c>
      <c r="G21" t="s">
        <v>20</v>
      </c>
      <c r="H21" t="s">
        <v>313</v>
      </c>
      <c r="J21" s="25">
        <v>120</v>
      </c>
      <c r="K21" s="49">
        <f t="shared" si="0"/>
        <v>75075.199999999939</v>
      </c>
    </row>
    <row r="22" spans="1:11" x14ac:dyDescent="0.25">
      <c r="A22" t="s">
        <v>2116</v>
      </c>
      <c r="B22" s="3">
        <v>42968</v>
      </c>
      <c r="C22" t="s">
        <v>2117</v>
      </c>
      <c r="D22">
        <v>1</v>
      </c>
      <c r="E22" t="s">
        <v>2118</v>
      </c>
      <c r="F22" t="s">
        <v>412</v>
      </c>
      <c r="G22" t="s">
        <v>20</v>
      </c>
      <c r="H22" t="s">
        <v>313</v>
      </c>
      <c r="J22" s="25">
        <v>171</v>
      </c>
      <c r="K22" s="49">
        <f t="shared" si="0"/>
        <v>74904.199999999939</v>
      </c>
    </row>
    <row r="23" spans="1:11" x14ac:dyDescent="0.25">
      <c r="A23" t="s">
        <v>2119</v>
      </c>
      <c r="B23" s="3">
        <v>42968</v>
      </c>
      <c r="C23" t="s">
        <v>2120</v>
      </c>
      <c r="D23">
        <v>1</v>
      </c>
      <c r="E23" t="s">
        <v>2121</v>
      </c>
      <c r="F23" t="s">
        <v>412</v>
      </c>
      <c r="G23" t="s">
        <v>20</v>
      </c>
      <c r="H23" t="s">
        <v>313</v>
      </c>
      <c r="J23" s="25">
        <v>222</v>
      </c>
      <c r="K23" s="49">
        <f t="shared" si="0"/>
        <v>74682.199999999939</v>
      </c>
    </row>
    <row r="24" spans="1:11" x14ac:dyDescent="0.25">
      <c r="A24" t="s">
        <v>2119</v>
      </c>
      <c r="B24" s="3">
        <v>42968</v>
      </c>
      <c r="C24" t="s">
        <v>2120</v>
      </c>
      <c r="D24">
        <v>1</v>
      </c>
      <c r="E24" t="s">
        <v>2121</v>
      </c>
      <c r="F24" t="s">
        <v>412</v>
      </c>
      <c r="G24" t="s">
        <v>20</v>
      </c>
      <c r="H24" t="s">
        <v>313</v>
      </c>
      <c r="J24" s="27">
        <v>2048</v>
      </c>
      <c r="K24" s="49">
        <f t="shared" si="0"/>
        <v>72634.199999999939</v>
      </c>
    </row>
    <row r="25" spans="1:11" x14ac:dyDescent="0.25">
      <c r="A25" t="s">
        <v>2122</v>
      </c>
      <c r="B25" s="3">
        <v>42973</v>
      </c>
      <c r="C25" t="s">
        <v>2123</v>
      </c>
      <c r="D25">
        <v>1</v>
      </c>
      <c r="E25" t="s">
        <v>2124</v>
      </c>
      <c r="F25" t="s">
        <v>412</v>
      </c>
      <c r="G25" t="s">
        <v>20</v>
      </c>
      <c r="H25" t="s">
        <v>2125</v>
      </c>
      <c r="J25" s="18">
        <v>213</v>
      </c>
      <c r="K25" s="49">
        <f t="shared" si="0"/>
        <v>72421.199999999939</v>
      </c>
    </row>
    <row r="26" spans="1:11" x14ac:dyDescent="0.25">
      <c r="A26" t="s">
        <v>2126</v>
      </c>
      <c r="B26" s="3">
        <v>42973</v>
      </c>
      <c r="C26" t="s">
        <v>2127</v>
      </c>
      <c r="D26">
        <v>1</v>
      </c>
      <c r="E26" t="s">
        <v>2128</v>
      </c>
      <c r="F26" t="s">
        <v>412</v>
      </c>
      <c r="G26" t="s">
        <v>20</v>
      </c>
      <c r="H26" t="s">
        <v>100</v>
      </c>
      <c r="J26" s="18">
        <v>704.8</v>
      </c>
      <c r="K26" s="49">
        <f t="shared" si="0"/>
        <v>71716.399999999936</v>
      </c>
    </row>
    <row r="27" spans="1:11" x14ac:dyDescent="0.25">
      <c r="A27" t="s">
        <v>2129</v>
      </c>
      <c r="B27" s="3">
        <v>42973</v>
      </c>
      <c r="C27" t="s">
        <v>2130</v>
      </c>
      <c r="D27">
        <v>1</v>
      </c>
      <c r="E27" t="s">
        <v>2131</v>
      </c>
      <c r="F27" t="s">
        <v>412</v>
      </c>
      <c r="G27" t="s">
        <v>20</v>
      </c>
      <c r="H27" t="s">
        <v>142</v>
      </c>
      <c r="J27" s="18">
        <v>139</v>
      </c>
      <c r="K27" s="49">
        <f t="shared" si="0"/>
        <v>71577.399999999936</v>
      </c>
    </row>
    <row r="28" spans="1:11" x14ac:dyDescent="0.25">
      <c r="A28" t="s">
        <v>2132</v>
      </c>
      <c r="B28" s="3">
        <v>42973</v>
      </c>
      <c r="C28" t="s">
        <v>2133</v>
      </c>
      <c r="D28">
        <v>1</v>
      </c>
      <c r="E28" t="s">
        <v>2134</v>
      </c>
      <c r="F28" t="s">
        <v>412</v>
      </c>
      <c r="G28" t="s">
        <v>20</v>
      </c>
      <c r="H28" t="s">
        <v>142</v>
      </c>
      <c r="J28" s="18">
        <v>28</v>
      </c>
      <c r="K28" s="49">
        <f t="shared" si="0"/>
        <v>71549.399999999936</v>
      </c>
    </row>
    <row r="29" spans="1:11" x14ac:dyDescent="0.25">
      <c r="A29" t="s">
        <v>2135</v>
      </c>
      <c r="B29" s="3">
        <v>42973</v>
      </c>
      <c r="C29" t="s">
        <v>2136</v>
      </c>
      <c r="D29">
        <v>1</v>
      </c>
      <c r="E29" t="s">
        <v>2137</v>
      </c>
      <c r="F29" t="s">
        <v>412</v>
      </c>
      <c r="G29" t="s">
        <v>20</v>
      </c>
      <c r="H29" t="s">
        <v>142</v>
      </c>
      <c r="J29" s="18">
        <v>69.5</v>
      </c>
      <c r="K29" s="49">
        <f t="shared" si="0"/>
        <v>71479.899999999936</v>
      </c>
    </row>
    <row r="30" spans="1:11" x14ac:dyDescent="0.25">
      <c r="A30" t="s">
        <v>2138</v>
      </c>
      <c r="B30" s="3">
        <v>42973</v>
      </c>
      <c r="C30" t="s">
        <v>2139</v>
      </c>
      <c r="D30">
        <v>1</v>
      </c>
      <c r="E30" t="s">
        <v>2140</v>
      </c>
      <c r="F30" t="s">
        <v>412</v>
      </c>
      <c r="G30" t="s">
        <v>20</v>
      </c>
      <c r="H30" t="s">
        <v>138</v>
      </c>
      <c r="J30" s="18">
        <v>528.99</v>
      </c>
      <c r="K30" s="49">
        <f t="shared" si="0"/>
        <v>70950.909999999931</v>
      </c>
    </row>
    <row r="31" spans="1:11" x14ac:dyDescent="0.25">
      <c r="A31" t="s">
        <v>2141</v>
      </c>
      <c r="B31" s="3">
        <v>42973</v>
      </c>
      <c r="C31" t="s">
        <v>2142</v>
      </c>
      <c r="D31">
        <v>1</v>
      </c>
      <c r="E31" t="s">
        <v>2143</v>
      </c>
      <c r="F31" t="s">
        <v>412</v>
      </c>
      <c r="G31" t="s">
        <v>20</v>
      </c>
      <c r="H31" t="s">
        <v>1800</v>
      </c>
      <c r="J31" s="17">
        <v>1000.74</v>
      </c>
      <c r="K31" s="49">
        <f t="shared" si="0"/>
        <v>69950.169999999925</v>
      </c>
    </row>
    <row r="32" spans="1:11" x14ac:dyDescent="0.25">
      <c r="A32" t="s">
        <v>2144</v>
      </c>
      <c r="B32" s="3">
        <v>42973</v>
      </c>
      <c r="C32" t="s">
        <v>2145</v>
      </c>
      <c r="D32">
        <v>1</v>
      </c>
      <c r="E32" t="s">
        <v>2146</v>
      </c>
      <c r="F32" t="s">
        <v>412</v>
      </c>
      <c r="G32" t="s">
        <v>20</v>
      </c>
      <c r="H32" t="s">
        <v>448</v>
      </c>
      <c r="J32" s="18">
        <v>797.15</v>
      </c>
      <c r="K32" s="49">
        <f t="shared" si="0"/>
        <v>69153.019999999931</v>
      </c>
    </row>
    <row r="33" spans="1:11" x14ac:dyDescent="0.25">
      <c r="A33" t="s">
        <v>2147</v>
      </c>
      <c r="B33" s="3">
        <v>42973</v>
      </c>
      <c r="C33" t="s">
        <v>2148</v>
      </c>
      <c r="D33">
        <v>1</v>
      </c>
      <c r="E33" t="s">
        <v>2149</v>
      </c>
      <c r="F33" t="s">
        <v>412</v>
      </c>
      <c r="G33" t="s">
        <v>20</v>
      </c>
      <c r="H33" t="s">
        <v>255</v>
      </c>
      <c r="J33" s="18">
        <v>388.4</v>
      </c>
      <c r="K33" s="49">
        <f t="shared" si="0"/>
        <v>68764.619999999937</v>
      </c>
    </row>
    <row r="34" spans="1:11" x14ac:dyDescent="0.25">
      <c r="A34" t="s">
        <v>2150</v>
      </c>
      <c r="B34" s="3">
        <v>42973</v>
      </c>
      <c r="C34" t="s">
        <v>2151</v>
      </c>
      <c r="D34">
        <v>1</v>
      </c>
      <c r="E34" t="s">
        <v>2152</v>
      </c>
      <c r="F34" t="s">
        <v>412</v>
      </c>
      <c r="G34" t="s">
        <v>20</v>
      </c>
      <c r="H34" t="s">
        <v>87</v>
      </c>
      <c r="J34" s="18">
        <v>169.3</v>
      </c>
      <c r="K34" s="49">
        <f t="shared" si="0"/>
        <v>68595.319999999934</v>
      </c>
    </row>
    <row r="35" spans="1:11" x14ac:dyDescent="0.25">
      <c r="A35" t="s">
        <v>2153</v>
      </c>
      <c r="B35" s="3">
        <v>42973</v>
      </c>
      <c r="C35" t="s">
        <v>2154</v>
      </c>
      <c r="D35">
        <v>1</v>
      </c>
      <c r="E35" t="s">
        <v>2155</v>
      </c>
      <c r="F35" t="s">
        <v>412</v>
      </c>
      <c r="G35" t="s">
        <v>20</v>
      </c>
      <c r="H35" t="s">
        <v>2156</v>
      </c>
      <c r="J35" s="18">
        <v>674.98</v>
      </c>
      <c r="K35" s="49">
        <f t="shared" si="0"/>
        <v>67920.339999999938</v>
      </c>
    </row>
    <row r="36" spans="1:11" x14ac:dyDescent="0.25">
      <c r="A36" t="s">
        <v>2157</v>
      </c>
      <c r="B36" s="3">
        <v>42973</v>
      </c>
      <c r="C36" t="s">
        <v>2158</v>
      </c>
      <c r="D36">
        <v>1</v>
      </c>
      <c r="E36" t="s">
        <v>2159</v>
      </c>
      <c r="F36" t="s">
        <v>412</v>
      </c>
      <c r="G36" t="s">
        <v>20</v>
      </c>
      <c r="H36" t="s">
        <v>1182</v>
      </c>
      <c r="J36" s="17">
        <v>1000</v>
      </c>
      <c r="K36" s="49">
        <f t="shared" si="0"/>
        <v>66920.339999999938</v>
      </c>
    </row>
    <row r="37" spans="1:11" x14ac:dyDescent="0.25">
      <c r="A37" t="s">
        <v>2160</v>
      </c>
      <c r="B37" s="3">
        <v>42973</v>
      </c>
      <c r="C37" t="s">
        <v>2161</v>
      </c>
      <c r="D37">
        <v>1</v>
      </c>
      <c r="E37" t="s">
        <v>2162</v>
      </c>
      <c r="F37" t="s">
        <v>412</v>
      </c>
      <c r="G37" t="s">
        <v>20</v>
      </c>
      <c r="H37" t="s">
        <v>2163</v>
      </c>
      <c r="J37" s="18">
        <v>325.5</v>
      </c>
      <c r="K37" s="49">
        <f t="shared" si="0"/>
        <v>66594.839999999938</v>
      </c>
    </row>
    <row r="38" spans="1:11" x14ac:dyDescent="0.25">
      <c r="A38" t="s">
        <v>2164</v>
      </c>
      <c r="B38" s="3">
        <v>42973</v>
      </c>
      <c r="C38" t="s">
        <v>2165</v>
      </c>
      <c r="D38">
        <v>1</v>
      </c>
      <c r="E38" t="s">
        <v>2166</v>
      </c>
      <c r="F38" t="s">
        <v>412</v>
      </c>
      <c r="G38" t="s">
        <v>20</v>
      </c>
      <c r="H38" t="s">
        <v>87</v>
      </c>
      <c r="J38" s="18">
        <v>825.38</v>
      </c>
      <c r="K38" s="49">
        <f t="shared" si="0"/>
        <v>65769.459999999934</v>
      </c>
    </row>
    <row r="39" spans="1:11" x14ac:dyDescent="0.25">
      <c r="A39" t="s">
        <v>2167</v>
      </c>
      <c r="B39" s="3">
        <v>42973</v>
      </c>
      <c r="C39" t="s">
        <v>2168</v>
      </c>
      <c r="D39">
        <v>1</v>
      </c>
      <c r="E39" t="s">
        <v>2169</v>
      </c>
      <c r="F39" t="s">
        <v>412</v>
      </c>
      <c r="G39" t="s">
        <v>20</v>
      </c>
      <c r="H39" t="s">
        <v>772</v>
      </c>
      <c r="J39" s="17">
        <v>1041.54</v>
      </c>
      <c r="K39" s="49">
        <f t="shared" si="0"/>
        <v>64727.919999999933</v>
      </c>
    </row>
    <row r="40" spans="1:11" x14ac:dyDescent="0.25">
      <c r="A40" t="s">
        <v>2170</v>
      </c>
      <c r="B40" s="3">
        <v>42973</v>
      </c>
      <c r="C40" t="s">
        <v>2171</v>
      </c>
      <c r="D40">
        <v>1</v>
      </c>
      <c r="E40" t="s">
        <v>2172</v>
      </c>
      <c r="F40" t="s">
        <v>412</v>
      </c>
      <c r="G40" t="s">
        <v>20</v>
      </c>
      <c r="H40" t="s">
        <v>56</v>
      </c>
      <c r="J40" s="18">
        <v>740.6</v>
      </c>
      <c r="K40" s="49">
        <f t="shared" si="0"/>
        <v>63987.319999999934</v>
      </c>
    </row>
    <row r="41" spans="1:11" x14ac:dyDescent="0.25">
      <c r="A41" t="s">
        <v>2173</v>
      </c>
      <c r="B41" s="3">
        <v>42973</v>
      </c>
      <c r="C41" t="s">
        <v>2174</v>
      </c>
      <c r="D41">
        <v>1</v>
      </c>
      <c r="E41" t="s">
        <v>2175</v>
      </c>
      <c r="F41" t="s">
        <v>412</v>
      </c>
      <c r="G41" t="s">
        <v>20</v>
      </c>
      <c r="H41" t="s">
        <v>79</v>
      </c>
      <c r="J41" s="18">
        <v>611.21</v>
      </c>
      <c r="K41" s="49">
        <f t="shared" si="0"/>
        <v>63376.109999999935</v>
      </c>
    </row>
    <row r="42" spans="1:11" x14ac:dyDescent="0.25">
      <c r="A42" t="s">
        <v>2176</v>
      </c>
      <c r="B42" s="3">
        <v>42973</v>
      </c>
      <c r="C42" t="s">
        <v>2177</v>
      </c>
      <c r="D42">
        <v>1</v>
      </c>
      <c r="E42" t="s">
        <v>2178</v>
      </c>
      <c r="F42" t="s">
        <v>412</v>
      </c>
      <c r="G42" t="s">
        <v>20</v>
      </c>
      <c r="H42" t="s">
        <v>150</v>
      </c>
      <c r="J42" s="18">
        <v>24</v>
      </c>
      <c r="K42" s="49">
        <f t="shared" si="0"/>
        <v>63352.109999999935</v>
      </c>
    </row>
    <row r="43" spans="1:11" x14ac:dyDescent="0.25">
      <c r="A43" t="s">
        <v>2179</v>
      </c>
      <c r="B43" s="3">
        <v>42973</v>
      </c>
      <c r="C43" t="s">
        <v>2180</v>
      </c>
      <c r="D43">
        <v>1</v>
      </c>
      <c r="E43" t="s">
        <v>2181</v>
      </c>
      <c r="F43" t="s">
        <v>412</v>
      </c>
      <c r="G43" t="s">
        <v>20</v>
      </c>
      <c r="H43" t="s">
        <v>150</v>
      </c>
      <c r="J43" s="18">
        <v>608.27</v>
      </c>
      <c r="K43" s="49">
        <f t="shared" si="0"/>
        <v>62743.839999999938</v>
      </c>
    </row>
    <row r="44" spans="1:11" x14ac:dyDescent="0.25">
      <c r="A44" t="s">
        <v>2182</v>
      </c>
      <c r="B44" s="3">
        <v>42973</v>
      </c>
      <c r="C44" t="s">
        <v>2183</v>
      </c>
      <c r="D44">
        <v>1</v>
      </c>
      <c r="E44" t="s">
        <v>2184</v>
      </c>
      <c r="F44" t="s">
        <v>412</v>
      </c>
      <c r="G44" t="s">
        <v>20</v>
      </c>
      <c r="H44" t="s">
        <v>150</v>
      </c>
      <c r="J44" s="18">
        <v>362.5</v>
      </c>
      <c r="K44" s="49">
        <f t="shared" si="0"/>
        <v>62381.339999999938</v>
      </c>
    </row>
    <row r="45" spans="1:11" x14ac:dyDescent="0.25">
      <c r="A45" t="s">
        <v>2185</v>
      </c>
      <c r="B45" s="3">
        <v>42973</v>
      </c>
      <c r="C45" t="s">
        <v>2186</v>
      </c>
      <c r="D45">
        <v>1</v>
      </c>
      <c r="E45" t="s">
        <v>2187</v>
      </c>
      <c r="F45" t="s">
        <v>412</v>
      </c>
      <c r="G45" t="s">
        <v>20</v>
      </c>
      <c r="H45" t="s">
        <v>574</v>
      </c>
      <c r="J45" s="18">
        <v>468</v>
      </c>
      <c r="K45" s="49">
        <f t="shared" si="0"/>
        <v>61913.339999999938</v>
      </c>
    </row>
    <row r="46" spans="1:11" x14ac:dyDescent="0.25">
      <c r="A46" t="s">
        <v>2185</v>
      </c>
      <c r="B46" s="3">
        <v>42973</v>
      </c>
      <c r="C46" t="s">
        <v>2186</v>
      </c>
      <c r="D46">
        <v>1</v>
      </c>
      <c r="E46" t="s">
        <v>2187</v>
      </c>
      <c r="F46" t="s">
        <v>412</v>
      </c>
      <c r="G46" t="s">
        <v>20</v>
      </c>
      <c r="H46" t="s">
        <v>574</v>
      </c>
      <c r="J46" s="18">
        <v>300</v>
      </c>
      <c r="K46" s="49">
        <f t="shared" si="0"/>
        <v>61613.339999999938</v>
      </c>
    </row>
    <row r="47" spans="1:11" x14ac:dyDescent="0.25">
      <c r="A47" t="s">
        <v>2188</v>
      </c>
      <c r="B47" s="3">
        <v>42973</v>
      </c>
      <c r="C47" t="s">
        <v>2189</v>
      </c>
      <c r="D47">
        <v>1</v>
      </c>
      <c r="E47" t="s">
        <v>2190</v>
      </c>
      <c r="F47" t="s">
        <v>412</v>
      </c>
      <c r="G47" t="s">
        <v>20</v>
      </c>
      <c r="H47" t="s">
        <v>313</v>
      </c>
      <c r="J47" s="17">
        <v>2770.99</v>
      </c>
      <c r="K47" s="49">
        <f t="shared" si="0"/>
        <v>58842.34999999994</v>
      </c>
    </row>
    <row r="48" spans="1:11" x14ac:dyDescent="0.25">
      <c r="A48" t="s">
        <v>2188</v>
      </c>
      <c r="B48" s="3">
        <v>42973</v>
      </c>
      <c r="C48" t="s">
        <v>2189</v>
      </c>
      <c r="D48">
        <v>1</v>
      </c>
      <c r="E48" t="s">
        <v>2190</v>
      </c>
      <c r="F48" t="s">
        <v>412</v>
      </c>
      <c r="G48" t="s">
        <v>20</v>
      </c>
      <c r="H48" t="s">
        <v>313</v>
      </c>
      <c r="J48" s="18">
        <v>208</v>
      </c>
      <c r="K48" s="49">
        <f t="shared" si="0"/>
        <v>58634.34999999994</v>
      </c>
    </row>
    <row r="49" spans="1:11" x14ac:dyDescent="0.25">
      <c r="A49" t="s">
        <v>2191</v>
      </c>
      <c r="B49" s="3">
        <v>42973</v>
      </c>
      <c r="C49" t="s">
        <v>2192</v>
      </c>
      <c r="D49">
        <v>1</v>
      </c>
      <c r="E49" t="s">
        <v>2193</v>
      </c>
      <c r="F49" t="s">
        <v>412</v>
      </c>
      <c r="G49" t="s">
        <v>20</v>
      </c>
      <c r="H49" t="s">
        <v>335</v>
      </c>
      <c r="J49" s="28">
        <v>391</v>
      </c>
      <c r="K49" s="49">
        <f t="shared" si="0"/>
        <v>58243.34999999994</v>
      </c>
    </row>
    <row r="50" spans="1:11" x14ac:dyDescent="0.25">
      <c r="A50" t="s">
        <v>2191</v>
      </c>
      <c r="B50" s="3">
        <v>42973</v>
      </c>
      <c r="C50" t="s">
        <v>2192</v>
      </c>
      <c r="D50">
        <v>1</v>
      </c>
      <c r="E50" t="s">
        <v>2193</v>
      </c>
      <c r="F50" t="s">
        <v>412</v>
      </c>
      <c r="G50" t="s">
        <v>20</v>
      </c>
      <c r="H50" t="s">
        <v>335</v>
      </c>
      <c r="J50" s="28">
        <v>205</v>
      </c>
      <c r="K50" s="49">
        <f t="shared" si="0"/>
        <v>58038.34999999994</v>
      </c>
    </row>
    <row r="51" spans="1:11" x14ac:dyDescent="0.25">
      <c r="A51" t="s">
        <v>2194</v>
      </c>
      <c r="B51" s="3">
        <v>42975</v>
      </c>
      <c r="C51" t="s">
        <v>2195</v>
      </c>
      <c r="D51">
        <v>1</v>
      </c>
      <c r="E51" t="s">
        <v>2196</v>
      </c>
      <c r="F51" t="s">
        <v>412</v>
      </c>
      <c r="G51" t="s">
        <v>20</v>
      </c>
      <c r="H51" t="s">
        <v>574</v>
      </c>
      <c r="J51" s="18">
        <v>193</v>
      </c>
      <c r="K51" s="49">
        <f t="shared" si="0"/>
        <v>57845.34999999994</v>
      </c>
    </row>
    <row r="52" spans="1:11" x14ac:dyDescent="0.25">
      <c r="A52" t="s">
        <v>2194</v>
      </c>
      <c r="B52" s="3">
        <v>42975</v>
      </c>
      <c r="C52" t="s">
        <v>2195</v>
      </c>
      <c r="D52">
        <v>1</v>
      </c>
      <c r="E52" t="s">
        <v>2196</v>
      </c>
      <c r="F52" t="s">
        <v>412</v>
      </c>
      <c r="G52" t="s">
        <v>20</v>
      </c>
      <c r="H52" t="s">
        <v>574</v>
      </c>
      <c r="J52" s="17">
        <v>1327</v>
      </c>
      <c r="K52" s="49">
        <f t="shared" si="0"/>
        <v>56518.34999999994</v>
      </c>
    </row>
    <row r="53" spans="1:11" x14ac:dyDescent="0.25">
      <c r="A53" t="s">
        <v>2197</v>
      </c>
      <c r="B53" s="3">
        <v>42975</v>
      </c>
      <c r="C53" t="s">
        <v>2198</v>
      </c>
      <c r="D53">
        <v>1</v>
      </c>
      <c r="E53" t="s">
        <v>2199</v>
      </c>
      <c r="F53" t="s">
        <v>412</v>
      </c>
      <c r="G53" t="s">
        <v>20</v>
      </c>
      <c r="H53" t="s">
        <v>313</v>
      </c>
      <c r="J53" s="18">
        <v>869</v>
      </c>
      <c r="K53" s="49">
        <f t="shared" si="0"/>
        <v>55649.34999999994</v>
      </c>
    </row>
    <row r="54" spans="1:11" x14ac:dyDescent="0.25">
      <c r="A54" t="s">
        <v>2197</v>
      </c>
      <c r="B54" s="3">
        <v>42975</v>
      </c>
      <c r="C54" t="s">
        <v>2198</v>
      </c>
      <c r="D54">
        <v>1</v>
      </c>
      <c r="E54" t="s">
        <v>2199</v>
      </c>
      <c r="F54" t="s">
        <v>412</v>
      </c>
      <c r="G54" t="s">
        <v>20</v>
      </c>
      <c r="H54" t="s">
        <v>313</v>
      </c>
      <c r="J54" s="18">
        <v>84</v>
      </c>
      <c r="K54" s="49">
        <f t="shared" si="0"/>
        <v>55565.34999999994</v>
      </c>
    </row>
    <row r="55" spans="1:11" x14ac:dyDescent="0.25">
      <c r="A55" t="s">
        <v>2200</v>
      </c>
      <c r="B55" s="3">
        <v>42975</v>
      </c>
      <c r="C55" t="s">
        <v>2201</v>
      </c>
      <c r="D55">
        <v>1</v>
      </c>
      <c r="E55" t="s">
        <v>2202</v>
      </c>
      <c r="F55" t="s">
        <v>412</v>
      </c>
      <c r="G55" t="s">
        <v>20</v>
      </c>
      <c r="H55" t="s">
        <v>313</v>
      </c>
      <c r="J55" s="18">
        <v>648</v>
      </c>
      <c r="K55" s="49">
        <f t="shared" si="0"/>
        <v>54917.34999999994</v>
      </c>
    </row>
    <row r="56" spans="1:11" x14ac:dyDescent="0.25">
      <c r="A56" t="s">
        <v>2200</v>
      </c>
      <c r="B56" s="3">
        <v>42975</v>
      </c>
      <c r="C56" t="s">
        <v>2201</v>
      </c>
      <c r="D56">
        <v>1</v>
      </c>
      <c r="E56" t="s">
        <v>2202</v>
      </c>
      <c r="F56" t="s">
        <v>412</v>
      </c>
      <c r="G56" t="s">
        <v>20</v>
      </c>
      <c r="H56" t="s">
        <v>313</v>
      </c>
      <c r="J56" s="18">
        <v>275</v>
      </c>
      <c r="K56" s="49">
        <f t="shared" si="0"/>
        <v>54642.34999999994</v>
      </c>
    </row>
    <row r="57" spans="1:11" x14ac:dyDescent="0.25">
      <c r="A57" t="s">
        <v>2203</v>
      </c>
      <c r="B57" s="3">
        <v>42975</v>
      </c>
      <c r="C57" t="s">
        <v>2204</v>
      </c>
      <c r="D57">
        <v>1</v>
      </c>
      <c r="E57" t="s">
        <v>2205</v>
      </c>
      <c r="F57" t="s">
        <v>412</v>
      </c>
      <c r="G57" t="s">
        <v>20</v>
      </c>
      <c r="H57" t="s">
        <v>313</v>
      </c>
      <c r="J57" s="18">
        <v>613</v>
      </c>
      <c r="K57" s="49">
        <f t="shared" si="0"/>
        <v>54029.34999999994</v>
      </c>
    </row>
    <row r="58" spans="1:11" x14ac:dyDescent="0.25">
      <c r="A58" t="s">
        <v>2203</v>
      </c>
      <c r="B58" s="3">
        <v>42975</v>
      </c>
      <c r="C58" t="s">
        <v>2204</v>
      </c>
      <c r="D58">
        <v>1</v>
      </c>
      <c r="E58" t="s">
        <v>2205</v>
      </c>
      <c r="F58" t="s">
        <v>412</v>
      </c>
      <c r="G58" t="s">
        <v>20</v>
      </c>
      <c r="H58" t="s">
        <v>313</v>
      </c>
      <c r="J58" s="18">
        <v>70</v>
      </c>
      <c r="K58" s="49">
        <f t="shared" si="0"/>
        <v>53959.34999999994</v>
      </c>
    </row>
    <row r="59" spans="1:11" x14ac:dyDescent="0.25">
      <c r="A59" t="s">
        <v>2206</v>
      </c>
      <c r="B59" s="3">
        <v>42975</v>
      </c>
      <c r="C59" t="s">
        <v>2207</v>
      </c>
      <c r="D59">
        <v>1</v>
      </c>
      <c r="E59" t="s">
        <v>2208</v>
      </c>
      <c r="F59" t="s">
        <v>412</v>
      </c>
      <c r="G59" t="s">
        <v>20</v>
      </c>
      <c r="H59" t="s">
        <v>313</v>
      </c>
      <c r="J59" s="17">
        <v>1169.18</v>
      </c>
      <c r="K59" s="49">
        <f t="shared" si="0"/>
        <v>52790.16999999994</v>
      </c>
    </row>
    <row r="60" spans="1:11" x14ac:dyDescent="0.25">
      <c r="A60" t="s">
        <v>2206</v>
      </c>
      <c r="B60" s="3">
        <v>42975</v>
      </c>
      <c r="C60" t="s">
        <v>2207</v>
      </c>
      <c r="D60">
        <v>1</v>
      </c>
      <c r="E60" t="s">
        <v>2208</v>
      </c>
      <c r="F60" t="s">
        <v>412</v>
      </c>
      <c r="G60" t="s">
        <v>20</v>
      </c>
      <c r="H60" t="s">
        <v>313</v>
      </c>
      <c r="J60" s="18">
        <v>90</v>
      </c>
      <c r="K60" s="49">
        <f t="shared" si="0"/>
        <v>52700.16999999994</v>
      </c>
    </row>
    <row r="61" spans="1:11" x14ac:dyDescent="0.25">
      <c r="A61" t="s">
        <v>2209</v>
      </c>
      <c r="B61" s="3">
        <v>42975</v>
      </c>
      <c r="C61" t="s">
        <v>2210</v>
      </c>
      <c r="D61">
        <v>1</v>
      </c>
      <c r="E61" t="s">
        <v>2211</v>
      </c>
      <c r="F61" t="s">
        <v>412</v>
      </c>
      <c r="G61" t="s">
        <v>20</v>
      </c>
      <c r="H61" t="s">
        <v>574</v>
      </c>
      <c r="J61" s="17">
        <v>2644.8</v>
      </c>
      <c r="K61" s="49">
        <f t="shared" si="0"/>
        <v>50055.369999999937</v>
      </c>
    </row>
    <row r="62" spans="1:11" x14ac:dyDescent="0.25">
      <c r="A62" t="s">
        <v>2212</v>
      </c>
      <c r="B62" s="3">
        <v>42975</v>
      </c>
      <c r="C62" t="s">
        <v>2213</v>
      </c>
      <c r="D62">
        <v>1</v>
      </c>
      <c r="E62" t="s">
        <v>2214</v>
      </c>
      <c r="F62" t="s">
        <v>412</v>
      </c>
      <c r="G62" t="s">
        <v>20</v>
      </c>
      <c r="H62" t="s">
        <v>313</v>
      </c>
      <c r="J62" s="17">
        <v>1084</v>
      </c>
      <c r="K62" s="49">
        <f t="shared" si="0"/>
        <v>48971.369999999937</v>
      </c>
    </row>
    <row r="63" spans="1:11" x14ac:dyDescent="0.25">
      <c r="A63" t="s">
        <v>1516</v>
      </c>
      <c r="B63" s="3">
        <v>42975</v>
      </c>
      <c r="C63" t="s">
        <v>2215</v>
      </c>
      <c r="D63">
        <v>1</v>
      </c>
      <c r="E63" t="s">
        <v>2216</v>
      </c>
      <c r="F63" t="s">
        <v>412</v>
      </c>
      <c r="G63" t="s">
        <v>15</v>
      </c>
      <c r="H63" t="s">
        <v>2217</v>
      </c>
      <c r="J63" s="25">
        <v>61</v>
      </c>
      <c r="K63" s="49">
        <f t="shared" si="0"/>
        <v>48910.369999999937</v>
      </c>
    </row>
    <row r="64" spans="1:11" x14ac:dyDescent="0.25">
      <c r="A64" t="s">
        <v>1645</v>
      </c>
      <c r="B64" s="3">
        <v>42976</v>
      </c>
      <c r="C64" t="s">
        <v>2218</v>
      </c>
      <c r="D64">
        <v>1</v>
      </c>
      <c r="E64" t="s">
        <v>2219</v>
      </c>
      <c r="F64" t="s">
        <v>412</v>
      </c>
      <c r="G64" t="s">
        <v>20</v>
      </c>
      <c r="H64" t="s">
        <v>565</v>
      </c>
      <c r="J64" s="25">
        <v>406</v>
      </c>
      <c r="K64" s="49">
        <f t="shared" si="0"/>
        <v>48504.369999999937</v>
      </c>
    </row>
    <row r="65" spans="1:11" x14ac:dyDescent="0.25">
      <c r="A65" t="s">
        <v>2220</v>
      </c>
      <c r="B65" s="3">
        <v>42976</v>
      </c>
      <c r="C65" t="s">
        <v>2221</v>
      </c>
      <c r="D65">
        <v>1</v>
      </c>
      <c r="E65" t="s">
        <v>2222</v>
      </c>
      <c r="F65" t="s">
        <v>412</v>
      </c>
      <c r="G65" t="s">
        <v>20</v>
      </c>
      <c r="H65" t="s">
        <v>565</v>
      </c>
      <c r="J65" s="25">
        <v>406</v>
      </c>
      <c r="K65" s="49">
        <f t="shared" si="0"/>
        <v>48098.369999999937</v>
      </c>
    </row>
    <row r="66" spans="1:11" x14ac:dyDescent="0.25">
      <c r="A66" t="s">
        <v>1647</v>
      </c>
      <c r="B66" s="3">
        <v>42976</v>
      </c>
      <c r="C66" t="s">
        <v>2223</v>
      </c>
      <c r="D66">
        <v>1</v>
      </c>
      <c r="E66" t="s">
        <v>2224</v>
      </c>
      <c r="F66" t="s">
        <v>412</v>
      </c>
      <c r="G66" t="s">
        <v>20</v>
      </c>
      <c r="H66" t="s">
        <v>1872</v>
      </c>
      <c r="J66" s="25">
        <v>200</v>
      </c>
      <c r="K66" s="49">
        <f t="shared" si="0"/>
        <v>47898.369999999937</v>
      </c>
    </row>
    <row r="67" spans="1:11" x14ac:dyDescent="0.25">
      <c r="A67" t="s">
        <v>1650</v>
      </c>
      <c r="B67" s="3">
        <v>42976</v>
      </c>
      <c r="C67" t="s">
        <v>2225</v>
      </c>
      <c r="D67">
        <v>1</v>
      </c>
      <c r="E67" t="s">
        <v>2226</v>
      </c>
      <c r="F67" t="s">
        <v>412</v>
      </c>
      <c r="G67" t="s">
        <v>20</v>
      </c>
      <c r="H67" t="s">
        <v>2227</v>
      </c>
      <c r="J67" s="25">
        <v>290</v>
      </c>
      <c r="K67" s="49">
        <f t="shared" si="0"/>
        <v>47608.369999999937</v>
      </c>
    </row>
    <row r="68" spans="1:11" x14ac:dyDescent="0.25">
      <c r="A68" t="s">
        <v>1652</v>
      </c>
      <c r="B68" s="3">
        <v>42976</v>
      </c>
      <c r="C68" t="s">
        <v>2228</v>
      </c>
      <c r="D68">
        <v>1</v>
      </c>
      <c r="E68" t="s">
        <v>2229</v>
      </c>
      <c r="F68" t="s">
        <v>412</v>
      </c>
      <c r="G68" t="s">
        <v>20</v>
      </c>
      <c r="H68" t="s">
        <v>2230</v>
      </c>
      <c r="J68" s="25">
        <v>290</v>
      </c>
      <c r="K68" s="49">
        <f t="shared" si="0"/>
        <v>47318.369999999937</v>
      </c>
    </row>
    <row r="69" spans="1:11" x14ac:dyDescent="0.25">
      <c r="A69" t="s">
        <v>1654</v>
      </c>
      <c r="B69" s="3">
        <v>42976</v>
      </c>
      <c r="C69" t="s">
        <v>2231</v>
      </c>
      <c r="D69">
        <v>1</v>
      </c>
      <c r="E69" t="s">
        <v>2232</v>
      </c>
      <c r="F69" t="s">
        <v>412</v>
      </c>
      <c r="G69" t="s">
        <v>20</v>
      </c>
      <c r="H69" t="s">
        <v>565</v>
      </c>
      <c r="J69" s="25">
        <v>406</v>
      </c>
      <c r="K69" s="49">
        <f t="shared" si="0"/>
        <v>46912.369999999937</v>
      </c>
    </row>
    <row r="70" spans="1:11" x14ac:dyDescent="0.25">
      <c r="A70" t="s">
        <v>1658</v>
      </c>
      <c r="B70" s="3">
        <v>42976</v>
      </c>
      <c r="C70" t="s">
        <v>2233</v>
      </c>
      <c r="D70">
        <v>1</v>
      </c>
      <c r="E70" t="s">
        <v>2234</v>
      </c>
      <c r="F70" t="s">
        <v>412</v>
      </c>
      <c r="G70" t="s">
        <v>20</v>
      </c>
      <c r="H70" t="s">
        <v>2235</v>
      </c>
      <c r="J70" s="27">
        <v>1972</v>
      </c>
      <c r="K70" s="49">
        <f t="shared" si="0"/>
        <v>44940.369999999937</v>
      </c>
    </row>
    <row r="71" spans="1:11" x14ac:dyDescent="0.25">
      <c r="A71" t="s">
        <v>2236</v>
      </c>
      <c r="B71" s="3">
        <v>42976</v>
      </c>
      <c r="C71" t="s">
        <v>2237</v>
      </c>
      <c r="D71">
        <v>1</v>
      </c>
      <c r="E71" t="s">
        <v>2238</v>
      </c>
      <c r="F71" t="s">
        <v>412</v>
      </c>
      <c r="G71" t="s">
        <v>20</v>
      </c>
      <c r="H71" t="s">
        <v>21</v>
      </c>
      <c r="J71" s="25">
        <v>600.01</v>
      </c>
      <c r="K71" s="49">
        <f t="shared" si="0"/>
        <v>44340.359999999935</v>
      </c>
    </row>
    <row r="72" spans="1:11" x14ac:dyDescent="0.25">
      <c r="A72" t="s">
        <v>2239</v>
      </c>
      <c r="B72" s="3">
        <v>42976</v>
      </c>
      <c r="C72" t="s">
        <v>2240</v>
      </c>
      <c r="D72">
        <v>1</v>
      </c>
      <c r="E72" t="s">
        <v>2241</v>
      </c>
      <c r="F72" t="s">
        <v>412</v>
      </c>
      <c r="G72" t="s">
        <v>20</v>
      </c>
      <c r="H72" t="s">
        <v>2242</v>
      </c>
      <c r="J72" s="25">
        <v>406</v>
      </c>
      <c r="K72" s="49">
        <f t="shared" si="0"/>
        <v>43934.359999999935</v>
      </c>
    </row>
    <row r="73" spans="1:11" x14ac:dyDescent="0.25">
      <c r="A73" t="s">
        <v>2243</v>
      </c>
      <c r="B73" s="3">
        <v>42976</v>
      </c>
      <c r="C73" t="s">
        <v>2244</v>
      </c>
      <c r="D73">
        <v>1</v>
      </c>
      <c r="E73" t="s">
        <v>2245</v>
      </c>
      <c r="F73" t="s">
        <v>412</v>
      </c>
      <c r="G73" t="s">
        <v>20</v>
      </c>
      <c r="H73" t="s">
        <v>565</v>
      </c>
      <c r="J73" s="25">
        <v>406</v>
      </c>
      <c r="K73" s="49">
        <f t="shared" si="0"/>
        <v>43528.359999999935</v>
      </c>
    </row>
    <row r="74" spans="1:11" x14ac:dyDescent="0.25">
      <c r="A74" t="s">
        <v>1663</v>
      </c>
      <c r="B74" s="3">
        <v>42976</v>
      </c>
      <c r="C74" t="s">
        <v>2246</v>
      </c>
      <c r="D74">
        <v>1</v>
      </c>
      <c r="E74" t="s">
        <v>2247</v>
      </c>
      <c r="F74" t="s">
        <v>412</v>
      </c>
      <c r="G74" t="s">
        <v>20</v>
      </c>
      <c r="H74" t="s">
        <v>565</v>
      </c>
      <c r="J74" s="25">
        <v>696</v>
      </c>
      <c r="K74" s="49">
        <f t="shared" ref="K74:K137" si="1">+K73+I74-J74</f>
        <v>42832.359999999935</v>
      </c>
    </row>
    <row r="75" spans="1:11" x14ac:dyDescent="0.25">
      <c r="A75" t="s">
        <v>2248</v>
      </c>
      <c r="B75" s="3">
        <v>42976</v>
      </c>
      <c r="C75" t="s">
        <v>2249</v>
      </c>
      <c r="D75">
        <v>1</v>
      </c>
      <c r="E75" t="s">
        <v>2250</v>
      </c>
      <c r="F75" t="s">
        <v>412</v>
      </c>
      <c r="G75" t="s">
        <v>20</v>
      </c>
      <c r="H75" t="s">
        <v>2251</v>
      </c>
      <c r="J75" s="25">
        <v>290</v>
      </c>
      <c r="K75" s="49">
        <f t="shared" si="1"/>
        <v>42542.359999999935</v>
      </c>
    </row>
    <row r="76" spans="1:11" x14ac:dyDescent="0.25">
      <c r="A76" t="s">
        <v>2252</v>
      </c>
      <c r="B76" s="3">
        <v>42976</v>
      </c>
      <c r="C76" t="s">
        <v>2253</v>
      </c>
      <c r="D76">
        <v>1</v>
      </c>
      <c r="E76" t="s">
        <v>2254</v>
      </c>
      <c r="F76" t="s">
        <v>412</v>
      </c>
      <c r="G76" t="s">
        <v>20</v>
      </c>
      <c r="H76" t="s">
        <v>479</v>
      </c>
      <c r="J76" s="25">
        <v>145</v>
      </c>
      <c r="K76" s="49">
        <f t="shared" si="1"/>
        <v>42397.359999999935</v>
      </c>
    </row>
    <row r="77" spans="1:11" x14ac:dyDescent="0.25">
      <c r="A77" t="s">
        <v>2255</v>
      </c>
      <c r="B77" s="3">
        <v>42976</v>
      </c>
      <c r="C77" t="s">
        <v>2256</v>
      </c>
      <c r="D77">
        <v>1</v>
      </c>
      <c r="E77" t="s">
        <v>2257</v>
      </c>
      <c r="F77" t="s">
        <v>412</v>
      </c>
      <c r="G77" t="s">
        <v>20</v>
      </c>
      <c r="H77" t="s">
        <v>506</v>
      </c>
      <c r="J77" s="25">
        <v>103.08</v>
      </c>
      <c r="K77" s="49">
        <f t="shared" si="1"/>
        <v>42294.279999999933</v>
      </c>
    </row>
    <row r="78" spans="1:11" x14ac:dyDescent="0.25">
      <c r="A78" t="s">
        <v>2258</v>
      </c>
      <c r="B78" s="3">
        <v>42976</v>
      </c>
      <c r="C78" t="s">
        <v>2259</v>
      </c>
      <c r="D78">
        <v>1</v>
      </c>
      <c r="E78" t="s">
        <v>2260</v>
      </c>
      <c r="F78" t="s">
        <v>412</v>
      </c>
      <c r="G78" t="s">
        <v>20</v>
      </c>
      <c r="H78" t="s">
        <v>2261</v>
      </c>
      <c r="J78" s="25">
        <v>324.8</v>
      </c>
      <c r="K78" s="49">
        <f t="shared" si="1"/>
        <v>41969.47999999993</v>
      </c>
    </row>
    <row r="79" spans="1:11" x14ac:dyDescent="0.25">
      <c r="A79" t="s">
        <v>2262</v>
      </c>
      <c r="B79" s="3">
        <v>42976</v>
      </c>
      <c r="C79" t="s">
        <v>2263</v>
      </c>
      <c r="D79">
        <v>1</v>
      </c>
      <c r="E79" t="s">
        <v>2264</v>
      </c>
      <c r="F79" t="s">
        <v>412</v>
      </c>
      <c r="G79" t="s">
        <v>20</v>
      </c>
      <c r="H79" t="s">
        <v>472</v>
      </c>
      <c r="J79" s="25">
        <v>253</v>
      </c>
      <c r="K79" s="49">
        <f t="shared" si="1"/>
        <v>41716.47999999993</v>
      </c>
    </row>
    <row r="80" spans="1:11" x14ac:dyDescent="0.25">
      <c r="A80" t="s">
        <v>2265</v>
      </c>
      <c r="B80" s="3">
        <v>42976</v>
      </c>
      <c r="C80" t="s">
        <v>2266</v>
      </c>
      <c r="D80">
        <v>1</v>
      </c>
      <c r="E80" t="s">
        <v>2267</v>
      </c>
      <c r="F80" t="s">
        <v>412</v>
      </c>
      <c r="G80" t="s">
        <v>20</v>
      </c>
      <c r="H80" t="s">
        <v>574</v>
      </c>
      <c r="J80" s="27">
        <v>1013</v>
      </c>
      <c r="K80" s="49">
        <f t="shared" si="1"/>
        <v>40703.47999999993</v>
      </c>
    </row>
    <row r="81" spans="1:11" x14ac:dyDescent="0.25">
      <c r="A81" t="s">
        <v>2265</v>
      </c>
      <c r="B81" s="3">
        <v>42976</v>
      </c>
      <c r="C81" t="s">
        <v>2266</v>
      </c>
      <c r="D81">
        <v>1</v>
      </c>
      <c r="E81" t="s">
        <v>2267</v>
      </c>
      <c r="F81" t="s">
        <v>412</v>
      </c>
      <c r="G81" t="s">
        <v>20</v>
      </c>
      <c r="H81" t="s">
        <v>574</v>
      </c>
      <c r="J81" s="25">
        <v>50</v>
      </c>
      <c r="K81" s="49">
        <f t="shared" si="1"/>
        <v>40653.47999999993</v>
      </c>
    </row>
    <row r="82" spans="1:11" x14ac:dyDescent="0.25">
      <c r="A82" t="s">
        <v>1675</v>
      </c>
      <c r="B82" s="3">
        <v>42976</v>
      </c>
      <c r="C82" t="s">
        <v>2268</v>
      </c>
      <c r="D82">
        <v>1</v>
      </c>
      <c r="E82" t="s">
        <v>2269</v>
      </c>
      <c r="F82" t="s">
        <v>412</v>
      </c>
      <c r="G82" t="s">
        <v>20</v>
      </c>
      <c r="H82" t="s">
        <v>313</v>
      </c>
      <c r="J82" s="25">
        <v>235</v>
      </c>
      <c r="K82" s="49">
        <f t="shared" si="1"/>
        <v>40418.47999999993</v>
      </c>
    </row>
    <row r="83" spans="1:11" x14ac:dyDescent="0.25">
      <c r="A83" t="s">
        <v>1675</v>
      </c>
      <c r="B83" s="3">
        <v>42976</v>
      </c>
      <c r="C83" t="s">
        <v>2268</v>
      </c>
      <c r="D83">
        <v>1</v>
      </c>
      <c r="E83" t="s">
        <v>2269</v>
      </c>
      <c r="F83" t="s">
        <v>412</v>
      </c>
      <c r="G83" t="s">
        <v>20</v>
      </c>
      <c r="H83" t="s">
        <v>313</v>
      </c>
      <c r="J83" s="27">
        <v>1834</v>
      </c>
      <c r="K83" s="49">
        <f t="shared" si="1"/>
        <v>38584.47999999993</v>
      </c>
    </row>
    <row r="84" spans="1:11" x14ac:dyDescent="0.25">
      <c r="A84" t="s">
        <v>2270</v>
      </c>
      <c r="B84" s="3">
        <v>42976</v>
      </c>
      <c r="C84" t="s">
        <v>2271</v>
      </c>
      <c r="D84">
        <v>1</v>
      </c>
      <c r="E84" t="s">
        <v>2272</v>
      </c>
      <c r="F84" t="s">
        <v>412</v>
      </c>
      <c r="G84" t="s">
        <v>20</v>
      </c>
      <c r="H84" t="s">
        <v>313</v>
      </c>
      <c r="J84" s="25">
        <v>60</v>
      </c>
      <c r="K84" s="49">
        <f t="shared" si="1"/>
        <v>38524.47999999993</v>
      </c>
    </row>
    <row r="85" spans="1:11" x14ac:dyDescent="0.25">
      <c r="A85" t="s">
        <v>2270</v>
      </c>
      <c r="B85" s="3">
        <v>42976</v>
      </c>
      <c r="C85" t="s">
        <v>2271</v>
      </c>
      <c r="D85">
        <v>1</v>
      </c>
      <c r="E85" t="s">
        <v>2272</v>
      </c>
      <c r="F85" t="s">
        <v>412</v>
      </c>
      <c r="G85" t="s">
        <v>20</v>
      </c>
      <c r="H85" t="s">
        <v>313</v>
      </c>
      <c r="J85" s="25">
        <v>607.1</v>
      </c>
      <c r="K85" s="49">
        <f t="shared" si="1"/>
        <v>37917.379999999932</v>
      </c>
    </row>
    <row r="86" spans="1:11" x14ac:dyDescent="0.25">
      <c r="A86" t="s">
        <v>2273</v>
      </c>
      <c r="B86" s="3">
        <v>42977</v>
      </c>
      <c r="C86" t="s">
        <v>213</v>
      </c>
      <c r="D86">
        <v>1</v>
      </c>
      <c r="E86" t="s">
        <v>2274</v>
      </c>
      <c r="F86" t="s">
        <v>412</v>
      </c>
      <c r="G86" t="s">
        <v>15</v>
      </c>
      <c r="H86" t="s">
        <v>2275</v>
      </c>
      <c r="I86" s="6">
        <v>90000</v>
      </c>
      <c r="K86" s="49">
        <f t="shared" si="1"/>
        <v>127917.37999999993</v>
      </c>
    </row>
    <row r="87" spans="1:11" x14ac:dyDescent="0.25">
      <c r="A87" t="s">
        <v>766</v>
      </c>
      <c r="B87" s="3">
        <v>42977</v>
      </c>
      <c r="C87" t="s">
        <v>2276</v>
      </c>
      <c r="D87">
        <v>1</v>
      </c>
      <c r="E87" t="s">
        <v>2277</v>
      </c>
      <c r="F87" t="s">
        <v>412</v>
      </c>
      <c r="G87" t="s">
        <v>20</v>
      </c>
      <c r="H87" t="s">
        <v>21</v>
      </c>
      <c r="J87" s="18">
        <v>800.01</v>
      </c>
      <c r="K87" s="49">
        <f t="shared" si="1"/>
        <v>127117.36999999994</v>
      </c>
    </row>
    <row r="88" spans="1:11" x14ac:dyDescent="0.25">
      <c r="A88" t="s">
        <v>770</v>
      </c>
      <c r="B88" s="3">
        <v>42977</v>
      </c>
      <c r="C88" t="s">
        <v>2278</v>
      </c>
      <c r="D88">
        <v>1</v>
      </c>
      <c r="E88" t="s">
        <v>2279</v>
      </c>
      <c r="F88" t="s">
        <v>412</v>
      </c>
      <c r="G88" t="s">
        <v>20</v>
      </c>
      <c r="H88" t="s">
        <v>21</v>
      </c>
      <c r="J88" s="18">
        <v>290</v>
      </c>
      <c r="K88" s="49">
        <f t="shared" si="1"/>
        <v>126827.36999999994</v>
      </c>
    </row>
    <row r="89" spans="1:11" x14ac:dyDescent="0.25">
      <c r="A89" t="s">
        <v>776</v>
      </c>
      <c r="B89" s="3">
        <v>42977</v>
      </c>
      <c r="C89" t="s">
        <v>2280</v>
      </c>
      <c r="D89">
        <v>1</v>
      </c>
      <c r="E89" t="s">
        <v>2281</v>
      </c>
      <c r="F89" t="s">
        <v>412</v>
      </c>
      <c r="G89" t="s">
        <v>20</v>
      </c>
      <c r="H89" t="s">
        <v>21</v>
      </c>
      <c r="J89" s="18">
        <v>800.01</v>
      </c>
      <c r="K89" s="49">
        <f t="shared" si="1"/>
        <v>126027.35999999994</v>
      </c>
    </row>
    <row r="90" spans="1:11" x14ac:dyDescent="0.25">
      <c r="A90" t="s">
        <v>778</v>
      </c>
      <c r="B90" s="3">
        <v>42977</v>
      </c>
      <c r="C90" t="s">
        <v>2282</v>
      </c>
      <c r="D90">
        <v>1</v>
      </c>
      <c r="E90" t="s">
        <v>2283</v>
      </c>
      <c r="F90" t="s">
        <v>412</v>
      </c>
      <c r="G90" t="s">
        <v>20</v>
      </c>
      <c r="H90" s="29" t="s">
        <v>2413</v>
      </c>
      <c r="J90" s="18">
        <v>406</v>
      </c>
      <c r="K90" s="49">
        <f t="shared" si="1"/>
        <v>125621.35999999994</v>
      </c>
    </row>
    <row r="91" spans="1:11" x14ac:dyDescent="0.25">
      <c r="A91" t="s">
        <v>785</v>
      </c>
      <c r="B91" s="3">
        <v>42977</v>
      </c>
      <c r="C91" t="s">
        <v>2284</v>
      </c>
      <c r="D91">
        <v>1</v>
      </c>
      <c r="E91" t="s">
        <v>2285</v>
      </c>
      <c r="F91" t="s">
        <v>412</v>
      </c>
      <c r="G91" t="s">
        <v>20</v>
      </c>
      <c r="H91" t="s">
        <v>1872</v>
      </c>
      <c r="J91" s="25">
        <v>200</v>
      </c>
      <c r="K91" s="49">
        <f t="shared" si="1"/>
        <v>125421.35999999994</v>
      </c>
    </row>
    <row r="92" spans="1:11" x14ac:dyDescent="0.25">
      <c r="A92" t="s">
        <v>1761</v>
      </c>
      <c r="B92" s="3">
        <v>42977</v>
      </c>
      <c r="C92" t="s">
        <v>2286</v>
      </c>
      <c r="D92">
        <v>1</v>
      </c>
      <c r="E92" t="s">
        <v>2287</v>
      </c>
      <c r="F92" t="s">
        <v>412</v>
      </c>
      <c r="G92" t="s">
        <v>15</v>
      </c>
      <c r="H92" t="s">
        <v>240</v>
      </c>
      <c r="J92" s="25">
        <v>391.5</v>
      </c>
      <c r="K92" s="49">
        <f t="shared" si="1"/>
        <v>125029.85999999994</v>
      </c>
    </row>
    <row r="93" spans="1:11" x14ac:dyDescent="0.25">
      <c r="A93" t="s">
        <v>1798</v>
      </c>
      <c r="B93" s="3">
        <v>42977</v>
      </c>
      <c r="C93" t="s">
        <v>2288</v>
      </c>
      <c r="D93">
        <v>1</v>
      </c>
      <c r="E93" t="s">
        <v>2289</v>
      </c>
      <c r="F93" t="s">
        <v>412</v>
      </c>
      <c r="G93" t="s">
        <v>15</v>
      </c>
      <c r="H93" t="s">
        <v>335</v>
      </c>
      <c r="J93" s="25">
        <v>525</v>
      </c>
      <c r="K93" s="49">
        <f t="shared" si="1"/>
        <v>124504.85999999994</v>
      </c>
    </row>
    <row r="94" spans="1:11" x14ac:dyDescent="0.25">
      <c r="A94" t="s">
        <v>1798</v>
      </c>
      <c r="B94" s="3">
        <v>42977</v>
      </c>
      <c r="C94" t="s">
        <v>2288</v>
      </c>
      <c r="D94">
        <v>1</v>
      </c>
      <c r="E94" t="s">
        <v>2289</v>
      </c>
      <c r="F94" t="s">
        <v>412</v>
      </c>
      <c r="G94" t="s">
        <v>15</v>
      </c>
      <c r="H94" t="s">
        <v>335</v>
      </c>
      <c r="J94" s="25">
        <v>208</v>
      </c>
      <c r="K94" s="49">
        <f t="shared" si="1"/>
        <v>124296.85999999994</v>
      </c>
    </row>
    <row r="95" spans="1:11" x14ac:dyDescent="0.25">
      <c r="A95" t="s">
        <v>1758</v>
      </c>
      <c r="B95" s="3">
        <v>42978</v>
      </c>
      <c r="C95" t="s">
        <v>2290</v>
      </c>
      <c r="D95">
        <v>1</v>
      </c>
      <c r="E95" t="s">
        <v>2291</v>
      </c>
      <c r="F95" t="s">
        <v>412</v>
      </c>
      <c r="G95" t="s">
        <v>15</v>
      </c>
      <c r="H95" t="s">
        <v>2292</v>
      </c>
      <c r="J95" s="25">
        <v>280.76</v>
      </c>
      <c r="K95" s="49">
        <f t="shared" si="1"/>
        <v>124016.09999999995</v>
      </c>
    </row>
    <row r="96" spans="1:11" x14ac:dyDescent="0.25">
      <c r="A96" t="s">
        <v>1498</v>
      </c>
      <c r="B96" s="3">
        <v>42978</v>
      </c>
      <c r="C96" t="s">
        <v>2293</v>
      </c>
      <c r="D96">
        <v>1</v>
      </c>
      <c r="E96" t="s">
        <v>2294</v>
      </c>
      <c r="F96" t="s">
        <v>412</v>
      </c>
      <c r="G96" t="s">
        <v>15</v>
      </c>
      <c r="H96" t="s">
        <v>79</v>
      </c>
      <c r="J96" s="25">
        <v>306.70999999999998</v>
      </c>
      <c r="K96" s="49">
        <f t="shared" si="1"/>
        <v>123709.38999999994</v>
      </c>
    </row>
    <row r="97" spans="1:11" x14ac:dyDescent="0.25">
      <c r="A97" t="s">
        <v>1763</v>
      </c>
      <c r="B97" s="3">
        <v>42978</v>
      </c>
      <c r="C97" t="s">
        <v>2295</v>
      </c>
      <c r="D97">
        <v>1</v>
      </c>
      <c r="E97" t="s">
        <v>2296</v>
      </c>
      <c r="F97" t="s">
        <v>412</v>
      </c>
      <c r="G97" t="s">
        <v>15</v>
      </c>
      <c r="H97" t="s">
        <v>2297</v>
      </c>
      <c r="J97" s="25">
        <v>98.72</v>
      </c>
      <c r="K97" s="49">
        <f t="shared" si="1"/>
        <v>123610.66999999994</v>
      </c>
    </row>
    <row r="98" spans="1:11" x14ac:dyDescent="0.25">
      <c r="A98" t="s">
        <v>1501</v>
      </c>
      <c r="B98" s="3">
        <v>42978</v>
      </c>
      <c r="C98" t="s">
        <v>2298</v>
      </c>
      <c r="D98">
        <v>1</v>
      </c>
      <c r="E98" t="s">
        <v>2299</v>
      </c>
      <c r="F98" t="s">
        <v>412</v>
      </c>
      <c r="G98" t="s">
        <v>15</v>
      </c>
      <c r="H98" t="s">
        <v>25</v>
      </c>
      <c r="J98" s="25">
        <v>279.8</v>
      </c>
      <c r="K98" s="49">
        <f t="shared" si="1"/>
        <v>123330.86999999994</v>
      </c>
    </row>
    <row r="99" spans="1:11" x14ac:dyDescent="0.25">
      <c r="A99" t="s">
        <v>1767</v>
      </c>
      <c r="B99" s="3">
        <v>42978</v>
      </c>
      <c r="C99" t="s">
        <v>2300</v>
      </c>
      <c r="D99">
        <v>1</v>
      </c>
      <c r="E99" t="s">
        <v>2301</v>
      </c>
      <c r="F99" t="s">
        <v>412</v>
      </c>
      <c r="G99" t="s">
        <v>15</v>
      </c>
      <c r="H99" t="s">
        <v>2302</v>
      </c>
      <c r="J99" s="25">
        <v>57.5</v>
      </c>
      <c r="K99" s="49">
        <f t="shared" si="1"/>
        <v>123273.36999999994</v>
      </c>
    </row>
    <row r="100" spans="1:11" x14ac:dyDescent="0.25">
      <c r="A100" t="s">
        <v>1769</v>
      </c>
      <c r="B100" s="3">
        <v>42978</v>
      </c>
      <c r="C100" t="s">
        <v>2303</v>
      </c>
      <c r="D100">
        <v>1</v>
      </c>
      <c r="E100" t="s">
        <v>2304</v>
      </c>
      <c r="F100" t="s">
        <v>412</v>
      </c>
      <c r="G100" t="s">
        <v>15</v>
      </c>
      <c r="H100" t="s">
        <v>171</v>
      </c>
      <c r="J100" s="25">
        <v>78.88</v>
      </c>
      <c r="K100" s="49">
        <f t="shared" si="1"/>
        <v>123194.48999999993</v>
      </c>
    </row>
    <row r="101" spans="1:11" x14ac:dyDescent="0.25">
      <c r="A101" t="s">
        <v>1504</v>
      </c>
      <c r="B101" s="3">
        <v>42978</v>
      </c>
      <c r="C101" t="s">
        <v>2305</v>
      </c>
      <c r="D101">
        <v>1</v>
      </c>
      <c r="E101" t="s">
        <v>2306</v>
      </c>
      <c r="F101" t="s">
        <v>412</v>
      </c>
      <c r="G101" t="s">
        <v>15</v>
      </c>
      <c r="H101" t="s">
        <v>171</v>
      </c>
      <c r="J101" s="25">
        <v>130</v>
      </c>
      <c r="K101" s="49">
        <f t="shared" si="1"/>
        <v>123064.48999999993</v>
      </c>
    </row>
    <row r="102" spans="1:11" x14ac:dyDescent="0.25">
      <c r="A102" t="s">
        <v>1773</v>
      </c>
      <c r="B102" s="3">
        <v>42978</v>
      </c>
      <c r="C102" t="s">
        <v>2307</v>
      </c>
      <c r="D102">
        <v>1</v>
      </c>
      <c r="E102" t="s">
        <v>2308</v>
      </c>
      <c r="F102" t="s">
        <v>412</v>
      </c>
      <c r="G102" t="s">
        <v>15</v>
      </c>
      <c r="H102" t="s">
        <v>142</v>
      </c>
      <c r="J102" s="25">
        <v>30</v>
      </c>
      <c r="K102" s="49">
        <f t="shared" si="1"/>
        <v>123034.48999999993</v>
      </c>
    </row>
    <row r="103" spans="1:11" x14ac:dyDescent="0.25">
      <c r="A103" t="s">
        <v>1775</v>
      </c>
      <c r="B103" s="3">
        <v>42978</v>
      </c>
      <c r="C103" t="s">
        <v>2309</v>
      </c>
      <c r="D103">
        <v>1</v>
      </c>
      <c r="E103" t="s">
        <v>2310</v>
      </c>
      <c r="F103" t="s">
        <v>412</v>
      </c>
      <c r="G103" t="s">
        <v>15</v>
      </c>
      <c r="H103" t="s">
        <v>2311</v>
      </c>
      <c r="J103" s="25">
        <v>75.8</v>
      </c>
      <c r="K103" s="49">
        <f t="shared" si="1"/>
        <v>122958.68999999993</v>
      </c>
    </row>
    <row r="104" spans="1:11" x14ac:dyDescent="0.25">
      <c r="A104" t="s">
        <v>1777</v>
      </c>
      <c r="B104" s="3">
        <v>42978</v>
      </c>
      <c r="C104" t="s">
        <v>2312</v>
      </c>
      <c r="D104">
        <v>1</v>
      </c>
      <c r="E104" t="s">
        <v>2313</v>
      </c>
      <c r="F104" t="s">
        <v>412</v>
      </c>
      <c r="G104" t="s">
        <v>15</v>
      </c>
      <c r="H104" t="s">
        <v>25</v>
      </c>
      <c r="J104" s="25">
        <v>299.7</v>
      </c>
      <c r="K104" s="49">
        <f t="shared" si="1"/>
        <v>122658.98999999993</v>
      </c>
    </row>
    <row r="105" spans="1:11" s="5" customFormat="1" x14ac:dyDescent="0.25">
      <c r="A105" s="5" t="s">
        <v>2414</v>
      </c>
      <c r="B105" s="3">
        <v>42978</v>
      </c>
      <c r="C105" s="5" t="s">
        <v>2415</v>
      </c>
      <c r="H105" s="5" t="s">
        <v>25</v>
      </c>
      <c r="J105" s="25">
        <v>449.89</v>
      </c>
      <c r="K105" s="49">
        <f t="shared" si="1"/>
        <v>122209.09999999993</v>
      </c>
    </row>
    <row r="106" spans="1:11" x14ac:dyDescent="0.25">
      <c r="A106" t="s">
        <v>1507</v>
      </c>
      <c r="B106" s="3">
        <v>42978</v>
      </c>
      <c r="C106" t="s">
        <v>2314</v>
      </c>
      <c r="D106">
        <v>1</v>
      </c>
      <c r="E106" t="s">
        <v>2315</v>
      </c>
      <c r="F106" t="s">
        <v>412</v>
      </c>
      <c r="G106" t="s">
        <v>15</v>
      </c>
      <c r="H106" t="s">
        <v>2316</v>
      </c>
      <c r="J106" s="27">
        <v>1384</v>
      </c>
      <c r="K106" s="49">
        <f t="shared" si="1"/>
        <v>120825.09999999993</v>
      </c>
    </row>
    <row r="107" spans="1:11" x14ac:dyDescent="0.25">
      <c r="A107" t="s">
        <v>1783</v>
      </c>
      <c r="B107" s="3">
        <v>42978</v>
      </c>
      <c r="C107" t="s">
        <v>2317</v>
      </c>
      <c r="D107">
        <v>1</v>
      </c>
      <c r="E107" t="s">
        <v>2318</v>
      </c>
      <c r="F107" t="s">
        <v>412</v>
      </c>
      <c r="G107" t="s">
        <v>15</v>
      </c>
      <c r="H107" t="s">
        <v>2319</v>
      </c>
      <c r="J107" s="25">
        <v>100</v>
      </c>
      <c r="K107" s="49">
        <f t="shared" si="1"/>
        <v>120725.09999999993</v>
      </c>
    </row>
    <row r="108" spans="1:11" x14ac:dyDescent="0.25">
      <c r="A108" t="s">
        <v>1785</v>
      </c>
      <c r="B108" s="3">
        <v>42978</v>
      </c>
      <c r="C108" t="s">
        <v>2320</v>
      </c>
      <c r="D108">
        <v>1</v>
      </c>
      <c r="E108" t="s">
        <v>2321</v>
      </c>
      <c r="F108" t="s">
        <v>412</v>
      </c>
      <c r="G108" t="s">
        <v>15</v>
      </c>
      <c r="H108" t="s">
        <v>459</v>
      </c>
      <c r="J108" s="25">
        <v>100</v>
      </c>
      <c r="K108" s="49">
        <f t="shared" si="1"/>
        <v>120625.09999999993</v>
      </c>
    </row>
    <row r="109" spans="1:11" x14ac:dyDescent="0.25">
      <c r="A109" t="s">
        <v>1510</v>
      </c>
      <c r="B109" s="3">
        <v>42978</v>
      </c>
      <c r="C109" t="s">
        <v>2322</v>
      </c>
      <c r="D109">
        <v>1</v>
      </c>
      <c r="E109" t="s">
        <v>2323</v>
      </c>
      <c r="F109" t="s">
        <v>412</v>
      </c>
      <c r="G109" t="s">
        <v>15</v>
      </c>
      <c r="H109" t="s">
        <v>83</v>
      </c>
      <c r="J109" s="25">
        <v>455.5</v>
      </c>
      <c r="K109" s="49">
        <f t="shared" si="1"/>
        <v>120169.59999999993</v>
      </c>
    </row>
    <row r="110" spans="1:11" x14ac:dyDescent="0.25">
      <c r="A110" t="s">
        <v>1513</v>
      </c>
      <c r="B110" s="3">
        <v>42978</v>
      </c>
      <c r="C110" t="s">
        <v>2324</v>
      </c>
      <c r="D110">
        <v>1</v>
      </c>
      <c r="E110" t="s">
        <v>2325</v>
      </c>
      <c r="F110" t="s">
        <v>412</v>
      </c>
      <c r="G110" t="s">
        <v>15</v>
      </c>
      <c r="H110" t="s">
        <v>448</v>
      </c>
      <c r="J110" s="25">
        <v>423.6</v>
      </c>
      <c r="K110" s="49">
        <f t="shared" si="1"/>
        <v>119745.99999999993</v>
      </c>
    </row>
    <row r="111" spans="1:11" x14ac:dyDescent="0.25">
      <c r="A111" t="s">
        <v>1519</v>
      </c>
      <c r="B111" s="3">
        <v>42978</v>
      </c>
      <c r="C111" t="s">
        <v>2326</v>
      </c>
      <c r="D111">
        <v>1</v>
      </c>
      <c r="E111" t="s">
        <v>2327</v>
      </c>
      <c r="F111" t="s">
        <v>412</v>
      </c>
      <c r="G111" t="s">
        <v>15</v>
      </c>
      <c r="H111" t="s">
        <v>21</v>
      </c>
      <c r="J111" s="25">
        <v>290</v>
      </c>
      <c r="K111" s="49">
        <f t="shared" si="1"/>
        <v>119455.99999999993</v>
      </c>
    </row>
    <row r="112" spans="1:11" x14ac:dyDescent="0.25">
      <c r="A112" t="s">
        <v>1522</v>
      </c>
      <c r="B112" s="3">
        <v>42978</v>
      </c>
      <c r="C112" t="s">
        <v>2328</v>
      </c>
      <c r="D112">
        <v>1</v>
      </c>
      <c r="E112" t="s">
        <v>2329</v>
      </c>
      <c r="F112" t="s">
        <v>412</v>
      </c>
      <c r="G112" t="s">
        <v>15</v>
      </c>
      <c r="H112" t="s">
        <v>2330</v>
      </c>
      <c r="J112" s="25">
        <v>150</v>
      </c>
      <c r="K112" s="49">
        <f t="shared" si="1"/>
        <v>119305.99999999993</v>
      </c>
    </row>
    <row r="113" spans="1:11" x14ac:dyDescent="0.25">
      <c r="A113" t="s">
        <v>1792</v>
      </c>
      <c r="B113" s="3">
        <v>42978</v>
      </c>
      <c r="C113" t="s">
        <v>2331</v>
      </c>
      <c r="D113">
        <v>1</v>
      </c>
      <c r="E113" t="s">
        <v>2332</v>
      </c>
      <c r="F113" t="s">
        <v>412</v>
      </c>
      <c r="G113" t="s">
        <v>15</v>
      </c>
      <c r="H113" t="s">
        <v>25</v>
      </c>
      <c r="J113" s="27">
        <v>2160.9</v>
      </c>
      <c r="K113" s="49">
        <f t="shared" si="1"/>
        <v>117145.09999999993</v>
      </c>
    </row>
    <row r="114" spans="1:11" x14ac:dyDescent="0.25">
      <c r="A114" t="s">
        <v>1795</v>
      </c>
      <c r="B114" s="3">
        <v>42978</v>
      </c>
      <c r="C114" t="s">
        <v>2333</v>
      </c>
      <c r="D114">
        <v>1</v>
      </c>
      <c r="E114" t="s">
        <v>2334</v>
      </c>
      <c r="F114" t="s">
        <v>412</v>
      </c>
      <c r="G114" t="s">
        <v>15</v>
      </c>
      <c r="H114" t="s">
        <v>1314</v>
      </c>
      <c r="J114" s="25">
        <v>330</v>
      </c>
      <c r="K114" s="49">
        <f t="shared" si="1"/>
        <v>116815.09999999993</v>
      </c>
    </row>
    <row r="115" spans="1:11" x14ac:dyDescent="0.25">
      <c r="A115" t="s">
        <v>1525</v>
      </c>
      <c r="B115" s="3">
        <v>42978</v>
      </c>
      <c r="C115" t="s">
        <v>2335</v>
      </c>
      <c r="D115">
        <v>1</v>
      </c>
      <c r="E115" t="s">
        <v>2336</v>
      </c>
      <c r="F115" t="s">
        <v>412</v>
      </c>
      <c r="G115" t="s">
        <v>15</v>
      </c>
      <c r="H115" t="s">
        <v>335</v>
      </c>
      <c r="J115" s="27">
        <v>1576.16</v>
      </c>
      <c r="K115" s="49">
        <f t="shared" si="1"/>
        <v>115238.93999999993</v>
      </c>
    </row>
    <row r="116" spans="1:11" x14ac:dyDescent="0.25">
      <c r="A116" t="s">
        <v>1525</v>
      </c>
      <c r="B116" s="3">
        <v>42978</v>
      </c>
      <c r="C116" t="s">
        <v>2335</v>
      </c>
      <c r="D116">
        <v>1</v>
      </c>
      <c r="E116" t="s">
        <v>2336</v>
      </c>
      <c r="F116" t="s">
        <v>412</v>
      </c>
      <c r="G116" t="s">
        <v>15</v>
      </c>
      <c r="H116" t="s">
        <v>335</v>
      </c>
      <c r="J116" s="25">
        <v>131</v>
      </c>
      <c r="K116" s="49">
        <f t="shared" si="1"/>
        <v>115107.93999999993</v>
      </c>
    </row>
    <row r="117" spans="1:11" x14ac:dyDescent="0.25">
      <c r="A117" t="s">
        <v>1802</v>
      </c>
      <c r="B117" s="3">
        <v>42978</v>
      </c>
      <c r="C117" t="s">
        <v>2337</v>
      </c>
      <c r="D117">
        <v>1</v>
      </c>
      <c r="E117" t="s">
        <v>2338</v>
      </c>
      <c r="F117" t="s">
        <v>412</v>
      </c>
      <c r="G117" t="s">
        <v>15</v>
      </c>
      <c r="H117" t="s">
        <v>335</v>
      </c>
      <c r="J117" s="27">
        <v>1177</v>
      </c>
      <c r="K117" s="49">
        <f t="shared" si="1"/>
        <v>113930.93999999993</v>
      </c>
    </row>
    <row r="118" spans="1:11" x14ac:dyDescent="0.25">
      <c r="A118" t="s">
        <v>1802</v>
      </c>
      <c r="B118" s="3">
        <v>42978</v>
      </c>
      <c r="C118" t="s">
        <v>2337</v>
      </c>
      <c r="D118">
        <v>1</v>
      </c>
      <c r="E118" t="s">
        <v>2338</v>
      </c>
      <c r="F118" t="s">
        <v>412</v>
      </c>
      <c r="G118" t="s">
        <v>15</v>
      </c>
      <c r="H118" t="s">
        <v>335</v>
      </c>
      <c r="J118" s="25">
        <v>185</v>
      </c>
      <c r="K118" s="49">
        <f t="shared" si="1"/>
        <v>113745.93999999993</v>
      </c>
    </row>
    <row r="119" spans="1:11" x14ac:dyDescent="0.25">
      <c r="A119" t="s">
        <v>1806</v>
      </c>
      <c r="B119" s="3">
        <v>42978</v>
      </c>
      <c r="C119" t="s">
        <v>2339</v>
      </c>
      <c r="D119">
        <v>1</v>
      </c>
      <c r="E119" t="s">
        <v>2340</v>
      </c>
      <c r="F119" t="s">
        <v>412</v>
      </c>
      <c r="G119" t="s">
        <v>15</v>
      </c>
      <c r="H119" t="s">
        <v>335</v>
      </c>
      <c r="J119" s="27">
        <v>1498</v>
      </c>
      <c r="K119" s="49">
        <f t="shared" si="1"/>
        <v>112247.93999999993</v>
      </c>
    </row>
    <row r="120" spans="1:11" x14ac:dyDescent="0.25">
      <c r="A120" t="s">
        <v>1806</v>
      </c>
      <c r="B120" s="3">
        <v>42978</v>
      </c>
      <c r="C120" t="s">
        <v>2339</v>
      </c>
      <c r="D120">
        <v>1</v>
      </c>
      <c r="E120" t="s">
        <v>2340</v>
      </c>
      <c r="F120" t="s">
        <v>412</v>
      </c>
      <c r="G120" t="s">
        <v>15</v>
      </c>
      <c r="H120" t="s">
        <v>335</v>
      </c>
      <c r="J120" s="25">
        <v>97</v>
      </c>
      <c r="K120" s="49">
        <f t="shared" si="1"/>
        <v>112150.93999999993</v>
      </c>
    </row>
    <row r="121" spans="1:11" x14ac:dyDescent="0.25">
      <c r="A121" t="s">
        <v>2341</v>
      </c>
      <c r="B121" s="3">
        <v>42978</v>
      </c>
      <c r="C121" t="s">
        <v>2342</v>
      </c>
      <c r="D121">
        <v>1</v>
      </c>
      <c r="E121" t="s">
        <v>2343</v>
      </c>
      <c r="F121" t="s">
        <v>412</v>
      </c>
      <c r="G121" t="s">
        <v>15</v>
      </c>
      <c r="H121" t="s">
        <v>313</v>
      </c>
      <c r="J121" s="27">
        <v>3538.8</v>
      </c>
      <c r="K121" s="49">
        <f t="shared" si="1"/>
        <v>108612.13999999993</v>
      </c>
    </row>
    <row r="122" spans="1:11" x14ac:dyDescent="0.25">
      <c r="A122" t="s">
        <v>2341</v>
      </c>
      <c r="B122" s="3">
        <v>42978</v>
      </c>
      <c r="C122" t="s">
        <v>2342</v>
      </c>
      <c r="D122">
        <v>1</v>
      </c>
      <c r="E122" t="s">
        <v>2343</v>
      </c>
      <c r="F122" t="s">
        <v>412</v>
      </c>
      <c r="G122" t="s">
        <v>15</v>
      </c>
      <c r="H122" t="s">
        <v>313</v>
      </c>
      <c r="J122" s="25">
        <v>78</v>
      </c>
      <c r="K122" s="49">
        <f t="shared" si="1"/>
        <v>108534.13999999993</v>
      </c>
    </row>
    <row r="123" spans="1:11" x14ac:dyDescent="0.25">
      <c r="A123" t="s">
        <v>1831</v>
      </c>
      <c r="B123" s="3">
        <v>42978</v>
      </c>
      <c r="C123" t="s">
        <v>2344</v>
      </c>
      <c r="D123">
        <v>1</v>
      </c>
      <c r="E123" t="s">
        <v>2345</v>
      </c>
      <c r="F123" t="s">
        <v>412</v>
      </c>
      <c r="G123" t="s">
        <v>15</v>
      </c>
      <c r="H123" t="s">
        <v>313</v>
      </c>
      <c r="J123" s="27">
        <v>1360.13</v>
      </c>
      <c r="K123" s="49">
        <f t="shared" si="1"/>
        <v>107174.00999999992</v>
      </c>
    </row>
    <row r="124" spans="1:11" x14ac:dyDescent="0.25">
      <c r="A124" t="s">
        <v>1831</v>
      </c>
      <c r="B124" s="3">
        <v>42978</v>
      </c>
      <c r="C124" t="s">
        <v>2344</v>
      </c>
      <c r="D124">
        <v>1</v>
      </c>
      <c r="E124" t="s">
        <v>2345</v>
      </c>
      <c r="F124" t="s">
        <v>412</v>
      </c>
      <c r="G124" t="s">
        <v>15</v>
      </c>
      <c r="H124" t="s">
        <v>313</v>
      </c>
      <c r="J124" s="25">
        <v>55</v>
      </c>
      <c r="K124" s="49">
        <f t="shared" si="1"/>
        <v>107119.00999999992</v>
      </c>
    </row>
    <row r="125" spans="1:11" x14ac:dyDescent="0.25">
      <c r="A125" t="s">
        <v>1825</v>
      </c>
      <c r="B125" s="3">
        <v>42978</v>
      </c>
      <c r="C125" t="s">
        <v>2346</v>
      </c>
      <c r="D125">
        <v>1</v>
      </c>
      <c r="E125" t="s">
        <v>2347</v>
      </c>
      <c r="F125" t="s">
        <v>412</v>
      </c>
      <c r="G125" t="s">
        <v>15</v>
      </c>
      <c r="H125" t="s">
        <v>313</v>
      </c>
      <c r="J125" s="27">
        <v>2869.4</v>
      </c>
      <c r="K125" s="49">
        <f t="shared" si="1"/>
        <v>104249.60999999993</v>
      </c>
    </row>
    <row r="126" spans="1:11" x14ac:dyDescent="0.25">
      <c r="A126" t="s">
        <v>1825</v>
      </c>
      <c r="B126" s="3">
        <v>42978</v>
      </c>
      <c r="C126" t="s">
        <v>2346</v>
      </c>
      <c r="D126">
        <v>1</v>
      </c>
      <c r="E126" t="s">
        <v>2347</v>
      </c>
      <c r="F126" t="s">
        <v>412</v>
      </c>
      <c r="G126" t="s">
        <v>15</v>
      </c>
      <c r="H126" t="s">
        <v>313</v>
      </c>
      <c r="J126" s="25">
        <v>90</v>
      </c>
      <c r="K126" s="49">
        <f t="shared" si="1"/>
        <v>104159.60999999993</v>
      </c>
    </row>
    <row r="127" spans="1:11" x14ac:dyDescent="0.25">
      <c r="A127" t="s">
        <v>1835</v>
      </c>
      <c r="B127" s="3">
        <v>42978</v>
      </c>
      <c r="C127" t="s">
        <v>2348</v>
      </c>
      <c r="D127">
        <v>1</v>
      </c>
      <c r="E127" t="s">
        <v>2349</v>
      </c>
      <c r="F127" t="s">
        <v>412</v>
      </c>
      <c r="G127" t="s">
        <v>15</v>
      </c>
      <c r="H127" t="s">
        <v>313</v>
      </c>
      <c r="J127" s="27">
        <v>1061</v>
      </c>
      <c r="K127" s="49">
        <f t="shared" si="1"/>
        <v>103098.60999999993</v>
      </c>
    </row>
    <row r="128" spans="1:11" x14ac:dyDescent="0.25">
      <c r="A128" t="s">
        <v>1835</v>
      </c>
      <c r="B128" s="3">
        <v>42978</v>
      </c>
      <c r="C128" t="s">
        <v>2348</v>
      </c>
      <c r="D128">
        <v>1</v>
      </c>
      <c r="E128" t="s">
        <v>2349</v>
      </c>
      <c r="F128" t="s">
        <v>412</v>
      </c>
      <c r="G128" t="s">
        <v>15</v>
      </c>
      <c r="H128" t="s">
        <v>313</v>
      </c>
      <c r="J128" s="25">
        <v>110</v>
      </c>
      <c r="K128" s="49">
        <f t="shared" si="1"/>
        <v>102988.60999999993</v>
      </c>
    </row>
    <row r="129" spans="1:11" x14ac:dyDescent="0.25">
      <c r="A129" t="s">
        <v>1838</v>
      </c>
      <c r="B129" s="3">
        <v>42978</v>
      </c>
      <c r="C129" t="s">
        <v>2350</v>
      </c>
      <c r="D129">
        <v>1</v>
      </c>
      <c r="E129" t="s">
        <v>2351</v>
      </c>
      <c r="F129" t="s">
        <v>412</v>
      </c>
      <c r="G129" t="s">
        <v>15</v>
      </c>
      <c r="H129" t="s">
        <v>146</v>
      </c>
      <c r="J129" s="25">
        <v>243.03</v>
      </c>
      <c r="K129" s="49">
        <f t="shared" si="1"/>
        <v>102745.57999999993</v>
      </c>
    </row>
    <row r="130" spans="1:11" x14ac:dyDescent="0.25">
      <c r="A130" t="s">
        <v>1840</v>
      </c>
      <c r="B130" s="3">
        <v>42978</v>
      </c>
      <c r="C130" t="s">
        <v>2352</v>
      </c>
      <c r="D130">
        <v>1</v>
      </c>
      <c r="E130" t="s">
        <v>2353</v>
      </c>
      <c r="F130" t="s">
        <v>412</v>
      </c>
      <c r="G130" t="s">
        <v>15</v>
      </c>
      <c r="H130" t="s">
        <v>2354</v>
      </c>
      <c r="J130" s="25">
        <v>78</v>
      </c>
      <c r="K130" s="49">
        <f t="shared" si="1"/>
        <v>102667.57999999993</v>
      </c>
    </row>
    <row r="131" spans="1:11" x14ac:dyDescent="0.25">
      <c r="A131" t="s">
        <v>1827</v>
      </c>
      <c r="B131" s="3">
        <v>42978</v>
      </c>
      <c r="C131" t="s">
        <v>2355</v>
      </c>
      <c r="D131">
        <v>1</v>
      </c>
      <c r="E131" t="s">
        <v>2356</v>
      </c>
      <c r="F131" t="s">
        <v>412</v>
      </c>
      <c r="G131" t="s">
        <v>15</v>
      </c>
      <c r="H131" t="s">
        <v>265</v>
      </c>
      <c r="J131" s="25">
        <v>233</v>
      </c>
      <c r="K131" s="49">
        <f t="shared" si="1"/>
        <v>102434.57999999993</v>
      </c>
    </row>
    <row r="132" spans="1:11" x14ac:dyDescent="0.25">
      <c r="A132" t="s">
        <v>1843</v>
      </c>
      <c r="B132" s="3">
        <v>42978</v>
      </c>
      <c r="C132" t="s">
        <v>2357</v>
      </c>
      <c r="D132">
        <v>1</v>
      </c>
      <c r="E132" t="s">
        <v>2358</v>
      </c>
      <c r="F132" t="s">
        <v>412</v>
      </c>
      <c r="G132" t="s">
        <v>15</v>
      </c>
      <c r="H132" t="s">
        <v>272</v>
      </c>
      <c r="J132" s="25">
        <v>20.5</v>
      </c>
      <c r="K132" s="49">
        <f t="shared" si="1"/>
        <v>102414.07999999993</v>
      </c>
    </row>
    <row r="133" spans="1:11" x14ac:dyDescent="0.25">
      <c r="A133" t="s">
        <v>1829</v>
      </c>
      <c r="B133" s="3">
        <v>42978</v>
      </c>
      <c r="C133" t="s">
        <v>2359</v>
      </c>
      <c r="D133">
        <v>1</v>
      </c>
      <c r="E133" t="s">
        <v>2360</v>
      </c>
      <c r="F133" t="s">
        <v>412</v>
      </c>
      <c r="G133" t="s">
        <v>15</v>
      </c>
      <c r="H133" t="s">
        <v>895</v>
      </c>
      <c r="J133" s="27">
        <v>1111</v>
      </c>
      <c r="K133" s="49">
        <f t="shared" si="1"/>
        <v>101303.07999999993</v>
      </c>
    </row>
    <row r="134" spans="1:11" x14ac:dyDescent="0.25">
      <c r="A134" t="s">
        <v>1848</v>
      </c>
      <c r="B134" s="3">
        <v>42978</v>
      </c>
      <c r="C134" t="s">
        <v>2361</v>
      </c>
      <c r="D134">
        <v>1</v>
      </c>
      <c r="E134" t="s">
        <v>2362</v>
      </c>
      <c r="F134" t="s">
        <v>412</v>
      </c>
      <c r="G134" t="s">
        <v>15</v>
      </c>
      <c r="H134" t="s">
        <v>895</v>
      </c>
      <c r="J134" s="25">
        <v>816.48</v>
      </c>
      <c r="K134" s="49">
        <f t="shared" si="1"/>
        <v>100486.59999999993</v>
      </c>
    </row>
    <row r="135" spans="1:11" x14ac:dyDescent="0.25">
      <c r="A135" t="s">
        <v>1850</v>
      </c>
      <c r="B135" s="3">
        <v>42978</v>
      </c>
      <c r="C135" t="s">
        <v>2363</v>
      </c>
      <c r="D135">
        <v>1</v>
      </c>
      <c r="E135" t="s">
        <v>2364</v>
      </c>
      <c r="F135" t="s">
        <v>412</v>
      </c>
      <c r="G135" t="s">
        <v>15</v>
      </c>
      <c r="H135" t="s">
        <v>895</v>
      </c>
      <c r="J135" s="27">
        <v>1262.5</v>
      </c>
      <c r="K135" s="49">
        <f t="shared" si="1"/>
        <v>99224.099999999933</v>
      </c>
    </row>
    <row r="136" spans="1:11" x14ac:dyDescent="0.25">
      <c r="A136" t="s">
        <v>1853</v>
      </c>
      <c r="B136" s="3">
        <v>42978</v>
      </c>
      <c r="C136" t="s">
        <v>2365</v>
      </c>
      <c r="D136">
        <v>1</v>
      </c>
      <c r="E136" t="s">
        <v>2366</v>
      </c>
      <c r="F136" t="s">
        <v>412</v>
      </c>
      <c r="G136" t="s">
        <v>15</v>
      </c>
      <c r="H136" t="s">
        <v>309</v>
      </c>
      <c r="J136" s="27">
        <v>1276</v>
      </c>
      <c r="K136" s="49">
        <f t="shared" si="1"/>
        <v>97948.099999999933</v>
      </c>
    </row>
    <row r="137" spans="1:11" x14ac:dyDescent="0.25">
      <c r="A137" t="s">
        <v>1855</v>
      </c>
      <c r="B137" s="3">
        <v>42978</v>
      </c>
      <c r="C137" t="s">
        <v>2367</v>
      </c>
      <c r="D137">
        <v>1</v>
      </c>
      <c r="E137" t="s">
        <v>2368</v>
      </c>
      <c r="F137" t="s">
        <v>412</v>
      </c>
      <c r="G137" t="s">
        <v>15</v>
      </c>
      <c r="H137" t="s">
        <v>895</v>
      </c>
      <c r="J137" s="27">
        <v>1122.5</v>
      </c>
      <c r="K137" s="49">
        <f t="shared" si="1"/>
        <v>96825.599999999933</v>
      </c>
    </row>
    <row r="138" spans="1:11" x14ac:dyDescent="0.25">
      <c r="A138" t="s">
        <v>1858</v>
      </c>
      <c r="B138" s="3">
        <v>42978</v>
      </c>
      <c r="C138" t="s">
        <v>2369</v>
      </c>
      <c r="D138">
        <v>1</v>
      </c>
      <c r="E138" t="s">
        <v>2370</v>
      </c>
      <c r="F138" t="s">
        <v>412</v>
      </c>
      <c r="G138" t="s">
        <v>15</v>
      </c>
      <c r="H138" t="s">
        <v>60</v>
      </c>
      <c r="J138" s="25">
        <v>163.5</v>
      </c>
      <c r="K138" s="49">
        <f t="shared" ref="K138:K155" si="2">+K137+I138-J138</f>
        <v>96662.099999999933</v>
      </c>
    </row>
    <row r="139" spans="1:11" x14ac:dyDescent="0.25">
      <c r="A139" t="s">
        <v>1860</v>
      </c>
      <c r="B139" s="3">
        <v>42978</v>
      </c>
      <c r="C139" t="s">
        <v>2371</v>
      </c>
      <c r="D139">
        <v>1</v>
      </c>
      <c r="E139" t="s">
        <v>2372</v>
      </c>
      <c r="F139" t="s">
        <v>412</v>
      </c>
      <c r="G139" t="s">
        <v>15</v>
      </c>
      <c r="H139" t="s">
        <v>2373</v>
      </c>
      <c r="J139" s="25">
        <v>13</v>
      </c>
      <c r="K139" s="49">
        <f t="shared" si="2"/>
        <v>96649.099999999933</v>
      </c>
    </row>
    <row r="140" spans="1:11" x14ac:dyDescent="0.25">
      <c r="A140" t="s">
        <v>1862</v>
      </c>
      <c r="B140" s="3">
        <v>42978</v>
      </c>
      <c r="C140" t="s">
        <v>2374</v>
      </c>
      <c r="D140">
        <v>1</v>
      </c>
      <c r="E140" t="s">
        <v>2375</v>
      </c>
      <c r="F140" t="s">
        <v>412</v>
      </c>
      <c r="G140" t="s">
        <v>15</v>
      </c>
      <c r="H140" t="s">
        <v>2373</v>
      </c>
      <c r="J140" s="25">
        <v>13</v>
      </c>
      <c r="K140" s="49">
        <f t="shared" si="2"/>
        <v>96636.099999999933</v>
      </c>
    </row>
    <row r="141" spans="1:11" x14ac:dyDescent="0.25">
      <c r="A141" t="s">
        <v>1864</v>
      </c>
      <c r="B141" s="3">
        <v>42978</v>
      </c>
      <c r="C141" t="s">
        <v>2376</v>
      </c>
      <c r="D141">
        <v>1</v>
      </c>
      <c r="E141" t="s">
        <v>2377</v>
      </c>
      <c r="F141" t="s">
        <v>412</v>
      </c>
      <c r="G141" t="s">
        <v>15</v>
      </c>
      <c r="H141" t="s">
        <v>2378</v>
      </c>
      <c r="J141" s="25">
        <v>71</v>
      </c>
      <c r="K141" s="49">
        <f t="shared" si="2"/>
        <v>96565.099999999933</v>
      </c>
    </row>
    <row r="142" spans="1:11" x14ac:dyDescent="0.25">
      <c r="A142" t="s">
        <v>1562</v>
      </c>
      <c r="B142" s="3">
        <v>42978</v>
      </c>
      <c r="C142" t="s">
        <v>2379</v>
      </c>
      <c r="D142">
        <v>1</v>
      </c>
      <c r="E142" t="s">
        <v>2380</v>
      </c>
      <c r="F142" t="s">
        <v>412</v>
      </c>
      <c r="G142" t="s">
        <v>15</v>
      </c>
      <c r="H142" t="s">
        <v>716</v>
      </c>
      <c r="J142" s="25">
        <v>78</v>
      </c>
      <c r="K142" s="49">
        <f t="shared" si="2"/>
        <v>96487.099999999933</v>
      </c>
    </row>
    <row r="143" spans="1:11" x14ac:dyDescent="0.25">
      <c r="A143" t="s">
        <v>1565</v>
      </c>
      <c r="B143" s="3">
        <v>42978</v>
      </c>
      <c r="C143" t="s">
        <v>2381</v>
      </c>
      <c r="D143">
        <v>1</v>
      </c>
      <c r="E143" t="s">
        <v>2382</v>
      </c>
      <c r="F143" t="s">
        <v>412</v>
      </c>
      <c r="G143" t="s">
        <v>15</v>
      </c>
      <c r="H143" t="s">
        <v>79</v>
      </c>
      <c r="J143" s="25">
        <v>55.51</v>
      </c>
      <c r="K143" s="49">
        <f t="shared" si="2"/>
        <v>96431.589999999938</v>
      </c>
    </row>
    <row r="144" spans="1:11" x14ac:dyDescent="0.25">
      <c r="A144" t="s">
        <v>1568</v>
      </c>
      <c r="B144" s="3">
        <v>42978</v>
      </c>
      <c r="C144" t="s">
        <v>2383</v>
      </c>
      <c r="D144">
        <v>1</v>
      </c>
      <c r="E144" t="s">
        <v>2384</v>
      </c>
      <c r="F144" t="s">
        <v>412</v>
      </c>
      <c r="G144" t="s">
        <v>15</v>
      </c>
      <c r="H144" t="s">
        <v>150</v>
      </c>
      <c r="J144" s="25">
        <v>452.94</v>
      </c>
      <c r="K144" s="49">
        <f t="shared" si="2"/>
        <v>95978.649999999936</v>
      </c>
    </row>
    <row r="145" spans="1:12" x14ac:dyDescent="0.25">
      <c r="A145" t="s">
        <v>1571</v>
      </c>
      <c r="B145" s="3">
        <v>42978</v>
      </c>
      <c r="C145" t="s">
        <v>2385</v>
      </c>
      <c r="D145">
        <v>1</v>
      </c>
      <c r="E145" t="s">
        <v>2386</v>
      </c>
      <c r="F145" t="s">
        <v>412</v>
      </c>
      <c r="G145" t="s">
        <v>15</v>
      </c>
      <c r="H145" t="s">
        <v>2387</v>
      </c>
      <c r="J145" s="25">
        <v>100</v>
      </c>
      <c r="K145" s="49">
        <f t="shared" si="2"/>
        <v>95878.649999999936</v>
      </c>
    </row>
    <row r="146" spans="1:12" x14ac:dyDescent="0.25">
      <c r="A146" t="s">
        <v>1574</v>
      </c>
      <c r="B146" s="3">
        <v>42978</v>
      </c>
      <c r="C146" t="s">
        <v>2388</v>
      </c>
      <c r="D146">
        <v>1</v>
      </c>
      <c r="E146" t="s">
        <v>2389</v>
      </c>
      <c r="F146" t="s">
        <v>412</v>
      </c>
      <c r="G146" t="s">
        <v>15</v>
      </c>
      <c r="H146" t="s">
        <v>895</v>
      </c>
      <c r="J146" s="25">
        <v>512.65</v>
      </c>
      <c r="K146" s="49">
        <f t="shared" si="2"/>
        <v>95365.999999999942</v>
      </c>
    </row>
    <row r="147" spans="1:12" x14ac:dyDescent="0.25">
      <c r="A147" t="s">
        <v>1875</v>
      </c>
      <c r="B147" s="3">
        <v>42978</v>
      </c>
      <c r="C147" t="s">
        <v>2390</v>
      </c>
      <c r="D147">
        <v>1</v>
      </c>
      <c r="E147" t="s">
        <v>2391</v>
      </c>
      <c r="F147" t="s">
        <v>412</v>
      </c>
      <c r="G147" t="s">
        <v>15</v>
      </c>
      <c r="H147" t="s">
        <v>2392</v>
      </c>
      <c r="J147" s="25">
        <v>100</v>
      </c>
      <c r="K147" s="49">
        <f t="shared" si="2"/>
        <v>95265.999999999942</v>
      </c>
    </row>
    <row r="148" spans="1:12" x14ac:dyDescent="0.25">
      <c r="A148" t="s">
        <v>1880</v>
      </c>
      <c r="B148" s="3">
        <v>42978</v>
      </c>
      <c r="C148" t="s">
        <v>2393</v>
      </c>
      <c r="D148">
        <v>1</v>
      </c>
      <c r="E148" t="s">
        <v>2394</v>
      </c>
      <c r="F148" t="s">
        <v>412</v>
      </c>
      <c r="G148" t="s">
        <v>15</v>
      </c>
      <c r="H148" t="s">
        <v>2395</v>
      </c>
      <c r="J148" s="27">
        <v>2815</v>
      </c>
      <c r="K148" s="49">
        <f t="shared" si="2"/>
        <v>92450.999999999942</v>
      </c>
    </row>
    <row r="149" spans="1:12" x14ac:dyDescent="0.25">
      <c r="A149" t="s">
        <v>1882</v>
      </c>
      <c r="B149" s="3">
        <v>42978</v>
      </c>
      <c r="C149" t="s">
        <v>2396</v>
      </c>
      <c r="D149">
        <v>1</v>
      </c>
      <c r="E149" t="s">
        <v>2397</v>
      </c>
      <c r="F149" t="s">
        <v>412</v>
      </c>
      <c r="G149" t="s">
        <v>15</v>
      </c>
      <c r="H149" t="s">
        <v>2398</v>
      </c>
      <c r="J149" s="25">
        <v>150.68</v>
      </c>
      <c r="K149" s="49">
        <f t="shared" si="2"/>
        <v>92300.319999999949</v>
      </c>
    </row>
    <row r="150" spans="1:12" x14ac:dyDescent="0.25">
      <c r="A150" t="s">
        <v>1884</v>
      </c>
      <c r="B150" s="3">
        <v>42978</v>
      </c>
      <c r="C150" t="s">
        <v>2399</v>
      </c>
      <c r="D150">
        <v>1</v>
      </c>
      <c r="E150" t="s">
        <v>2400</v>
      </c>
      <c r="F150" t="s">
        <v>412</v>
      </c>
      <c r="G150" t="s">
        <v>15</v>
      </c>
      <c r="H150" t="s">
        <v>926</v>
      </c>
      <c r="J150" s="25">
        <v>558</v>
      </c>
      <c r="K150" s="49">
        <f t="shared" si="2"/>
        <v>91742.319999999949</v>
      </c>
    </row>
    <row r="151" spans="1:12" x14ac:dyDescent="0.25">
      <c r="A151" t="s">
        <v>1886</v>
      </c>
      <c r="B151" s="3">
        <v>42978</v>
      </c>
      <c r="C151" t="s">
        <v>2401</v>
      </c>
      <c r="D151">
        <v>1</v>
      </c>
      <c r="E151" t="s">
        <v>2402</v>
      </c>
      <c r="F151" t="s">
        <v>412</v>
      </c>
      <c r="G151" t="s">
        <v>15</v>
      </c>
      <c r="H151" t="s">
        <v>574</v>
      </c>
      <c r="J151" s="27">
        <v>2836</v>
      </c>
      <c r="K151" s="49">
        <f t="shared" si="2"/>
        <v>88906.319999999949</v>
      </c>
    </row>
    <row r="152" spans="1:12" x14ac:dyDescent="0.25">
      <c r="A152" t="s">
        <v>1886</v>
      </c>
      <c r="B152" s="3">
        <v>42978</v>
      </c>
      <c r="C152" t="s">
        <v>2401</v>
      </c>
      <c r="D152">
        <v>1</v>
      </c>
      <c r="E152" t="s">
        <v>2402</v>
      </c>
      <c r="F152" t="s">
        <v>412</v>
      </c>
      <c r="G152" t="s">
        <v>15</v>
      </c>
      <c r="H152" t="s">
        <v>574</v>
      </c>
      <c r="J152" s="25">
        <v>100</v>
      </c>
      <c r="K152" s="49">
        <f t="shared" si="2"/>
        <v>88806.319999999949</v>
      </c>
    </row>
    <row r="153" spans="1:12" x14ac:dyDescent="0.25">
      <c r="A153" t="s">
        <v>1905</v>
      </c>
      <c r="B153" s="3">
        <v>42978</v>
      </c>
      <c r="C153" t="s">
        <v>2403</v>
      </c>
      <c r="D153">
        <v>1</v>
      </c>
      <c r="E153" t="s">
        <v>2404</v>
      </c>
      <c r="F153" t="s">
        <v>412</v>
      </c>
      <c r="G153" t="s">
        <v>15</v>
      </c>
      <c r="H153" t="s">
        <v>459</v>
      </c>
      <c r="J153" s="25">
        <v>172</v>
      </c>
      <c r="K153" s="49">
        <f t="shared" si="2"/>
        <v>88634.319999999949</v>
      </c>
    </row>
    <row r="154" spans="1:12" x14ac:dyDescent="0.25">
      <c r="A154" t="s">
        <v>1907</v>
      </c>
      <c r="B154" s="3">
        <v>42978</v>
      </c>
      <c r="C154" t="s">
        <v>2405</v>
      </c>
      <c r="D154">
        <v>1</v>
      </c>
      <c r="E154" t="s">
        <v>2406</v>
      </c>
      <c r="F154" t="s">
        <v>412</v>
      </c>
      <c r="G154" t="s">
        <v>15</v>
      </c>
      <c r="H154" t="s">
        <v>2407</v>
      </c>
      <c r="J154" s="25">
        <v>464</v>
      </c>
      <c r="K154" s="49">
        <f t="shared" si="2"/>
        <v>88170.319999999949</v>
      </c>
    </row>
    <row r="155" spans="1:12" x14ac:dyDescent="0.25">
      <c r="A155" t="s">
        <v>212</v>
      </c>
      <c r="B155" s="3">
        <v>42978</v>
      </c>
      <c r="C155" t="s">
        <v>2408</v>
      </c>
      <c r="D155">
        <v>1</v>
      </c>
      <c r="E155" t="s">
        <v>2409</v>
      </c>
      <c r="F155" t="s">
        <v>412</v>
      </c>
      <c r="G155" t="s">
        <v>15</v>
      </c>
      <c r="H155" t="s">
        <v>716</v>
      </c>
      <c r="J155" s="25">
        <v>83</v>
      </c>
      <c r="K155" s="49">
        <f t="shared" si="2"/>
        <v>88087.319999999949</v>
      </c>
    </row>
    <row r="156" spans="1:12" x14ac:dyDescent="0.25">
      <c r="H156" t="s">
        <v>404</v>
      </c>
      <c r="I156" s="6">
        <v>92269.71</v>
      </c>
      <c r="J156" s="6">
        <v>80392.34</v>
      </c>
    </row>
    <row r="157" spans="1:12" x14ac:dyDescent="0.25">
      <c r="H157" t="s">
        <v>405</v>
      </c>
      <c r="K157" s="6">
        <f>+K155</f>
        <v>88087.319999999949</v>
      </c>
      <c r="L157" s="49">
        <f>+K157-81660.16</f>
        <v>6427.1599999999453</v>
      </c>
    </row>
    <row r="158" spans="1:12" x14ac:dyDescent="0.25">
      <c r="A158" t="s">
        <v>693</v>
      </c>
      <c r="B158" t="s">
        <v>694</v>
      </c>
      <c r="C158" t="s">
        <v>695</v>
      </c>
      <c r="D158" t="s">
        <v>696</v>
      </c>
      <c r="E158" t="s">
        <v>1587</v>
      </c>
      <c r="F158" t="s">
        <v>698</v>
      </c>
      <c r="G158" t="s">
        <v>694</v>
      </c>
      <c r="H158" t="s">
        <v>2410</v>
      </c>
      <c r="I158" t="s">
        <v>2411</v>
      </c>
      <c r="J158" t="s">
        <v>701</v>
      </c>
      <c r="K158" t="s">
        <v>702</v>
      </c>
    </row>
    <row r="159" spans="1:12" x14ac:dyDescent="0.25">
      <c r="J159" s="49"/>
    </row>
    <row r="162" spans="10:10" x14ac:dyDescent="0.25">
      <c r="J162" s="49">
        <f>+K8+92713.71-53607.38-27234.85</f>
        <v>88087.31999999992</v>
      </c>
    </row>
  </sheetData>
  <autoFilter ref="A8:K158"/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opLeftCell="A133" workbookViewId="0">
      <selection activeCell="L147" sqref="L147"/>
    </sheetView>
  </sheetViews>
  <sheetFormatPr baseColWidth="10" defaultRowHeight="15" x14ac:dyDescent="0.25"/>
  <cols>
    <col min="4" max="5" width="1.85546875" customWidth="1"/>
    <col min="6" max="6" width="1.85546875" style="30" customWidth="1"/>
    <col min="8" max="8" width="13" bestFit="1" customWidth="1"/>
    <col min="9" max="9" width="39.7109375" bestFit="1" customWidth="1"/>
    <col min="12" max="12" width="13.7109375" bestFit="1" customWidth="1"/>
  </cols>
  <sheetData>
    <row r="1" spans="1:12" x14ac:dyDescent="0.25">
      <c r="A1" s="5"/>
      <c r="B1" s="5"/>
      <c r="C1" s="5"/>
      <c r="D1" s="5"/>
      <c r="E1" s="5"/>
      <c r="G1" s="5"/>
      <c r="H1" s="5"/>
      <c r="I1" s="5"/>
      <c r="J1" s="5"/>
      <c r="K1" s="5"/>
      <c r="L1" s="5"/>
    </row>
    <row r="2" spans="1:12" x14ac:dyDescent="0.25">
      <c r="A2" s="5"/>
      <c r="B2" s="5"/>
      <c r="C2" s="5"/>
      <c r="D2" s="5"/>
      <c r="E2" s="5"/>
      <c r="G2" s="5"/>
      <c r="H2" s="5"/>
      <c r="I2" s="5"/>
      <c r="J2" s="5"/>
      <c r="K2" s="5"/>
      <c r="L2" s="5"/>
    </row>
    <row r="3" spans="1:12" x14ac:dyDescent="0.25">
      <c r="A3" s="5"/>
      <c r="B3" s="5"/>
      <c r="C3" s="5"/>
      <c r="D3" s="5"/>
      <c r="E3" s="5"/>
      <c r="G3" s="8" t="s">
        <v>0</v>
      </c>
      <c r="H3" s="5"/>
      <c r="I3" s="10"/>
      <c r="J3" s="10"/>
      <c r="K3" s="10"/>
      <c r="L3" s="5"/>
    </row>
    <row r="4" spans="1:12" x14ac:dyDescent="0.25">
      <c r="A4" s="5"/>
      <c r="B4" s="5"/>
      <c r="C4" s="5"/>
      <c r="D4" s="5"/>
      <c r="E4" s="5"/>
      <c r="G4" s="8" t="s">
        <v>1</v>
      </c>
      <c r="H4" s="5"/>
      <c r="I4" s="10"/>
      <c r="J4" s="10"/>
      <c r="K4" s="10"/>
      <c r="L4" s="5"/>
    </row>
    <row r="5" spans="1:12" x14ac:dyDescent="0.25">
      <c r="A5" s="5"/>
      <c r="B5" s="5"/>
      <c r="C5" s="5"/>
      <c r="D5" s="5"/>
      <c r="E5" s="5"/>
      <c r="G5" s="9" t="s">
        <v>2578</v>
      </c>
      <c r="H5" s="5"/>
      <c r="I5" s="11"/>
      <c r="J5" s="10"/>
      <c r="K5" s="10"/>
      <c r="L5" s="5"/>
    </row>
    <row r="6" spans="1:12" x14ac:dyDescent="0.25">
      <c r="A6" s="5"/>
      <c r="B6" s="5"/>
      <c r="C6" s="5"/>
      <c r="D6" s="5"/>
      <c r="E6" s="5"/>
      <c r="G6" s="5"/>
      <c r="H6" s="5"/>
      <c r="I6" s="5"/>
      <c r="J6" s="5"/>
      <c r="K6" s="5"/>
      <c r="L6" s="5"/>
    </row>
    <row r="7" spans="1:12" x14ac:dyDescent="0.25">
      <c r="A7" s="12" t="s">
        <v>2</v>
      </c>
      <c r="B7" s="12" t="s">
        <v>3</v>
      </c>
      <c r="C7" s="12" t="s">
        <v>4</v>
      </c>
      <c r="D7" s="12"/>
      <c r="E7" s="12"/>
      <c r="F7" s="12"/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</row>
    <row r="8" spans="1:12" s="33" customForma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4">
        <f>+AGO!K157</f>
        <v>88087.319999999949</v>
      </c>
    </row>
    <row r="9" spans="1:12" x14ac:dyDescent="0.25">
      <c r="A9" s="30" t="s">
        <v>2416</v>
      </c>
      <c r="B9" s="31">
        <v>42982</v>
      </c>
      <c r="C9" s="30" t="s">
        <v>2322</v>
      </c>
      <c r="D9" s="30">
        <v>1</v>
      </c>
      <c r="E9" s="30" t="s">
        <v>411</v>
      </c>
      <c r="F9" s="30">
        <v>34318</v>
      </c>
      <c r="G9" s="30" t="s">
        <v>412</v>
      </c>
      <c r="H9" s="30" t="s">
        <v>15</v>
      </c>
      <c r="I9" s="30" t="s">
        <v>83</v>
      </c>
      <c r="J9" s="30"/>
      <c r="K9" s="33">
        <v>0</v>
      </c>
      <c r="L9" s="34">
        <f>+L8+J9-K9</f>
        <v>88087.319999999949</v>
      </c>
    </row>
    <row r="10" spans="1:12" x14ac:dyDescent="0.25">
      <c r="A10" s="30" t="s">
        <v>2417</v>
      </c>
      <c r="B10" s="31">
        <v>43005</v>
      </c>
      <c r="C10" s="30" t="s">
        <v>2418</v>
      </c>
      <c r="D10" s="30">
        <v>1</v>
      </c>
      <c r="E10" s="30" t="s">
        <v>411</v>
      </c>
      <c r="F10" s="30">
        <v>34484</v>
      </c>
      <c r="G10" s="30" t="s">
        <v>412</v>
      </c>
      <c r="H10" s="30" t="s">
        <v>20</v>
      </c>
      <c r="I10" s="30" t="s">
        <v>574</v>
      </c>
      <c r="J10" s="30"/>
      <c r="K10" s="37">
        <v>2544.04</v>
      </c>
      <c r="L10" s="34">
        <f t="shared" ref="L10:L73" si="0">+L9+J10-K10</f>
        <v>85543.279999999955</v>
      </c>
    </row>
    <row r="11" spans="1:12" x14ac:dyDescent="0.25">
      <c r="A11" s="30" t="s">
        <v>2417</v>
      </c>
      <c r="B11" s="31">
        <v>43005</v>
      </c>
      <c r="C11" s="30" t="s">
        <v>2418</v>
      </c>
      <c r="D11" s="30">
        <v>1</v>
      </c>
      <c r="E11" s="30" t="s">
        <v>411</v>
      </c>
      <c r="F11" s="30">
        <v>34484</v>
      </c>
      <c r="G11" s="30" t="s">
        <v>412</v>
      </c>
      <c r="H11" s="30" t="s">
        <v>20</v>
      </c>
      <c r="I11" s="30" t="s">
        <v>574</v>
      </c>
      <c r="J11" s="30"/>
      <c r="K11" s="38">
        <v>70</v>
      </c>
      <c r="L11" s="34">
        <f t="shared" si="0"/>
        <v>85473.279999999955</v>
      </c>
    </row>
    <row r="12" spans="1:12" x14ac:dyDescent="0.25">
      <c r="A12" s="30" t="s">
        <v>2419</v>
      </c>
      <c r="B12" s="31">
        <v>43005</v>
      </c>
      <c r="C12" s="30" t="s">
        <v>2420</v>
      </c>
      <c r="D12" s="30">
        <v>1</v>
      </c>
      <c r="E12" s="30" t="s">
        <v>411</v>
      </c>
      <c r="F12" s="30">
        <v>34485</v>
      </c>
      <c r="G12" s="30" t="s">
        <v>412</v>
      </c>
      <c r="H12" s="30" t="s">
        <v>20</v>
      </c>
      <c r="I12" s="30" t="s">
        <v>2421</v>
      </c>
      <c r="J12" s="30"/>
      <c r="K12" s="38">
        <v>580</v>
      </c>
      <c r="L12" s="34">
        <f t="shared" si="0"/>
        <v>84893.279999999955</v>
      </c>
    </row>
    <row r="13" spans="1:12" x14ac:dyDescent="0.25">
      <c r="A13" s="30" t="s">
        <v>2422</v>
      </c>
      <c r="B13" s="31">
        <v>43005</v>
      </c>
      <c r="C13" s="30" t="s">
        <v>2423</v>
      </c>
      <c r="D13" s="30">
        <v>1</v>
      </c>
      <c r="E13" s="30" t="s">
        <v>411</v>
      </c>
      <c r="F13" s="30">
        <v>34486</v>
      </c>
      <c r="G13" s="30" t="s">
        <v>412</v>
      </c>
      <c r="H13" s="30" t="s">
        <v>20</v>
      </c>
      <c r="I13" s="30" t="s">
        <v>2421</v>
      </c>
      <c r="J13" s="30"/>
      <c r="K13" s="38">
        <v>580</v>
      </c>
      <c r="L13" s="34">
        <f t="shared" si="0"/>
        <v>84313.279999999955</v>
      </c>
    </row>
    <row r="14" spans="1:12" x14ac:dyDescent="0.25">
      <c r="A14" s="30" t="s">
        <v>2424</v>
      </c>
      <c r="B14" s="31">
        <v>43005</v>
      </c>
      <c r="C14" s="30" t="s">
        <v>2425</v>
      </c>
      <c r="D14" s="30">
        <v>1</v>
      </c>
      <c r="E14" s="30" t="s">
        <v>411</v>
      </c>
      <c r="F14" s="30">
        <v>34487</v>
      </c>
      <c r="G14" s="30" t="s">
        <v>412</v>
      </c>
      <c r="H14" s="30" t="s">
        <v>20</v>
      </c>
      <c r="I14" s="30" t="s">
        <v>1872</v>
      </c>
      <c r="J14" s="30"/>
      <c r="K14" s="38">
        <v>400.03</v>
      </c>
      <c r="L14" s="34">
        <f t="shared" si="0"/>
        <v>83913.249999999956</v>
      </c>
    </row>
    <row r="15" spans="1:12" x14ac:dyDescent="0.25">
      <c r="A15" s="30" t="s">
        <v>2426</v>
      </c>
      <c r="B15" s="31">
        <v>43005</v>
      </c>
      <c r="C15" s="30" t="s">
        <v>2427</v>
      </c>
      <c r="D15" s="30">
        <v>1</v>
      </c>
      <c r="E15" s="30" t="s">
        <v>411</v>
      </c>
      <c r="F15" s="30">
        <v>34488</v>
      </c>
      <c r="G15" s="30" t="s">
        <v>412</v>
      </c>
      <c r="H15" s="30" t="s">
        <v>20</v>
      </c>
      <c r="I15" s="30" t="s">
        <v>565</v>
      </c>
      <c r="J15" s="30"/>
      <c r="K15" s="38">
        <v>406</v>
      </c>
      <c r="L15" s="34">
        <f t="shared" si="0"/>
        <v>83507.249999999956</v>
      </c>
    </row>
    <row r="16" spans="1:12" x14ac:dyDescent="0.25">
      <c r="A16" s="30" t="s">
        <v>2428</v>
      </c>
      <c r="B16" s="31">
        <v>43005</v>
      </c>
      <c r="C16" s="30" t="s">
        <v>2429</v>
      </c>
      <c r="D16" s="30">
        <v>1</v>
      </c>
      <c r="E16" s="30" t="s">
        <v>411</v>
      </c>
      <c r="F16" s="30">
        <v>34489</v>
      </c>
      <c r="G16" s="30" t="s">
        <v>412</v>
      </c>
      <c r="H16" s="30" t="s">
        <v>20</v>
      </c>
      <c r="I16" s="30" t="s">
        <v>565</v>
      </c>
      <c r="J16" s="30"/>
      <c r="K16" s="38">
        <v>406</v>
      </c>
      <c r="L16" s="34">
        <f t="shared" si="0"/>
        <v>83101.249999999956</v>
      </c>
    </row>
    <row r="17" spans="1:12" x14ac:dyDescent="0.25">
      <c r="A17" s="30" t="s">
        <v>2430</v>
      </c>
      <c r="B17" s="31">
        <v>43005</v>
      </c>
      <c r="C17" s="30" t="s">
        <v>2431</v>
      </c>
      <c r="D17" s="30">
        <v>1</v>
      </c>
      <c r="E17" s="30" t="s">
        <v>411</v>
      </c>
      <c r="F17" s="30">
        <v>34490</v>
      </c>
      <c r="G17" s="30" t="s">
        <v>412</v>
      </c>
      <c r="H17" s="30" t="s">
        <v>20</v>
      </c>
      <c r="I17" s="30" t="s">
        <v>21</v>
      </c>
      <c r="J17" s="30"/>
      <c r="K17" s="38">
        <v>290</v>
      </c>
      <c r="L17" s="34">
        <f t="shared" si="0"/>
        <v>82811.249999999956</v>
      </c>
    </row>
    <row r="18" spans="1:12" x14ac:dyDescent="0.25">
      <c r="A18" s="30" t="s">
        <v>2432</v>
      </c>
      <c r="B18" s="31">
        <v>43005</v>
      </c>
      <c r="C18" s="30" t="s">
        <v>2433</v>
      </c>
      <c r="D18" s="30">
        <v>1</v>
      </c>
      <c r="E18" s="30" t="s">
        <v>411</v>
      </c>
      <c r="F18" s="30">
        <v>34491</v>
      </c>
      <c r="G18" s="30" t="s">
        <v>412</v>
      </c>
      <c r="H18" s="30" t="s">
        <v>20</v>
      </c>
      <c r="I18" s="30" t="s">
        <v>21</v>
      </c>
      <c r="J18" s="30"/>
      <c r="K18" s="42">
        <v>600.01</v>
      </c>
      <c r="L18" s="34">
        <f t="shared" si="0"/>
        <v>82211.239999999962</v>
      </c>
    </row>
    <row r="19" spans="1:12" x14ac:dyDescent="0.25">
      <c r="A19" s="30" t="s">
        <v>2434</v>
      </c>
      <c r="B19" s="31">
        <v>43005</v>
      </c>
      <c r="C19" s="30" t="s">
        <v>2435</v>
      </c>
      <c r="D19" s="30">
        <v>1</v>
      </c>
      <c r="E19" s="30" t="s">
        <v>411</v>
      </c>
      <c r="F19" s="30">
        <v>34492</v>
      </c>
      <c r="G19" s="30" t="s">
        <v>412</v>
      </c>
      <c r="H19" s="30" t="s">
        <v>20</v>
      </c>
      <c r="I19" s="30" t="s">
        <v>21</v>
      </c>
      <c r="J19" s="30"/>
      <c r="K19" s="42">
        <v>290</v>
      </c>
      <c r="L19" s="34">
        <f t="shared" si="0"/>
        <v>81921.239999999962</v>
      </c>
    </row>
    <row r="20" spans="1:12" x14ac:dyDescent="0.25">
      <c r="A20" s="30" t="s">
        <v>2436</v>
      </c>
      <c r="B20" s="31">
        <v>43005</v>
      </c>
      <c r="C20" s="30" t="s">
        <v>2437</v>
      </c>
      <c r="D20" s="30">
        <v>1</v>
      </c>
      <c r="E20" s="30" t="s">
        <v>411</v>
      </c>
      <c r="F20" s="30">
        <v>34493</v>
      </c>
      <c r="G20" s="30" t="s">
        <v>412</v>
      </c>
      <c r="H20" s="30" t="s">
        <v>20</v>
      </c>
      <c r="I20" s="30" t="s">
        <v>1872</v>
      </c>
      <c r="J20" s="30"/>
      <c r="K20" s="42">
        <v>216</v>
      </c>
      <c r="L20" s="34">
        <f t="shared" si="0"/>
        <v>81705.239999999962</v>
      </c>
    </row>
    <row r="21" spans="1:12" x14ac:dyDescent="0.25">
      <c r="A21" s="30" t="s">
        <v>754</v>
      </c>
      <c r="B21" s="31">
        <v>43007</v>
      </c>
      <c r="C21" s="30" t="s">
        <v>2438</v>
      </c>
      <c r="D21" s="30">
        <v>1</v>
      </c>
      <c r="E21" s="30" t="s">
        <v>411</v>
      </c>
      <c r="F21" s="30">
        <v>34513</v>
      </c>
      <c r="G21" s="30" t="s">
        <v>412</v>
      </c>
      <c r="H21" s="30" t="s">
        <v>20</v>
      </c>
      <c r="I21" s="30" t="s">
        <v>79</v>
      </c>
      <c r="J21" s="30"/>
      <c r="K21" s="39">
        <v>513.41999999999996</v>
      </c>
      <c r="L21" s="34">
        <f t="shared" si="0"/>
        <v>81191.819999999963</v>
      </c>
    </row>
    <row r="22" spans="1:12" x14ac:dyDescent="0.25">
      <c r="A22" s="30" t="s">
        <v>756</v>
      </c>
      <c r="B22" s="31">
        <v>43007</v>
      </c>
      <c r="C22" s="30" t="s">
        <v>2439</v>
      </c>
      <c r="D22" s="30">
        <v>1</v>
      </c>
      <c r="E22" s="30" t="s">
        <v>411</v>
      </c>
      <c r="F22" s="30">
        <v>34514</v>
      </c>
      <c r="G22" s="30" t="s">
        <v>412</v>
      </c>
      <c r="H22" s="30" t="s">
        <v>20</v>
      </c>
      <c r="I22" s="30" t="s">
        <v>565</v>
      </c>
      <c r="J22" s="30"/>
      <c r="K22" s="39">
        <v>406</v>
      </c>
      <c r="L22" s="34">
        <f t="shared" si="0"/>
        <v>80785.819999999963</v>
      </c>
    </row>
    <row r="23" spans="1:12" x14ac:dyDescent="0.25">
      <c r="A23" s="30" t="s">
        <v>1735</v>
      </c>
      <c r="B23" s="31">
        <v>43007</v>
      </c>
      <c r="C23" s="30" t="s">
        <v>2440</v>
      </c>
      <c r="D23" s="30">
        <v>1</v>
      </c>
      <c r="E23" s="30" t="s">
        <v>411</v>
      </c>
      <c r="F23" s="30">
        <v>34515</v>
      </c>
      <c r="G23" s="30" t="s">
        <v>412</v>
      </c>
      <c r="H23" s="30" t="s">
        <v>20</v>
      </c>
      <c r="I23" s="30" t="s">
        <v>565</v>
      </c>
      <c r="J23" s="30"/>
      <c r="K23" s="39">
        <v>406</v>
      </c>
      <c r="L23" s="34">
        <f t="shared" si="0"/>
        <v>80379.819999999963</v>
      </c>
    </row>
    <row r="24" spans="1:12" x14ac:dyDescent="0.25">
      <c r="A24" s="30" t="s">
        <v>758</v>
      </c>
      <c r="B24" s="31">
        <v>43007</v>
      </c>
      <c r="C24" s="30" t="s">
        <v>2441</v>
      </c>
      <c r="D24" s="30">
        <v>1</v>
      </c>
      <c r="E24" s="30" t="s">
        <v>411</v>
      </c>
      <c r="F24" s="30">
        <v>34516</v>
      </c>
      <c r="G24" s="30" t="s">
        <v>412</v>
      </c>
      <c r="H24" s="30" t="s">
        <v>20</v>
      </c>
      <c r="I24" s="30" t="s">
        <v>565</v>
      </c>
      <c r="J24" s="30"/>
      <c r="K24" s="39">
        <v>406</v>
      </c>
      <c r="L24" s="34">
        <f t="shared" si="0"/>
        <v>79973.819999999963</v>
      </c>
    </row>
    <row r="25" spans="1:12" x14ac:dyDescent="0.25">
      <c r="A25" s="30" t="s">
        <v>2442</v>
      </c>
      <c r="B25" s="31">
        <v>43007</v>
      </c>
      <c r="C25" s="30" t="s">
        <v>2443</v>
      </c>
      <c r="D25" s="30">
        <v>1</v>
      </c>
      <c r="E25" s="30" t="s">
        <v>411</v>
      </c>
      <c r="F25" s="30">
        <v>34517</v>
      </c>
      <c r="G25" s="30" t="s">
        <v>412</v>
      </c>
      <c r="H25" s="30" t="s">
        <v>20</v>
      </c>
      <c r="I25" s="30" t="s">
        <v>565</v>
      </c>
      <c r="J25" s="30"/>
      <c r="K25" s="39">
        <v>406</v>
      </c>
      <c r="L25" s="34">
        <f t="shared" si="0"/>
        <v>79567.819999999963</v>
      </c>
    </row>
    <row r="26" spans="1:12" x14ac:dyDescent="0.25">
      <c r="A26" s="30" t="s">
        <v>2444</v>
      </c>
      <c r="B26" s="31">
        <v>43007</v>
      </c>
      <c r="C26" s="30" t="s">
        <v>2445</v>
      </c>
      <c r="D26" s="30">
        <v>1</v>
      </c>
      <c r="E26" s="30" t="s">
        <v>411</v>
      </c>
      <c r="F26" s="30">
        <v>34518</v>
      </c>
      <c r="G26" s="30" t="s">
        <v>412</v>
      </c>
      <c r="H26" s="30" t="s">
        <v>20</v>
      </c>
      <c r="I26" s="30" t="s">
        <v>565</v>
      </c>
      <c r="J26" s="30"/>
      <c r="K26" s="39">
        <v>406</v>
      </c>
      <c r="L26" s="34">
        <f t="shared" si="0"/>
        <v>79161.819999999963</v>
      </c>
    </row>
    <row r="27" spans="1:12" x14ac:dyDescent="0.25">
      <c r="A27" s="30" t="s">
        <v>762</v>
      </c>
      <c r="B27" s="31">
        <v>43007</v>
      </c>
      <c r="C27" s="30" t="s">
        <v>2446</v>
      </c>
      <c r="D27" s="30">
        <v>1</v>
      </c>
      <c r="E27" s="30" t="s">
        <v>411</v>
      </c>
      <c r="F27" s="30">
        <v>34519</v>
      </c>
      <c r="G27" s="30" t="s">
        <v>412</v>
      </c>
      <c r="H27" s="30" t="s">
        <v>20</v>
      </c>
      <c r="I27" s="30" t="s">
        <v>565</v>
      </c>
      <c r="J27" s="30"/>
      <c r="K27" s="39">
        <v>406</v>
      </c>
      <c r="L27" s="34">
        <f t="shared" si="0"/>
        <v>78755.819999999963</v>
      </c>
    </row>
    <row r="28" spans="1:12" x14ac:dyDescent="0.25">
      <c r="A28" s="30" t="s">
        <v>764</v>
      </c>
      <c r="B28" s="31">
        <v>43007</v>
      </c>
      <c r="C28" s="30" t="s">
        <v>2447</v>
      </c>
      <c r="D28" s="30">
        <v>1</v>
      </c>
      <c r="E28" s="30" t="s">
        <v>411</v>
      </c>
      <c r="F28" s="30">
        <v>34520</v>
      </c>
      <c r="G28" s="30" t="s">
        <v>412</v>
      </c>
      <c r="H28" s="30" t="s">
        <v>20</v>
      </c>
      <c r="I28" s="30" t="s">
        <v>2448</v>
      </c>
      <c r="J28" s="30"/>
      <c r="K28" s="39">
        <v>348</v>
      </c>
      <c r="L28" s="34">
        <f t="shared" si="0"/>
        <v>78407.819999999963</v>
      </c>
    </row>
    <row r="29" spans="1:12" x14ac:dyDescent="0.25">
      <c r="A29" s="30" t="s">
        <v>2449</v>
      </c>
      <c r="B29" s="31">
        <v>43007</v>
      </c>
      <c r="C29" s="30" t="s">
        <v>2450</v>
      </c>
      <c r="D29" s="30">
        <v>1</v>
      </c>
      <c r="E29" s="30" t="s">
        <v>411</v>
      </c>
      <c r="F29" s="30">
        <v>34521</v>
      </c>
      <c r="G29" s="30" t="s">
        <v>412</v>
      </c>
      <c r="H29" s="30" t="s">
        <v>20</v>
      </c>
      <c r="I29" s="30" t="s">
        <v>87</v>
      </c>
      <c r="J29" s="30"/>
      <c r="K29" s="39">
        <v>45</v>
      </c>
      <c r="L29" s="34">
        <f t="shared" si="0"/>
        <v>78362.819999999963</v>
      </c>
    </row>
    <row r="30" spans="1:12" x14ac:dyDescent="0.25">
      <c r="A30" s="30" t="s">
        <v>768</v>
      </c>
      <c r="B30" s="31">
        <v>43007</v>
      </c>
      <c r="C30" s="30" t="s">
        <v>2451</v>
      </c>
      <c r="D30" s="30">
        <v>1</v>
      </c>
      <c r="E30" s="30" t="s">
        <v>411</v>
      </c>
      <c r="F30" s="30">
        <v>34522</v>
      </c>
      <c r="G30" s="30" t="s">
        <v>412</v>
      </c>
      <c r="H30" s="30" t="s">
        <v>20</v>
      </c>
      <c r="I30" s="30" t="s">
        <v>2452</v>
      </c>
      <c r="J30" s="30"/>
      <c r="K30" s="40">
        <v>2578</v>
      </c>
      <c r="L30" s="34">
        <f t="shared" si="0"/>
        <v>75784.819999999963</v>
      </c>
    </row>
    <row r="31" spans="1:12" x14ac:dyDescent="0.25">
      <c r="A31" s="30" t="s">
        <v>770</v>
      </c>
      <c r="B31" s="31">
        <v>43007</v>
      </c>
      <c r="C31" s="30" t="s">
        <v>2453</v>
      </c>
      <c r="D31" s="30">
        <v>1</v>
      </c>
      <c r="E31" s="30" t="s">
        <v>411</v>
      </c>
      <c r="F31" s="30">
        <v>34523</v>
      </c>
      <c r="G31" s="30" t="s">
        <v>412</v>
      </c>
      <c r="H31" s="30" t="s">
        <v>20</v>
      </c>
      <c r="I31" s="30" t="s">
        <v>2047</v>
      </c>
      <c r="J31" s="30"/>
      <c r="K31" s="39">
        <v>73.84</v>
      </c>
      <c r="L31" s="34">
        <f t="shared" si="0"/>
        <v>75710.979999999967</v>
      </c>
    </row>
    <row r="32" spans="1:12" x14ac:dyDescent="0.25">
      <c r="A32" s="30" t="s">
        <v>773</v>
      </c>
      <c r="B32" s="31">
        <v>43007</v>
      </c>
      <c r="C32" s="30" t="s">
        <v>2454</v>
      </c>
      <c r="D32" s="30">
        <v>1</v>
      </c>
      <c r="E32" s="30" t="s">
        <v>411</v>
      </c>
      <c r="F32" s="30">
        <v>34524</v>
      </c>
      <c r="G32" s="30" t="s">
        <v>412</v>
      </c>
      <c r="H32" s="30" t="s">
        <v>20</v>
      </c>
      <c r="I32" s="30" t="s">
        <v>29</v>
      </c>
      <c r="J32" s="30"/>
      <c r="K32" s="39">
        <v>818</v>
      </c>
      <c r="L32" s="34">
        <f t="shared" si="0"/>
        <v>74892.979999999967</v>
      </c>
    </row>
    <row r="33" spans="1:12" x14ac:dyDescent="0.25">
      <c r="A33" s="30" t="s">
        <v>776</v>
      </c>
      <c r="B33" s="31">
        <v>43007</v>
      </c>
      <c r="C33" s="30" t="s">
        <v>2455</v>
      </c>
      <c r="D33" s="30">
        <v>1</v>
      </c>
      <c r="E33" s="30" t="s">
        <v>411</v>
      </c>
      <c r="F33" s="30">
        <v>34525</v>
      </c>
      <c r="G33" s="30" t="s">
        <v>412</v>
      </c>
      <c r="H33" s="30" t="s">
        <v>20</v>
      </c>
      <c r="I33" s="30" t="s">
        <v>29</v>
      </c>
      <c r="J33" s="30"/>
      <c r="K33" s="41">
        <v>162</v>
      </c>
      <c r="L33" s="34">
        <f t="shared" si="0"/>
        <v>74730.979999999967</v>
      </c>
    </row>
    <row r="34" spans="1:12" x14ac:dyDescent="0.25">
      <c r="A34" s="30" t="s">
        <v>778</v>
      </c>
      <c r="B34" s="31">
        <v>43007</v>
      </c>
      <c r="C34" s="30" t="s">
        <v>2456</v>
      </c>
      <c r="D34" s="30">
        <v>1</v>
      </c>
      <c r="E34" s="30" t="s">
        <v>411</v>
      </c>
      <c r="F34" s="30">
        <v>34526</v>
      </c>
      <c r="G34" s="30" t="s">
        <v>412</v>
      </c>
      <c r="H34" s="30" t="s">
        <v>20</v>
      </c>
      <c r="I34" s="30" t="s">
        <v>29</v>
      </c>
      <c r="J34" s="30"/>
      <c r="K34" s="39">
        <v>818</v>
      </c>
      <c r="L34" s="34">
        <f t="shared" si="0"/>
        <v>73912.979999999967</v>
      </c>
    </row>
    <row r="35" spans="1:12" x14ac:dyDescent="0.25">
      <c r="A35" s="30" t="s">
        <v>781</v>
      </c>
      <c r="B35" s="31">
        <v>43007</v>
      </c>
      <c r="C35" s="30" t="s">
        <v>2457</v>
      </c>
      <c r="D35" s="30">
        <v>1</v>
      </c>
      <c r="E35" s="30" t="s">
        <v>411</v>
      </c>
      <c r="F35" s="30">
        <v>34527</v>
      </c>
      <c r="G35" s="30" t="s">
        <v>412</v>
      </c>
      <c r="H35" s="30" t="s">
        <v>20</v>
      </c>
      <c r="I35" s="30" t="s">
        <v>1079</v>
      </c>
      <c r="J35" s="30"/>
      <c r="K35" s="39">
        <v>92.8</v>
      </c>
      <c r="L35" s="34">
        <f t="shared" si="0"/>
        <v>73820.179999999964</v>
      </c>
    </row>
    <row r="36" spans="1:12" x14ac:dyDescent="0.25">
      <c r="A36" s="30" t="s">
        <v>783</v>
      </c>
      <c r="B36" s="31">
        <v>43007</v>
      </c>
      <c r="C36" s="30" t="s">
        <v>2458</v>
      </c>
      <c r="D36" s="30">
        <v>1</v>
      </c>
      <c r="E36" s="30" t="s">
        <v>411</v>
      </c>
      <c r="F36" s="30">
        <v>34528</v>
      </c>
      <c r="G36" s="30" t="s">
        <v>412</v>
      </c>
      <c r="H36" s="30" t="s">
        <v>20</v>
      </c>
      <c r="I36" s="30" t="s">
        <v>565</v>
      </c>
      <c r="J36" s="30"/>
      <c r="K36" s="39">
        <v>406</v>
      </c>
      <c r="L36" s="34">
        <f t="shared" si="0"/>
        <v>73414.179999999964</v>
      </c>
    </row>
    <row r="37" spans="1:12" x14ac:dyDescent="0.25">
      <c r="A37" s="30" t="s">
        <v>785</v>
      </c>
      <c r="B37" s="31">
        <v>43007</v>
      </c>
      <c r="C37" s="30" t="s">
        <v>2459</v>
      </c>
      <c r="D37" s="30">
        <v>1</v>
      </c>
      <c r="E37" s="30" t="s">
        <v>411</v>
      </c>
      <c r="F37" s="30">
        <v>34529</v>
      </c>
      <c r="G37" s="30" t="s">
        <v>412</v>
      </c>
      <c r="H37" s="30" t="s">
        <v>20</v>
      </c>
      <c r="I37" s="30" t="s">
        <v>2251</v>
      </c>
      <c r="J37" s="30"/>
      <c r="K37" s="39">
        <v>290</v>
      </c>
      <c r="L37" s="34">
        <f t="shared" si="0"/>
        <v>73124.179999999964</v>
      </c>
    </row>
    <row r="38" spans="1:12" x14ac:dyDescent="0.25">
      <c r="A38" s="30" t="s">
        <v>787</v>
      </c>
      <c r="B38" s="31">
        <v>43007</v>
      </c>
      <c r="C38" s="30" t="s">
        <v>2460</v>
      </c>
      <c r="D38" s="30">
        <v>1</v>
      </c>
      <c r="E38" s="30" t="s">
        <v>411</v>
      </c>
      <c r="F38" s="30">
        <v>34530</v>
      </c>
      <c r="G38" s="30" t="s">
        <v>412</v>
      </c>
      <c r="H38" s="30" t="s">
        <v>20</v>
      </c>
      <c r="I38" s="30" t="s">
        <v>501</v>
      </c>
      <c r="J38" s="30"/>
      <c r="K38" s="39">
        <v>562</v>
      </c>
      <c r="L38" s="34">
        <f t="shared" si="0"/>
        <v>72562.179999999964</v>
      </c>
    </row>
    <row r="39" spans="1:12" x14ac:dyDescent="0.25">
      <c r="A39" s="30" t="s">
        <v>789</v>
      </c>
      <c r="B39" s="31">
        <v>43007</v>
      </c>
      <c r="C39" s="30" t="s">
        <v>2461</v>
      </c>
      <c r="D39" s="30">
        <v>1</v>
      </c>
      <c r="E39" s="30" t="s">
        <v>411</v>
      </c>
      <c r="F39" s="30">
        <v>34531</v>
      </c>
      <c r="G39" s="30" t="s">
        <v>412</v>
      </c>
      <c r="H39" s="30" t="s">
        <v>20</v>
      </c>
      <c r="I39" s="30" t="s">
        <v>25</v>
      </c>
      <c r="J39" s="30"/>
      <c r="K39" s="39">
        <v>754.3</v>
      </c>
      <c r="L39" s="34">
        <f t="shared" si="0"/>
        <v>71807.879999999961</v>
      </c>
    </row>
    <row r="40" spans="1:12" x14ac:dyDescent="0.25">
      <c r="A40" s="30" t="s">
        <v>2462</v>
      </c>
      <c r="B40" s="31">
        <v>43007</v>
      </c>
      <c r="C40" s="30" t="s">
        <v>2463</v>
      </c>
      <c r="D40" s="30">
        <v>1</v>
      </c>
      <c r="E40" s="30" t="s">
        <v>411</v>
      </c>
      <c r="F40" s="30">
        <v>34532</v>
      </c>
      <c r="G40" s="30" t="s">
        <v>412</v>
      </c>
      <c r="H40" s="30" t="s">
        <v>20</v>
      </c>
      <c r="I40" s="30" t="s">
        <v>134</v>
      </c>
      <c r="J40" s="30"/>
      <c r="K40" s="39">
        <v>827.2</v>
      </c>
      <c r="L40" s="34">
        <f t="shared" si="0"/>
        <v>70980.679999999964</v>
      </c>
    </row>
    <row r="41" spans="1:12" x14ac:dyDescent="0.25">
      <c r="A41" s="30" t="s">
        <v>2464</v>
      </c>
      <c r="B41" s="31">
        <v>43007</v>
      </c>
      <c r="C41" s="30" t="s">
        <v>2465</v>
      </c>
      <c r="D41" s="30">
        <v>1</v>
      </c>
      <c r="E41" s="30" t="s">
        <v>411</v>
      </c>
      <c r="F41" s="30">
        <v>34533</v>
      </c>
      <c r="G41" s="30" t="s">
        <v>412</v>
      </c>
      <c r="H41" s="30" t="s">
        <v>20</v>
      </c>
      <c r="I41" s="30" t="s">
        <v>83</v>
      </c>
      <c r="J41" s="30"/>
      <c r="K41" s="39">
        <v>225</v>
      </c>
      <c r="L41" s="34">
        <f t="shared" si="0"/>
        <v>70755.679999999964</v>
      </c>
    </row>
    <row r="42" spans="1:12" x14ac:dyDescent="0.25">
      <c r="A42" s="30" t="s">
        <v>791</v>
      </c>
      <c r="B42" s="31">
        <v>43007</v>
      </c>
      <c r="C42" s="30" t="s">
        <v>2466</v>
      </c>
      <c r="D42" s="30">
        <v>1</v>
      </c>
      <c r="E42" s="30" t="s">
        <v>411</v>
      </c>
      <c r="F42" s="30">
        <v>34534</v>
      </c>
      <c r="G42" s="30" t="s">
        <v>412</v>
      </c>
      <c r="H42" s="30" t="s">
        <v>20</v>
      </c>
      <c r="I42" s="30" t="s">
        <v>83</v>
      </c>
      <c r="J42" s="30"/>
      <c r="K42" s="39">
        <v>128</v>
      </c>
      <c r="L42" s="34">
        <f t="shared" si="0"/>
        <v>70627.679999999964</v>
      </c>
    </row>
    <row r="43" spans="1:12" x14ac:dyDescent="0.25">
      <c r="A43" s="30" t="s">
        <v>796</v>
      </c>
      <c r="B43" s="31">
        <v>43007</v>
      </c>
      <c r="C43" s="30" t="s">
        <v>2467</v>
      </c>
      <c r="D43" s="30">
        <v>1</v>
      </c>
      <c r="E43" s="30" t="s">
        <v>411</v>
      </c>
      <c r="F43" s="30">
        <v>34535</v>
      </c>
      <c r="G43" s="30" t="s">
        <v>412</v>
      </c>
      <c r="H43" s="30" t="s">
        <v>20</v>
      </c>
      <c r="I43" s="30" t="s">
        <v>1395</v>
      </c>
      <c r="J43" s="30"/>
      <c r="K43" s="39">
        <v>50</v>
      </c>
      <c r="L43" s="34">
        <f t="shared" si="0"/>
        <v>70577.679999999964</v>
      </c>
    </row>
    <row r="44" spans="1:12" x14ac:dyDescent="0.25">
      <c r="A44" s="30" t="s">
        <v>2468</v>
      </c>
      <c r="B44" s="31">
        <v>43007</v>
      </c>
      <c r="C44" s="30" t="s">
        <v>2469</v>
      </c>
      <c r="D44" s="30">
        <v>1</v>
      </c>
      <c r="E44" s="30" t="s">
        <v>411</v>
      </c>
      <c r="F44" s="30">
        <v>34536</v>
      </c>
      <c r="G44" s="30" t="s">
        <v>412</v>
      </c>
      <c r="H44" s="30" t="s">
        <v>20</v>
      </c>
      <c r="I44" s="30" t="s">
        <v>25</v>
      </c>
      <c r="J44" s="30"/>
      <c r="K44" s="40">
        <v>1599.2</v>
      </c>
      <c r="L44" s="34">
        <f t="shared" si="0"/>
        <v>68978.479999999967</v>
      </c>
    </row>
    <row r="45" spans="1:12" x14ac:dyDescent="0.25">
      <c r="A45" s="30" t="s">
        <v>2470</v>
      </c>
      <c r="B45" s="31">
        <v>43007</v>
      </c>
      <c r="C45" s="30" t="s">
        <v>2471</v>
      </c>
      <c r="D45" s="30">
        <v>1</v>
      </c>
      <c r="E45" s="30" t="s">
        <v>411</v>
      </c>
      <c r="F45" s="30">
        <v>34537</v>
      </c>
      <c r="G45" s="30" t="s">
        <v>412</v>
      </c>
      <c r="H45" s="30" t="s">
        <v>20</v>
      </c>
      <c r="I45" s="30" t="s">
        <v>2111</v>
      </c>
      <c r="J45" s="30"/>
      <c r="K45" s="39">
        <v>190.01</v>
      </c>
      <c r="L45" s="34">
        <f t="shared" si="0"/>
        <v>68788.469999999972</v>
      </c>
    </row>
    <row r="46" spans="1:12" x14ac:dyDescent="0.25">
      <c r="A46" s="30" t="s">
        <v>2472</v>
      </c>
      <c r="B46" s="31">
        <v>43007</v>
      </c>
      <c r="C46" s="30" t="s">
        <v>2473</v>
      </c>
      <c r="D46" s="30">
        <v>1</v>
      </c>
      <c r="E46" s="30" t="s">
        <v>411</v>
      </c>
      <c r="F46" s="30">
        <v>34538</v>
      </c>
      <c r="G46" s="30" t="s">
        <v>412</v>
      </c>
      <c r="H46" s="30" t="s">
        <v>20</v>
      </c>
      <c r="I46" s="30" t="s">
        <v>87</v>
      </c>
      <c r="J46" s="30"/>
      <c r="K46" s="40">
        <v>1219.19</v>
      </c>
      <c r="L46" s="34">
        <f t="shared" si="0"/>
        <v>67569.27999999997</v>
      </c>
    </row>
    <row r="47" spans="1:12" x14ac:dyDescent="0.25">
      <c r="A47" s="30" t="s">
        <v>2474</v>
      </c>
      <c r="B47" s="31">
        <v>43007</v>
      </c>
      <c r="C47" s="30" t="s">
        <v>2475</v>
      </c>
      <c r="D47" s="30">
        <v>1</v>
      </c>
      <c r="E47" s="30" t="s">
        <v>411</v>
      </c>
      <c r="F47" s="30">
        <v>34539</v>
      </c>
      <c r="G47" s="30" t="s">
        <v>412</v>
      </c>
      <c r="H47" s="30" t="s">
        <v>20</v>
      </c>
      <c r="I47" s="30" t="s">
        <v>56</v>
      </c>
      <c r="J47" s="34"/>
      <c r="K47" s="39">
        <v>226</v>
      </c>
      <c r="L47" s="34">
        <f t="shared" si="0"/>
        <v>67343.27999999997</v>
      </c>
    </row>
    <row r="48" spans="1:12" x14ac:dyDescent="0.25">
      <c r="A48" s="30" t="s">
        <v>2476</v>
      </c>
      <c r="B48" s="31">
        <v>43008</v>
      </c>
      <c r="C48" s="30" t="s">
        <v>213</v>
      </c>
      <c r="D48" s="30">
        <v>1</v>
      </c>
      <c r="E48" s="30" t="s">
        <v>411</v>
      </c>
      <c r="F48" s="30">
        <v>34557</v>
      </c>
      <c r="G48" s="30" t="s">
        <v>412</v>
      </c>
      <c r="H48" s="30" t="s">
        <v>215</v>
      </c>
      <c r="I48" s="33" t="s">
        <v>2577</v>
      </c>
      <c r="J48" s="34">
        <v>110000</v>
      </c>
      <c r="K48" s="33"/>
      <c r="L48" s="34">
        <f t="shared" si="0"/>
        <v>177343.27999999997</v>
      </c>
    </row>
    <row r="49" spans="1:12" x14ac:dyDescent="0.25">
      <c r="A49" s="30" t="s">
        <v>820</v>
      </c>
      <c r="B49" s="31">
        <v>43008</v>
      </c>
      <c r="C49" s="30" t="s">
        <v>2477</v>
      </c>
      <c r="D49" s="30">
        <v>1</v>
      </c>
      <c r="E49" s="30" t="s">
        <v>411</v>
      </c>
      <c r="F49" s="30">
        <v>34583</v>
      </c>
      <c r="G49" s="30" t="s">
        <v>412</v>
      </c>
      <c r="H49" s="30" t="s">
        <v>15</v>
      </c>
      <c r="I49" s="30" t="s">
        <v>21</v>
      </c>
      <c r="J49" s="30"/>
      <c r="K49" s="39">
        <v>290</v>
      </c>
      <c r="L49" s="34">
        <f t="shared" si="0"/>
        <v>177053.27999999997</v>
      </c>
    </row>
    <row r="50" spans="1:12" x14ac:dyDescent="0.25">
      <c r="A50" s="30" t="s">
        <v>823</v>
      </c>
      <c r="B50" s="31">
        <v>43008</v>
      </c>
      <c r="C50" s="30" t="s">
        <v>2478</v>
      </c>
      <c r="D50" s="30">
        <v>1</v>
      </c>
      <c r="E50" s="30" t="s">
        <v>411</v>
      </c>
      <c r="F50" s="30">
        <v>34584</v>
      </c>
      <c r="G50" s="30" t="s">
        <v>412</v>
      </c>
      <c r="H50" s="30" t="s">
        <v>15</v>
      </c>
      <c r="I50" s="30" t="s">
        <v>2479</v>
      </c>
      <c r="J50" s="30"/>
      <c r="K50" s="39">
        <v>100</v>
      </c>
      <c r="L50" s="34">
        <f t="shared" si="0"/>
        <v>176953.27999999997</v>
      </c>
    </row>
    <row r="51" spans="1:12" x14ac:dyDescent="0.25">
      <c r="A51" s="30" t="s">
        <v>826</v>
      </c>
      <c r="B51" s="31">
        <v>43008</v>
      </c>
      <c r="C51" s="30" t="s">
        <v>2480</v>
      </c>
      <c r="D51" s="30">
        <v>1</v>
      </c>
      <c r="E51" s="30" t="s">
        <v>411</v>
      </c>
      <c r="F51" s="30">
        <v>34585</v>
      </c>
      <c r="G51" s="30" t="s">
        <v>412</v>
      </c>
      <c r="H51" s="30" t="s">
        <v>15</v>
      </c>
      <c r="I51" s="30" t="s">
        <v>2011</v>
      </c>
      <c r="J51" s="30"/>
      <c r="K51" s="39">
        <v>959.6</v>
      </c>
      <c r="L51" s="34">
        <f t="shared" si="0"/>
        <v>175993.67999999996</v>
      </c>
    </row>
    <row r="52" spans="1:12" x14ac:dyDescent="0.25">
      <c r="A52" s="30" t="s">
        <v>2481</v>
      </c>
      <c r="B52" s="31">
        <v>43008</v>
      </c>
      <c r="C52" s="30" t="s">
        <v>2482</v>
      </c>
      <c r="D52" s="30">
        <v>1</v>
      </c>
      <c r="E52" s="30" t="s">
        <v>411</v>
      </c>
      <c r="F52" s="30">
        <v>34586</v>
      </c>
      <c r="G52" s="30" t="s">
        <v>412</v>
      </c>
      <c r="H52" s="30" t="s">
        <v>15</v>
      </c>
      <c r="I52" s="30" t="s">
        <v>2483</v>
      </c>
      <c r="J52" s="30"/>
      <c r="K52" s="39">
        <v>641.98</v>
      </c>
      <c r="L52" s="34">
        <f t="shared" si="0"/>
        <v>175351.69999999995</v>
      </c>
    </row>
    <row r="53" spans="1:12" x14ac:dyDescent="0.25">
      <c r="A53" s="30" t="s">
        <v>828</v>
      </c>
      <c r="B53" s="31">
        <v>43008</v>
      </c>
      <c r="C53" s="30" t="s">
        <v>2484</v>
      </c>
      <c r="D53" s="30">
        <v>1</v>
      </c>
      <c r="E53" s="30" t="s">
        <v>411</v>
      </c>
      <c r="F53" s="30">
        <v>34587</v>
      </c>
      <c r="G53" s="30" t="s">
        <v>412</v>
      </c>
      <c r="H53" s="30" t="s">
        <v>15</v>
      </c>
      <c r="I53" s="30" t="s">
        <v>2047</v>
      </c>
      <c r="J53" s="30"/>
      <c r="K53" s="39">
        <v>138.80000000000001</v>
      </c>
      <c r="L53" s="34">
        <f t="shared" si="0"/>
        <v>175212.89999999997</v>
      </c>
    </row>
    <row r="54" spans="1:12" x14ac:dyDescent="0.25">
      <c r="A54" s="30" t="s">
        <v>830</v>
      </c>
      <c r="B54" s="31">
        <v>43008</v>
      </c>
      <c r="C54" s="30" t="s">
        <v>2485</v>
      </c>
      <c r="D54" s="30">
        <v>1</v>
      </c>
      <c r="E54" s="30" t="s">
        <v>411</v>
      </c>
      <c r="F54" s="30">
        <v>34588</v>
      </c>
      <c r="G54" s="30" t="s">
        <v>412</v>
      </c>
      <c r="H54" s="30" t="s">
        <v>15</v>
      </c>
      <c r="I54" s="30" t="s">
        <v>895</v>
      </c>
      <c r="J54" s="30"/>
      <c r="K54" s="40">
        <v>1216.01</v>
      </c>
      <c r="L54" s="34">
        <f t="shared" si="0"/>
        <v>173996.88999999996</v>
      </c>
    </row>
    <row r="55" spans="1:12" x14ac:dyDescent="0.25">
      <c r="A55" s="30" t="s">
        <v>837</v>
      </c>
      <c r="B55" s="31">
        <v>43008</v>
      </c>
      <c r="C55" s="30" t="s">
        <v>2486</v>
      </c>
      <c r="D55" s="30">
        <v>1</v>
      </c>
      <c r="E55" s="30" t="s">
        <v>411</v>
      </c>
      <c r="F55" s="30">
        <v>34590</v>
      </c>
      <c r="G55" s="30" t="s">
        <v>412</v>
      </c>
      <c r="H55" s="30" t="s">
        <v>15</v>
      </c>
      <c r="I55" s="30" t="s">
        <v>25</v>
      </c>
      <c r="J55" s="30"/>
      <c r="K55" s="39">
        <v>399.6</v>
      </c>
      <c r="L55" s="34">
        <f t="shared" si="0"/>
        <v>173597.28999999995</v>
      </c>
    </row>
    <row r="56" spans="1:12" x14ac:dyDescent="0.25">
      <c r="A56" s="30" t="s">
        <v>839</v>
      </c>
      <c r="B56" s="31">
        <v>43008</v>
      </c>
      <c r="C56" s="30" t="s">
        <v>2487</v>
      </c>
      <c r="D56" s="30">
        <v>1</v>
      </c>
      <c r="E56" s="30" t="s">
        <v>411</v>
      </c>
      <c r="F56" s="30">
        <v>34591</v>
      </c>
      <c r="G56" s="30" t="s">
        <v>412</v>
      </c>
      <c r="H56" s="30" t="s">
        <v>15</v>
      </c>
      <c r="I56" s="30" t="s">
        <v>236</v>
      </c>
      <c r="J56" s="30"/>
      <c r="K56" s="39">
        <v>130</v>
      </c>
      <c r="L56" s="34">
        <f t="shared" si="0"/>
        <v>173467.28999999995</v>
      </c>
    </row>
    <row r="57" spans="1:12" x14ac:dyDescent="0.25">
      <c r="A57" s="30" t="s">
        <v>842</v>
      </c>
      <c r="B57" s="31">
        <v>43008</v>
      </c>
      <c r="C57" s="30" t="s">
        <v>2488</v>
      </c>
      <c r="D57" s="30">
        <v>1</v>
      </c>
      <c r="E57" s="30" t="s">
        <v>411</v>
      </c>
      <c r="F57" s="30">
        <v>34592</v>
      </c>
      <c r="G57" s="30" t="s">
        <v>412</v>
      </c>
      <c r="H57" s="30" t="s">
        <v>15</v>
      </c>
      <c r="I57" s="30" t="s">
        <v>240</v>
      </c>
      <c r="J57" s="30"/>
      <c r="K57" s="39">
        <v>391.5</v>
      </c>
      <c r="L57" s="34">
        <f t="shared" si="0"/>
        <v>173075.78999999995</v>
      </c>
    </row>
    <row r="58" spans="1:12" x14ac:dyDescent="0.25">
      <c r="A58" s="30" t="s">
        <v>844</v>
      </c>
      <c r="B58" s="31">
        <v>43008</v>
      </c>
      <c r="C58" s="30" t="s">
        <v>2489</v>
      </c>
      <c r="D58" s="30">
        <v>1</v>
      </c>
      <c r="E58" s="30" t="s">
        <v>411</v>
      </c>
      <c r="F58" s="30">
        <v>34593</v>
      </c>
      <c r="G58" s="30" t="s">
        <v>412</v>
      </c>
      <c r="H58" s="30" t="s">
        <v>15</v>
      </c>
      <c r="I58" s="30" t="s">
        <v>2011</v>
      </c>
      <c r="J58" s="30"/>
      <c r="K58" s="40">
        <v>1485.3</v>
      </c>
      <c r="L58" s="34">
        <f t="shared" si="0"/>
        <v>171590.48999999996</v>
      </c>
    </row>
    <row r="59" spans="1:12" x14ac:dyDescent="0.25">
      <c r="A59" s="30" t="s">
        <v>847</v>
      </c>
      <c r="B59" s="31">
        <v>43008</v>
      </c>
      <c r="C59" s="30" t="s">
        <v>2490</v>
      </c>
      <c r="D59" s="30">
        <v>1</v>
      </c>
      <c r="E59" s="30" t="s">
        <v>411</v>
      </c>
      <c r="F59" s="30">
        <v>34594</v>
      </c>
      <c r="G59" s="30" t="s">
        <v>412</v>
      </c>
      <c r="H59" s="30" t="s">
        <v>15</v>
      </c>
      <c r="I59" s="30" t="s">
        <v>2491</v>
      </c>
      <c r="J59" s="30"/>
      <c r="K59" s="39">
        <v>33</v>
      </c>
      <c r="L59" s="34">
        <f t="shared" si="0"/>
        <v>171557.48999999996</v>
      </c>
    </row>
    <row r="60" spans="1:12" x14ac:dyDescent="0.25">
      <c r="A60" s="30" t="s">
        <v>849</v>
      </c>
      <c r="B60" s="31">
        <v>43008</v>
      </c>
      <c r="C60" s="30" t="s">
        <v>2492</v>
      </c>
      <c r="D60" s="30">
        <v>1</v>
      </c>
      <c r="E60" s="30" t="s">
        <v>411</v>
      </c>
      <c r="F60" s="30">
        <v>34595</v>
      </c>
      <c r="G60" s="30" t="s">
        <v>412</v>
      </c>
      <c r="H60" s="30" t="s">
        <v>15</v>
      </c>
      <c r="I60" s="30" t="s">
        <v>2493</v>
      </c>
      <c r="J60" s="30"/>
      <c r="K60" s="40">
        <v>1233.5</v>
      </c>
      <c r="L60" s="34">
        <f t="shared" si="0"/>
        <v>170323.98999999996</v>
      </c>
    </row>
    <row r="61" spans="1:12" x14ac:dyDescent="0.25">
      <c r="A61" s="30" t="s">
        <v>851</v>
      </c>
      <c r="B61" s="31">
        <v>43008</v>
      </c>
      <c r="C61" s="30" t="s">
        <v>2494</v>
      </c>
      <c r="D61" s="30">
        <v>1</v>
      </c>
      <c r="E61" s="30" t="s">
        <v>411</v>
      </c>
      <c r="F61" s="30">
        <v>34596</v>
      </c>
      <c r="G61" s="30" t="s">
        <v>412</v>
      </c>
      <c r="H61" s="30" t="s">
        <v>15</v>
      </c>
      <c r="I61" s="30" t="s">
        <v>2495</v>
      </c>
      <c r="J61" s="30"/>
      <c r="K61" s="39">
        <v>315.58999999999997</v>
      </c>
      <c r="L61" s="34">
        <f t="shared" si="0"/>
        <v>170008.39999999997</v>
      </c>
    </row>
    <row r="62" spans="1:12" x14ac:dyDescent="0.25">
      <c r="A62" s="30" t="s">
        <v>853</v>
      </c>
      <c r="B62" s="31">
        <v>43008</v>
      </c>
      <c r="C62" s="30" t="s">
        <v>2496</v>
      </c>
      <c r="D62" s="30">
        <v>1</v>
      </c>
      <c r="E62" s="30" t="s">
        <v>411</v>
      </c>
      <c r="F62" s="30">
        <v>34597</v>
      </c>
      <c r="G62" s="30" t="s">
        <v>412</v>
      </c>
      <c r="H62" s="30" t="s">
        <v>15</v>
      </c>
      <c r="I62" s="30" t="s">
        <v>2497</v>
      </c>
      <c r="J62" s="30"/>
      <c r="K62" s="39">
        <v>126.25</v>
      </c>
      <c r="L62" s="34">
        <f t="shared" si="0"/>
        <v>169882.14999999997</v>
      </c>
    </row>
    <row r="63" spans="1:12" x14ac:dyDescent="0.25">
      <c r="A63" s="30" t="s">
        <v>856</v>
      </c>
      <c r="B63" s="31">
        <v>43008</v>
      </c>
      <c r="C63" s="30" t="s">
        <v>2498</v>
      </c>
      <c r="D63" s="30">
        <v>1</v>
      </c>
      <c r="E63" s="30" t="s">
        <v>411</v>
      </c>
      <c r="F63" s="30">
        <v>34599</v>
      </c>
      <c r="G63" s="30" t="s">
        <v>412</v>
      </c>
      <c r="H63" s="30" t="s">
        <v>15</v>
      </c>
      <c r="I63" s="30" t="s">
        <v>41</v>
      </c>
      <c r="J63" s="30"/>
      <c r="K63" s="39">
        <v>150</v>
      </c>
      <c r="L63" s="34">
        <f t="shared" si="0"/>
        <v>169732.14999999997</v>
      </c>
    </row>
    <row r="64" spans="1:12" x14ac:dyDescent="0.25">
      <c r="A64" s="30" t="s">
        <v>859</v>
      </c>
      <c r="B64" s="31">
        <v>43008</v>
      </c>
      <c r="C64" s="30" t="s">
        <v>2499</v>
      </c>
      <c r="D64" s="30">
        <v>1</v>
      </c>
      <c r="E64" s="30" t="s">
        <v>411</v>
      </c>
      <c r="F64" s="30">
        <v>34601</v>
      </c>
      <c r="G64" s="30" t="s">
        <v>412</v>
      </c>
      <c r="H64" s="30" t="s">
        <v>15</v>
      </c>
      <c r="I64" s="30" t="s">
        <v>2500</v>
      </c>
      <c r="J64" s="30"/>
      <c r="K64" s="39">
        <v>183.65</v>
      </c>
      <c r="L64" s="34">
        <f t="shared" si="0"/>
        <v>169548.49999999997</v>
      </c>
    </row>
    <row r="65" spans="1:12" x14ac:dyDescent="0.25">
      <c r="A65" s="30" t="s">
        <v>861</v>
      </c>
      <c r="B65" s="31">
        <v>43008</v>
      </c>
      <c r="C65" s="30" t="s">
        <v>2501</v>
      </c>
      <c r="D65" s="30">
        <v>1</v>
      </c>
      <c r="E65" s="30" t="s">
        <v>411</v>
      </c>
      <c r="F65" s="30">
        <v>34602</v>
      </c>
      <c r="G65" s="30" t="s">
        <v>412</v>
      </c>
      <c r="H65" s="30" t="s">
        <v>15</v>
      </c>
      <c r="I65" s="30" t="s">
        <v>836</v>
      </c>
      <c r="J65" s="30"/>
      <c r="K65" s="39">
        <v>825.2</v>
      </c>
      <c r="L65" s="34">
        <f t="shared" si="0"/>
        <v>168723.29999999996</v>
      </c>
    </row>
    <row r="66" spans="1:12" x14ac:dyDescent="0.25">
      <c r="A66" s="30" t="s">
        <v>863</v>
      </c>
      <c r="B66" s="31">
        <v>43008</v>
      </c>
      <c r="C66" s="30" t="s">
        <v>2502</v>
      </c>
      <c r="D66" s="30">
        <v>1</v>
      </c>
      <c r="E66" s="30" t="s">
        <v>411</v>
      </c>
      <c r="F66" s="30">
        <v>34603</v>
      </c>
      <c r="G66" s="30" t="s">
        <v>412</v>
      </c>
      <c r="H66" s="30" t="s">
        <v>15</v>
      </c>
      <c r="I66" s="30" t="s">
        <v>2217</v>
      </c>
      <c r="J66" s="30"/>
      <c r="K66" s="39">
        <v>95</v>
      </c>
      <c r="L66" s="34">
        <f t="shared" si="0"/>
        <v>168628.29999999996</v>
      </c>
    </row>
    <row r="67" spans="1:12" x14ac:dyDescent="0.25">
      <c r="A67" s="30" t="s">
        <v>865</v>
      </c>
      <c r="B67" s="31">
        <v>43008</v>
      </c>
      <c r="C67" s="30" t="s">
        <v>2503</v>
      </c>
      <c r="D67" s="30">
        <v>1</v>
      </c>
      <c r="E67" s="30" t="s">
        <v>411</v>
      </c>
      <c r="F67" s="30">
        <v>34604</v>
      </c>
      <c r="G67" s="30" t="s">
        <v>412</v>
      </c>
      <c r="H67" s="30" t="s">
        <v>15</v>
      </c>
      <c r="I67" s="30" t="s">
        <v>2504</v>
      </c>
      <c r="J67" s="30"/>
      <c r="K67" s="39">
        <v>391.5</v>
      </c>
      <c r="L67" s="34">
        <f t="shared" si="0"/>
        <v>168236.79999999996</v>
      </c>
    </row>
    <row r="68" spans="1:12" x14ac:dyDescent="0.25">
      <c r="A68" s="30" t="s">
        <v>867</v>
      </c>
      <c r="B68" s="31">
        <v>43008</v>
      </c>
      <c r="C68" s="30" t="s">
        <v>2505</v>
      </c>
      <c r="D68" s="30">
        <v>1</v>
      </c>
      <c r="E68" s="30" t="s">
        <v>411</v>
      </c>
      <c r="F68" s="30">
        <v>34605</v>
      </c>
      <c r="G68" s="30" t="s">
        <v>412</v>
      </c>
      <c r="H68" s="30" t="s">
        <v>15</v>
      </c>
      <c r="I68" s="30" t="s">
        <v>895</v>
      </c>
      <c r="J68" s="30"/>
      <c r="K68" s="39">
        <v>842.94</v>
      </c>
      <c r="L68" s="34">
        <f t="shared" si="0"/>
        <v>167393.85999999996</v>
      </c>
    </row>
    <row r="69" spans="1:12" x14ac:dyDescent="0.25">
      <c r="A69" s="30" t="s">
        <v>916</v>
      </c>
      <c r="B69" s="31">
        <v>43008</v>
      </c>
      <c r="C69" s="30" t="s">
        <v>2506</v>
      </c>
      <c r="D69" s="30">
        <v>1</v>
      </c>
      <c r="E69" s="30" t="s">
        <v>411</v>
      </c>
      <c r="F69" s="30">
        <v>34630</v>
      </c>
      <c r="G69" s="30" t="s">
        <v>412</v>
      </c>
      <c r="H69" s="30" t="s">
        <v>15</v>
      </c>
      <c r="I69" s="30" t="s">
        <v>898</v>
      </c>
      <c r="J69" s="30"/>
      <c r="K69" s="39">
        <v>62</v>
      </c>
      <c r="L69" s="34">
        <f t="shared" si="0"/>
        <v>167331.85999999996</v>
      </c>
    </row>
    <row r="70" spans="1:12" x14ac:dyDescent="0.25">
      <c r="A70" s="30" t="s">
        <v>919</v>
      </c>
      <c r="B70" s="31">
        <v>43008</v>
      </c>
      <c r="C70" s="30" t="s">
        <v>2507</v>
      </c>
      <c r="D70" s="30">
        <v>1</v>
      </c>
      <c r="E70" s="30" t="s">
        <v>411</v>
      </c>
      <c r="F70" s="30">
        <v>34631</v>
      </c>
      <c r="G70" s="30" t="s">
        <v>412</v>
      </c>
      <c r="H70" s="30" t="s">
        <v>15</v>
      </c>
      <c r="I70" s="30" t="s">
        <v>479</v>
      </c>
      <c r="J70" s="30"/>
      <c r="K70" s="39">
        <v>71</v>
      </c>
      <c r="L70" s="34">
        <f t="shared" si="0"/>
        <v>167260.85999999996</v>
      </c>
    </row>
    <row r="71" spans="1:12" x14ac:dyDescent="0.25">
      <c r="A71" s="30" t="s">
        <v>922</v>
      </c>
      <c r="B71" s="31">
        <v>43008</v>
      </c>
      <c r="C71" s="30" t="s">
        <v>2508</v>
      </c>
      <c r="D71" s="30">
        <v>1</v>
      </c>
      <c r="E71" s="30" t="s">
        <v>411</v>
      </c>
      <c r="F71" s="30">
        <v>34632</v>
      </c>
      <c r="G71" s="30" t="s">
        <v>412</v>
      </c>
      <c r="H71" s="30" t="s">
        <v>15</v>
      </c>
      <c r="I71" s="30" t="s">
        <v>479</v>
      </c>
      <c r="J71" s="30"/>
      <c r="K71" s="39">
        <v>71</v>
      </c>
      <c r="L71" s="34">
        <f t="shared" si="0"/>
        <v>167189.85999999996</v>
      </c>
    </row>
    <row r="72" spans="1:12" x14ac:dyDescent="0.25">
      <c r="A72" s="30" t="s">
        <v>924</v>
      </c>
      <c r="B72" s="31">
        <v>43008</v>
      </c>
      <c r="C72" s="30" t="s">
        <v>2509</v>
      </c>
      <c r="D72" s="30">
        <v>1</v>
      </c>
      <c r="E72" s="30" t="s">
        <v>411</v>
      </c>
      <c r="F72" s="30">
        <v>34633</v>
      </c>
      <c r="G72" s="30" t="s">
        <v>412</v>
      </c>
      <c r="H72" s="30" t="s">
        <v>15</v>
      </c>
      <c r="I72" s="30" t="s">
        <v>2217</v>
      </c>
      <c r="J72" s="30"/>
      <c r="K72" s="39">
        <v>216</v>
      </c>
      <c r="L72" s="34">
        <f t="shared" si="0"/>
        <v>166973.85999999996</v>
      </c>
    </row>
    <row r="73" spans="1:12" x14ac:dyDescent="0.25">
      <c r="A73" s="30" t="s">
        <v>714</v>
      </c>
      <c r="B73" s="31">
        <v>43008</v>
      </c>
      <c r="C73" s="30" t="s">
        <v>2510</v>
      </c>
      <c r="D73" s="30">
        <v>1</v>
      </c>
      <c r="E73" s="30" t="s">
        <v>411</v>
      </c>
      <c r="F73" s="30">
        <v>34634</v>
      </c>
      <c r="G73" s="30" t="s">
        <v>412</v>
      </c>
      <c r="H73" s="30" t="s">
        <v>15</v>
      </c>
      <c r="I73" s="30" t="s">
        <v>2511</v>
      </c>
      <c r="J73" s="30"/>
      <c r="K73" s="39">
        <v>160.9</v>
      </c>
      <c r="L73" s="34">
        <f t="shared" si="0"/>
        <v>166812.95999999996</v>
      </c>
    </row>
    <row r="74" spans="1:12" x14ac:dyDescent="0.25">
      <c r="A74" s="30" t="s">
        <v>927</v>
      </c>
      <c r="B74" s="31">
        <v>43008</v>
      </c>
      <c r="C74" s="30" t="s">
        <v>2512</v>
      </c>
      <c r="D74" s="30">
        <v>1</v>
      </c>
      <c r="E74" s="30" t="s">
        <v>411</v>
      </c>
      <c r="F74" s="30">
        <v>34635</v>
      </c>
      <c r="G74" s="30" t="s">
        <v>412</v>
      </c>
      <c r="H74" s="30" t="s">
        <v>15</v>
      </c>
      <c r="I74" s="30" t="s">
        <v>2513</v>
      </c>
      <c r="J74" s="30"/>
      <c r="K74" s="39">
        <v>535</v>
      </c>
      <c r="L74" s="34">
        <f t="shared" ref="L74:L137" si="1">+L73+J74-K74</f>
        <v>166277.95999999996</v>
      </c>
    </row>
    <row r="75" spans="1:12" x14ac:dyDescent="0.25">
      <c r="A75" s="30" t="s">
        <v>929</v>
      </c>
      <c r="B75" s="31">
        <v>43008</v>
      </c>
      <c r="C75" s="30" t="s">
        <v>2514</v>
      </c>
      <c r="D75" s="30">
        <v>1</v>
      </c>
      <c r="E75" s="30" t="s">
        <v>411</v>
      </c>
      <c r="F75" s="30">
        <v>34636</v>
      </c>
      <c r="G75" s="30" t="s">
        <v>412</v>
      </c>
      <c r="H75" s="30" t="s">
        <v>15</v>
      </c>
      <c r="I75" s="30" t="s">
        <v>150</v>
      </c>
      <c r="J75" s="30"/>
      <c r="K75" s="39">
        <v>59.09</v>
      </c>
      <c r="L75" s="34">
        <f t="shared" si="1"/>
        <v>166218.86999999997</v>
      </c>
    </row>
    <row r="76" spans="1:12" x14ac:dyDescent="0.25">
      <c r="A76" s="30" t="s">
        <v>932</v>
      </c>
      <c r="B76" s="31">
        <v>43008</v>
      </c>
      <c r="C76" s="30" t="s">
        <v>2515</v>
      </c>
      <c r="D76" s="30">
        <v>1</v>
      </c>
      <c r="E76" s="30" t="s">
        <v>411</v>
      </c>
      <c r="F76" s="30">
        <v>34637</v>
      </c>
      <c r="G76" s="30" t="s">
        <v>412</v>
      </c>
      <c r="H76" s="30" t="s">
        <v>15</v>
      </c>
      <c r="I76" s="30" t="s">
        <v>846</v>
      </c>
      <c r="J76" s="30"/>
      <c r="K76" s="39">
        <v>116.81</v>
      </c>
      <c r="L76" s="34">
        <f t="shared" si="1"/>
        <v>166102.05999999997</v>
      </c>
    </row>
    <row r="77" spans="1:12" x14ac:dyDescent="0.25">
      <c r="A77" s="30" t="s">
        <v>937</v>
      </c>
      <c r="B77" s="31">
        <v>43008</v>
      </c>
      <c r="C77" s="30" t="s">
        <v>2516</v>
      </c>
      <c r="D77" s="30">
        <v>1</v>
      </c>
      <c r="E77" s="30" t="s">
        <v>411</v>
      </c>
      <c r="F77" s="30">
        <v>34639</v>
      </c>
      <c r="G77" s="30" t="s">
        <v>412</v>
      </c>
      <c r="H77" s="30" t="s">
        <v>15</v>
      </c>
      <c r="I77" s="30" t="s">
        <v>2517</v>
      </c>
      <c r="J77" s="30"/>
      <c r="K77" s="39">
        <v>842.94</v>
      </c>
      <c r="L77" s="34">
        <f t="shared" si="1"/>
        <v>165259.11999999997</v>
      </c>
    </row>
    <row r="78" spans="1:12" x14ac:dyDescent="0.25">
      <c r="A78" s="30" t="s">
        <v>940</v>
      </c>
      <c r="B78" s="31">
        <v>43008</v>
      </c>
      <c r="C78" s="30" t="s">
        <v>2518</v>
      </c>
      <c r="D78" s="30">
        <v>1</v>
      </c>
      <c r="E78" s="30" t="s">
        <v>411</v>
      </c>
      <c r="F78" s="30">
        <v>34640</v>
      </c>
      <c r="G78" s="30" t="s">
        <v>412</v>
      </c>
      <c r="H78" s="30" t="s">
        <v>15</v>
      </c>
      <c r="I78" s="30" t="s">
        <v>21</v>
      </c>
      <c r="J78" s="30"/>
      <c r="K78" s="39">
        <v>290</v>
      </c>
      <c r="L78" s="34">
        <f t="shared" si="1"/>
        <v>164969.11999999997</v>
      </c>
    </row>
    <row r="79" spans="1:12" x14ac:dyDescent="0.25">
      <c r="A79" s="30" t="s">
        <v>942</v>
      </c>
      <c r="B79" s="31">
        <v>43008</v>
      </c>
      <c r="C79" s="30" t="s">
        <v>2519</v>
      </c>
      <c r="D79" s="30">
        <v>1</v>
      </c>
      <c r="E79" s="30" t="s">
        <v>411</v>
      </c>
      <c r="F79" s="30">
        <v>34641</v>
      </c>
      <c r="G79" s="30" t="s">
        <v>412</v>
      </c>
      <c r="H79" s="30" t="s">
        <v>15</v>
      </c>
      <c r="I79" s="30" t="s">
        <v>25</v>
      </c>
      <c r="J79" s="30"/>
      <c r="K79" s="40">
        <v>2072.6999999999998</v>
      </c>
      <c r="L79" s="34">
        <f t="shared" si="1"/>
        <v>162896.41999999995</v>
      </c>
    </row>
    <row r="80" spans="1:12" x14ac:dyDescent="0.25">
      <c r="A80" s="30" t="s">
        <v>945</v>
      </c>
      <c r="B80" s="31">
        <v>43008</v>
      </c>
      <c r="C80" s="30" t="s">
        <v>2520</v>
      </c>
      <c r="D80" s="30">
        <v>1</v>
      </c>
      <c r="E80" s="30" t="s">
        <v>411</v>
      </c>
      <c r="F80" s="30">
        <v>34642</v>
      </c>
      <c r="G80" s="30" t="s">
        <v>412</v>
      </c>
      <c r="H80" s="30" t="s">
        <v>15</v>
      </c>
      <c r="I80" s="30" t="s">
        <v>29</v>
      </c>
      <c r="J80" s="30"/>
      <c r="K80" s="39">
        <v>701</v>
      </c>
      <c r="L80" s="34">
        <f t="shared" si="1"/>
        <v>162195.41999999995</v>
      </c>
    </row>
    <row r="81" spans="1:12" x14ac:dyDescent="0.25">
      <c r="A81" s="30" t="s">
        <v>948</v>
      </c>
      <c r="B81" s="31">
        <v>43008</v>
      </c>
      <c r="C81" s="30" t="s">
        <v>2521</v>
      </c>
      <c r="D81" s="30">
        <v>1</v>
      </c>
      <c r="E81" s="30" t="s">
        <v>411</v>
      </c>
      <c r="F81" s="30">
        <v>34643</v>
      </c>
      <c r="G81" s="30" t="s">
        <v>412</v>
      </c>
      <c r="H81" s="30" t="s">
        <v>15</v>
      </c>
      <c r="I81" s="30" t="s">
        <v>29</v>
      </c>
      <c r="J81" s="30"/>
      <c r="K81" s="39">
        <v>701</v>
      </c>
      <c r="L81" s="34">
        <f t="shared" si="1"/>
        <v>161494.41999999995</v>
      </c>
    </row>
    <row r="82" spans="1:12" x14ac:dyDescent="0.25">
      <c r="A82" s="30" t="s">
        <v>1460</v>
      </c>
      <c r="B82" s="31">
        <v>43008</v>
      </c>
      <c r="C82" s="30" t="s">
        <v>2522</v>
      </c>
      <c r="D82" s="30">
        <v>1</v>
      </c>
      <c r="E82" s="30" t="s">
        <v>411</v>
      </c>
      <c r="F82" s="30">
        <v>34670</v>
      </c>
      <c r="G82" s="30" t="s">
        <v>412</v>
      </c>
      <c r="H82" s="30" t="s">
        <v>15</v>
      </c>
      <c r="I82" s="30" t="s">
        <v>335</v>
      </c>
      <c r="J82" s="30"/>
      <c r="K82" s="35">
        <v>3258.41</v>
      </c>
      <c r="L82" s="34">
        <f t="shared" si="1"/>
        <v>158236.00999999995</v>
      </c>
    </row>
    <row r="83" spans="1:12" x14ac:dyDescent="0.25">
      <c r="A83" s="30" t="s">
        <v>1460</v>
      </c>
      <c r="B83" s="31">
        <v>43008</v>
      </c>
      <c r="C83" s="30" t="s">
        <v>2522</v>
      </c>
      <c r="D83" s="30">
        <v>1</v>
      </c>
      <c r="E83" s="30" t="s">
        <v>411</v>
      </c>
      <c r="F83" s="30">
        <v>34670</v>
      </c>
      <c r="G83" s="30" t="s">
        <v>412</v>
      </c>
      <c r="H83" s="30" t="s">
        <v>15</v>
      </c>
      <c r="I83" s="30" t="s">
        <v>335</v>
      </c>
      <c r="J83" s="30"/>
      <c r="K83" s="36">
        <v>90</v>
      </c>
      <c r="L83" s="34">
        <f t="shared" si="1"/>
        <v>158146.00999999995</v>
      </c>
    </row>
    <row r="84" spans="1:12" x14ac:dyDescent="0.25">
      <c r="A84" s="30" t="s">
        <v>1463</v>
      </c>
      <c r="B84" s="31">
        <v>43008</v>
      </c>
      <c r="C84" s="30" t="s">
        <v>2523</v>
      </c>
      <c r="D84" s="30">
        <v>1</v>
      </c>
      <c r="E84" s="30" t="s">
        <v>411</v>
      </c>
      <c r="F84" s="30">
        <v>34671</v>
      </c>
      <c r="G84" s="30" t="s">
        <v>412</v>
      </c>
      <c r="H84" s="30" t="s">
        <v>15</v>
      </c>
      <c r="I84" s="30" t="s">
        <v>335</v>
      </c>
      <c r="J84" s="30"/>
      <c r="K84" s="35">
        <v>4844.8999999999996</v>
      </c>
      <c r="L84" s="34">
        <f t="shared" si="1"/>
        <v>153301.10999999996</v>
      </c>
    </row>
    <row r="85" spans="1:12" x14ac:dyDescent="0.25">
      <c r="A85" s="30" t="s">
        <v>1463</v>
      </c>
      <c r="B85" s="31">
        <v>43008</v>
      </c>
      <c r="C85" s="30" t="s">
        <v>2523</v>
      </c>
      <c r="D85" s="30">
        <v>1</v>
      </c>
      <c r="E85" s="30" t="s">
        <v>411</v>
      </c>
      <c r="F85" s="30">
        <v>34671</v>
      </c>
      <c r="G85" s="30" t="s">
        <v>412</v>
      </c>
      <c r="H85" s="30" t="s">
        <v>15</v>
      </c>
      <c r="I85" s="30" t="s">
        <v>335</v>
      </c>
      <c r="J85" s="30"/>
      <c r="K85" s="36">
        <v>100</v>
      </c>
      <c r="L85" s="34">
        <f t="shared" si="1"/>
        <v>153201.10999999996</v>
      </c>
    </row>
    <row r="86" spans="1:12" x14ac:dyDescent="0.25">
      <c r="A86" s="30" t="s">
        <v>1467</v>
      </c>
      <c r="B86" s="31">
        <v>43008</v>
      </c>
      <c r="C86" s="30" t="s">
        <v>2524</v>
      </c>
      <c r="D86" s="30">
        <v>1</v>
      </c>
      <c r="E86" s="30" t="s">
        <v>411</v>
      </c>
      <c r="F86" s="30">
        <v>34672</v>
      </c>
      <c r="G86" s="30" t="s">
        <v>412</v>
      </c>
      <c r="H86" s="30" t="s">
        <v>15</v>
      </c>
      <c r="I86" s="30" t="s">
        <v>335</v>
      </c>
      <c r="J86" s="30"/>
      <c r="K86" s="35">
        <v>2687.44</v>
      </c>
      <c r="L86" s="34">
        <f t="shared" si="1"/>
        <v>150513.66999999995</v>
      </c>
    </row>
    <row r="87" spans="1:12" x14ac:dyDescent="0.25">
      <c r="A87" s="30" t="s">
        <v>1467</v>
      </c>
      <c r="B87" s="31">
        <v>43008</v>
      </c>
      <c r="C87" s="30" t="s">
        <v>2524</v>
      </c>
      <c r="D87" s="30">
        <v>1</v>
      </c>
      <c r="E87" s="30" t="s">
        <v>411</v>
      </c>
      <c r="F87" s="30">
        <v>34672</v>
      </c>
      <c r="G87" s="30" t="s">
        <v>412</v>
      </c>
      <c r="H87" s="30" t="s">
        <v>15</v>
      </c>
      <c r="I87" s="32" t="s">
        <v>335</v>
      </c>
      <c r="J87" s="32"/>
      <c r="K87" s="36">
        <v>185</v>
      </c>
      <c r="L87" s="34">
        <f t="shared" si="1"/>
        <v>150328.66999999995</v>
      </c>
    </row>
    <row r="88" spans="1:12" x14ac:dyDescent="0.25">
      <c r="A88" s="30" t="s">
        <v>2525</v>
      </c>
      <c r="B88" s="31">
        <v>43008</v>
      </c>
      <c r="C88" s="30" t="s">
        <v>2526</v>
      </c>
      <c r="D88" s="30">
        <v>1</v>
      </c>
      <c r="E88" s="30" t="s">
        <v>411</v>
      </c>
      <c r="F88" s="30">
        <v>34675</v>
      </c>
      <c r="G88" s="30" t="s">
        <v>412</v>
      </c>
      <c r="H88" s="30" t="s">
        <v>15</v>
      </c>
      <c r="I88" s="30" t="s">
        <v>335</v>
      </c>
      <c r="J88" s="30"/>
      <c r="K88" s="35">
        <v>3478.11</v>
      </c>
      <c r="L88" s="34">
        <f t="shared" si="1"/>
        <v>146850.55999999997</v>
      </c>
    </row>
    <row r="89" spans="1:12" x14ac:dyDescent="0.25">
      <c r="A89" s="30" t="s">
        <v>2525</v>
      </c>
      <c r="B89" s="31">
        <v>43008</v>
      </c>
      <c r="C89" s="30" t="s">
        <v>2526</v>
      </c>
      <c r="D89" s="30">
        <v>1</v>
      </c>
      <c r="E89" s="30" t="s">
        <v>411</v>
      </c>
      <c r="F89" s="30">
        <v>34675</v>
      </c>
      <c r="G89" s="30" t="s">
        <v>412</v>
      </c>
      <c r="H89" s="30" t="s">
        <v>15</v>
      </c>
      <c r="I89" s="30" t="s">
        <v>335</v>
      </c>
      <c r="J89" s="30"/>
      <c r="K89" s="36">
        <v>285</v>
      </c>
      <c r="L89" s="34">
        <f t="shared" si="1"/>
        <v>146565.55999999997</v>
      </c>
    </row>
    <row r="90" spans="1:12" x14ac:dyDescent="0.25">
      <c r="A90" s="30" t="s">
        <v>2527</v>
      </c>
      <c r="B90" s="31">
        <v>43008</v>
      </c>
      <c r="C90" s="30" t="s">
        <v>2528</v>
      </c>
      <c r="D90" s="30">
        <v>1</v>
      </c>
      <c r="E90" s="30" t="s">
        <v>411</v>
      </c>
      <c r="F90" s="30">
        <v>34676</v>
      </c>
      <c r="G90" s="30" t="s">
        <v>412</v>
      </c>
      <c r="H90" s="30" t="s">
        <v>15</v>
      </c>
      <c r="I90" s="30" t="s">
        <v>335</v>
      </c>
      <c r="J90" s="30"/>
      <c r="K90" s="35">
        <v>1283.92</v>
      </c>
      <c r="L90" s="34">
        <f t="shared" si="1"/>
        <v>145281.63999999996</v>
      </c>
    </row>
    <row r="91" spans="1:12" x14ac:dyDescent="0.25">
      <c r="A91" s="30" t="s">
        <v>2527</v>
      </c>
      <c r="B91" s="31">
        <v>43008</v>
      </c>
      <c r="C91" s="30" t="s">
        <v>2528</v>
      </c>
      <c r="D91" s="30">
        <v>1</v>
      </c>
      <c r="E91" s="30" t="s">
        <v>411</v>
      </c>
      <c r="F91" s="30">
        <v>34676</v>
      </c>
      <c r="G91" s="30" t="s">
        <v>412</v>
      </c>
      <c r="H91" s="30" t="s">
        <v>15</v>
      </c>
      <c r="I91" s="30" t="s">
        <v>335</v>
      </c>
      <c r="J91" s="30"/>
      <c r="K91" s="36">
        <v>183</v>
      </c>
      <c r="L91" s="34">
        <f t="shared" si="1"/>
        <v>145098.63999999996</v>
      </c>
    </row>
    <row r="92" spans="1:12" x14ac:dyDescent="0.25">
      <c r="A92" s="30" t="s">
        <v>1475</v>
      </c>
      <c r="B92" s="31">
        <v>43008</v>
      </c>
      <c r="C92" s="30" t="s">
        <v>2529</v>
      </c>
      <c r="D92" s="30">
        <v>1</v>
      </c>
      <c r="E92" s="30" t="s">
        <v>411</v>
      </c>
      <c r="F92" s="30">
        <v>34677</v>
      </c>
      <c r="G92" s="30" t="s">
        <v>412</v>
      </c>
      <c r="H92" s="30" t="s">
        <v>15</v>
      </c>
      <c r="I92" s="30" t="s">
        <v>335</v>
      </c>
      <c r="J92" s="30"/>
      <c r="K92" s="35">
        <v>1144.02</v>
      </c>
      <c r="L92" s="34">
        <f t="shared" si="1"/>
        <v>143954.61999999997</v>
      </c>
    </row>
    <row r="93" spans="1:12" x14ac:dyDescent="0.25">
      <c r="A93" s="30" t="s">
        <v>1475</v>
      </c>
      <c r="B93" s="31">
        <v>43008</v>
      </c>
      <c r="C93" s="30" t="s">
        <v>2529</v>
      </c>
      <c r="D93" s="30">
        <v>1</v>
      </c>
      <c r="E93" s="30" t="s">
        <v>411</v>
      </c>
      <c r="F93" s="30">
        <v>34677</v>
      </c>
      <c r="G93" s="30" t="s">
        <v>412</v>
      </c>
      <c r="H93" s="30" t="s">
        <v>15</v>
      </c>
      <c r="I93" s="30" t="s">
        <v>335</v>
      </c>
      <c r="J93" s="30"/>
      <c r="K93" s="36">
        <v>180</v>
      </c>
      <c r="L93" s="34">
        <f t="shared" si="1"/>
        <v>143774.61999999997</v>
      </c>
    </row>
    <row r="94" spans="1:12" x14ac:dyDescent="0.25">
      <c r="A94" s="30" t="s">
        <v>2530</v>
      </c>
      <c r="B94" s="31">
        <v>43008</v>
      </c>
      <c r="C94" s="30" t="s">
        <v>2531</v>
      </c>
      <c r="D94" s="30">
        <v>1</v>
      </c>
      <c r="E94" s="30" t="s">
        <v>411</v>
      </c>
      <c r="F94" s="30">
        <v>34678</v>
      </c>
      <c r="G94" s="30" t="s">
        <v>412</v>
      </c>
      <c r="H94" s="30" t="s">
        <v>15</v>
      </c>
      <c r="I94" s="30" t="s">
        <v>335</v>
      </c>
      <c r="J94" s="30"/>
      <c r="K94" s="35">
        <v>2864.23</v>
      </c>
      <c r="L94" s="34">
        <f t="shared" si="1"/>
        <v>140910.38999999996</v>
      </c>
    </row>
    <row r="95" spans="1:12" x14ac:dyDescent="0.25">
      <c r="A95" s="30" t="s">
        <v>2530</v>
      </c>
      <c r="B95" s="31">
        <v>43008</v>
      </c>
      <c r="C95" s="30" t="s">
        <v>2531</v>
      </c>
      <c r="D95" s="30">
        <v>1</v>
      </c>
      <c r="E95" s="30" t="s">
        <v>411</v>
      </c>
      <c r="F95" s="30">
        <v>34678</v>
      </c>
      <c r="G95" s="30" t="s">
        <v>412</v>
      </c>
      <c r="H95" s="30" t="s">
        <v>15</v>
      </c>
      <c r="I95" s="30" t="s">
        <v>335</v>
      </c>
      <c r="J95" s="30"/>
      <c r="K95" s="36">
        <v>160</v>
      </c>
      <c r="L95" s="34">
        <f t="shared" si="1"/>
        <v>140750.38999999996</v>
      </c>
    </row>
    <row r="96" spans="1:12" x14ac:dyDescent="0.25">
      <c r="A96" s="30" t="s">
        <v>2532</v>
      </c>
      <c r="B96" s="31">
        <v>43008</v>
      </c>
      <c r="C96" s="30" t="s">
        <v>2533</v>
      </c>
      <c r="D96" s="30">
        <v>1</v>
      </c>
      <c r="E96" s="30" t="s">
        <v>411</v>
      </c>
      <c r="F96" s="30">
        <v>34680</v>
      </c>
      <c r="G96" s="30" t="s">
        <v>412</v>
      </c>
      <c r="H96" s="30" t="s">
        <v>15</v>
      </c>
      <c r="I96" s="30" t="s">
        <v>313</v>
      </c>
      <c r="J96" s="30"/>
      <c r="K96" s="40">
        <v>1089</v>
      </c>
      <c r="L96" s="34">
        <f t="shared" si="1"/>
        <v>139661.38999999996</v>
      </c>
    </row>
    <row r="97" spans="1:12" x14ac:dyDescent="0.25">
      <c r="A97" s="30" t="s">
        <v>2532</v>
      </c>
      <c r="B97" s="31">
        <v>43008</v>
      </c>
      <c r="C97" s="30" t="s">
        <v>2533</v>
      </c>
      <c r="D97" s="30">
        <v>1</v>
      </c>
      <c r="E97" s="30" t="s">
        <v>411</v>
      </c>
      <c r="F97" s="30">
        <v>34680</v>
      </c>
      <c r="G97" s="30" t="s">
        <v>412</v>
      </c>
      <c r="H97" s="30" t="s">
        <v>15</v>
      </c>
      <c r="I97" s="30" t="s">
        <v>313</v>
      </c>
      <c r="J97" s="30"/>
      <c r="K97" s="39">
        <v>95</v>
      </c>
      <c r="L97" s="34">
        <f t="shared" si="1"/>
        <v>139566.38999999996</v>
      </c>
    </row>
    <row r="98" spans="1:12" x14ac:dyDescent="0.25">
      <c r="A98" s="30" t="s">
        <v>1485</v>
      </c>
      <c r="B98" s="31">
        <v>43008</v>
      </c>
      <c r="C98" s="30" t="s">
        <v>2534</v>
      </c>
      <c r="D98" s="30">
        <v>1</v>
      </c>
      <c r="E98" s="30" t="s">
        <v>411</v>
      </c>
      <c r="F98" s="30">
        <v>34682</v>
      </c>
      <c r="G98" s="30" t="s">
        <v>412</v>
      </c>
      <c r="H98" s="30" t="s">
        <v>15</v>
      </c>
      <c r="I98" s="30" t="s">
        <v>2535</v>
      </c>
      <c r="J98" s="30"/>
      <c r="K98" s="39">
        <v>406</v>
      </c>
      <c r="L98" s="34">
        <f t="shared" si="1"/>
        <v>139160.38999999996</v>
      </c>
    </row>
    <row r="99" spans="1:12" x14ac:dyDescent="0.25">
      <c r="A99" s="30" t="s">
        <v>1742</v>
      </c>
      <c r="B99" s="31">
        <v>43008</v>
      </c>
      <c r="C99" s="30" t="s">
        <v>2536</v>
      </c>
      <c r="D99" s="30">
        <v>1</v>
      </c>
      <c r="E99" s="30" t="s">
        <v>411</v>
      </c>
      <c r="F99" s="30">
        <v>34683</v>
      </c>
      <c r="G99" s="30" t="s">
        <v>412</v>
      </c>
      <c r="H99" s="30" t="s">
        <v>15</v>
      </c>
      <c r="I99" s="30" t="s">
        <v>2535</v>
      </c>
      <c r="J99" s="30"/>
      <c r="K99" s="39">
        <v>406</v>
      </c>
      <c r="L99" s="34">
        <f t="shared" si="1"/>
        <v>138754.38999999996</v>
      </c>
    </row>
    <row r="100" spans="1:12" x14ac:dyDescent="0.25">
      <c r="A100" s="30" t="s">
        <v>1744</v>
      </c>
      <c r="B100" s="31">
        <v>43008</v>
      </c>
      <c r="C100" s="30" t="s">
        <v>2537</v>
      </c>
      <c r="D100" s="30">
        <v>1</v>
      </c>
      <c r="E100" s="30" t="s">
        <v>411</v>
      </c>
      <c r="F100" s="30">
        <v>34684</v>
      </c>
      <c r="G100" s="30" t="s">
        <v>412</v>
      </c>
      <c r="H100" s="30" t="s">
        <v>15</v>
      </c>
      <c r="I100" s="30" t="s">
        <v>107</v>
      </c>
      <c r="J100" s="30"/>
      <c r="K100" s="39">
        <v>412</v>
      </c>
      <c r="L100" s="34">
        <f t="shared" si="1"/>
        <v>138342.38999999996</v>
      </c>
    </row>
    <row r="101" spans="1:12" x14ac:dyDescent="0.25">
      <c r="A101" s="30" t="s">
        <v>1489</v>
      </c>
      <c r="B101" s="31">
        <v>43008</v>
      </c>
      <c r="C101" s="30" t="s">
        <v>2538</v>
      </c>
      <c r="D101" s="30">
        <v>1</v>
      </c>
      <c r="E101" s="30" t="s">
        <v>411</v>
      </c>
      <c r="F101" s="30">
        <v>34685</v>
      </c>
      <c r="G101" s="30" t="s">
        <v>412</v>
      </c>
      <c r="H101" s="30" t="s">
        <v>15</v>
      </c>
      <c r="I101" s="30" t="s">
        <v>926</v>
      </c>
      <c r="J101" s="30"/>
      <c r="K101" s="39">
        <v>71.5</v>
      </c>
      <c r="L101" s="34">
        <f t="shared" si="1"/>
        <v>138270.88999999996</v>
      </c>
    </row>
    <row r="102" spans="1:12" x14ac:dyDescent="0.25">
      <c r="A102" s="30" t="s">
        <v>1748</v>
      </c>
      <c r="B102" s="31">
        <v>43008</v>
      </c>
      <c r="C102" s="30" t="s">
        <v>2539</v>
      </c>
      <c r="D102" s="30">
        <v>1</v>
      </c>
      <c r="E102" s="30" t="s">
        <v>411</v>
      </c>
      <c r="F102" s="30">
        <v>34686</v>
      </c>
      <c r="G102" s="30" t="s">
        <v>412</v>
      </c>
      <c r="H102" s="30" t="s">
        <v>15</v>
      </c>
      <c r="I102" s="30" t="s">
        <v>150</v>
      </c>
      <c r="J102" s="30"/>
      <c r="K102" s="39">
        <v>59.09</v>
      </c>
      <c r="L102" s="34">
        <f t="shared" si="1"/>
        <v>138211.79999999996</v>
      </c>
    </row>
    <row r="103" spans="1:12" x14ac:dyDescent="0.25">
      <c r="A103" s="30" t="s">
        <v>1750</v>
      </c>
      <c r="B103" s="31">
        <v>43008</v>
      </c>
      <c r="C103" s="30" t="s">
        <v>2540</v>
      </c>
      <c r="D103" s="30">
        <v>1</v>
      </c>
      <c r="E103" s="30" t="s">
        <v>411</v>
      </c>
      <c r="F103" s="30">
        <v>34687</v>
      </c>
      <c r="G103" s="30" t="s">
        <v>412</v>
      </c>
      <c r="H103" s="30" t="s">
        <v>15</v>
      </c>
      <c r="I103" s="30" t="s">
        <v>926</v>
      </c>
      <c r="J103" s="30"/>
      <c r="K103" s="39">
        <v>198.93</v>
      </c>
      <c r="L103" s="34">
        <f t="shared" si="1"/>
        <v>138012.86999999997</v>
      </c>
    </row>
    <row r="104" spans="1:12" x14ac:dyDescent="0.25">
      <c r="A104" s="30" t="s">
        <v>1492</v>
      </c>
      <c r="B104" s="31">
        <v>43008</v>
      </c>
      <c r="C104" s="30" t="s">
        <v>2541</v>
      </c>
      <c r="D104" s="30">
        <v>1</v>
      </c>
      <c r="E104" s="30" t="s">
        <v>411</v>
      </c>
      <c r="F104" s="30">
        <v>34688</v>
      </c>
      <c r="G104" s="30" t="s">
        <v>412</v>
      </c>
      <c r="H104" s="30" t="s">
        <v>15</v>
      </c>
      <c r="I104" s="30" t="s">
        <v>2542</v>
      </c>
      <c r="J104" s="30"/>
      <c r="K104" s="39">
        <v>231.68</v>
      </c>
      <c r="L104" s="34">
        <f t="shared" si="1"/>
        <v>137781.18999999997</v>
      </c>
    </row>
    <row r="105" spans="1:12" x14ac:dyDescent="0.25">
      <c r="A105" s="30" t="s">
        <v>1756</v>
      </c>
      <c r="B105" s="31">
        <v>43008</v>
      </c>
      <c r="C105" s="30" t="s">
        <v>2543</v>
      </c>
      <c r="D105" s="30">
        <v>1</v>
      </c>
      <c r="E105" s="30" t="s">
        <v>411</v>
      </c>
      <c r="F105" s="30">
        <v>34695</v>
      </c>
      <c r="G105" s="30" t="s">
        <v>412</v>
      </c>
      <c r="H105" s="30" t="s">
        <v>15</v>
      </c>
      <c r="I105" s="30" t="s">
        <v>150</v>
      </c>
      <c r="J105" s="30"/>
      <c r="K105" s="39">
        <v>63</v>
      </c>
      <c r="L105" s="34">
        <f t="shared" si="1"/>
        <v>137718.18999999997</v>
      </c>
    </row>
    <row r="106" spans="1:12" x14ac:dyDescent="0.25">
      <c r="A106" s="30" t="s">
        <v>1758</v>
      </c>
      <c r="B106" s="31">
        <v>43008</v>
      </c>
      <c r="C106" s="30" t="s">
        <v>2515</v>
      </c>
      <c r="D106" s="30">
        <v>1</v>
      </c>
      <c r="E106" s="30" t="s">
        <v>411</v>
      </c>
      <c r="F106" s="30">
        <v>34696</v>
      </c>
      <c r="G106" s="30" t="s">
        <v>412</v>
      </c>
      <c r="H106" s="30" t="s">
        <v>15</v>
      </c>
      <c r="I106" s="30" t="s">
        <v>150</v>
      </c>
      <c r="J106" s="30"/>
      <c r="K106" s="39">
        <v>63</v>
      </c>
      <c r="L106" s="34">
        <f t="shared" si="1"/>
        <v>137655.18999999997</v>
      </c>
    </row>
    <row r="107" spans="1:12" x14ac:dyDescent="0.25">
      <c r="A107" s="30" t="s">
        <v>1498</v>
      </c>
      <c r="B107" s="31">
        <v>43008</v>
      </c>
      <c r="C107" s="30" t="s">
        <v>2544</v>
      </c>
      <c r="D107" s="30">
        <v>1</v>
      </c>
      <c r="E107" s="30" t="s">
        <v>411</v>
      </c>
      <c r="F107" s="30">
        <v>34698</v>
      </c>
      <c r="G107" s="30" t="s">
        <v>412</v>
      </c>
      <c r="H107" s="30" t="s">
        <v>15</v>
      </c>
      <c r="I107" s="30" t="s">
        <v>313</v>
      </c>
      <c r="J107" s="30"/>
      <c r="K107" s="40">
        <v>1048</v>
      </c>
      <c r="L107" s="34">
        <f t="shared" si="1"/>
        <v>136607.18999999997</v>
      </c>
    </row>
    <row r="108" spans="1:12" x14ac:dyDescent="0.25">
      <c r="A108" s="30" t="s">
        <v>1498</v>
      </c>
      <c r="B108" s="31">
        <v>43008</v>
      </c>
      <c r="C108" s="30" t="s">
        <v>2544</v>
      </c>
      <c r="D108" s="30">
        <v>1</v>
      </c>
      <c r="E108" s="30" t="s">
        <v>411</v>
      </c>
      <c r="F108" s="30">
        <v>34698</v>
      </c>
      <c r="G108" s="30" t="s">
        <v>412</v>
      </c>
      <c r="H108" s="30" t="s">
        <v>15</v>
      </c>
      <c r="I108" s="30" t="s">
        <v>313</v>
      </c>
      <c r="J108" s="30"/>
      <c r="K108" s="39">
        <v>115</v>
      </c>
      <c r="L108" s="34">
        <f t="shared" si="1"/>
        <v>136492.18999999997</v>
      </c>
    </row>
    <row r="109" spans="1:12" x14ac:dyDescent="0.25">
      <c r="A109" s="30" t="s">
        <v>1761</v>
      </c>
      <c r="B109" s="31">
        <v>43008</v>
      </c>
      <c r="C109" s="30" t="s">
        <v>2545</v>
      </c>
      <c r="D109" s="30">
        <v>1</v>
      </c>
      <c r="E109" s="30" t="s">
        <v>411</v>
      </c>
      <c r="F109" s="30">
        <v>34699</v>
      </c>
      <c r="G109" s="30" t="s">
        <v>412</v>
      </c>
      <c r="H109" s="30" t="s">
        <v>15</v>
      </c>
      <c r="I109" s="30" t="s">
        <v>313</v>
      </c>
      <c r="J109" s="30"/>
      <c r="K109" s="40">
        <v>3008</v>
      </c>
      <c r="L109" s="34">
        <f t="shared" si="1"/>
        <v>133484.18999999997</v>
      </c>
    </row>
    <row r="110" spans="1:12" x14ac:dyDescent="0.25">
      <c r="A110" s="30" t="s">
        <v>1761</v>
      </c>
      <c r="B110" s="31">
        <v>43008</v>
      </c>
      <c r="C110" s="30" t="s">
        <v>2545</v>
      </c>
      <c r="D110" s="30">
        <v>1</v>
      </c>
      <c r="E110" s="30" t="s">
        <v>411</v>
      </c>
      <c r="F110" s="30">
        <v>34699</v>
      </c>
      <c r="G110" s="30" t="s">
        <v>412</v>
      </c>
      <c r="H110" s="30" t="s">
        <v>15</v>
      </c>
      <c r="I110" s="30" t="s">
        <v>313</v>
      </c>
      <c r="J110" s="30"/>
      <c r="K110" s="39">
        <v>115</v>
      </c>
      <c r="L110" s="34">
        <f t="shared" si="1"/>
        <v>133369.18999999997</v>
      </c>
    </row>
    <row r="111" spans="1:12" x14ac:dyDescent="0.25">
      <c r="A111" s="30" t="s">
        <v>1763</v>
      </c>
      <c r="B111" s="31">
        <v>43008</v>
      </c>
      <c r="C111" s="30" t="s">
        <v>2546</v>
      </c>
      <c r="D111" s="30">
        <v>1</v>
      </c>
      <c r="E111" s="30" t="s">
        <v>411</v>
      </c>
      <c r="F111" s="30">
        <v>34700</v>
      </c>
      <c r="G111" s="30" t="s">
        <v>412</v>
      </c>
      <c r="H111" s="30" t="s">
        <v>15</v>
      </c>
      <c r="I111" s="30" t="s">
        <v>574</v>
      </c>
      <c r="J111" s="30"/>
      <c r="K111" s="40">
        <v>1928</v>
      </c>
      <c r="L111" s="34">
        <f t="shared" si="1"/>
        <v>131441.18999999997</v>
      </c>
    </row>
    <row r="112" spans="1:12" x14ac:dyDescent="0.25">
      <c r="A112" s="30" t="s">
        <v>1763</v>
      </c>
      <c r="B112" s="31">
        <v>43008</v>
      </c>
      <c r="C112" s="30" t="s">
        <v>2546</v>
      </c>
      <c r="D112" s="30">
        <v>1</v>
      </c>
      <c r="E112" s="30" t="s">
        <v>411</v>
      </c>
      <c r="F112" s="30">
        <v>34700</v>
      </c>
      <c r="G112" s="30" t="s">
        <v>412</v>
      </c>
      <c r="H112" s="30" t="s">
        <v>15</v>
      </c>
      <c r="I112" s="30" t="s">
        <v>574</v>
      </c>
      <c r="J112" s="30"/>
      <c r="K112" s="39">
        <v>125</v>
      </c>
      <c r="L112" s="34">
        <f t="shared" si="1"/>
        <v>131316.18999999997</v>
      </c>
    </row>
    <row r="113" spans="1:12" x14ac:dyDescent="0.25">
      <c r="A113" s="30" t="s">
        <v>1501</v>
      </c>
      <c r="B113" s="31">
        <v>43008</v>
      </c>
      <c r="C113" s="30" t="s">
        <v>2547</v>
      </c>
      <c r="D113" s="30">
        <v>1</v>
      </c>
      <c r="E113" s="30" t="s">
        <v>411</v>
      </c>
      <c r="F113" s="30">
        <v>34701</v>
      </c>
      <c r="G113" s="30" t="s">
        <v>412</v>
      </c>
      <c r="H113" s="30" t="s">
        <v>15</v>
      </c>
      <c r="I113" s="30" t="s">
        <v>313</v>
      </c>
      <c r="J113" s="30"/>
      <c r="K113" s="40">
        <v>1404.05</v>
      </c>
      <c r="L113" s="34">
        <f t="shared" si="1"/>
        <v>129912.13999999997</v>
      </c>
    </row>
    <row r="114" spans="1:12" x14ac:dyDescent="0.25">
      <c r="A114" s="30" t="s">
        <v>1501</v>
      </c>
      <c r="B114" s="31">
        <v>43008</v>
      </c>
      <c r="C114" s="30" t="s">
        <v>2547</v>
      </c>
      <c r="D114" s="30">
        <v>1</v>
      </c>
      <c r="E114" s="30" t="s">
        <v>411</v>
      </c>
      <c r="F114" s="30">
        <v>34701</v>
      </c>
      <c r="G114" s="30" t="s">
        <v>412</v>
      </c>
      <c r="H114" s="30" t="s">
        <v>15</v>
      </c>
      <c r="I114" s="30" t="s">
        <v>313</v>
      </c>
      <c r="J114" s="30"/>
      <c r="K114" s="39">
        <v>105</v>
      </c>
      <c r="L114" s="34">
        <f t="shared" si="1"/>
        <v>129807.13999999997</v>
      </c>
    </row>
    <row r="115" spans="1:12" x14ac:dyDescent="0.25">
      <c r="A115" s="30" t="s">
        <v>1767</v>
      </c>
      <c r="B115" s="31">
        <v>43008</v>
      </c>
      <c r="C115" s="30" t="s">
        <v>2548</v>
      </c>
      <c r="D115" s="30">
        <v>1</v>
      </c>
      <c r="E115" s="30" t="s">
        <v>411</v>
      </c>
      <c r="F115" s="30">
        <v>34702</v>
      </c>
      <c r="G115" s="30" t="s">
        <v>412</v>
      </c>
      <c r="H115" s="30" t="s">
        <v>15</v>
      </c>
      <c r="I115" s="30" t="s">
        <v>313</v>
      </c>
      <c r="J115" s="30"/>
      <c r="K115" s="39">
        <v>244.7</v>
      </c>
      <c r="L115" s="34">
        <f t="shared" si="1"/>
        <v>129562.43999999997</v>
      </c>
    </row>
    <row r="116" spans="1:12" x14ac:dyDescent="0.25">
      <c r="A116" s="30" t="s">
        <v>1767</v>
      </c>
      <c r="B116" s="31">
        <v>43008</v>
      </c>
      <c r="C116" s="30" t="s">
        <v>2548</v>
      </c>
      <c r="D116" s="30">
        <v>1</v>
      </c>
      <c r="E116" s="30" t="s">
        <v>411</v>
      </c>
      <c r="F116" s="30">
        <v>34702</v>
      </c>
      <c r="G116" s="30" t="s">
        <v>412</v>
      </c>
      <c r="H116" s="30" t="s">
        <v>15</v>
      </c>
      <c r="I116" s="30" t="s">
        <v>313</v>
      </c>
      <c r="J116" s="30"/>
      <c r="K116" s="39">
        <v>60</v>
      </c>
      <c r="L116" s="34">
        <f t="shared" si="1"/>
        <v>129502.43999999997</v>
      </c>
    </row>
    <row r="117" spans="1:12" x14ac:dyDescent="0.25">
      <c r="A117" s="30" t="s">
        <v>1769</v>
      </c>
      <c r="B117" s="31">
        <v>43008</v>
      </c>
      <c r="C117" s="30" t="s">
        <v>2549</v>
      </c>
      <c r="D117" s="30">
        <v>1</v>
      </c>
      <c r="E117" s="30" t="s">
        <v>411</v>
      </c>
      <c r="F117" s="30">
        <v>34703</v>
      </c>
      <c r="G117" s="30" t="s">
        <v>412</v>
      </c>
      <c r="H117" s="30" t="s">
        <v>15</v>
      </c>
      <c r="I117" s="30" t="s">
        <v>313</v>
      </c>
      <c r="J117" s="30"/>
      <c r="K117" s="40">
        <v>1832</v>
      </c>
      <c r="L117" s="34">
        <f t="shared" si="1"/>
        <v>127670.43999999997</v>
      </c>
    </row>
    <row r="118" spans="1:12" x14ac:dyDescent="0.25">
      <c r="A118" s="30" t="s">
        <v>1769</v>
      </c>
      <c r="B118" s="31">
        <v>43008</v>
      </c>
      <c r="C118" s="30" t="s">
        <v>2549</v>
      </c>
      <c r="D118" s="30">
        <v>1</v>
      </c>
      <c r="E118" s="30" t="s">
        <v>411</v>
      </c>
      <c r="F118" s="30">
        <v>34703</v>
      </c>
      <c r="G118" s="30" t="s">
        <v>412</v>
      </c>
      <c r="H118" s="30" t="s">
        <v>15</v>
      </c>
      <c r="I118" s="30" t="s">
        <v>313</v>
      </c>
      <c r="J118" s="30"/>
      <c r="K118" s="39">
        <v>148</v>
      </c>
      <c r="L118" s="34">
        <f t="shared" si="1"/>
        <v>127522.43999999997</v>
      </c>
    </row>
    <row r="119" spans="1:12" x14ac:dyDescent="0.25">
      <c r="A119" s="30" t="s">
        <v>1504</v>
      </c>
      <c r="B119" s="31">
        <v>43008</v>
      </c>
      <c r="C119" s="30" t="s">
        <v>2550</v>
      </c>
      <c r="D119" s="30">
        <v>1</v>
      </c>
      <c r="E119" s="30" t="s">
        <v>411</v>
      </c>
      <c r="F119" s="30">
        <v>34704</v>
      </c>
      <c r="G119" s="30" t="s">
        <v>412</v>
      </c>
      <c r="H119" s="30" t="s">
        <v>15</v>
      </c>
      <c r="I119" s="30" t="s">
        <v>313</v>
      </c>
      <c r="J119" s="30"/>
      <c r="K119" s="40">
        <v>1510</v>
      </c>
      <c r="L119" s="34">
        <f t="shared" si="1"/>
        <v>126012.43999999997</v>
      </c>
    </row>
    <row r="120" spans="1:12" x14ac:dyDescent="0.25">
      <c r="A120" s="30" t="s">
        <v>1504</v>
      </c>
      <c r="B120" s="31">
        <v>43008</v>
      </c>
      <c r="C120" s="30" t="s">
        <v>2550</v>
      </c>
      <c r="D120" s="30">
        <v>1</v>
      </c>
      <c r="E120" s="30" t="s">
        <v>411</v>
      </c>
      <c r="F120" s="30">
        <v>34704</v>
      </c>
      <c r="G120" s="30" t="s">
        <v>412</v>
      </c>
      <c r="H120" s="30" t="s">
        <v>15</v>
      </c>
      <c r="I120" s="30" t="s">
        <v>313</v>
      </c>
      <c r="J120" s="30"/>
      <c r="K120" s="39">
        <v>105</v>
      </c>
      <c r="L120" s="34">
        <f t="shared" si="1"/>
        <v>125907.43999999997</v>
      </c>
    </row>
    <row r="121" spans="1:12" x14ac:dyDescent="0.25">
      <c r="A121" s="30" t="s">
        <v>1773</v>
      </c>
      <c r="B121" s="31">
        <v>43008</v>
      </c>
      <c r="C121" s="30" t="s">
        <v>2551</v>
      </c>
      <c r="D121" s="30">
        <v>2</v>
      </c>
      <c r="E121" s="30" t="s">
        <v>411</v>
      </c>
      <c r="F121" s="30">
        <v>8</v>
      </c>
      <c r="G121" s="30" t="s">
        <v>412</v>
      </c>
      <c r="H121" s="30" t="s">
        <v>15</v>
      </c>
      <c r="I121" s="30" t="s">
        <v>313</v>
      </c>
      <c r="J121" s="30"/>
      <c r="K121" s="40">
        <v>1244</v>
      </c>
      <c r="L121" s="34">
        <f t="shared" si="1"/>
        <v>124663.43999999997</v>
      </c>
    </row>
    <row r="122" spans="1:12" x14ac:dyDescent="0.25">
      <c r="A122" s="30" t="s">
        <v>1773</v>
      </c>
      <c r="B122" s="31">
        <v>43008</v>
      </c>
      <c r="C122" s="30" t="s">
        <v>2551</v>
      </c>
      <c r="D122" s="30">
        <v>2</v>
      </c>
      <c r="E122" s="30" t="s">
        <v>411</v>
      </c>
      <c r="F122" s="30">
        <v>8</v>
      </c>
      <c r="G122" s="30" t="s">
        <v>412</v>
      </c>
      <c r="H122" s="30" t="s">
        <v>15</v>
      </c>
      <c r="I122" s="30" t="s">
        <v>313</v>
      </c>
      <c r="J122" s="30"/>
      <c r="K122" s="39">
        <v>98</v>
      </c>
      <c r="L122" s="34">
        <f t="shared" si="1"/>
        <v>124565.43999999997</v>
      </c>
    </row>
    <row r="123" spans="1:12" x14ac:dyDescent="0.25">
      <c r="A123" s="30" t="s">
        <v>1775</v>
      </c>
      <c r="B123" s="31">
        <v>43008</v>
      </c>
      <c r="C123" s="30" t="s">
        <v>2552</v>
      </c>
      <c r="D123" s="30">
        <v>1</v>
      </c>
      <c r="E123" s="30" t="s">
        <v>411</v>
      </c>
      <c r="F123" s="30">
        <v>34705</v>
      </c>
      <c r="G123" s="30" t="s">
        <v>412</v>
      </c>
      <c r="H123" s="30" t="s">
        <v>15</v>
      </c>
      <c r="I123" s="30" t="s">
        <v>313</v>
      </c>
      <c r="J123" s="30"/>
      <c r="K123" s="40">
        <v>3048</v>
      </c>
      <c r="L123" s="34">
        <f t="shared" si="1"/>
        <v>121517.43999999997</v>
      </c>
    </row>
    <row r="124" spans="1:12" x14ac:dyDescent="0.25">
      <c r="A124" s="30" t="s">
        <v>1775</v>
      </c>
      <c r="B124" s="31">
        <v>43008</v>
      </c>
      <c r="C124" s="30" t="s">
        <v>2552</v>
      </c>
      <c r="D124" s="30">
        <v>1</v>
      </c>
      <c r="E124" s="30" t="s">
        <v>411</v>
      </c>
      <c r="F124" s="30">
        <v>34705</v>
      </c>
      <c r="G124" s="30" t="s">
        <v>412</v>
      </c>
      <c r="H124" s="30" t="s">
        <v>15</v>
      </c>
      <c r="I124" s="30" t="s">
        <v>313</v>
      </c>
      <c r="J124" s="30"/>
      <c r="K124" s="39">
        <v>148</v>
      </c>
      <c r="L124" s="34">
        <f t="shared" si="1"/>
        <v>121369.43999999997</v>
      </c>
    </row>
    <row r="125" spans="1:12" x14ac:dyDescent="0.25">
      <c r="A125" s="30" t="s">
        <v>1777</v>
      </c>
      <c r="B125" s="31">
        <v>43008</v>
      </c>
      <c r="C125" s="30" t="s">
        <v>2553</v>
      </c>
      <c r="D125" s="30">
        <v>1</v>
      </c>
      <c r="E125" s="30" t="s">
        <v>411</v>
      </c>
      <c r="F125" s="30">
        <v>34706</v>
      </c>
      <c r="G125" s="30" t="s">
        <v>412</v>
      </c>
      <c r="H125" s="30" t="s">
        <v>15</v>
      </c>
      <c r="I125" s="30" t="s">
        <v>565</v>
      </c>
      <c r="J125" s="30"/>
      <c r="K125" s="39">
        <v>406</v>
      </c>
      <c r="L125" s="34">
        <f t="shared" si="1"/>
        <v>120963.43999999997</v>
      </c>
    </row>
    <row r="126" spans="1:12" x14ac:dyDescent="0.25">
      <c r="A126" s="30" t="s">
        <v>1779</v>
      </c>
      <c r="B126" s="31">
        <v>43008</v>
      </c>
      <c r="C126" s="30" t="s">
        <v>2554</v>
      </c>
      <c r="D126" s="30">
        <v>1</v>
      </c>
      <c r="E126" s="30" t="s">
        <v>411</v>
      </c>
      <c r="F126" s="30">
        <v>34707</v>
      </c>
      <c r="G126" s="30" t="s">
        <v>412</v>
      </c>
      <c r="H126" s="30" t="s">
        <v>15</v>
      </c>
      <c r="I126" s="30" t="s">
        <v>21</v>
      </c>
      <c r="J126" s="30"/>
      <c r="K126" s="39">
        <v>290</v>
      </c>
      <c r="L126" s="34">
        <f t="shared" si="1"/>
        <v>120673.43999999997</v>
      </c>
    </row>
    <row r="127" spans="1:12" x14ac:dyDescent="0.25">
      <c r="A127" s="30" t="s">
        <v>1783</v>
      </c>
      <c r="B127" s="31">
        <v>43008</v>
      </c>
      <c r="C127" s="30" t="s">
        <v>2555</v>
      </c>
      <c r="D127" s="30">
        <v>1</v>
      </c>
      <c r="E127" s="30" t="s">
        <v>411</v>
      </c>
      <c r="F127" s="30">
        <v>34716</v>
      </c>
      <c r="G127" s="30" t="s">
        <v>412</v>
      </c>
      <c r="H127" s="30" t="s">
        <v>15</v>
      </c>
      <c r="I127" s="30" t="s">
        <v>313</v>
      </c>
      <c r="J127" s="30"/>
      <c r="K127" s="40">
        <v>2905.17</v>
      </c>
      <c r="L127" s="34">
        <f t="shared" si="1"/>
        <v>117768.26999999997</v>
      </c>
    </row>
    <row r="128" spans="1:12" x14ac:dyDescent="0.25">
      <c r="A128" s="30" t="s">
        <v>1783</v>
      </c>
      <c r="B128" s="31">
        <v>43008</v>
      </c>
      <c r="C128" s="30" t="s">
        <v>2555</v>
      </c>
      <c r="D128" s="30">
        <v>1</v>
      </c>
      <c r="E128" s="30" t="s">
        <v>411</v>
      </c>
      <c r="F128" s="30">
        <v>34716</v>
      </c>
      <c r="G128" s="30" t="s">
        <v>412</v>
      </c>
      <c r="H128" s="30" t="s">
        <v>15</v>
      </c>
      <c r="I128" s="30" t="s">
        <v>313</v>
      </c>
      <c r="J128" s="30"/>
      <c r="K128" s="39">
        <v>140</v>
      </c>
      <c r="L128" s="34">
        <f t="shared" si="1"/>
        <v>117628.26999999997</v>
      </c>
    </row>
    <row r="129" spans="1:13" x14ac:dyDescent="0.25">
      <c r="A129" s="30" t="s">
        <v>1785</v>
      </c>
      <c r="B129" s="31">
        <v>43008</v>
      </c>
      <c r="C129" s="30" t="s">
        <v>2556</v>
      </c>
      <c r="D129" s="30">
        <v>1</v>
      </c>
      <c r="E129" s="30" t="s">
        <v>411</v>
      </c>
      <c r="F129" s="30">
        <v>34717</v>
      </c>
      <c r="G129" s="30" t="s">
        <v>412</v>
      </c>
      <c r="H129" s="30" t="s">
        <v>15</v>
      </c>
      <c r="I129" s="30" t="s">
        <v>313</v>
      </c>
      <c r="J129" s="30"/>
      <c r="K129" s="40">
        <v>2735.25</v>
      </c>
      <c r="L129" s="34">
        <f t="shared" si="1"/>
        <v>114893.01999999997</v>
      </c>
    </row>
    <row r="130" spans="1:13" x14ac:dyDescent="0.25">
      <c r="A130" s="30" t="s">
        <v>1785</v>
      </c>
      <c r="B130" s="31">
        <v>43008</v>
      </c>
      <c r="C130" s="30" t="s">
        <v>2556</v>
      </c>
      <c r="D130" s="30">
        <v>1</v>
      </c>
      <c r="E130" s="30" t="s">
        <v>411</v>
      </c>
      <c r="F130" s="30">
        <v>34717</v>
      </c>
      <c r="G130" s="30" t="s">
        <v>412</v>
      </c>
      <c r="H130" s="30" t="s">
        <v>15</v>
      </c>
      <c r="I130" s="30" t="s">
        <v>313</v>
      </c>
      <c r="J130" s="30"/>
      <c r="K130" s="39">
        <v>120</v>
      </c>
      <c r="L130" s="34">
        <f t="shared" si="1"/>
        <v>114773.01999999997</v>
      </c>
    </row>
    <row r="131" spans="1:13" x14ac:dyDescent="0.25">
      <c r="A131" s="30" t="s">
        <v>1534</v>
      </c>
      <c r="B131" s="31">
        <v>43008</v>
      </c>
      <c r="C131" s="30" t="s">
        <v>2557</v>
      </c>
      <c r="D131" s="30">
        <v>1</v>
      </c>
      <c r="E131" s="30" t="s">
        <v>411</v>
      </c>
      <c r="F131" s="30">
        <v>34769</v>
      </c>
      <c r="G131" s="30" t="s">
        <v>412</v>
      </c>
      <c r="H131" s="30" t="s">
        <v>15</v>
      </c>
      <c r="I131" s="30" t="s">
        <v>2558</v>
      </c>
      <c r="J131" s="30"/>
      <c r="K131" s="39">
        <v>48.12</v>
      </c>
      <c r="L131" s="34">
        <f t="shared" si="1"/>
        <v>114724.89999999998</v>
      </c>
    </row>
    <row r="132" spans="1:13" x14ac:dyDescent="0.25">
      <c r="A132" s="30" t="s">
        <v>1538</v>
      </c>
      <c r="B132" s="31">
        <v>43008</v>
      </c>
      <c r="C132" s="30" t="s">
        <v>2559</v>
      </c>
      <c r="D132" s="30">
        <v>1</v>
      </c>
      <c r="E132" s="30" t="s">
        <v>411</v>
      </c>
      <c r="F132" s="30">
        <v>34770</v>
      </c>
      <c r="G132" s="30" t="s">
        <v>412</v>
      </c>
      <c r="H132" s="30" t="s">
        <v>15</v>
      </c>
      <c r="I132" s="30" t="s">
        <v>2560</v>
      </c>
      <c r="J132" s="30"/>
      <c r="K132" s="39">
        <v>542.75</v>
      </c>
      <c r="L132" s="34">
        <f t="shared" si="1"/>
        <v>114182.14999999998</v>
      </c>
    </row>
    <row r="133" spans="1:13" x14ac:dyDescent="0.25">
      <c r="A133" s="30" t="s">
        <v>1541</v>
      </c>
      <c r="B133" s="31">
        <v>43008</v>
      </c>
      <c r="C133" s="30" t="s">
        <v>2561</v>
      </c>
      <c r="D133" s="30">
        <v>1</v>
      </c>
      <c r="E133" s="30" t="s">
        <v>411</v>
      </c>
      <c r="F133" s="30">
        <v>34771</v>
      </c>
      <c r="G133" s="30" t="s">
        <v>412</v>
      </c>
      <c r="H133" s="30" t="s">
        <v>15</v>
      </c>
      <c r="I133" s="30" t="s">
        <v>2562</v>
      </c>
      <c r="J133" s="30"/>
      <c r="K133" s="39">
        <v>320.8</v>
      </c>
      <c r="L133" s="34">
        <f t="shared" si="1"/>
        <v>113861.34999999998</v>
      </c>
    </row>
    <row r="134" spans="1:13" x14ac:dyDescent="0.25">
      <c r="A134" s="30" t="s">
        <v>1544</v>
      </c>
      <c r="B134" s="31">
        <v>43008</v>
      </c>
      <c r="C134" s="30" t="s">
        <v>2563</v>
      </c>
      <c r="D134" s="30">
        <v>1</v>
      </c>
      <c r="E134" s="30" t="s">
        <v>411</v>
      </c>
      <c r="F134" s="30">
        <v>34772</v>
      </c>
      <c r="G134" s="30" t="s">
        <v>412</v>
      </c>
      <c r="H134" s="30" t="s">
        <v>15</v>
      </c>
      <c r="I134" s="30" t="s">
        <v>2564</v>
      </c>
      <c r="J134" s="30"/>
      <c r="K134" s="39">
        <v>183.65</v>
      </c>
      <c r="L134" s="34">
        <f t="shared" si="1"/>
        <v>113677.69999999998</v>
      </c>
    </row>
    <row r="135" spans="1:13" x14ac:dyDescent="0.25">
      <c r="A135" s="30" t="s">
        <v>1547</v>
      </c>
      <c r="B135" s="31">
        <v>43008</v>
      </c>
      <c r="C135" s="30" t="s">
        <v>2565</v>
      </c>
      <c r="D135" s="30">
        <v>1</v>
      </c>
      <c r="E135" s="30" t="s">
        <v>411</v>
      </c>
      <c r="F135" s="30">
        <v>34773</v>
      </c>
      <c r="G135" s="30" t="s">
        <v>412</v>
      </c>
      <c r="H135" s="30" t="s">
        <v>15</v>
      </c>
      <c r="I135" s="30" t="s">
        <v>2302</v>
      </c>
      <c r="J135" s="30"/>
      <c r="K135" s="39">
        <v>43</v>
      </c>
      <c r="L135" s="34">
        <f t="shared" si="1"/>
        <v>113634.69999999998</v>
      </c>
    </row>
    <row r="136" spans="1:13" x14ac:dyDescent="0.25">
      <c r="A136" s="30" t="s">
        <v>1550</v>
      </c>
      <c r="B136" s="31">
        <v>43008</v>
      </c>
      <c r="C136" s="30" t="s">
        <v>2566</v>
      </c>
      <c r="D136" s="30">
        <v>1</v>
      </c>
      <c r="E136" s="30" t="s">
        <v>411</v>
      </c>
      <c r="F136" s="30">
        <v>34774</v>
      </c>
      <c r="G136" s="30" t="s">
        <v>412</v>
      </c>
      <c r="H136" s="30" t="s">
        <v>15</v>
      </c>
      <c r="I136" s="30" t="s">
        <v>2567</v>
      </c>
      <c r="J136" s="30"/>
      <c r="K136" s="39">
        <v>139.9</v>
      </c>
      <c r="L136" s="34">
        <f t="shared" si="1"/>
        <v>113494.79999999999</v>
      </c>
    </row>
    <row r="137" spans="1:13" x14ac:dyDescent="0.25">
      <c r="A137" s="30" t="s">
        <v>1553</v>
      </c>
      <c r="B137" s="31">
        <v>43008</v>
      </c>
      <c r="C137" s="30" t="s">
        <v>2568</v>
      </c>
      <c r="D137" s="30">
        <v>1</v>
      </c>
      <c r="E137" s="30" t="s">
        <v>411</v>
      </c>
      <c r="F137" s="30">
        <v>34775</v>
      </c>
      <c r="G137" s="30" t="s">
        <v>412</v>
      </c>
      <c r="H137" s="30" t="s">
        <v>15</v>
      </c>
      <c r="I137" s="30" t="s">
        <v>2569</v>
      </c>
      <c r="J137" s="30"/>
      <c r="K137" s="39">
        <v>85</v>
      </c>
      <c r="L137" s="34">
        <f t="shared" si="1"/>
        <v>113409.79999999999</v>
      </c>
    </row>
    <row r="138" spans="1:13" x14ac:dyDescent="0.25">
      <c r="A138" s="30" t="s">
        <v>1556</v>
      </c>
      <c r="B138" s="31">
        <v>43008</v>
      </c>
      <c r="C138" s="30" t="s">
        <v>2570</v>
      </c>
      <c r="D138" s="30">
        <v>1</v>
      </c>
      <c r="E138" s="30" t="s">
        <v>411</v>
      </c>
      <c r="F138" s="30">
        <v>34776</v>
      </c>
      <c r="G138" s="30" t="s">
        <v>412</v>
      </c>
      <c r="H138" s="30" t="s">
        <v>15</v>
      </c>
      <c r="I138" s="30" t="s">
        <v>1079</v>
      </c>
      <c r="J138" s="30"/>
      <c r="K138" s="39">
        <v>141.52000000000001</v>
      </c>
      <c r="L138" s="34">
        <f>+L137+J138-K138</f>
        <v>113268.27999999998</v>
      </c>
    </row>
    <row r="139" spans="1:13" x14ac:dyDescent="0.25">
      <c r="A139" s="30" t="s">
        <v>1559</v>
      </c>
      <c r="B139" s="31">
        <v>43008</v>
      </c>
      <c r="C139" s="30" t="s">
        <v>2571</v>
      </c>
      <c r="D139" s="30">
        <v>1</v>
      </c>
      <c r="E139" s="30" t="s">
        <v>411</v>
      </c>
      <c r="F139" s="30">
        <v>34777</v>
      </c>
      <c r="G139" s="30" t="s">
        <v>412</v>
      </c>
      <c r="H139" s="30" t="s">
        <v>15</v>
      </c>
      <c r="I139" s="30" t="s">
        <v>2572</v>
      </c>
      <c r="J139" s="30"/>
      <c r="K139" s="39">
        <v>406</v>
      </c>
      <c r="L139" s="34">
        <f>+L138+J139-K139</f>
        <v>112862.27999999998</v>
      </c>
    </row>
    <row r="140" spans="1:13" x14ac:dyDescent="0.25">
      <c r="A140" s="30" t="s">
        <v>1823</v>
      </c>
      <c r="B140" s="31">
        <v>43008</v>
      </c>
      <c r="C140" s="30" t="s">
        <v>2573</v>
      </c>
      <c r="D140" s="30">
        <v>1</v>
      </c>
      <c r="E140" s="30" t="s">
        <v>411</v>
      </c>
      <c r="F140" s="30">
        <v>34778</v>
      </c>
      <c r="G140" s="30" t="s">
        <v>412</v>
      </c>
      <c r="H140" s="30" t="s">
        <v>15</v>
      </c>
      <c r="I140" s="30" t="s">
        <v>2574</v>
      </c>
      <c r="J140" s="30"/>
      <c r="K140" s="40">
        <v>1000</v>
      </c>
      <c r="L140" s="34">
        <f>+L139+J140-K140</f>
        <v>111862.27999999998</v>
      </c>
    </row>
    <row r="141" spans="1:13" x14ac:dyDescent="0.25">
      <c r="A141" s="30" t="s">
        <v>2575</v>
      </c>
      <c r="B141" s="31">
        <v>43008</v>
      </c>
      <c r="C141" s="30" t="s">
        <v>2576</v>
      </c>
      <c r="D141" s="30">
        <v>1</v>
      </c>
      <c r="E141" s="30" t="s">
        <v>411</v>
      </c>
      <c r="F141" s="30">
        <v>34779</v>
      </c>
      <c r="G141" s="30" t="s">
        <v>412</v>
      </c>
      <c r="H141" s="30" t="s">
        <v>15</v>
      </c>
      <c r="I141" s="30" t="s">
        <v>150</v>
      </c>
      <c r="J141" s="30"/>
      <c r="K141" s="39">
        <v>891</v>
      </c>
      <c r="L141" s="34">
        <f>+L140+J141-K141</f>
        <v>110971.27999999998</v>
      </c>
    </row>
    <row r="142" spans="1:13" s="33" customFormat="1" x14ac:dyDescent="0.25">
      <c r="A142" s="33" t="s">
        <v>2579</v>
      </c>
      <c r="B142" s="31">
        <v>43008</v>
      </c>
      <c r="I142" s="33" t="s">
        <v>2580</v>
      </c>
      <c r="J142" s="33">
        <v>744.02</v>
      </c>
      <c r="K142" s="39"/>
      <c r="L142" s="34">
        <f>+L141+J142-K142</f>
        <v>111715.29999999999</v>
      </c>
      <c r="M142" s="49">
        <f>+L142-81660.15</f>
        <v>30055.149999999994</v>
      </c>
    </row>
    <row r="143" spans="1:13" x14ac:dyDescent="0.25">
      <c r="A143" s="30"/>
      <c r="B143" s="30"/>
      <c r="C143" s="30"/>
      <c r="D143" s="30"/>
      <c r="E143" s="30"/>
      <c r="G143" s="30"/>
      <c r="H143" s="30"/>
      <c r="I143" s="30"/>
      <c r="J143" s="24">
        <f>+SUM(J8:J141)</f>
        <v>110000</v>
      </c>
      <c r="K143" s="24">
        <f>+SUM(K8:K141)</f>
        <v>87116.04</v>
      </c>
    </row>
  </sheetData>
  <autoFilter ref="A8:L14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2017-02-17T18:02:15Z</dcterms:created>
  <dcterms:modified xsi:type="dcterms:W3CDTF">2018-03-05T23:30:11Z</dcterms:modified>
</cp:coreProperties>
</file>