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6/RETENCIONES/"/>
    </mc:Choice>
  </mc:AlternateContent>
  <bookViews>
    <workbookView xWindow="0" yWindow="0" windowWidth="28800" windowHeight="12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158" i="1"/>
  <c r="M87" i="1"/>
  <c r="L33" i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M58" i="1"/>
  <c r="N58" i="1" s="1"/>
  <c r="M121" i="1"/>
  <c r="N121" i="1" s="1"/>
  <c r="L95" i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K229" i="1"/>
  <c r="J227" i="1"/>
  <c r="K227" i="1"/>
  <c r="J159" i="1"/>
  <c r="K159" i="1"/>
  <c r="K161" i="1" s="1"/>
  <c r="J88" i="1"/>
  <c r="K88" i="1"/>
  <c r="J26" i="1"/>
  <c r="N158" i="1" l="1"/>
  <c r="N87" i="1"/>
</calcChain>
</file>

<file path=xl/sharedStrings.xml><?xml version="1.0" encoding="utf-8"?>
<sst xmlns="http://schemas.openxmlformats.org/spreadsheetml/2006/main" count="1328" uniqueCount="380">
  <si>
    <t>========</t>
  </si>
  <si>
    <t>=========</t>
  </si>
  <si>
    <t>===========</t>
  </si>
  <si>
    <t>===</t>
  </si>
  <si>
    <t>================</t>
  </si>
  <si>
    <t>===================</t>
  </si>
  <si>
    <t>=====================================</t>
  </si>
  <si>
    <t>===============</t>
  </si>
  <si>
    <t>============</t>
  </si>
  <si>
    <t>ALECSA C</t>
  </si>
  <si>
    <t>ELAYA S.</t>
  </si>
  <si>
    <t>DE R.L. DE</t>
  </si>
  <si>
    <t>C.V</t>
  </si>
  <si>
    <t>.</t>
  </si>
  <si>
    <t>Pag. 1</t>
  </si>
  <si>
    <t>Auxiliar</t>
  </si>
  <si>
    <t>del 01/0</t>
  </si>
  <si>
    <t>1/16 al 31/</t>
  </si>
  <si>
    <t>12/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</si>
  <si>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</si>
  <si>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</si>
  <si>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</si>
  <si>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</si>
  <si>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</si>
  <si>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</si>
  <si>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</si>
  <si>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</si>
  <si>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</si>
  <si>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Cuenta</t>
  </si>
  <si>
    <t>325-001</t>
  </si>
  <si>
    <t>% RETENCION HONO</t>
  </si>
  <si>
    <t>RARIOS</t>
  </si>
  <si>
    <t>--------</t>
  </si>
  <si>
    <t>---------</t>
  </si>
  <si>
    <t>-----------</t>
  </si>
  <si>
    <t>---</t>
  </si>
  <si>
    <t>----------------</t>
  </si>
  <si>
    <t>-------------------</t>
  </si>
  <si>
    <t>-------------------------------------</t>
  </si>
  <si>
    <t>---------------</t>
  </si>
  <si>
    <t>------------</t>
  </si>
  <si>
    <t>Saldo Inicial</t>
  </si>
  <si>
    <t>D    974</t>
  </si>
  <si>
    <t>XA15001-0013453</t>
  </si>
  <si>
    <t>Compra con IVA</t>
  </si>
  <si>
    <t>LJIMENEZ</t>
  </si>
  <si>
    <t>LJIMENEZ:AGUILA MENDEZ PEDRO SERGIO</t>
  </si>
  <si>
    <t>D  1,633</t>
  </si>
  <si>
    <t>PAGO IMPUE</t>
  </si>
  <si>
    <t>NA21001-0028121</t>
  </si>
  <si>
    <t>Poliza Contable de</t>
  </si>
  <si>
    <t>D</t>
  </si>
  <si>
    <t>LCAMPOS</t>
  </si>
  <si>
    <t>LJIMENEZ:IVA FLETES</t>
  </si>
  <si>
    <t>D  2,797</t>
  </si>
  <si>
    <t>COMPLEMEN</t>
  </si>
  <si>
    <t>NA21001-0029513</t>
  </si>
  <si>
    <t>COMPLEMENTARIA RET ENE 15</t>
  </si>
  <si>
    <t>D  2,839</t>
  </si>
  <si>
    <t>COMPLEMENT</t>
  </si>
  <si>
    <t>NA21001-0029535</t>
  </si>
  <si>
    <t>COMPLEMENTARIA ABRIL 15</t>
  </si>
  <si>
    <t>D  2,858</t>
  </si>
  <si>
    <t>NA21001-0029538</t>
  </si>
  <si>
    <t>COMPLEMENTARIA OCTUBRE 15</t>
  </si>
  <si>
    <t>D  2,905</t>
  </si>
  <si>
    <t>NA21001-0029546</t>
  </si>
  <si>
    <t>COMPLEMENTARIA DIC 15</t>
  </si>
  <si>
    <t>D  1,340</t>
  </si>
  <si>
    <t>XA15001-0014285</t>
  </si>
  <si>
    <t>LJIMENEZ:PEDRO SERGIO AGUILA -GASTO</t>
  </si>
  <si>
    <t>E    125</t>
  </si>
  <si>
    <t>IMPUESTOS</t>
  </si>
  <si>
    <t>NA21003-0030124</t>
  </si>
  <si>
    <t>E</t>
  </si>
  <si>
    <t>IMPUESTOS AGOSTO 2016</t>
  </si>
  <si>
    <t>D  2,742</t>
  </si>
  <si>
    <t>A000000683</t>
  </si>
  <si>
    <t>XA15001-0014494</t>
  </si>
  <si>
    <t>LJIMENEZ:BAUMBERGER DETRAZ PEDRO</t>
  </si>
  <si>
    <t>D  1,440</t>
  </si>
  <si>
    <t>NA21001-0030508</t>
  </si>
  <si>
    <t>LJIMENEZ:PAGO DE IMPUESTOS SEP 16</t>
  </si>
  <si>
    <t>D  3,189</t>
  </si>
  <si>
    <t>XA12001-P016149</t>
  </si>
  <si>
    <t>Contrarecibo con I</t>
  </si>
  <si>
    <t>VA</t>
  </si>
  <si>
    <t>LJIMENEZ:GUZMAN LACUNZA MARCO ANTON</t>
  </si>
  <si>
    <t>D  3,187</t>
  </si>
  <si>
    <t>XA12001-P016148</t>
  </si>
  <si>
    <t>D  1,923</t>
  </si>
  <si>
    <t>NA21001-0030911</t>
  </si>
  <si>
    <t>PAGO DE IMPUESTOS OCTUBRE 16</t>
  </si>
  <si>
    <t>D  2,394</t>
  </si>
  <si>
    <t>XA15001-0014924</t>
  </si>
  <si>
    <t>Sumas</t>
  </si>
  <si>
    <t>Saldo  Final</t>
  </si>
  <si>
    <t>325-002</t>
  </si>
  <si>
    <t>% RETENCION ARRE</t>
  </si>
  <si>
    <t>NDAMIENTO</t>
  </si>
  <si>
    <t>D    418</t>
  </si>
  <si>
    <t>REN-ENERO1</t>
  </si>
  <si>
    <t>XA15001-0013086</t>
  </si>
  <si>
    <t>LJIMENEZ:MULDOON BABLOT CECILIA-REN</t>
  </si>
  <si>
    <t>D    419</t>
  </si>
  <si>
    <t>P000012699</t>
  </si>
  <si>
    <t>XA15001-0013087</t>
  </si>
  <si>
    <t>LJIMENEZ:LEAL CORONA JOSE ANTONIO</t>
  </si>
  <si>
    <t>D    719</t>
  </si>
  <si>
    <t>XA15001-0013118</t>
  </si>
  <si>
    <t>LJIMENEZ:CAMPERO CRUZ ALFONSO-RENTA</t>
  </si>
  <si>
    <t>D  2,664</t>
  </si>
  <si>
    <t>PAGO IMP</t>
  </si>
  <si>
    <t>NA21001-0027109</t>
  </si>
  <si>
    <t>LJIMENEZ:ISR RENTA</t>
  </si>
  <si>
    <t>D  2,821</t>
  </si>
  <si>
    <t>NA21001-0027740</t>
  </si>
  <si>
    <t>D  1,408</t>
  </si>
  <si>
    <t>XA15001-0013325</t>
  </si>
  <si>
    <t>D  1,411</t>
  </si>
  <si>
    <t>P000013229</t>
  </si>
  <si>
    <t>XA15001-0013326</t>
  </si>
  <si>
    <t>LJIMENEZ:MULDOON BABLOT CECILIA</t>
  </si>
  <si>
    <t>D  1,412</t>
  </si>
  <si>
    <t>P000013298</t>
  </si>
  <si>
    <t>XA15001-0013327</t>
  </si>
  <si>
    <t>D    445</t>
  </si>
  <si>
    <t>P000013367</t>
  </si>
  <si>
    <t>XA15001-0013423</t>
  </si>
  <si>
    <t>D    448</t>
  </si>
  <si>
    <t>P000013372</t>
  </si>
  <si>
    <t>XA15001-0013424</t>
  </si>
  <si>
    <t>D  1,074</t>
  </si>
  <si>
    <t>XA15001-0013461</t>
  </si>
  <si>
    <t>LJIMENEZ:CAMPERO CRUZ ALFONZO -RENT</t>
  </si>
  <si>
    <t>D  2,956</t>
  </si>
  <si>
    <t>NA21001-0028054</t>
  </si>
  <si>
    <t>D  2,814</t>
  </si>
  <si>
    <t>XA15001-0013709</t>
  </si>
  <si>
    <t>LJIMENEZ:CAMPERO CRUZ ALFONSO</t>
  </si>
  <si>
    <t>D    393</t>
  </si>
  <si>
    <t>ABRIL00001</t>
  </si>
  <si>
    <t>XA15001-0013587</t>
  </si>
  <si>
    <t>D    397</t>
  </si>
  <si>
    <t>XA15001-0013588</t>
  </si>
  <si>
    <t>LJIMENEZ:IVA 10%</t>
  </si>
  <si>
    <t>D    510</t>
  </si>
  <si>
    <t>P000014083</t>
  </si>
  <si>
    <t>XA15001-0013741</t>
  </si>
  <si>
    <t>D    511</t>
  </si>
  <si>
    <t>P000014082</t>
  </si>
  <si>
    <t>XA15001-0013742</t>
  </si>
  <si>
    <t>D  2,757</t>
  </si>
  <si>
    <t>XA15001-0013918</t>
  </si>
  <si>
    <t>E    287</t>
  </si>
  <si>
    <t>NA21003-0028770</t>
  </si>
  <si>
    <t>LJIMENEZ:PAGO IMPUESTOS MAY 16</t>
  </si>
  <si>
    <t>D     37</t>
  </si>
  <si>
    <t>P000014368</t>
  </si>
  <si>
    <t>XA15001-0013888</t>
  </si>
  <si>
    <t>D     38</t>
  </si>
  <si>
    <t>P000014392</t>
  </si>
  <si>
    <t>XA15001-0013889</t>
  </si>
  <si>
    <t>D    657</t>
  </si>
  <si>
    <t>XA15001-0013934</t>
  </si>
  <si>
    <t>D  1,530</t>
  </si>
  <si>
    <t>NA21001-0028778</t>
  </si>
  <si>
    <t>LJIMENEZ:PAGO IMPUESTOS MAYO 16</t>
  </si>
  <si>
    <t>D  2,840</t>
  </si>
  <si>
    <t>XA15001-0014051</t>
  </si>
  <si>
    <t>D  3,006</t>
  </si>
  <si>
    <t>BAJA</t>
  </si>
  <si>
    <t>NA21001-0029098</t>
  </si>
  <si>
    <t>LJIMENEZ:BAJA CAMPERO CRUZ ALONSO D</t>
  </si>
  <si>
    <t>D     23</t>
  </si>
  <si>
    <t>RENJULIO01</t>
  </si>
  <si>
    <t>XA15001-0014055</t>
  </si>
  <si>
    <t>D     27</t>
  </si>
  <si>
    <t>XA15001-0014056</t>
  </si>
  <si>
    <t>D    395</t>
  </si>
  <si>
    <t>BAJA: LJIMENEZ:CAMPERO CRUZ ALFONSO</t>
  </si>
  <si>
    <t>D    405</t>
  </si>
  <si>
    <t>NA21001-0029099</t>
  </si>
  <si>
    <t>LJIMENEZ:BAJA CAMPERO CRUZ ALFONSO</t>
  </si>
  <si>
    <t>D  2,921</t>
  </si>
  <si>
    <t>XA15001-0014211</t>
  </si>
  <si>
    <t>E    143</t>
  </si>
  <si>
    <t>NA21003-0029341</t>
  </si>
  <si>
    <t>PAGO DE IMPUESTOS JUNIO 16</t>
  </si>
  <si>
    <t>D    150</t>
  </si>
  <si>
    <t>XA15001-0014226</t>
  </si>
  <si>
    <t>D    151</t>
  </si>
  <si>
    <t>P000015288</t>
  </si>
  <si>
    <t>XA15001-0014227</t>
  </si>
  <si>
    <t>LJIMENEZ:MULDOON BABLOT CECILIA-ARR</t>
  </si>
  <si>
    <t>D    154</t>
  </si>
  <si>
    <t>P000015287</t>
  </si>
  <si>
    <t>XA15001-0014229</t>
  </si>
  <si>
    <t>LJIMENEZ:LEAL CORONA JOSE ANTONIO-A</t>
  </si>
  <si>
    <t>D  1,393</t>
  </si>
  <si>
    <t>NA21001-0029743</t>
  </si>
  <si>
    <t>PAGO DE IMPUESTOS JUL 16</t>
  </si>
  <si>
    <t>D     22</t>
  </si>
  <si>
    <t>P000150890</t>
  </si>
  <si>
    <t>XA15001-0014346</t>
  </si>
  <si>
    <t>LJIMENEZ:TOYOTA FINANCIAL SERVICES</t>
  </si>
  <si>
    <t>D     25</t>
  </si>
  <si>
    <t>P000015079</t>
  </si>
  <si>
    <t>XA15001-0014347</t>
  </si>
  <si>
    <t>D  1,908</t>
  </si>
  <si>
    <t>XA15001-0014467</t>
  </si>
  <si>
    <t>LJIMENEZ:CAMPERO CRUZ ALFONZO -ARRE</t>
  </si>
  <si>
    <t>D     88</t>
  </si>
  <si>
    <t>P000015192</t>
  </si>
  <si>
    <t>XA15001-0014544</t>
  </si>
  <si>
    <t>D     89</t>
  </si>
  <si>
    <t>P000015193</t>
  </si>
  <si>
    <t>XA15001-0014545</t>
  </si>
  <si>
    <t>D  1,700</t>
  </si>
  <si>
    <t>XA15001-0014602</t>
  </si>
  <si>
    <t>D    175</t>
  </si>
  <si>
    <t>P000016179</t>
  </si>
  <si>
    <t>XA15001-0014668</t>
  </si>
  <si>
    <t>D    179</t>
  </si>
  <si>
    <t>P000016180</t>
  </si>
  <si>
    <t>XA15001-0014669</t>
  </si>
  <si>
    <t>D  3,059</t>
  </si>
  <si>
    <t>XA15001-0014794</t>
  </si>
  <si>
    <t>D    472</t>
  </si>
  <si>
    <t>A000000038</t>
  </si>
  <si>
    <t>XA15001-0014878</t>
  </si>
  <si>
    <t>LJIMENEZ:SANCHEZ RAMOS ANTONIO-RENT</t>
  </si>
  <si>
    <t>D    475</t>
  </si>
  <si>
    <t>BAJA: LJIMENEZ:SANCHEZ RAMOS ANTONI</t>
  </si>
  <si>
    <t>D    476</t>
  </si>
  <si>
    <t>XA15001-0014879</t>
  </si>
  <si>
    <t>D    483</t>
  </si>
  <si>
    <t>P000016381</t>
  </si>
  <si>
    <t>XA15001-0014885</t>
  </si>
  <si>
    <t>D    487</t>
  </si>
  <si>
    <t>P000016380</t>
  </si>
  <si>
    <t>XA15001-0014886</t>
  </si>
  <si>
    <t>D    648</t>
  </si>
  <si>
    <t>NA21001-0031185</t>
  </si>
  <si>
    <t>IMPUESTOS NOVIEMBRE 16</t>
  </si>
  <si>
    <t>325-003</t>
  </si>
  <si>
    <t>% RETENCION DE I</t>
  </si>
  <si>
    <t>LJIMENEZ:RET IVA</t>
  </si>
  <si>
    <t>LJIMENEZ:IVA 10.66%</t>
  </si>
  <si>
    <t>D  1,581</t>
  </si>
  <si>
    <t>NA21001-0029353</t>
  </si>
  <si>
    <t>LJIMENEZ:COMPLEMENTARIA RET IVA JUN</t>
  </si>
  <si>
    <t>325-004</t>
  </si>
  <si>
    <t>RETENCION DE IV</t>
  </si>
  <si>
    <t>A</t>
  </si>
  <si>
    <t>D    421</t>
  </si>
  <si>
    <t>CELAD22280</t>
  </si>
  <si>
    <t>XA15001-0013089</t>
  </si>
  <si>
    <t>LJIMENEZ:IMPULSORA DE TRANSPORTES M</t>
  </si>
  <si>
    <t>D    575</t>
  </si>
  <si>
    <t>XA55001-S001501</t>
  </si>
  <si>
    <t>TOTs y Refacciones</t>
  </si>
  <si>
    <t>RECEPCIO</t>
  </si>
  <si>
    <t>NLJIMENEZ:FIGUEROA CORNEJO MA. DEL R</t>
  </si>
  <si>
    <t>D  1,221</t>
  </si>
  <si>
    <t>XA55001-S001536</t>
  </si>
  <si>
    <t>D  1,560</t>
  </si>
  <si>
    <t>CELAD22426</t>
  </si>
  <si>
    <t>XA15001-0013170</t>
  </si>
  <si>
    <t>LJIMENEZ:RET IVA 4%</t>
  </si>
  <si>
    <t>D  2,067</t>
  </si>
  <si>
    <t>E000005254</t>
  </si>
  <si>
    <t>XA15001-0013368</t>
  </si>
  <si>
    <t>PBALBUEN</t>
  </si>
  <si>
    <t>ALJIMENEZ:BALBUENA SALAZAR PATRICIA</t>
  </si>
  <si>
    <t>D  2,841</t>
  </si>
  <si>
    <t>CELAD22654</t>
  </si>
  <si>
    <t>NA21001-0029337</t>
  </si>
  <si>
    <t>LJIMENEZ:MENSAJERIA DE VNTAS CELAD2</t>
  </si>
  <si>
    <t>D  2,842</t>
  </si>
  <si>
    <t>NA21001-0029338</t>
  </si>
  <si>
    <t>SERVICIO DE AGUA</t>
  </si>
  <si>
    <t>D    213</t>
  </si>
  <si>
    <t>XA55001-S001578</t>
  </si>
  <si>
    <t>D    226</t>
  </si>
  <si>
    <t>XA55001-S001583</t>
  </si>
  <si>
    <t>D    794</t>
  </si>
  <si>
    <t>CELAD22983</t>
  </si>
  <si>
    <t>XA15001-0013448</t>
  </si>
  <si>
    <t>D  1,180</t>
  </si>
  <si>
    <t>XA55001-S001566</t>
  </si>
  <si>
    <t>D  1,267</t>
  </si>
  <si>
    <t>XA55001-S001611</t>
  </si>
  <si>
    <t>D  1,472</t>
  </si>
  <si>
    <t>CELAD23430</t>
  </si>
  <si>
    <t>XA15001-0013633</t>
  </si>
  <si>
    <t>D  1,507</t>
  </si>
  <si>
    <t>E000005750</t>
  </si>
  <si>
    <t>XA15001-0013648</t>
  </si>
  <si>
    <t>D  2,176</t>
  </si>
  <si>
    <t>XA55001-S001688</t>
  </si>
  <si>
    <t>XA55001-S001690</t>
  </si>
  <si>
    <t>D    791</t>
  </si>
  <si>
    <t>CELAD23675</t>
  </si>
  <si>
    <t>XA15001-0013751</t>
  </si>
  <si>
    <t>D  2,798</t>
  </si>
  <si>
    <t>NA21001-0028745</t>
  </si>
  <si>
    <t>SERVICIO DE GRUA</t>
  </si>
  <si>
    <t>D  2,799</t>
  </si>
  <si>
    <t>NA21001-0028746</t>
  </si>
  <si>
    <t>D  2,080</t>
  </si>
  <si>
    <t>XA55001-S001646</t>
  </si>
  <si>
    <t>ALEON</t>
  </si>
  <si>
    <t>LJIMENEZ:FIGUEROA CORNEJO MA. DEL R</t>
  </si>
  <si>
    <t>D  2,535</t>
  </si>
  <si>
    <t>XA55001-S001671</t>
  </si>
  <si>
    <t>D    341</t>
  </si>
  <si>
    <t>XA55001-S001710</t>
  </si>
  <si>
    <t>D  3,153</t>
  </si>
  <si>
    <t>NA21001-0029343</t>
  </si>
  <si>
    <t>LJIMENEZ:COMPLEMENTARIA ENERO 16</t>
  </si>
  <si>
    <t>LJIMENEZ:COMPLEMENTARIA FEBRERO 16</t>
  </si>
  <si>
    <t>LJIMENEZ:COMPLEMENTARIA ABRIL 16</t>
  </si>
  <si>
    <t>D  1,804</t>
  </si>
  <si>
    <t>XA55001-S001722</t>
  </si>
  <si>
    <t>D  1,840</t>
  </si>
  <si>
    <t>XA55001-S001727</t>
  </si>
  <si>
    <t>D  2,027</t>
  </si>
  <si>
    <t>CELAD24076</t>
  </si>
  <si>
    <t>XA15001-0014001</t>
  </si>
  <si>
    <t>D    945</t>
  </si>
  <si>
    <t>XA15001-0014131</t>
  </si>
  <si>
    <t>LJIMENEZ:SERVICIO PAN AMERICANO DE</t>
  </si>
  <si>
    <t>D  1,359</t>
  </si>
  <si>
    <t>CELAD24296</t>
  </si>
  <si>
    <t>XA15001-0014151</t>
  </si>
  <si>
    <t>D  2,830</t>
  </si>
  <si>
    <t>XA55001-S001760</t>
  </si>
  <si>
    <t>D  2,832</t>
  </si>
  <si>
    <t>NA21001-0029533</t>
  </si>
  <si>
    <t>COMPLEMENTARIA MARZO 15</t>
  </si>
  <si>
    <t>D  2,849</t>
  </si>
  <si>
    <t>NA21001-0029536</t>
  </si>
  <si>
    <t>COMPLEMENTARIA JUNIO 15</t>
  </si>
  <si>
    <t>D  2,851</t>
  </si>
  <si>
    <t>NA21001-0029537</t>
  </si>
  <si>
    <t>COMPLEMENTARIA AGOSTO 15</t>
  </si>
  <si>
    <t>D  2,895</t>
  </si>
  <si>
    <t>NA21001-0029541</t>
  </si>
  <si>
    <t>COMPLEMENTARIA NOVIEMBRE 15</t>
  </si>
  <si>
    <t>XA15001-0014249</t>
  </si>
  <si>
    <t>D    643</t>
  </si>
  <si>
    <t>CELAD24543</t>
  </si>
  <si>
    <t>XA15001-0014255</t>
  </si>
  <si>
    <t>D  1,107</t>
  </si>
  <si>
    <t>XA55001-S001801</t>
  </si>
  <si>
    <t>D  1,108</t>
  </si>
  <si>
    <t>XA55001-S001805</t>
  </si>
  <si>
    <t>D  1,223</t>
  </si>
  <si>
    <t>XA55001-S001798</t>
  </si>
  <si>
    <t>D  1,914</t>
  </si>
  <si>
    <t>CELAD24669</t>
  </si>
  <si>
    <t>XA15001-0014304</t>
  </si>
  <si>
    <t>D  3,091</t>
  </si>
  <si>
    <t>F-00005394</t>
  </si>
  <si>
    <t>XA12001-0015725</t>
  </si>
  <si>
    <t>LJIMENEZ:LIZARDI URZUA ARIZBET</t>
  </si>
  <si>
    <t>D  1,367</t>
  </si>
  <si>
    <t>XA15001-0014424</t>
  </si>
  <si>
    <t>D  1,695</t>
  </si>
  <si>
    <t>FAC0006900</t>
  </si>
  <si>
    <t>XA15001-0014457</t>
  </si>
  <si>
    <t>D  2,460</t>
  </si>
  <si>
    <t>XA15001-0014478</t>
  </si>
  <si>
    <t>D    404</t>
  </si>
  <si>
    <t>XA15001-0014568</t>
  </si>
  <si>
    <t>D  3,559</t>
  </si>
  <si>
    <t>XA15001-0014874</t>
  </si>
  <si>
    <t>D    468</t>
  </si>
  <si>
    <t>XA15001-0014877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</si>
</sst>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9" fontId="0" fillId="0" borderId="0" xfId="0" applyNumberFormat="1"/>
    <xf numFmtId="43" fontId="0" fillId="0" borderId="0" xfId="1" applyFont="1"/>
    <xf numFmtId="0" fontId="0" fillId="0" borderId="0" xfId="0" applyBorder="1"/>
    <xf numFmtId="14" fontId="0" fillId="0" borderId="0" xfId="0" applyNumberFormat="1" applyBorder="1"/>
    <xf numFmtId="43" fontId="0" fillId="0" borderId="0" xfId="1" applyFont="1" applyBorder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43" fontId="0" fillId="2" borderId="0" xfId="1" applyFont="1" applyFill="1"/>
    <xf numFmtId="43" fontId="0" fillId="3" borderId="0" xfId="1" applyFont="1" applyFill="1"/>
    <xf numFmtId="43" fontId="0" fillId="3" borderId="1" xfId="1" applyFont="1" applyFill="1" applyBorder="1"/>
    <xf numFmtId="43" fontId="0" fillId="0" borderId="1" xfId="0" applyNumberFormat="1" applyBorder="1"/>
    <xf numFmtId="43" fontId="0" fillId="3" borderId="0" xfId="1" applyFont="1" applyFill="1" applyBorder="1"/>
    <xf numFmtId="43" fontId="0" fillId="2" borderId="0" xfId="1" applyFont="1" applyFill="1" applyBorder="1"/>
    <xf numFmtId="43" fontId="0" fillId="2" borderId="1" xfId="1" applyFont="1" applyFill="1" applyBorder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"/>
  <sheetViews>
    <sheetView tabSelected="1" topLeftCell="A25" workbookViewId="0">
      <selection activeCell="F53" sqref="F53"/>
    </sheetView>
  </sheetViews>
  <sheetFormatPr baseColWidth="10" defaultRowHeight="15" x14ac:dyDescent="0.25"/>
  <cols>
    <col min="5" max="5" width="19.28515625" bestFit="1" customWidth="1"/>
    <col min="9" max="9" width="41.42578125" bestFit="1" customWidth="1"/>
    <col min="10" max="12" width="11.42578125" style="3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3</v>
      </c>
      <c r="H1" t="s">
        <v>0</v>
      </c>
      <c r="I1" t="s">
        <v>6</v>
      </c>
      <c r="J1" s="3" t="s">
        <v>7</v>
      </c>
      <c r="K1" s="3" t="s">
        <v>4</v>
      </c>
      <c r="L1" s="3" t="s">
        <v>8</v>
      </c>
    </row>
    <row r="2" spans="1:12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K2" s="3">
        <v>42781</v>
      </c>
      <c r="L2" s="3" t="s">
        <v>14</v>
      </c>
    </row>
    <row r="3" spans="1:12" x14ac:dyDescent="0.25">
      <c r="K3" s="3">
        <v>0.71597222222222223</v>
      </c>
    </row>
    <row r="4" spans="1:12" x14ac:dyDescent="0.25">
      <c r="A4" t="s">
        <v>15</v>
      </c>
      <c r="B4" t="s">
        <v>16</v>
      </c>
      <c r="C4" t="s">
        <v>17</v>
      </c>
      <c r="D4" t="s">
        <v>18</v>
      </c>
      <c r="E4">
        <v>16</v>
      </c>
    </row>
    <row r="6" spans="1:12" x14ac:dyDescent="0.25">
      <c r="A6" t="s">
        <v>19</v>
      </c>
      <c r="B6" t="s">
        <v>20</v>
      </c>
      <c r="D6" t="s">
        <v>21</v>
      </c>
      <c r="E6" t="s">
        <v>22</v>
      </c>
      <c r="H6" t="s">
        <v>23</v>
      </c>
      <c r="I6" t="s">
        <v>24</v>
      </c>
      <c r="J6" s="3" t="s">
        <v>25</v>
      </c>
      <c r="K6" s="3" t="s">
        <v>26</v>
      </c>
      <c r="L6" s="3" t="s">
        <v>27</v>
      </c>
    </row>
    <row r="7" spans="1:12" x14ac:dyDescent="0.25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3</v>
      </c>
      <c r="H7" t="s">
        <v>0</v>
      </c>
      <c r="I7" t="s">
        <v>6</v>
      </c>
      <c r="J7" s="3" t="s">
        <v>7</v>
      </c>
      <c r="K7" s="3" t="s">
        <v>4</v>
      </c>
      <c r="L7" s="3" t="s">
        <v>8</v>
      </c>
    </row>
    <row r="9" spans="1:12" x14ac:dyDescent="0.25">
      <c r="A9" t="s">
        <v>28</v>
      </c>
      <c r="B9" t="s">
        <v>29</v>
      </c>
      <c r="D9">
        <v>10</v>
      </c>
      <c r="E9" t="s">
        <v>30</v>
      </c>
      <c r="F9" t="s">
        <v>31</v>
      </c>
    </row>
    <row r="10" spans="1:12" x14ac:dyDescent="0.25">
      <c r="A10" t="s">
        <v>32</v>
      </c>
      <c r="B10" t="s">
        <v>33</v>
      </c>
      <c r="C10" t="s">
        <v>34</v>
      </c>
      <c r="D10" t="s">
        <v>35</v>
      </c>
      <c r="E10" t="s">
        <v>36</v>
      </c>
      <c r="F10" t="s">
        <v>37</v>
      </c>
      <c r="G10" t="s">
        <v>35</v>
      </c>
      <c r="H10" t="s">
        <v>32</v>
      </c>
      <c r="I10" t="s">
        <v>38</v>
      </c>
      <c r="J10" s="3" t="s">
        <v>39</v>
      </c>
      <c r="K10" s="3" t="s">
        <v>36</v>
      </c>
      <c r="L10" s="3" t="s">
        <v>40</v>
      </c>
    </row>
    <row r="11" spans="1:12" x14ac:dyDescent="0.25">
      <c r="I11" t="s">
        <v>41</v>
      </c>
      <c r="L11" s="3">
        <v>-2818.07</v>
      </c>
    </row>
    <row r="12" spans="1:12" x14ac:dyDescent="0.25">
      <c r="A12" t="s">
        <v>42</v>
      </c>
      <c r="B12" s="1">
        <v>42443</v>
      </c>
      <c r="C12">
        <v>34</v>
      </c>
      <c r="D12">
        <v>1</v>
      </c>
      <c r="E12" t="s">
        <v>43</v>
      </c>
      <c r="F12" t="s">
        <v>44</v>
      </c>
      <c r="H12" t="s">
        <v>45</v>
      </c>
      <c r="I12" t="s">
        <v>46</v>
      </c>
      <c r="K12" s="3">
        <v>1607.15</v>
      </c>
      <c r="L12" s="3">
        <v>-4425.22</v>
      </c>
    </row>
    <row r="13" spans="1:12" x14ac:dyDescent="0.25">
      <c r="A13" t="s">
        <v>47</v>
      </c>
      <c r="B13" s="1">
        <v>42480</v>
      </c>
      <c r="C13" t="s">
        <v>48</v>
      </c>
      <c r="D13">
        <v>1</v>
      </c>
      <c r="E13" t="s">
        <v>49</v>
      </c>
      <c r="F13" t="s">
        <v>50</v>
      </c>
      <c r="G13" t="s">
        <v>51</v>
      </c>
      <c r="H13" t="s">
        <v>52</v>
      </c>
      <c r="I13" t="s">
        <v>53</v>
      </c>
      <c r="J13" s="3">
        <v>1607</v>
      </c>
      <c r="L13" s="3">
        <v>-2818.22</v>
      </c>
    </row>
    <row r="14" spans="1:12" x14ac:dyDescent="0.25">
      <c r="A14" t="s">
        <v>54</v>
      </c>
      <c r="B14" s="1">
        <v>42581</v>
      </c>
      <c r="C14" t="s">
        <v>55</v>
      </c>
      <c r="D14">
        <v>1</v>
      </c>
      <c r="E14" t="s">
        <v>56</v>
      </c>
      <c r="F14" t="s">
        <v>50</v>
      </c>
      <c r="G14" t="s">
        <v>51</v>
      </c>
      <c r="H14" t="s">
        <v>45</v>
      </c>
      <c r="I14" t="s">
        <v>57</v>
      </c>
      <c r="L14" s="3">
        <v>-2066.2199999999998</v>
      </c>
    </row>
    <row r="15" spans="1:12" x14ac:dyDescent="0.25">
      <c r="A15" t="s">
        <v>58</v>
      </c>
      <c r="B15" s="1">
        <v>42581</v>
      </c>
      <c r="C15" t="s">
        <v>59</v>
      </c>
      <c r="D15">
        <v>1</v>
      </c>
      <c r="E15" t="s">
        <v>60</v>
      </c>
      <c r="F15" t="s">
        <v>50</v>
      </c>
      <c r="G15" t="s">
        <v>51</v>
      </c>
      <c r="H15" t="s">
        <v>45</v>
      </c>
      <c r="I15" t="s">
        <v>61</v>
      </c>
      <c r="L15" s="3">
        <v>-2032.22</v>
      </c>
    </row>
    <row r="16" spans="1:12" x14ac:dyDescent="0.25">
      <c r="A16" t="s">
        <v>62</v>
      </c>
      <c r="B16" s="1">
        <v>42581</v>
      </c>
      <c r="C16" t="s">
        <v>59</v>
      </c>
      <c r="D16">
        <v>1</v>
      </c>
      <c r="E16" t="s">
        <v>63</v>
      </c>
      <c r="F16" t="s">
        <v>50</v>
      </c>
      <c r="G16" t="s">
        <v>51</v>
      </c>
      <c r="H16" t="s">
        <v>45</v>
      </c>
      <c r="I16" t="s">
        <v>64</v>
      </c>
      <c r="L16" s="3">
        <v>-1608.22</v>
      </c>
    </row>
    <row r="17" spans="1:13" x14ac:dyDescent="0.25">
      <c r="A17" t="s">
        <v>65</v>
      </c>
      <c r="B17" s="1">
        <v>42581</v>
      </c>
      <c r="C17" t="s">
        <v>59</v>
      </c>
      <c r="D17">
        <v>1</v>
      </c>
      <c r="E17" t="s">
        <v>66</v>
      </c>
      <c r="F17" t="s">
        <v>50</v>
      </c>
      <c r="G17" t="s">
        <v>51</v>
      </c>
      <c r="H17" t="s">
        <v>45</v>
      </c>
      <c r="I17" t="s">
        <v>67</v>
      </c>
      <c r="L17" s="3">
        <v>-1.22</v>
      </c>
    </row>
    <row r="18" spans="1:13" x14ac:dyDescent="0.25">
      <c r="A18" t="s">
        <v>68</v>
      </c>
      <c r="B18" s="1">
        <v>42599</v>
      </c>
      <c r="C18">
        <v>40</v>
      </c>
      <c r="D18">
        <v>1</v>
      </c>
      <c r="E18" t="s">
        <v>69</v>
      </c>
      <c r="F18" t="s">
        <v>44</v>
      </c>
      <c r="H18" t="s">
        <v>45</v>
      </c>
      <c r="I18" t="s">
        <v>70</v>
      </c>
      <c r="K18" s="3">
        <v>1607.15</v>
      </c>
      <c r="L18" s="3">
        <v>-1608.37</v>
      </c>
    </row>
    <row r="19" spans="1:13" x14ac:dyDescent="0.25">
      <c r="A19" t="s">
        <v>71</v>
      </c>
      <c r="B19" s="1">
        <v>42632</v>
      </c>
      <c r="C19" t="s">
        <v>72</v>
      </c>
      <c r="D19">
        <v>1</v>
      </c>
      <c r="E19" t="s">
        <v>73</v>
      </c>
      <c r="F19" t="s">
        <v>50</v>
      </c>
      <c r="G19" t="s">
        <v>74</v>
      </c>
      <c r="H19" t="s">
        <v>45</v>
      </c>
      <c r="I19" t="s">
        <v>75</v>
      </c>
      <c r="J19" s="3">
        <v>1607</v>
      </c>
      <c r="L19" s="3">
        <v>-1.37</v>
      </c>
    </row>
    <row r="20" spans="1:13" x14ac:dyDescent="0.25">
      <c r="A20" t="s">
        <v>76</v>
      </c>
      <c r="B20" s="1">
        <v>42642</v>
      </c>
      <c r="C20" t="s">
        <v>77</v>
      </c>
      <c r="D20">
        <v>1</v>
      </c>
      <c r="E20" t="s">
        <v>78</v>
      </c>
      <c r="F20" t="s">
        <v>44</v>
      </c>
      <c r="H20" t="s">
        <v>45</v>
      </c>
      <c r="I20" t="s">
        <v>79</v>
      </c>
      <c r="K20" s="3">
        <v>530.04999999999995</v>
      </c>
      <c r="L20" s="3">
        <v>-531.41999999999996</v>
      </c>
    </row>
    <row r="21" spans="1:13" x14ac:dyDescent="0.25">
      <c r="A21" t="s">
        <v>80</v>
      </c>
      <c r="B21" s="1">
        <v>42661</v>
      </c>
      <c r="C21" t="s">
        <v>72</v>
      </c>
      <c r="D21">
        <v>1</v>
      </c>
      <c r="E21" t="s">
        <v>81</v>
      </c>
      <c r="F21" t="s">
        <v>50</v>
      </c>
      <c r="G21" t="s">
        <v>51</v>
      </c>
      <c r="H21" t="s">
        <v>52</v>
      </c>
      <c r="I21" t="s">
        <v>82</v>
      </c>
      <c r="J21" s="3">
        <v>530</v>
      </c>
      <c r="L21" s="3">
        <v>-1.42</v>
      </c>
    </row>
    <row r="22" spans="1:13" x14ac:dyDescent="0.25">
      <c r="A22" t="s">
        <v>83</v>
      </c>
      <c r="B22" s="1">
        <v>42673</v>
      </c>
      <c r="C22">
        <v>225</v>
      </c>
      <c r="D22">
        <v>1</v>
      </c>
      <c r="E22" t="s">
        <v>84</v>
      </c>
      <c r="F22" t="s">
        <v>85</v>
      </c>
      <c r="G22" t="s">
        <v>86</v>
      </c>
      <c r="H22" t="s">
        <v>45</v>
      </c>
      <c r="I22" t="s">
        <v>87</v>
      </c>
      <c r="K22" s="3">
        <v>7083.25</v>
      </c>
      <c r="L22" s="3">
        <v>-7084.67</v>
      </c>
    </row>
    <row r="23" spans="1:13" x14ac:dyDescent="0.25">
      <c r="A23" t="s">
        <v>88</v>
      </c>
      <c r="B23" s="1">
        <v>42674</v>
      </c>
      <c r="C23">
        <v>245</v>
      </c>
      <c r="D23">
        <v>1</v>
      </c>
      <c r="E23" t="s">
        <v>89</v>
      </c>
      <c r="F23" t="s">
        <v>85</v>
      </c>
      <c r="G23" t="s">
        <v>86</v>
      </c>
      <c r="H23" t="s">
        <v>45</v>
      </c>
      <c r="I23" t="s">
        <v>87</v>
      </c>
      <c r="K23" s="3">
        <v>7455.98</v>
      </c>
      <c r="L23" s="3">
        <v>-14540.65</v>
      </c>
    </row>
    <row r="24" spans="1:13" x14ac:dyDescent="0.25">
      <c r="A24" t="s">
        <v>90</v>
      </c>
      <c r="B24" s="1">
        <v>42696</v>
      </c>
      <c r="C24" t="s">
        <v>72</v>
      </c>
      <c r="D24">
        <v>1</v>
      </c>
      <c r="E24" t="s">
        <v>91</v>
      </c>
      <c r="F24" t="s">
        <v>50</v>
      </c>
      <c r="G24" t="s">
        <v>51</v>
      </c>
      <c r="H24" t="s">
        <v>45</v>
      </c>
      <c r="I24" t="s">
        <v>92</v>
      </c>
      <c r="J24" s="3">
        <v>14539</v>
      </c>
      <c r="L24" s="3">
        <v>-1.65</v>
      </c>
    </row>
    <row r="25" spans="1:13" x14ac:dyDescent="0.25">
      <c r="A25" t="s">
        <v>93</v>
      </c>
      <c r="B25" s="1">
        <v>42727</v>
      </c>
      <c r="C25">
        <v>45</v>
      </c>
      <c r="D25">
        <v>1</v>
      </c>
      <c r="E25" t="s">
        <v>94</v>
      </c>
      <c r="F25" t="s">
        <v>44</v>
      </c>
      <c r="H25" t="s">
        <v>45</v>
      </c>
      <c r="I25" t="s">
        <v>46</v>
      </c>
      <c r="K25" s="3">
        <v>1606.15</v>
      </c>
      <c r="L25" s="3">
        <v>-1607.8</v>
      </c>
    </row>
    <row r="26" spans="1:13" x14ac:dyDescent="0.25">
      <c r="I26" t="s">
        <v>95</v>
      </c>
      <c r="J26" s="3">
        <f>SUM(J12:J25)</f>
        <v>18283</v>
      </c>
      <c r="K26" s="10">
        <v>19889.73</v>
      </c>
    </row>
    <row r="27" spans="1:13" x14ac:dyDescent="0.25">
      <c r="I27" t="s">
        <v>96</v>
      </c>
      <c r="L27" s="3">
        <v>-1607.8</v>
      </c>
    </row>
    <row r="28" spans="1:13" x14ac:dyDescent="0.25">
      <c r="A28" t="s">
        <v>32</v>
      </c>
      <c r="B28" t="s">
        <v>33</v>
      </c>
      <c r="C28" t="s">
        <v>34</v>
      </c>
      <c r="D28" t="s">
        <v>35</v>
      </c>
      <c r="E28" t="s">
        <v>36</v>
      </c>
      <c r="F28" t="s">
        <v>37</v>
      </c>
      <c r="G28" t="s">
        <v>35</v>
      </c>
      <c r="H28" t="s">
        <v>32</v>
      </c>
      <c r="I28" t="s">
        <v>38</v>
      </c>
      <c r="J28" s="3" t="s">
        <v>39</v>
      </c>
      <c r="K28" s="3" t="s">
        <v>36</v>
      </c>
      <c r="L28" s="3" t="s">
        <v>40</v>
      </c>
    </row>
    <row r="30" spans="1:13" x14ac:dyDescent="0.25">
      <c r="A30" t="s">
        <v>28</v>
      </c>
      <c r="B30" t="s">
        <v>97</v>
      </c>
      <c r="D30">
        <v>10</v>
      </c>
      <c r="E30" t="s">
        <v>98</v>
      </c>
      <c r="F30" t="s">
        <v>99</v>
      </c>
    </row>
    <row r="31" spans="1:13" x14ac:dyDescent="0.25">
      <c r="A31" t="s">
        <v>32</v>
      </c>
      <c r="B31" t="s">
        <v>33</v>
      </c>
      <c r="C31" t="s">
        <v>34</v>
      </c>
      <c r="D31" t="s">
        <v>35</v>
      </c>
      <c r="E31" t="s">
        <v>36</v>
      </c>
      <c r="F31" t="s">
        <v>37</v>
      </c>
      <c r="G31" t="s">
        <v>35</v>
      </c>
      <c r="H31" t="s">
        <v>32</v>
      </c>
      <c r="I31" t="s">
        <v>38</v>
      </c>
      <c r="J31" s="3" t="s">
        <v>39</v>
      </c>
      <c r="K31" s="3" t="s">
        <v>36</v>
      </c>
      <c r="L31" s="3" t="s">
        <v>40</v>
      </c>
    </row>
    <row r="32" spans="1:13" x14ac:dyDescent="0.25">
      <c r="I32" t="s">
        <v>41</v>
      </c>
      <c r="L32" s="3">
        <v>30048.65</v>
      </c>
      <c r="M32" s="17">
        <f>+J36-L32</f>
        <v>2139.34</v>
      </c>
    </row>
    <row r="33" spans="1:13" x14ac:dyDescent="0.25">
      <c r="A33" t="s">
        <v>100</v>
      </c>
      <c r="B33" s="1">
        <v>42377</v>
      </c>
      <c r="C33" t="s">
        <v>101</v>
      </c>
      <c r="D33">
        <v>1</v>
      </c>
      <c r="E33" t="s">
        <v>102</v>
      </c>
      <c r="F33" t="s">
        <v>44</v>
      </c>
      <c r="H33" t="s">
        <v>45</v>
      </c>
      <c r="I33" t="s">
        <v>103</v>
      </c>
      <c r="K33" s="10">
        <v>13392.86</v>
      </c>
      <c r="L33" s="3">
        <f>L32-J33+K33</f>
        <v>43441.51</v>
      </c>
    </row>
    <row r="34" spans="1:13" x14ac:dyDescent="0.25">
      <c r="A34" t="s">
        <v>104</v>
      </c>
      <c r="B34" s="1">
        <v>42377</v>
      </c>
      <c r="C34" t="s">
        <v>105</v>
      </c>
      <c r="D34">
        <v>1</v>
      </c>
      <c r="E34" t="s">
        <v>106</v>
      </c>
      <c r="F34" t="s">
        <v>44</v>
      </c>
      <c r="H34" t="s">
        <v>45</v>
      </c>
      <c r="I34" t="s">
        <v>107</v>
      </c>
      <c r="K34" s="10">
        <v>13392.86</v>
      </c>
      <c r="L34" s="3">
        <f t="shared" ref="L34:L87" si="0">L33-J34+K34</f>
        <v>56834.37</v>
      </c>
    </row>
    <row r="35" spans="1:13" x14ac:dyDescent="0.25">
      <c r="A35" s="4" t="s">
        <v>108</v>
      </c>
      <c r="B35" s="5">
        <v>42380</v>
      </c>
      <c r="C35" s="4">
        <v>299</v>
      </c>
      <c r="D35" s="4">
        <v>1</v>
      </c>
      <c r="E35" s="4" t="s">
        <v>109</v>
      </c>
      <c r="F35" s="4" t="s">
        <v>44</v>
      </c>
      <c r="G35" s="4"/>
      <c r="H35" s="4" t="s">
        <v>45</v>
      </c>
      <c r="I35" s="4" t="s">
        <v>110</v>
      </c>
      <c r="J35" s="6"/>
      <c r="K35" s="15">
        <v>3689.05</v>
      </c>
      <c r="L35" s="3">
        <f t="shared" si="0"/>
        <v>60523.420000000006</v>
      </c>
      <c r="M35" s="4"/>
    </row>
    <row r="36" spans="1:13" ht="15.75" thickBot="1" x14ac:dyDescent="0.3">
      <c r="A36" s="7" t="s">
        <v>111</v>
      </c>
      <c r="B36" s="8">
        <v>42387</v>
      </c>
      <c r="C36" s="7" t="s">
        <v>112</v>
      </c>
      <c r="D36" s="7">
        <v>1</v>
      </c>
      <c r="E36" s="7" t="s">
        <v>113</v>
      </c>
      <c r="F36" s="7" t="s">
        <v>50</v>
      </c>
      <c r="G36" s="7" t="s">
        <v>51</v>
      </c>
      <c r="H36" s="7" t="s">
        <v>45</v>
      </c>
      <c r="I36" s="7" t="s">
        <v>114</v>
      </c>
      <c r="J36" s="9">
        <v>32187.99</v>
      </c>
      <c r="K36" s="9"/>
      <c r="L36" s="3">
        <f t="shared" si="0"/>
        <v>28335.430000000004</v>
      </c>
      <c r="M36" s="7"/>
    </row>
    <row r="37" spans="1:13" x14ac:dyDescent="0.25">
      <c r="A37" t="s">
        <v>115</v>
      </c>
      <c r="B37" s="1">
        <v>42417</v>
      </c>
      <c r="C37" t="s">
        <v>112</v>
      </c>
      <c r="D37">
        <v>1</v>
      </c>
      <c r="E37" t="s">
        <v>116</v>
      </c>
      <c r="F37" t="s">
        <v>50</v>
      </c>
      <c r="G37" t="s">
        <v>51</v>
      </c>
      <c r="H37" t="s">
        <v>45</v>
      </c>
      <c r="I37" t="s">
        <v>114</v>
      </c>
      <c r="J37" s="10">
        <v>30475</v>
      </c>
      <c r="L37" s="3">
        <f t="shared" si="0"/>
        <v>-2139.5699999999961</v>
      </c>
    </row>
    <row r="38" spans="1:13" x14ac:dyDescent="0.25">
      <c r="A38" t="s">
        <v>117</v>
      </c>
      <c r="B38" s="1">
        <v>42418</v>
      </c>
      <c r="C38">
        <v>313</v>
      </c>
      <c r="D38">
        <v>1</v>
      </c>
      <c r="E38" t="s">
        <v>118</v>
      </c>
      <c r="F38" t="s">
        <v>44</v>
      </c>
      <c r="H38" t="s">
        <v>45</v>
      </c>
      <c r="I38" t="s">
        <v>110</v>
      </c>
      <c r="K38" s="10">
        <v>3689.05</v>
      </c>
      <c r="L38" s="3">
        <f t="shared" si="0"/>
        <v>1549.4800000000041</v>
      </c>
    </row>
    <row r="39" spans="1:13" x14ac:dyDescent="0.25">
      <c r="A39" t="s">
        <v>119</v>
      </c>
      <c r="B39" s="1">
        <v>42418</v>
      </c>
      <c r="C39" t="s">
        <v>120</v>
      </c>
      <c r="D39">
        <v>1</v>
      </c>
      <c r="E39" t="s">
        <v>121</v>
      </c>
      <c r="F39" t="s">
        <v>44</v>
      </c>
      <c r="H39" t="s">
        <v>45</v>
      </c>
      <c r="I39" t="s">
        <v>122</v>
      </c>
      <c r="K39" s="10">
        <v>13392.86</v>
      </c>
      <c r="L39" s="3">
        <f t="shared" si="0"/>
        <v>14942.340000000004</v>
      </c>
    </row>
    <row r="40" spans="1:13" ht="15.75" thickBot="1" x14ac:dyDescent="0.3">
      <c r="A40" s="7" t="s">
        <v>123</v>
      </c>
      <c r="B40" s="8">
        <v>42418</v>
      </c>
      <c r="C40" s="7" t="s">
        <v>124</v>
      </c>
      <c r="D40" s="7">
        <v>1</v>
      </c>
      <c r="E40" s="7" t="s">
        <v>125</v>
      </c>
      <c r="F40" s="7" t="s">
        <v>44</v>
      </c>
      <c r="G40" s="7"/>
      <c r="H40" s="7" t="s">
        <v>45</v>
      </c>
      <c r="I40" s="7" t="s">
        <v>107</v>
      </c>
      <c r="J40" s="9"/>
      <c r="K40" s="16">
        <v>13392.86</v>
      </c>
      <c r="L40" s="3">
        <f t="shared" si="0"/>
        <v>28335.200000000004</v>
      </c>
      <c r="M40" s="7"/>
    </row>
    <row r="41" spans="1:13" x14ac:dyDescent="0.25">
      <c r="A41" t="s">
        <v>126</v>
      </c>
      <c r="B41" s="1">
        <v>42436</v>
      </c>
      <c r="C41" t="s">
        <v>127</v>
      </c>
      <c r="D41">
        <v>1</v>
      </c>
      <c r="E41" t="s">
        <v>128</v>
      </c>
      <c r="F41" t="s">
        <v>44</v>
      </c>
      <c r="H41" t="s">
        <v>45</v>
      </c>
      <c r="I41" t="s">
        <v>107</v>
      </c>
      <c r="K41" s="10">
        <v>13392.86</v>
      </c>
      <c r="L41" s="3">
        <f t="shared" si="0"/>
        <v>41728.060000000005</v>
      </c>
    </row>
    <row r="42" spans="1:13" x14ac:dyDescent="0.25">
      <c r="A42" t="s">
        <v>129</v>
      </c>
      <c r="B42" s="1">
        <v>42436</v>
      </c>
      <c r="C42" t="s">
        <v>130</v>
      </c>
      <c r="D42">
        <v>1</v>
      </c>
      <c r="E42" t="s">
        <v>131</v>
      </c>
      <c r="F42" t="s">
        <v>44</v>
      </c>
      <c r="H42" t="s">
        <v>45</v>
      </c>
      <c r="I42" t="s">
        <v>122</v>
      </c>
      <c r="K42" s="10">
        <v>13392.86</v>
      </c>
      <c r="L42" s="3">
        <f t="shared" si="0"/>
        <v>55120.920000000006</v>
      </c>
    </row>
    <row r="43" spans="1:13" x14ac:dyDescent="0.25">
      <c r="A43" s="4" t="s">
        <v>132</v>
      </c>
      <c r="B43" s="5">
        <v>42444</v>
      </c>
      <c r="C43" s="4">
        <v>322</v>
      </c>
      <c r="D43" s="4">
        <v>1</v>
      </c>
      <c r="E43" s="4" t="s">
        <v>133</v>
      </c>
      <c r="F43" s="4" t="s">
        <v>44</v>
      </c>
      <c r="G43" s="4"/>
      <c r="H43" s="4" t="s">
        <v>45</v>
      </c>
      <c r="I43" s="4" t="s">
        <v>134</v>
      </c>
      <c r="J43" s="6"/>
      <c r="K43" s="15">
        <v>3689.05</v>
      </c>
      <c r="L43" s="3">
        <f t="shared" si="0"/>
        <v>58809.970000000008</v>
      </c>
      <c r="M43" s="4"/>
    </row>
    <row r="44" spans="1:13" ht="15.75" thickBot="1" x14ac:dyDescent="0.3">
      <c r="A44" s="7" t="s">
        <v>135</v>
      </c>
      <c r="B44" s="8">
        <v>42446</v>
      </c>
      <c r="C44" s="7" t="s">
        <v>48</v>
      </c>
      <c r="D44" s="7">
        <v>1</v>
      </c>
      <c r="E44" s="7" t="s">
        <v>136</v>
      </c>
      <c r="F44" s="7" t="s">
        <v>50</v>
      </c>
      <c r="G44" s="7" t="s">
        <v>51</v>
      </c>
      <c r="H44" s="7" t="s">
        <v>45</v>
      </c>
      <c r="I44" s="7" t="s">
        <v>114</v>
      </c>
      <c r="J44" s="16">
        <v>30475</v>
      </c>
      <c r="K44" s="9"/>
      <c r="L44" s="3">
        <f t="shared" si="0"/>
        <v>28334.970000000008</v>
      </c>
      <c r="M44" s="7"/>
    </row>
    <row r="45" spans="1:13" x14ac:dyDescent="0.25">
      <c r="A45" t="s">
        <v>137</v>
      </c>
      <c r="B45" s="1">
        <v>42465</v>
      </c>
      <c r="C45">
        <v>326</v>
      </c>
      <c r="D45">
        <v>1</v>
      </c>
      <c r="E45" t="s">
        <v>138</v>
      </c>
      <c r="F45" t="s">
        <v>44</v>
      </c>
      <c r="H45" t="s">
        <v>45</v>
      </c>
      <c r="I45" t="s">
        <v>139</v>
      </c>
      <c r="K45" s="10">
        <v>3689.05</v>
      </c>
      <c r="L45" s="3">
        <f t="shared" si="0"/>
        <v>32024.020000000008</v>
      </c>
    </row>
    <row r="46" spans="1:13" x14ac:dyDescent="0.25">
      <c r="A46" t="s">
        <v>140</v>
      </c>
      <c r="B46" s="1">
        <v>42466</v>
      </c>
      <c r="C46" t="s">
        <v>141</v>
      </c>
      <c r="D46">
        <v>1</v>
      </c>
      <c r="E46" t="s">
        <v>142</v>
      </c>
      <c r="F46" t="s">
        <v>44</v>
      </c>
      <c r="H46" t="s">
        <v>45</v>
      </c>
      <c r="I46" t="s">
        <v>122</v>
      </c>
      <c r="K46" s="10">
        <v>13392.86</v>
      </c>
      <c r="L46" s="3">
        <f t="shared" si="0"/>
        <v>45416.880000000005</v>
      </c>
    </row>
    <row r="47" spans="1:13" x14ac:dyDescent="0.25">
      <c r="A47" s="4" t="s">
        <v>143</v>
      </c>
      <c r="B47" s="5">
        <v>42466</v>
      </c>
      <c r="C47" s="4" t="s">
        <v>141</v>
      </c>
      <c r="D47" s="4">
        <v>1</v>
      </c>
      <c r="E47" s="4" t="s">
        <v>144</v>
      </c>
      <c r="F47" s="4" t="s">
        <v>44</v>
      </c>
      <c r="G47" s="4"/>
      <c r="H47" s="4" t="s">
        <v>45</v>
      </c>
      <c r="I47" s="4" t="s">
        <v>107</v>
      </c>
      <c r="J47" s="6"/>
      <c r="K47" s="15">
        <v>13392.86</v>
      </c>
      <c r="L47" s="3">
        <f t="shared" si="0"/>
        <v>58809.740000000005</v>
      </c>
      <c r="M47" s="4"/>
    </row>
    <row r="48" spans="1:13" ht="15.75" thickBot="1" x14ac:dyDescent="0.3">
      <c r="A48" s="7" t="s">
        <v>47</v>
      </c>
      <c r="B48" s="8">
        <v>42480</v>
      </c>
      <c r="C48" s="7" t="s">
        <v>48</v>
      </c>
      <c r="D48" s="7">
        <v>1</v>
      </c>
      <c r="E48" s="7" t="s">
        <v>49</v>
      </c>
      <c r="F48" s="7" t="s">
        <v>50</v>
      </c>
      <c r="G48" s="7" t="s">
        <v>51</v>
      </c>
      <c r="H48" s="7" t="s">
        <v>52</v>
      </c>
      <c r="I48" s="7" t="s">
        <v>145</v>
      </c>
      <c r="J48" s="16">
        <v>30475</v>
      </c>
      <c r="K48" s="9"/>
      <c r="L48" s="3">
        <f t="shared" si="0"/>
        <v>28334.740000000005</v>
      </c>
      <c r="M48" s="7"/>
    </row>
    <row r="49" spans="1:14" x14ac:dyDescent="0.25">
      <c r="A49" t="s">
        <v>146</v>
      </c>
      <c r="B49" s="1">
        <v>42499</v>
      </c>
      <c r="C49" t="s">
        <v>147</v>
      </c>
      <c r="D49">
        <v>1</v>
      </c>
      <c r="E49" t="s">
        <v>148</v>
      </c>
      <c r="F49" t="s">
        <v>44</v>
      </c>
      <c r="H49" t="s">
        <v>45</v>
      </c>
      <c r="I49" t="s">
        <v>122</v>
      </c>
      <c r="K49" s="10">
        <v>13392.86</v>
      </c>
      <c r="L49" s="3">
        <f t="shared" si="0"/>
        <v>41727.600000000006</v>
      </c>
    </row>
    <row r="50" spans="1:14" x14ac:dyDescent="0.25">
      <c r="A50" t="s">
        <v>149</v>
      </c>
      <c r="B50" s="1">
        <v>42499</v>
      </c>
      <c r="C50" t="s">
        <v>150</v>
      </c>
      <c r="D50">
        <v>1</v>
      </c>
      <c r="E50" t="s">
        <v>151</v>
      </c>
      <c r="F50" t="s">
        <v>44</v>
      </c>
      <c r="H50" t="s">
        <v>45</v>
      </c>
      <c r="I50" t="s">
        <v>107</v>
      </c>
      <c r="K50" s="10">
        <v>13392.86</v>
      </c>
      <c r="L50" s="3">
        <f t="shared" si="0"/>
        <v>55120.460000000006</v>
      </c>
    </row>
    <row r="51" spans="1:14" x14ac:dyDescent="0.25">
      <c r="A51" t="s">
        <v>152</v>
      </c>
      <c r="B51" s="1">
        <v>42520</v>
      </c>
      <c r="C51">
        <v>331</v>
      </c>
      <c r="D51">
        <v>1</v>
      </c>
      <c r="E51" t="s">
        <v>153</v>
      </c>
      <c r="F51" t="s">
        <v>44</v>
      </c>
      <c r="H51" t="s">
        <v>45</v>
      </c>
      <c r="I51" t="s">
        <v>110</v>
      </c>
      <c r="K51" s="10">
        <v>4749.12</v>
      </c>
      <c r="L51" s="3">
        <f t="shared" si="0"/>
        <v>59869.580000000009</v>
      </c>
    </row>
    <row r="52" spans="1:14" ht="15.75" thickBot="1" x14ac:dyDescent="0.3">
      <c r="A52" s="7" t="s">
        <v>154</v>
      </c>
      <c r="B52" s="8">
        <v>42521</v>
      </c>
      <c r="C52" s="7" t="s">
        <v>72</v>
      </c>
      <c r="D52" s="7">
        <v>1</v>
      </c>
      <c r="E52" s="7" t="s">
        <v>155</v>
      </c>
      <c r="F52" s="7" t="s">
        <v>50</v>
      </c>
      <c r="G52" s="7" t="s">
        <v>74</v>
      </c>
      <c r="H52" s="7" t="s">
        <v>45</v>
      </c>
      <c r="I52" s="7" t="s">
        <v>156</v>
      </c>
      <c r="J52" s="16">
        <v>30475</v>
      </c>
      <c r="K52" s="9"/>
      <c r="L52" s="3">
        <f t="shared" si="0"/>
        <v>29394.580000000009</v>
      </c>
      <c r="M52" s="7"/>
    </row>
    <row r="53" spans="1:14" x14ac:dyDescent="0.25">
      <c r="A53" t="s">
        <v>157</v>
      </c>
      <c r="B53" s="1">
        <v>42522</v>
      </c>
      <c r="C53" t="s">
        <v>158</v>
      </c>
      <c r="D53">
        <v>1</v>
      </c>
      <c r="E53" t="s">
        <v>159</v>
      </c>
      <c r="F53" t="s">
        <v>44</v>
      </c>
      <c r="H53" t="s">
        <v>45</v>
      </c>
      <c r="I53" t="s">
        <v>122</v>
      </c>
      <c r="K53" s="10">
        <v>13392.86</v>
      </c>
      <c r="L53" s="3">
        <f t="shared" si="0"/>
        <v>42787.44000000001</v>
      </c>
    </row>
    <row r="54" spans="1:14" x14ac:dyDescent="0.25">
      <c r="A54" t="s">
        <v>160</v>
      </c>
      <c r="B54" s="1">
        <v>42522</v>
      </c>
      <c r="C54" t="s">
        <v>161</v>
      </c>
      <c r="D54">
        <v>1</v>
      </c>
      <c r="E54" t="s">
        <v>162</v>
      </c>
      <c r="F54" t="s">
        <v>44</v>
      </c>
      <c r="H54" t="s">
        <v>45</v>
      </c>
      <c r="I54" t="s">
        <v>107</v>
      </c>
      <c r="K54" s="10">
        <v>13392.86</v>
      </c>
      <c r="L54" s="3">
        <f t="shared" si="0"/>
        <v>56180.30000000001</v>
      </c>
    </row>
    <row r="55" spans="1:14" x14ac:dyDescent="0.25">
      <c r="A55" t="s">
        <v>163</v>
      </c>
      <c r="B55" s="1">
        <v>42530</v>
      </c>
      <c r="C55">
        <v>336</v>
      </c>
      <c r="D55">
        <v>1</v>
      </c>
      <c r="E55" t="s">
        <v>164</v>
      </c>
      <c r="F55" t="s">
        <v>44</v>
      </c>
      <c r="H55" t="s">
        <v>45</v>
      </c>
      <c r="I55" t="s">
        <v>110</v>
      </c>
      <c r="K55" s="10">
        <v>4749.12</v>
      </c>
      <c r="L55" s="3">
        <f t="shared" si="0"/>
        <v>60929.420000000013</v>
      </c>
    </row>
    <row r="56" spans="1:14" x14ac:dyDescent="0.25">
      <c r="A56" t="s">
        <v>165</v>
      </c>
      <c r="B56" s="1">
        <v>42539</v>
      </c>
      <c r="C56" t="s">
        <v>112</v>
      </c>
      <c r="D56">
        <v>1</v>
      </c>
      <c r="E56" t="s">
        <v>166</v>
      </c>
      <c r="F56" t="s">
        <v>50</v>
      </c>
      <c r="G56" t="s">
        <v>51</v>
      </c>
      <c r="H56" t="s">
        <v>52</v>
      </c>
      <c r="I56" t="s">
        <v>167</v>
      </c>
      <c r="J56" s="10">
        <v>31535</v>
      </c>
      <c r="L56" s="3">
        <f t="shared" si="0"/>
        <v>29394.420000000013</v>
      </c>
    </row>
    <row r="57" spans="1:14" x14ac:dyDescent="0.25">
      <c r="A57" t="s">
        <v>168</v>
      </c>
      <c r="B57" s="1">
        <v>42551</v>
      </c>
      <c r="C57">
        <v>346</v>
      </c>
      <c r="D57">
        <v>1</v>
      </c>
      <c r="E57" t="s">
        <v>169</v>
      </c>
      <c r="F57" t="s">
        <v>44</v>
      </c>
      <c r="H57" t="s">
        <v>45</v>
      </c>
      <c r="I57" t="s">
        <v>139</v>
      </c>
      <c r="K57" s="3">
        <v>0</v>
      </c>
      <c r="L57" s="3">
        <f t="shared" si="0"/>
        <v>29394.420000000013</v>
      </c>
    </row>
    <row r="58" spans="1:14" ht="15.75" thickBot="1" x14ac:dyDescent="0.3">
      <c r="A58" s="7" t="s">
        <v>170</v>
      </c>
      <c r="B58" s="8">
        <v>42551</v>
      </c>
      <c r="C58" s="7" t="s">
        <v>171</v>
      </c>
      <c r="D58" s="7">
        <v>1</v>
      </c>
      <c r="E58" s="7" t="s">
        <v>172</v>
      </c>
      <c r="F58" s="7" t="s">
        <v>50</v>
      </c>
      <c r="G58" s="7" t="s">
        <v>51</v>
      </c>
      <c r="H58" s="7" t="s">
        <v>45</v>
      </c>
      <c r="I58" s="7" t="s">
        <v>173</v>
      </c>
      <c r="J58" s="9"/>
      <c r="K58" s="9"/>
      <c r="L58" s="3">
        <f t="shared" si="0"/>
        <v>29394.420000000013</v>
      </c>
      <c r="M58" s="13">
        <f>SUM(K53:K55)</f>
        <v>31534.84</v>
      </c>
      <c r="N58" s="17">
        <f>+J64-M58</f>
        <v>0.15999999999985448</v>
      </c>
    </row>
    <row r="59" spans="1:14" x14ac:dyDescent="0.25">
      <c r="A59" t="s">
        <v>174</v>
      </c>
      <c r="B59" s="1">
        <v>42552</v>
      </c>
      <c r="C59" t="s">
        <v>175</v>
      </c>
      <c r="D59">
        <v>1</v>
      </c>
      <c r="E59" t="s">
        <v>176</v>
      </c>
      <c r="F59" t="s">
        <v>44</v>
      </c>
      <c r="H59" t="s">
        <v>45</v>
      </c>
      <c r="I59" t="s">
        <v>122</v>
      </c>
      <c r="K59" s="10">
        <v>13392.86</v>
      </c>
      <c r="L59" s="3">
        <f t="shared" si="0"/>
        <v>42787.280000000013</v>
      </c>
    </row>
    <row r="60" spans="1:14" x14ac:dyDescent="0.25">
      <c r="A60" t="s">
        <v>177</v>
      </c>
      <c r="B60" s="1">
        <v>42552</v>
      </c>
      <c r="C60" t="s">
        <v>175</v>
      </c>
      <c r="D60">
        <v>1</v>
      </c>
      <c r="E60" t="s">
        <v>178</v>
      </c>
      <c r="F60" t="s">
        <v>44</v>
      </c>
      <c r="H60" t="s">
        <v>45</v>
      </c>
      <c r="I60" t="s">
        <v>107</v>
      </c>
      <c r="K60" s="10">
        <v>13392.86</v>
      </c>
      <c r="L60" s="3">
        <f t="shared" si="0"/>
        <v>56180.140000000014</v>
      </c>
    </row>
    <row r="61" spans="1:14" x14ac:dyDescent="0.25">
      <c r="A61" t="s">
        <v>179</v>
      </c>
      <c r="B61" s="1">
        <v>42557</v>
      </c>
      <c r="C61">
        <v>346</v>
      </c>
      <c r="D61">
        <v>1</v>
      </c>
      <c r="E61" t="s">
        <v>169</v>
      </c>
      <c r="F61" t="s">
        <v>44</v>
      </c>
      <c r="H61" t="s">
        <v>45</v>
      </c>
      <c r="I61" t="s">
        <v>180</v>
      </c>
      <c r="K61" s="10"/>
      <c r="L61" s="3">
        <f t="shared" si="0"/>
        <v>56180.140000000014</v>
      </c>
    </row>
    <row r="62" spans="1:14" x14ac:dyDescent="0.25">
      <c r="A62" t="s">
        <v>181</v>
      </c>
      <c r="B62" s="1">
        <v>42557</v>
      </c>
      <c r="C62" t="s">
        <v>171</v>
      </c>
      <c r="D62">
        <v>1</v>
      </c>
      <c r="E62" t="s">
        <v>182</v>
      </c>
      <c r="F62" t="s">
        <v>50</v>
      </c>
      <c r="G62" t="s">
        <v>51</v>
      </c>
      <c r="H62" t="s">
        <v>45</v>
      </c>
      <c r="I62" t="s">
        <v>183</v>
      </c>
      <c r="K62" s="10"/>
      <c r="L62" s="3">
        <f t="shared" si="0"/>
        <v>56180.140000000014</v>
      </c>
    </row>
    <row r="63" spans="1:14" x14ac:dyDescent="0.25">
      <c r="A63" t="s">
        <v>184</v>
      </c>
      <c r="B63" s="1">
        <v>42566</v>
      </c>
      <c r="C63">
        <v>358</v>
      </c>
      <c r="D63">
        <v>1</v>
      </c>
      <c r="E63" t="s">
        <v>185</v>
      </c>
      <c r="F63" t="s">
        <v>44</v>
      </c>
      <c r="H63" t="s">
        <v>45</v>
      </c>
      <c r="I63" t="s">
        <v>139</v>
      </c>
      <c r="K63" s="10">
        <v>4749.12</v>
      </c>
      <c r="L63" s="3">
        <f t="shared" si="0"/>
        <v>60929.260000000017</v>
      </c>
    </row>
    <row r="64" spans="1:14" x14ac:dyDescent="0.25">
      <c r="A64" s="4" t="s">
        <v>186</v>
      </c>
      <c r="B64" s="5">
        <v>42569</v>
      </c>
      <c r="C64" s="4" t="s">
        <v>72</v>
      </c>
      <c r="D64" s="4">
        <v>1</v>
      </c>
      <c r="E64" s="4" t="s">
        <v>187</v>
      </c>
      <c r="F64" s="4" t="s">
        <v>50</v>
      </c>
      <c r="G64" s="4" t="s">
        <v>74</v>
      </c>
      <c r="H64" s="4" t="s">
        <v>45</v>
      </c>
      <c r="I64" s="4" t="s">
        <v>188</v>
      </c>
      <c r="J64" s="15">
        <v>31535</v>
      </c>
      <c r="K64" s="6"/>
      <c r="L64" s="3">
        <f t="shared" si="0"/>
        <v>29394.260000000017</v>
      </c>
      <c r="M64" s="4"/>
    </row>
    <row r="65" spans="1:13" ht="15.75" thickBot="1" x14ac:dyDescent="0.3">
      <c r="A65" s="7" t="s">
        <v>58</v>
      </c>
      <c r="B65" s="8">
        <v>42581</v>
      </c>
      <c r="C65" s="7" t="s">
        <v>59</v>
      </c>
      <c r="D65" s="7">
        <v>1</v>
      </c>
      <c r="E65" s="7" t="s">
        <v>60</v>
      </c>
      <c r="F65" s="7" t="s">
        <v>50</v>
      </c>
      <c r="G65" s="7" t="s">
        <v>51</v>
      </c>
      <c r="H65" s="7" t="s">
        <v>45</v>
      </c>
      <c r="I65" s="7" t="s">
        <v>61</v>
      </c>
      <c r="J65" s="9">
        <v>1</v>
      </c>
      <c r="K65" s="9"/>
      <c r="L65" s="3">
        <f t="shared" si="0"/>
        <v>29393.260000000017</v>
      </c>
      <c r="M65" s="7"/>
    </row>
    <row r="66" spans="1:13" x14ac:dyDescent="0.25">
      <c r="A66" t="s">
        <v>189</v>
      </c>
      <c r="B66" s="1">
        <v>42584</v>
      </c>
      <c r="C66">
        <v>359</v>
      </c>
      <c r="D66">
        <v>1</v>
      </c>
      <c r="E66" t="s">
        <v>190</v>
      </c>
      <c r="F66" t="s">
        <v>44</v>
      </c>
      <c r="H66" t="s">
        <v>45</v>
      </c>
      <c r="I66" t="s">
        <v>110</v>
      </c>
      <c r="K66" s="10">
        <v>4749.12</v>
      </c>
      <c r="L66" s="3">
        <f t="shared" si="0"/>
        <v>34142.380000000019</v>
      </c>
    </row>
    <row r="67" spans="1:13" x14ac:dyDescent="0.25">
      <c r="A67" t="s">
        <v>191</v>
      </c>
      <c r="B67" s="1">
        <v>42584</v>
      </c>
      <c r="C67" t="s">
        <v>192</v>
      </c>
      <c r="D67">
        <v>1</v>
      </c>
      <c r="E67" t="s">
        <v>193</v>
      </c>
      <c r="F67" t="s">
        <v>44</v>
      </c>
      <c r="H67" t="s">
        <v>45</v>
      </c>
      <c r="I67" t="s">
        <v>194</v>
      </c>
      <c r="K67" s="10">
        <v>13392.86</v>
      </c>
      <c r="L67" s="3">
        <f t="shared" si="0"/>
        <v>47535.24000000002</v>
      </c>
    </row>
    <row r="68" spans="1:13" x14ac:dyDescent="0.25">
      <c r="A68" t="s">
        <v>195</v>
      </c>
      <c r="B68" s="1">
        <v>42584</v>
      </c>
      <c r="C68" t="s">
        <v>196</v>
      </c>
      <c r="D68">
        <v>1</v>
      </c>
      <c r="E68" t="s">
        <v>197</v>
      </c>
      <c r="F68" t="s">
        <v>44</v>
      </c>
      <c r="H68" t="s">
        <v>45</v>
      </c>
      <c r="I68" t="s">
        <v>198</v>
      </c>
      <c r="K68" s="10">
        <v>13392.86</v>
      </c>
      <c r="L68" s="3">
        <f t="shared" si="0"/>
        <v>60928.10000000002</v>
      </c>
    </row>
    <row r="69" spans="1:13" ht="15.75" thickBot="1" x14ac:dyDescent="0.3">
      <c r="A69" s="7" t="s">
        <v>199</v>
      </c>
      <c r="B69" s="8">
        <v>42599</v>
      </c>
      <c r="C69" s="7" t="s">
        <v>72</v>
      </c>
      <c r="D69" s="7">
        <v>1</v>
      </c>
      <c r="E69" s="7" t="s">
        <v>200</v>
      </c>
      <c r="F69" s="7" t="s">
        <v>50</v>
      </c>
      <c r="G69" s="7" t="s">
        <v>51</v>
      </c>
      <c r="H69" s="7" t="s">
        <v>45</v>
      </c>
      <c r="I69" s="7" t="s">
        <v>201</v>
      </c>
      <c r="J69" s="16">
        <v>31535</v>
      </c>
      <c r="K69" s="9"/>
      <c r="L69" s="3">
        <f t="shared" si="0"/>
        <v>29393.10000000002</v>
      </c>
      <c r="M69" s="7"/>
    </row>
    <row r="70" spans="1:13" x14ac:dyDescent="0.25">
      <c r="A70" t="s">
        <v>202</v>
      </c>
      <c r="B70" s="1">
        <v>42614</v>
      </c>
      <c r="C70" t="s">
        <v>203</v>
      </c>
      <c r="D70">
        <v>1</v>
      </c>
      <c r="E70" t="s">
        <v>204</v>
      </c>
      <c r="F70" t="s">
        <v>44</v>
      </c>
      <c r="H70" t="s">
        <v>45</v>
      </c>
      <c r="I70" t="s">
        <v>205</v>
      </c>
      <c r="K70" s="10">
        <v>13392.86</v>
      </c>
      <c r="L70" s="3">
        <f t="shared" si="0"/>
        <v>42785.960000000021</v>
      </c>
    </row>
    <row r="71" spans="1:13" x14ac:dyDescent="0.25">
      <c r="A71" s="4" t="s">
        <v>206</v>
      </c>
      <c r="B71" s="5">
        <v>42614</v>
      </c>
      <c r="C71" s="4" t="s">
        <v>207</v>
      </c>
      <c r="D71" s="4">
        <v>1</v>
      </c>
      <c r="E71" s="4" t="s">
        <v>208</v>
      </c>
      <c r="F71" s="4" t="s">
        <v>44</v>
      </c>
      <c r="G71" s="4"/>
      <c r="H71" s="4" t="s">
        <v>45</v>
      </c>
      <c r="I71" s="4" t="s">
        <v>107</v>
      </c>
      <c r="J71" s="6"/>
      <c r="K71" s="15">
        <v>13392.86</v>
      </c>
      <c r="L71" s="3">
        <f t="shared" si="0"/>
        <v>56178.820000000022</v>
      </c>
      <c r="M71" s="4"/>
    </row>
    <row r="72" spans="1:13" x14ac:dyDescent="0.25">
      <c r="A72" s="4" t="s">
        <v>71</v>
      </c>
      <c r="B72" s="5">
        <v>42632</v>
      </c>
      <c r="C72" s="4" t="s">
        <v>72</v>
      </c>
      <c r="D72" s="4">
        <v>1</v>
      </c>
      <c r="E72" s="4" t="s">
        <v>73</v>
      </c>
      <c r="F72" s="4" t="s">
        <v>50</v>
      </c>
      <c r="G72" s="4" t="s">
        <v>74</v>
      </c>
      <c r="H72" s="4" t="s">
        <v>45</v>
      </c>
      <c r="I72" s="4" t="s">
        <v>75</v>
      </c>
      <c r="J72" s="15">
        <v>31535</v>
      </c>
      <c r="K72" s="15"/>
      <c r="L72" s="3">
        <f t="shared" si="0"/>
        <v>24643.820000000022</v>
      </c>
      <c r="M72" s="4"/>
    </row>
    <row r="73" spans="1:13" ht="15.75" thickBot="1" x14ac:dyDescent="0.3">
      <c r="A73" s="7" t="s">
        <v>209</v>
      </c>
      <c r="B73" s="8">
        <v>42636</v>
      </c>
      <c r="C73" s="7">
        <v>370</v>
      </c>
      <c r="D73" s="7">
        <v>1</v>
      </c>
      <c r="E73" s="7" t="s">
        <v>210</v>
      </c>
      <c r="F73" s="7" t="s">
        <v>44</v>
      </c>
      <c r="G73" s="7"/>
      <c r="H73" s="7" t="s">
        <v>45</v>
      </c>
      <c r="I73" s="7" t="s">
        <v>211</v>
      </c>
      <c r="J73" s="9"/>
      <c r="K73" s="16">
        <v>4749.12</v>
      </c>
      <c r="L73" s="3">
        <f t="shared" si="0"/>
        <v>29392.940000000021</v>
      </c>
      <c r="M73" s="7"/>
    </row>
    <row r="74" spans="1:13" x14ac:dyDescent="0.25">
      <c r="A74" t="s">
        <v>212</v>
      </c>
      <c r="B74" s="1">
        <v>42646</v>
      </c>
      <c r="C74" t="s">
        <v>213</v>
      </c>
      <c r="D74">
        <v>1</v>
      </c>
      <c r="E74" t="s">
        <v>214</v>
      </c>
      <c r="F74" t="s">
        <v>44</v>
      </c>
      <c r="H74" t="s">
        <v>45</v>
      </c>
      <c r="I74" t="s">
        <v>122</v>
      </c>
      <c r="K74" s="10">
        <v>13392.86</v>
      </c>
      <c r="L74" s="3">
        <f t="shared" si="0"/>
        <v>42785.800000000017</v>
      </c>
    </row>
    <row r="75" spans="1:13" x14ac:dyDescent="0.25">
      <c r="A75" t="s">
        <v>215</v>
      </c>
      <c r="B75" s="1">
        <v>42646</v>
      </c>
      <c r="C75" t="s">
        <v>216</v>
      </c>
      <c r="D75">
        <v>1</v>
      </c>
      <c r="E75" t="s">
        <v>217</v>
      </c>
      <c r="F75" t="s">
        <v>44</v>
      </c>
      <c r="H75" t="s">
        <v>45</v>
      </c>
      <c r="I75" t="s">
        <v>107</v>
      </c>
      <c r="K75" s="10">
        <v>13392.86</v>
      </c>
      <c r="L75" s="3">
        <f t="shared" si="0"/>
        <v>56178.660000000018</v>
      </c>
    </row>
    <row r="76" spans="1:13" x14ac:dyDescent="0.25">
      <c r="A76" t="s">
        <v>80</v>
      </c>
      <c r="B76" s="1">
        <v>42661</v>
      </c>
      <c r="C76" t="s">
        <v>72</v>
      </c>
      <c r="D76">
        <v>1</v>
      </c>
      <c r="E76" t="s">
        <v>81</v>
      </c>
      <c r="F76" t="s">
        <v>50</v>
      </c>
      <c r="G76" t="s">
        <v>51</v>
      </c>
      <c r="H76" t="s">
        <v>52</v>
      </c>
      <c r="I76" t="s">
        <v>82</v>
      </c>
      <c r="J76" s="10">
        <v>31535</v>
      </c>
      <c r="K76" s="10"/>
      <c r="L76" s="3">
        <f t="shared" si="0"/>
        <v>24643.660000000018</v>
      </c>
    </row>
    <row r="77" spans="1:13" ht="15.75" thickBot="1" x14ac:dyDescent="0.3">
      <c r="A77" s="7" t="s">
        <v>218</v>
      </c>
      <c r="B77" s="8">
        <v>42663</v>
      </c>
      <c r="C77" s="7">
        <v>371</v>
      </c>
      <c r="D77" s="7">
        <v>1</v>
      </c>
      <c r="E77" s="7" t="s">
        <v>219</v>
      </c>
      <c r="F77" s="7" t="s">
        <v>44</v>
      </c>
      <c r="G77" s="7"/>
      <c r="H77" s="7" t="s">
        <v>45</v>
      </c>
      <c r="I77" s="7" t="s">
        <v>134</v>
      </c>
      <c r="J77" s="9"/>
      <c r="K77" s="16">
        <v>4749.12</v>
      </c>
      <c r="L77" s="3">
        <f t="shared" si="0"/>
        <v>29392.780000000017</v>
      </c>
      <c r="M77" s="7"/>
    </row>
    <row r="78" spans="1:13" x14ac:dyDescent="0.25">
      <c r="A78" t="s">
        <v>220</v>
      </c>
      <c r="B78" s="1">
        <v>42677</v>
      </c>
      <c r="C78" t="s">
        <v>221</v>
      </c>
      <c r="D78">
        <v>1</v>
      </c>
      <c r="E78" t="s">
        <v>222</v>
      </c>
      <c r="F78" t="s">
        <v>44</v>
      </c>
      <c r="H78" t="s">
        <v>45</v>
      </c>
      <c r="I78" t="s">
        <v>122</v>
      </c>
      <c r="K78" s="10">
        <v>13392.86</v>
      </c>
      <c r="L78" s="3">
        <f t="shared" si="0"/>
        <v>42785.640000000014</v>
      </c>
    </row>
    <row r="79" spans="1:13" x14ac:dyDescent="0.25">
      <c r="A79" t="s">
        <v>223</v>
      </c>
      <c r="B79" s="1">
        <v>42677</v>
      </c>
      <c r="C79" t="s">
        <v>224</v>
      </c>
      <c r="D79">
        <v>1</v>
      </c>
      <c r="E79" t="s">
        <v>225</v>
      </c>
      <c r="F79" t="s">
        <v>44</v>
      </c>
      <c r="H79" t="s">
        <v>45</v>
      </c>
      <c r="I79" t="s">
        <v>107</v>
      </c>
      <c r="K79" s="10">
        <v>13392.86</v>
      </c>
      <c r="L79" s="3">
        <f t="shared" si="0"/>
        <v>56178.500000000015</v>
      </c>
    </row>
    <row r="80" spans="1:13" x14ac:dyDescent="0.25">
      <c r="A80" s="4" t="s">
        <v>90</v>
      </c>
      <c r="B80" s="5">
        <v>42696</v>
      </c>
      <c r="C80" s="4" t="s">
        <v>72</v>
      </c>
      <c r="D80" s="4">
        <v>1</v>
      </c>
      <c r="E80" s="4" t="s">
        <v>91</v>
      </c>
      <c r="F80" s="4" t="s">
        <v>50</v>
      </c>
      <c r="G80" s="4" t="s">
        <v>51</v>
      </c>
      <c r="H80" s="4" t="s">
        <v>45</v>
      </c>
      <c r="I80" s="4" t="s">
        <v>92</v>
      </c>
      <c r="J80" s="15">
        <v>31535</v>
      </c>
      <c r="K80" s="15"/>
      <c r="L80" s="3">
        <f t="shared" si="0"/>
        <v>24643.500000000015</v>
      </c>
      <c r="M80" s="4"/>
    </row>
    <row r="81" spans="1:14" ht="15.75" thickBot="1" x14ac:dyDescent="0.3">
      <c r="A81" s="7" t="s">
        <v>226</v>
      </c>
      <c r="B81" s="8">
        <v>42703</v>
      </c>
      <c r="C81" s="7">
        <v>377</v>
      </c>
      <c r="D81" s="7">
        <v>1</v>
      </c>
      <c r="E81" s="7" t="s">
        <v>227</v>
      </c>
      <c r="F81" s="7" t="s">
        <v>44</v>
      </c>
      <c r="G81" s="7"/>
      <c r="H81" s="7" t="s">
        <v>45</v>
      </c>
      <c r="I81" s="7" t="s">
        <v>139</v>
      </c>
      <c r="J81" s="9"/>
      <c r="K81" s="16">
        <v>4749.12</v>
      </c>
      <c r="L81" s="3">
        <f t="shared" si="0"/>
        <v>29392.620000000014</v>
      </c>
      <c r="M81" s="7"/>
    </row>
    <row r="82" spans="1:14" x14ac:dyDescent="0.25">
      <c r="A82" t="s">
        <v>228</v>
      </c>
      <c r="B82" s="1">
        <v>42710</v>
      </c>
      <c r="C82" t="s">
        <v>229</v>
      </c>
      <c r="D82">
        <v>1</v>
      </c>
      <c r="E82" t="s">
        <v>230</v>
      </c>
      <c r="F82" t="s">
        <v>44</v>
      </c>
      <c r="H82" t="s">
        <v>45</v>
      </c>
      <c r="I82" t="s">
        <v>231</v>
      </c>
      <c r="L82" s="3">
        <f t="shared" si="0"/>
        <v>29392.620000000014</v>
      </c>
    </row>
    <row r="83" spans="1:14" x14ac:dyDescent="0.25">
      <c r="A83" t="s">
        <v>232</v>
      </c>
      <c r="B83" s="1">
        <v>42710</v>
      </c>
      <c r="C83" t="s">
        <v>229</v>
      </c>
      <c r="D83">
        <v>1</v>
      </c>
      <c r="E83" t="s">
        <v>230</v>
      </c>
      <c r="F83" t="s">
        <v>44</v>
      </c>
      <c r="H83" t="s">
        <v>45</v>
      </c>
      <c r="I83" t="s">
        <v>233</v>
      </c>
      <c r="J83" s="3">
        <v>0</v>
      </c>
      <c r="L83" s="3">
        <f t="shared" si="0"/>
        <v>29392.620000000014</v>
      </c>
    </row>
    <row r="84" spans="1:14" x14ac:dyDescent="0.25">
      <c r="A84" t="s">
        <v>234</v>
      </c>
      <c r="B84" s="1">
        <v>42710</v>
      </c>
      <c r="C84" t="s">
        <v>229</v>
      </c>
      <c r="D84">
        <v>1</v>
      </c>
      <c r="E84" t="s">
        <v>235</v>
      </c>
      <c r="F84" t="s">
        <v>44</v>
      </c>
      <c r="H84" t="s">
        <v>45</v>
      </c>
      <c r="I84" t="s">
        <v>231</v>
      </c>
      <c r="K84" s="3">
        <v>8000</v>
      </c>
      <c r="L84" s="3">
        <f t="shared" si="0"/>
        <v>37392.62000000001</v>
      </c>
    </row>
    <row r="85" spans="1:14" x14ac:dyDescent="0.25">
      <c r="A85" t="s">
        <v>236</v>
      </c>
      <c r="B85" s="1">
        <v>42710</v>
      </c>
      <c r="C85" t="s">
        <v>237</v>
      </c>
      <c r="D85">
        <v>1</v>
      </c>
      <c r="E85" t="s">
        <v>238</v>
      </c>
      <c r="F85" t="s">
        <v>44</v>
      </c>
      <c r="H85" t="s">
        <v>45</v>
      </c>
      <c r="I85" t="s">
        <v>122</v>
      </c>
      <c r="K85" s="3">
        <v>13392.86</v>
      </c>
      <c r="L85" s="3">
        <f t="shared" si="0"/>
        <v>50785.48000000001</v>
      </c>
    </row>
    <row r="86" spans="1:14" x14ac:dyDescent="0.25">
      <c r="A86" s="4" t="s">
        <v>239</v>
      </c>
      <c r="B86" s="5">
        <v>42710</v>
      </c>
      <c r="C86" s="4" t="s">
        <v>240</v>
      </c>
      <c r="D86" s="4">
        <v>1</v>
      </c>
      <c r="E86" s="4" t="s">
        <v>241</v>
      </c>
      <c r="F86" s="4" t="s">
        <v>44</v>
      </c>
      <c r="G86" s="4"/>
      <c r="H86" s="4" t="s">
        <v>45</v>
      </c>
      <c r="I86" s="4" t="s">
        <v>107</v>
      </c>
      <c r="J86" s="6"/>
      <c r="K86" s="6">
        <v>13392.86</v>
      </c>
      <c r="L86" s="3">
        <f t="shared" si="0"/>
        <v>64178.340000000011</v>
      </c>
      <c r="M86" s="4"/>
    </row>
    <row r="87" spans="1:14" ht="15.75" thickBot="1" x14ac:dyDescent="0.3">
      <c r="A87" s="7" t="s">
        <v>242</v>
      </c>
      <c r="B87" s="8">
        <v>42712</v>
      </c>
      <c r="C87" s="7" t="s">
        <v>72</v>
      </c>
      <c r="D87" s="7">
        <v>1</v>
      </c>
      <c r="E87" s="7" t="s">
        <v>243</v>
      </c>
      <c r="F87" s="7" t="s">
        <v>50</v>
      </c>
      <c r="G87" s="7" t="s">
        <v>51</v>
      </c>
      <c r="H87" s="7" t="s">
        <v>52</v>
      </c>
      <c r="I87" s="7" t="s">
        <v>244</v>
      </c>
      <c r="J87" s="16">
        <v>31535</v>
      </c>
      <c r="K87" s="9"/>
      <c r="L87" s="3">
        <f t="shared" si="0"/>
        <v>32643.340000000011</v>
      </c>
      <c r="M87" s="13">
        <f>+K84+K85+K86</f>
        <v>34785.72</v>
      </c>
      <c r="N87" s="17">
        <f>+M87-L87</f>
        <v>2142.3799999999901</v>
      </c>
    </row>
    <row r="88" spans="1:14" x14ac:dyDescent="0.25">
      <c r="I88" t="s">
        <v>95</v>
      </c>
      <c r="J88" s="3">
        <f>SUM(J33:J87)</f>
        <v>374833.99</v>
      </c>
      <c r="K88" s="10">
        <f>SUM(K33:K87)</f>
        <v>377428.67999999976</v>
      </c>
    </row>
    <row r="89" spans="1:14" x14ac:dyDescent="0.25">
      <c r="I89" t="s">
        <v>96</v>
      </c>
      <c r="L89" s="3">
        <v>-27894.34</v>
      </c>
    </row>
    <row r="90" spans="1:14" x14ac:dyDescent="0.25">
      <c r="A90" t="s">
        <v>32</v>
      </c>
      <c r="B90" t="s">
        <v>33</v>
      </c>
      <c r="C90" t="s">
        <v>34</v>
      </c>
      <c r="D90" t="s">
        <v>35</v>
      </c>
      <c r="E90" t="s">
        <v>36</v>
      </c>
      <c r="F90" t="s">
        <v>37</v>
      </c>
      <c r="G90" t="s">
        <v>35</v>
      </c>
      <c r="H90" t="s">
        <v>32</v>
      </c>
      <c r="I90" t="s">
        <v>38</v>
      </c>
      <c r="J90" s="3" t="s">
        <v>39</v>
      </c>
      <c r="K90" s="3" t="s">
        <v>36</v>
      </c>
      <c r="L90" s="3" t="s">
        <v>40</v>
      </c>
    </row>
    <row r="92" spans="1:14" x14ac:dyDescent="0.25">
      <c r="A92" t="s">
        <v>28</v>
      </c>
      <c r="B92" t="s">
        <v>245</v>
      </c>
      <c r="D92">
        <v>10</v>
      </c>
      <c r="E92" t="s">
        <v>246</v>
      </c>
      <c r="F92" t="s">
        <v>86</v>
      </c>
    </row>
    <row r="93" spans="1:14" x14ac:dyDescent="0.25">
      <c r="A93" t="s">
        <v>32</v>
      </c>
      <c r="B93" t="s">
        <v>33</v>
      </c>
      <c r="C93" t="s">
        <v>34</v>
      </c>
      <c r="D93" t="s">
        <v>35</v>
      </c>
      <c r="E93" t="s">
        <v>36</v>
      </c>
      <c r="F93" t="s">
        <v>37</v>
      </c>
      <c r="G93" t="s">
        <v>35</v>
      </c>
      <c r="H93" t="s">
        <v>32</v>
      </c>
      <c r="I93" t="s">
        <v>38</v>
      </c>
      <c r="J93" s="3" t="s">
        <v>39</v>
      </c>
      <c r="K93" s="3" t="s">
        <v>36</v>
      </c>
      <c r="L93" s="3" t="s">
        <v>40</v>
      </c>
    </row>
    <row r="94" spans="1:14" x14ac:dyDescent="0.25">
      <c r="I94" t="s">
        <v>41</v>
      </c>
      <c r="L94" s="3">
        <v>35049.49</v>
      </c>
      <c r="M94">
        <v>882.89</v>
      </c>
    </row>
    <row r="95" spans="1:14" x14ac:dyDescent="0.25">
      <c r="A95" t="s">
        <v>100</v>
      </c>
      <c r="B95" s="1">
        <v>42377</v>
      </c>
      <c r="C95" t="s">
        <v>101</v>
      </c>
      <c r="D95">
        <v>1</v>
      </c>
      <c r="E95" t="s">
        <v>102</v>
      </c>
      <c r="F95" t="s">
        <v>44</v>
      </c>
      <c r="H95" t="s">
        <v>45</v>
      </c>
      <c r="I95" t="s">
        <v>103</v>
      </c>
      <c r="K95" s="11">
        <v>14285.71</v>
      </c>
      <c r="L95" s="3">
        <f>L94-J95+K95</f>
        <v>49335.199999999997</v>
      </c>
    </row>
    <row r="96" spans="1:14" x14ac:dyDescent="0.25">
      <c r="A96" t="s">
        <v>104</v>
      </c>
      <c r="B96" s="1">
        <v>42377</v>
      </c>
      <c r="C96" t="s">
        <v>105</v>
      </c>
      <c r="D96">
        <v>1</v>
      </c>
      <c r="E96" t="s">
        <v>106</v>
      </c>
      <c r="F96" t="s">
        <v>44</v>
      </c>
      <c r="H96" t="s">
        <v>45</v>
      </c>
      <c r="I96" t="s">
        <v>107</v>
      </c>
      <c r="K96" s="11">
        <v>14285.71</v>
      </c>
      <c r="L96" s="3">
        <f t="shared" ref="L96:L158" si="1">L95-J96+K96</f>
        <v>63620.909999999996</v>
      </c>
    </row>
    <row r="97" spans="1:14" x14ac:dyDescent="0.25">
      <c r="A97" t="s">
        <v>108</v>
      </c>
      <c r="B97" s="1">
        <v>42380</v>
      </c>
      <c r="C97">
        <v>299</v>
      </c>
      <c r="D97">
        <v>1</v>
      </c>
      <c r="E97" t="s">
        <v>109</v>
      </c>
      <c r="F97" t="s">
        <v>44</v>
      </c>
      <c r="H97" t="s">
        <v>45</v>
      </c>
      <c r="I97" t="s">
        <v>110</v>
      </c>
      <c r="K97" s="11">
        <v>3934.98</v>
      </c>
      <c r="L97" s="3">
        <f t="shared" si="1"/>
        <v>67555.89</v>
      </c>
    </row>
    <row r="98" spans="1:14" ht="15.75" thickBot="1" x14ac:dyDescent="0.3">
      <c r="A98" s="7" t="s">
        <v>111</v>
      </c>
      <c r="B98" s="8">
        <v>42387</v>
      </c>
      <c r="C98" s="7" t="s">
        <v>112</v>
      </c>
      <c r="D98" s="7">
        <v>1</v>
      </c>
      <c r="E98" s="7" t="s">
        <v>113</v>
      </c>
      <c r="F98" s="7" t="s">
        <v>50</v>
      </c>
      <c r="G98" s="7" t="s">
        <v>51</v>
      </c>
      <c r="H98" s="7" t="s">
        <v>45</v>
      </c>
      <c r="I98" s="7" t="s">
        <v>247</v>
      </c>
      <c r="J98" s="9">
        <v>34167</v>
      </c>
      <c r="K98" s="9"/>
      <c r="L98" s="3">
        <f t="shared" si="1"/>
        <v>33388.89</v>
      </c>
      <c r="M98" s="7"/>
      <c r="N98" s="7"/>
    </row>
    <row r="99" spans="1:14" x14ac:dyDescent="0.25">
      <c r="A99" t="s">
        <v>115</v>
      </c>
      <c r="B99" s="1">
        <v>42417</v>
      </c>
      <c r="C99" t="s">
        <v>112</v>
      </c>
      <c r="D99">
        <v>1</v>
      </c>
      <c r="E99" t="s">
        <v>116</v>
      </c>
      <c r="F99" t="s">
        <v>50</v>
      </c>
      <c r="G99" t="s">
        <v>51</v>
      </c>
      <c r="H99" t="s">
        <v>45</v>
      </c>
      <c r="I99" t="s">
        <v>247</v>
      </c>
      <c r="J99" s="11">
        <v>32506</v>
      </c>
      <c r="L99" s="3">
        <f t="shared" si="1"/>
        <v>882.88999999999942</v>
      </c>
    </row>
    <row r="100" spans="1:14" x14ac:dyDescent="0.25">
      <c r="A100" t="s">
        <v>117</v>
      </c>
      <c r="B100" s="1">
        <v>42418</v>
      </c>
      <c r="C100">
        <v>313</v>
      </c>
      <c r="D100">
        <v>1</v>
      </c>
      <c r="E100" t="s">
        <v>118</v>
      </c>
      <c r="F100" t="s">
        <v>44</v>
      </c>
      <c r="H100" t="s">
        <v>45</v>
      </c>
      <c r="I100" t="s">
        <v>110</v>
      </c>
      <c r="K100" s="11">
        <v>3934.98</v>
      </c>
      <c r="L100" s="3">
        <f t="shared" si="1"/>
        <v>4817.869999999999</v>
      </c>
    </row>
    <row r="101" spans="1:14" x14ac:dyDescent="0.25">
      <c r="A101" t="s">
        <v>119</v>
      </c>
      <c r="B101" s="1">
        <v>42418</v>
      </c>
      <c r="C101" t="s">
        <v>120</v>
      </c>
      <c r="D101">
        <v>1</v>
      </c>
      <c r="E101" t="s">
        <v>121</v>
      </c>
      <c r="F101" t="s">
        <v>44</v>
      </c>
      <c r="H101" t="s">
        <v>45</v>
      </c>
      <c r="I101" t="s">
        <v>122</v>
      </c>
      <c r="K101" s="11">
        <v>14285.71</v>
      </c>
      <c r="L101" s="3">
        <f t="shared" si="1"/>
        <v>19103.579999999998</v>
      </c>
    </row>
    <row r="102" spans="1:14" ht="15.75" thickBot="1" x14ac:dyDescent="0.3">
      <c r="A102" s="7" t="s">
        <v>123</v>
      </c>
      <c r="B102" s="8">
        <v>42418</v>
      </c>
      <c r="C102" s="7" t="s">
        <v>124</v>
      </c>
      <c r="D102" s="7">
        <v>1</v>
      </c>
      <c r="E102" s="7" t="s">
        <v>125</v>
      </c>
      <c r="F102" s="7" t="s">
        <v>44</v>
      </c>
      <c r="G102" s="7"/>
      <c r="H102" s="7" t="s">
        <v>45</v>
      </c>
      <c r="I102" s="7" t="s">
        <v>107</v>
      </c>
      <c r="J102" s="9"/>
      <c r="K102" s="12">
        <v>14285.71</v>
      </c>
      <c r="L102" s="3">
        <f t="shared" si="1"/>
        <v>33389.289999999994</v>
      </c>
      <c r="M102" s="7"/>
      <c r="N102" s="7"/>
    </row>
    <row r="103" spans="1:14" x14ac:dyDescent="0.25">
      <c r="A103" t="s">
        <v>126</v>
      </c>
      <c r="B103" s="1">
        <v>42436</v>
      </c>
      <c r="C103" t="s">
        <v>127</v>
      </c>
      <c r="D103">
        <v>1</v>
      </c>
      <c r="E103" t="s">
        <v>128</v>
      </c>
      <c r="F103" t="s">
        <v>44</v>
      </c>
      <c r="H103" t="s">
        <v>45</v>
      </c>
      <c r="I103" t="s">
        <v>107</v>
      </c>
      <c r="K103" s="11">
        <v>14285.71</v>
      </c>
      <c r="L103" s="3">
        <f t="shared" si="1"/>
        <v>47674.999999999993</v>
      </c>
    </row>
    <row r="104" spans="1:14" x14ac:dyDescent="0.25">
      <c r="A104" t="s">
        <v>129</v>
      </c>
      <c r="B104" s="1">
        <v>42436</v>
      </c>
      <c r="C104" t="s">
        <v>130</v>
      </c>
      <c r="D104">
        <v>1</v>
      </c>
      <c r="E104" t="s">
        <v>131</v>
      </c>
      <c r="F104" t="s">
        <v>44</v>
      </c>
      <c r="H104" t="s">
        <v>45</v>
      </c>
      <c r="I104" t="s">
        <v>122</v>
      </c>
      <c r="K104" s="11">
        <v>14285.71</v>
      </c>
      <c r="L104" s="3">
        <f t="shared" si="1"/>
        <v>61960.709999999992</v>
      </c>
    </row>
    <row r="105" spans="1:14" x14ac:dyDescent="0.25">
      <c r="A105" t="s">
        <v>42</v>
      </c>
      <c r="B105" s="1">
        <v>42443</v>
      </c>
      <c r="C105">
        <v>34</v>
      </c>
      <c r="D105">
        <v>1</v>
      </c>
      <c r="E105" t="s">
        <v>43</v>
      </c>
      <c r="F105" t="s">
        <v>44</v>
      </c>
      <c r="H105" t="s">
        <v>45</v>
      </c>
      <c r="I105" t="s">
        <v>46</v>
      </c>
      <c r="K105" s="11">
        <v>1713.22</v>
      </c>
      <c r="L105" s="3">
        <f t="shared" si="1"/>
        <v>63673.929999999993</v>
      </c>
    </row>
    <row r="106" spans="1:14" x14ac:dyDescent="0.25">
      <c r="A106" t="s">
        <v>132</v>
      </c>
      <c r="B106" s="1">
        <v>42444</v>
      </c>
      <c r="C106">
        <v>322</v>
      </c>
      <c r="D106">
        <v>1</v>
      </c>
      <c r="E106" t="s">
        <v>133</v>
      </c>
      <c r="F106" t="s">
        <v>44</v>
      </c>
      <c r="H106" t="s">
        <v>45</v>
      </c>
      <c r="I106" t="s">
        <v>134</v>
      </c>
      <c r="K106" s="11">
        <v>3934.98</v>
      </c>
      <c r="L106" s="3">
        <f t="shared" si="1"/>
        <v>67608.909999999989</v>
      </c>
    </row>
    <row r="107" spans="1:14" ht="15.75" thickBot="1" x14ac:dyDescent="0.3">
      <c r="A107" s="7" t="s">
        <v>135</v>
      </c>
      <c r="B107" s="8">
        <v>42446</v>
      </c>
      <c r="C107" s="7" t="s">
        <v>48</v>
      </c>
      <c r="D107" s="7">
        <v>1</v>
      </c>
      <c r="E107" s="7" t="s">
        <v>136</v>
      </c>
      <c r="F107" s="7" t="s">
        <v>50</v>
      </c>
      <c r="G107" s="7" t="s">
        <v>51</v>
      </c>
      <c r="H107" s="7" t="s">
        <v>45</v>
      </c>
      <c r="I107" s="7" t="s">
        <v>247</v>
      </c>
      <c r="J107" s="12">
        <v>32506</v>
      </c>
      <c r="K107" s="9"/>
      <c r="L107" s="3">
        <f t="shared" si="1"/>
        <v>35102.909999999989</v>
      </c>
      <c r="M107" s="13"/>
      <c r="N107" s="7"/>
    </row>
    <row r="108" spans="1:14" x14ac:dyDescent="0.25">
      <c r="A108" t="s">
        <v>137</v>
      </c>
      <c r="B108" s="1">
        <v>42465</v>
      </c>
      <c r="C108">
        <v>326</v>
      </c>
      <c r="D108">
        <v>1</v>
      </c>
      <c r="E108" t="s">
        <v>138</v>
      </c>
      <c r="F108" t="s">
        <v>44</v>
      </c>
      <c r="H108" t="s">
        <v>45</v>
      </c>
      <c r="I108" t="s">
        <v>139</v>
      </c>
      <c r="K108" s="11">
        <v>3934.98</v>
      </c>
      <c r="L108" s="3">
        <f t="shared" si="1"/>
        <v>39037.889999999992</v>
      </c>
    </row>
    <row r="109" spans="1:14" x14ac:dyDescent="0.25">
      <c r="A109" t="s">
        <v>140</v>
      </c>
      <c r="B109" s="1">
        <v>42466</v>
      </c>
      <c r="C109" t="s">
        <v>141</v>
      </c>
      <c r="D109">
        <v>1</v>
      </c>
      <c r="E109" t="s">
        <v>142</v>
      </c>
      <c r="F109" t="s">
        <v>44</v>
      </c>
      <c r="H109" t="s">
        <v>45</v>
      </c>
      <c r="I109" t="s">
        <v>122</v>
      </c>
      <c r="K109" s="11">
        <v>14285.71</v>
      </c>
      <c r="L109" s="3">
        <f t="shared" si="1"/>
        <v>53323.599999999991</v>
      </c>
    </row>
    <row r="110" spans="1:14" x14ac:dyDescent="0.25">
      <c r="A110" s="4" t="s">
        <v>143</v>
      </c>
      <c r="B110" s="5">
        <v>42466</v>
      </c>
      <c r="C110" s="4" t="s">
        <v>141</v>
      </c>
      <c r="D110" s="4">
        <v>1</v>
      </c>
      <c r="E110" s="4" t="s">
        <v>144</v>
      </c>
      <c r="F110" s="4" t="s">
        <v>44</v>
      </c>
      <c r="G110" s="4"/>
      <c r="H110" s="4" t="s">
        <v>45</v>
      </c>
      <c r="I110" s="4" t="s">
        <v>107</v>
      </c>
      <c r="J110" s="6"/>
      <c r="K110" s="14">
        <v>14285.71</v>
      </c>
      <c r="L110" s="3">
        <f t="shared" si="1"/>
        <v>67609.31</v>
      </c>
      <c r="M110" s="4"/>
      <c r="N110" s="4"/>
    </row>
    <row r="111" spans="1:14" ht="15.75" thickBot="1" x14ac:dyDescent="0.3">
      <c r="A111" s="7" t="s">
        <v>47</v>
      </c>
      <c r="B111" s="8">
        <v>42480</v>
      </c>
      <c r="C111" s="7" t="s">
        <v>48</v>
      </c>
      <c r="D111" s="7">
        <v>1</v>
      </c>
      <c r="E111" s="7" t="s">
        <v>49</v>
      </c>
      <c r="F111" s="7" t="s">
        <v>50</v>
      </c>
      <c r="G111" s="7" t="s">
        <v>51</v>
      </c>
      <c r="H111" s="7" t="s">
        <v>52</v>
      </c>
      <c r="I111" s="7" t="s">
        <v>248</v>
      </c>
      <c r="J111" s="12">
        <v>34221</v>
      </c>
      <c r="K111" s="9"/>
      <c r="L111" s="3">
        <f t="shared" si="1"/>
        <v>33388.31</v>
      </c>
      <c r="M111" s="13"/>
      <c r="N111" s="7"/>
    </row>
    <row r="112" spans="1:14" x14ac:dyDescent="0.25">
      <c r="A112" t="s">
        <v>146</v>
      </c>
      <c r="B112" s="1">
        <v>42499</v>
      </c>
      <c r="C112" t="s">
        <v>147</v>
      </c>
      <c r="D112">
        <v>1</v>
      </c>
      <c r="E112" t="s">
        <v>148</v>
      </c>
      <c r="F112" t="s">
        <v>44</v>
      </c>
      <c r="H112" t="s">
        <v>45</v>
      </c>
      <c r="I112" t="s">
        <v>122</v>
      </c>
      <c r="K112" s="11">
        <v>14285.71</v>
      </c>
      <c r="L112" s="3">
        <f t="shared" si="1"/>
        <v>47674.02</v>
      </c>
    </row>
    <row r="113" spans="1:14" x14ac:dyDescent="0.25">
      <c r="A113" t="s">
        <v>149</v>
      </c>
      <c r="B113" s="1">
        <v>42499</v>
      </c>
      <c r="C113" t="s">
        <v>150</v>
      </c>
      <c r="D113">
        <v>1</v>
      </c>
      <c r="E113" t="s">
        <v>151</v>
      </c>
      <c r="F113" t="s">
        <v>44</v>
      </c>
      <c r="H113" t="s">
        <v>45</v>
      </c>
      <c r="I113" t="s">
        <v>107</v>
      </c>
      <c r="K113" s="11">
        <v>14285.71</v>
      </c>
      <c r="L113" s="3">
        <f t="shared" si="1"/>
        <v>61959.729999999996</v>
      </c>
    </row>
    <row r="114" spans="1:14" x14ac:dyDescent="0.25">
      <c r="A114" t="s">
        <v>152</v>
      </c>
      <c r="B114" s="1">
        <v>42520</v>
      </c>
      <c r="C114">
        <v>331</v>
      </c>
      <c r="D114">
        <v>1</v>
      </c>
      <c r="E114" t="s">
        <v>153</v>
      </c>
      <c r="F114" t="s">
        <v>44</v>
      </c>
      <c r="H114" t="s">
        <v>45</v>
      </c>
      <c r="I114" t="s">
        <v>110</v>
      </c>
      <c r="K114" s="11">
        <v>5065.7299999999996</v>
      </c>
      <c r="L114" s="3">
        <f t="shared" si="1"/>
        <v>67025.459999999992</v>
      </c>
    </row>
    <row r="115" spans="1:14" ht="15.75" thickBot="1" x14ac:dyDescent="0.3">
      <c r="A115" s="7" t="s">
        <v>154</v>
      </c>
      <c r="B115" s="8">
        <v>42521</v>
      </c>
      <c r="C115" s="7" t="s">
        <v>72</v>
      </c>
      <c r="D115" s="7">
        <v>1</v>
      </c>
      <c r="E115" s="7" t="s">
        <v>155</v>
      </c>
      <c r="F115" s="7" t="s">
        <v>50</v>
      </c>
      <c r="G115" s="7" t="s">
        <v>74</v>
      </c>
      <c r="H115" s="7" t="s">
        <v>45</v>
      </c>
      <c r="I115" s="7" t="s">
        <v>156</v>
      </c>
      <c r="J115" s="12">
        <v>32506</v>
      </c>
      <c r="K115" s="9"/>
      <c r="L115" s="3">
        <f t="shared" si="1"/>
        <v>34519.459999999992</v>
      </c>
      <c r="M115" s="7"/>
      <c r="N115" s="7"/>
    </row>
    <row r="116" spans="1:14" x14ac:dyDescent="0.25">
      <c r="A116" t="s">
        <v>157</v>
      </c>
      <c r="B116" s="1">
        <v>42522</v>
      </c>
      <c r="C116" t="s">
        <v>158</v>
      </c>
      <c r="D116">
        <v>1</v>
      </c>
      <c r="E116" t="s">
        <v>159</v>
      </c>
      <c r="F116" t="s">
        <v>44</v>
      </c>
      <c r="H116" t="s">
        <v>45</v>
      </c>
      <c r="I116" t="s">
        <v>122</v>
      </c>
      <c r="K116" s="3">
        <v>14285.71</v>
      </c>
      <c r="L116" s="3">
        <f t="shared" si="1"/>
        <v>48805.169999999991</v>
      </c>
    </row>
    <row r="117" spans="1:14" x14ac:dyDescent="0.25">
      <c r="A117" t="s">
        <v>160</v>
      </c>
      <c r="B117" s="1">
        <v>42522</v>
      </c>
      <c r="C117" t="s">
        <v>161</v>
      </c>
      <c r="D117">
        <v>1</v>
      </c>
      <c r="E117" t="s">
        <v>162</v>
      </c>
      <c r="F117" t="s">
        <v>44</v>
      </c>
      <c r="H117" t="s">
        <v>45</v>
      </c>
      <c r="I117" t="s">
        <v>107</v>
      </c>
      <c r="K117" s="3">
        <v>14285.71</v>
      </c>
      <c r="L117" s="3">
        <f t="shared" si="1"/>
        <v>63090.87999999999</v>
      </c>
    </row>
    <row r="118" spans="1:14" x14ac:dyDescent="0.25">
      <c r="A118" t="s">
        <v>163</v>
      </c>
      <c r="B118" s="1">
        <v>42530</v>
      </c>
      <c r="C118">
        <v>336</v>
      </c>
      <c r="D118">
        <v>1</v>
      </c>
      <c r="E118" t="s">
        <v>164</v>
      </c>
      <c r="F118" t="s">
        <v>44</v>
      </c>
      <c r="H118" t="s">
        <v>45</v>
      </c>
      <c r="I118" t="s">
        <v>110</v>
      </c>
      <c r="K118" s="3">
        <v>5065.7299999999996</v>
      </c>
      <c r="L118" s="3">
        <f t="shared" si="1"/>
        <v>68156.609999999986</v>
      </c>
    </row>
    <row r="119" spans="1:14" x14ac:dyDescent="0.25">
      <c r="A119" t="s">
        <v>165</v>
      </c>
      <c r="B119" s="1">
        <v>42539</v>
      </c>
      <c r="C119" t="s">
        <v>112</v>
      </c>
      <c r="D119">
        <v>1</v>
      </c>
      <c r="E119" t="s">
        <v>166</v>
      </c>
      <c r="F119" t="s">
        <v>50</v>
      </c>
      <c r="G119" t="s">
        <v>51</v>
      </c>
      <c r="H119" t="s">
        <v>52</v>
      </c>
      <c r="I119" t="s">
        <v>167</v>
      </c>
      <c r="J119" s="11">
        <v>33637</v>
      </c>
      <c r="L119" s="3">
        <f t="shared" si="1"/>
        <v>34519.609999999986</v>
      </c>
    </row>
    <row r="120" spans="1:14" x14ac:dyDescent="0.25">
      <c r="A120" t="s">
        <v>168</v>
      </c>
      <c r="B120" s="1">
        <v>42551</v>
      </c>
      <c r="C120">
        <v>346</v>
      </c>
      <c r="D120">
        <v>1</v>
      </c>
      <c r="E120" t="s">
        <v>169</v>
      </c>
      <c r="F120" t="s">
        <v>44</v>
      </c>
      <c r="H120" t="s">
        <v>45</v>
      </c>
      <c r="I120" t="s">
        <v>139</v>
      </c>
      <c r="J120" s="3">
        <v>0</v>
      </c>
      <c r="L120" s="3">
        <f t="shared" si="1"/>
        <v>34519.609999999986</v>
      </c>
    </row>
    <row r="121" spans="1:14" ht="15.75" thickBot="1" x14ac:dyDescent="0.3">
      <c r="A121" s="7" t="s">
        <v>170</v>
      </c>
      <c r="B121" s="8">
        <v>42551</v>
      </c>
      <c r="C121" s="7" t="s">
        <v>171</v>
      </c>
      <c r="D121" s="7">
        <v>1</v>
      </c>
      <c r="E121" s="7" t="s">
        <v>172</v>
      </c>
      <c r="F121" s="7" t="s">
        <v>50</v>
      </c>
      <c r="G121" s="7" t="s">
        <v>51</v>
      </c>
      <c r="H121" s="7" t="s">
        <v>45</v>
      </c>
      <c r="I121" s="7" t="s">
        <v>173</v>
      </c>
      <c r="J121" s="9"/>
      <c r="K121" s="9">
        <v>0</v>
      </c>
      <c r="L121" s="3">
        <f t="shared" si="1"/>
        <v>34519.609999999986</v>
      </c>
      <c r="M121" s="13">
        <f>SUM(K116:K121)</f>
        <v>33637.149999999994</v>
      </c>
      <c r="N121" s="13">
        <f>J128+J127-M121</f>
        <v>-0.14999999999417923</v>
      </c>
    </row>
    <row r="122" spans="1:14" x14ac:dyDescent="0.25">
      <c r="A122" t="s">
        <v>174</v>
      </c>
      <c r="B122" s="1">
        <v>42552</v>
      </c>
      <c r="C122" t="s">
        <v>175</v>
      </c>
      <c r="D122">
        <v>1</v>
      </c>
      <c r="E122" t="s">
        <v>176</v>
      </c>
      <c r="F122" t="s">
        <v>44</v>
      </c>
      <c r="H122" t="s">
        <v>45</v>
      </c>
      <c r="I122" t="s">
        <v>122</v>
      </c>
      <c r="K122" s="11">
        <v>14285.71</v>
      </c>
      <c r="L122" s="3">
        <f t="shared" si="1"/>
        <v>48805.319999999985</v>
      </c>
    </row>
    <row r="123" spans="1:14" x14ac:dyDescent="0.25">
      <c r="A123" t="s">
        <v>177</v>
      </c>
      <c r="B123" s="1">
        <v>42552</v>
      </c>
      <c r="C123" t="s">
        <v>175</v>
      </c>
      <c r="D123">
        <v>1</v>
      </c>
      <c r="E123" t="s">
        <v>178</v>
      </c>
      <c r="F123" t="s">
        <v>44</v>
      </c>
      <c r="H123" t="s">
        <v>45</v>
      </c>
      <c r="I123" t="s">
        <v>107</v>
      </c>
      <c r="K123" s="11">
        <v>14285.71</v>
      </c>
      <c r="L123" s="3">
        <f t="shared" si="1"/>
        <v>63091.029999999984</v>
      </c>
    </row>
    <row r="124" spans="1:14" x14ac:dyDescent="0.25">
      <c r="A124" t="s">
        <v>179</v>
      </c>
      <c r="B124" s="1">
        <v>42557</v>
      </c>
      <c r="C124">
        <v>346</v>
      </c>
      <c r="D124">
        <v>1</v>
      </c>
      <c r="E124" t="s">
        <v>169</v>
      </c>
      <c r="F124" t="s">
        <v>44</v>
      </c>
      <c r="H124" t="s">
        <v>45</v>
      </c>
      <c r="I124" t="s">
        <v>180</v>
      </c>
      <c r="K124" s="11">
        <v>0</v>
      </c>
      <c r="L124" s="3">
        <f t="shared" si="1"/>
        <v>63091.029999999984</v>
      </c>
    </row>
    <row r="125" spans="1:14" x14ac:dyDescent="0.25">
      <c r="A125" t="s">
        <v>181</v>
      </c>
      <c r="B125" s="1">
        <v>42557</v>
      </c>
      <c r="C125" t="s">
        <v>171</v>
      </c>
      <c r="D125">
        <v>1</v>
      </c>
      <c r="E125" t="s">
        <v>182</v>
      </c>
      <c r="F125" t="s">
        <v>50</v>
      </c>
      <c r="G125" t="s">
        <v>51</v>
      </c>
      <c r="H125" t="s">
        <v>45</v>
      </c>
      <c r="I125" t="s">
        <v>183</v>
      </c>
      <c r="J125" s="3">
        <v>0</v>
      </c>
      <c r="K125" s="11"/>
      <c r="L125" s="3">
        <f t="shared" si="1"/>
        <v>63091.029999999984</v>
      </c>
    </row>
    <row r="126" spans="1:14" x14ac:dyDescent="0.25">
      <c r="A126" t="s">
        <v>184</v>
      </c>
      <c r="B126" s="1">
        <v>42566</v>
      </c>
      <c r="C126">
        <v>358</v>
      </c>
      <c r="D126">
        <v>1</v>
      </c>
      <c r="E126" t="s">
        <v>185</v>
      </c>
      <c r="F126" t="s">
        <v>44</v>
      </c>
      <c r="H126" t="s">
        <v>45</v>
      </c>
      <c r="I126" t="s">
        <v>139</v>
      </c>
      <c r="K126" s="11">
        <v>5065.7299999999996</v>
      </c>
      <c r="L126" s="3">
        <f t="shared" si="1"/>
        <v>68156.75999999998</v>
      </c>
    </row>
    <row r="127" spans="1:14" x14ac:dyDescent="0.25">
      <c r="A127" t="s">
        <v>186</v>
      </c>
      <c r="B127" s="1">
        <v>42569</v>
      </c>
      <c r="C127" t="s">
        <v>72</v>
      </c>
      <c r="D127">
        <v>1</v>
      </c>
      <c r="E127" t="s">
        <v>187</v>
      </c>
      <c r="F127" t="s">
        <v>50</v>
      </c>
      <c r="G127" t="s">
        <v>74</v>
      </c>
      <c r="H127" t="s">
        <v>45</v>
      </c>
      <c r="I127" t="s">
        <v>188</v>
      </c>
      <c r="J127" s="3">
        <v>0</v>
      </c>
      <c r="L127" s="3">
        <f t="shared" si="1"/>
        <v>68156.75999999998</v>
      </c>
    </row>
    <row r="128" spans="1:14" x14ac:dyDescent="0.25">
      <c r="A128" t="s">
        <v>249</v>
      </c>
      <c r="B128" s="1">
        <v>42571</v>
      </c>
      <c r="C128" t="s">
        <v>59</v>
      </c>
      <c r="D128">
        <v>1</v>
      </c>
      <c r="E128" t="s">
        <v>250</v>
      </c>
      <c r="F128" t="s">
        <v>50</v>
      </c>
      <c r="G128" t="s">
        <v>51</v>
      </c>
      <c r="H128" t="s">
        <v>45</v>
      </c>
      <c r="I128" t="s">
        <v>251</v>
      </c>
      <c r="J128" s="3">
        <v>33637</v>
      </c>
      <c r="L128" s="3">
        <f t="shared" si="1"/>
        <v>34519.75999999998</v>
      </c>
    </row>
    <row r="129" spans="1:14" x14ac:dyDescent="0.25">
      <c r="A129" t="s">
        <v>54</v>
      </c>
      <c r="B129" s="1">
        <v>42581</v>
      </c>
      <c r="C129" t="s">
        <v>55</v>
      </c>
      <c r="D129">
        <v>1</v>
      </c>
      <c r="E129" t="s">
        <v>56</v>
      </c>
      <c r="F129" t="s">
        <v>50</v>
      </c>
      <c r="G129" t="s">
        <v>51</v>
      </c>
      <c r="H129" t="s">
        <v>45</v>
      </c>
      <c r="I129" t="s">
        <v>57</v>
      </c>
      <c r="J129" s="3">
        <v>799</v>
      </c>
      <c r="L129" s="3">
        <f t="shared" si="1"/>
        <v>33720.75999999998</v>
      </c>
    </row>
    <row r="130" spans="1:14" x14ac:dyDescent="0.25">
      <c r="A130" t="s">
        <v>58</v>
      </c>
      <c r="B130" s="1">
        <v>42581</v>
      </c>
      <c r="C130" t="s">
        <v>59</v>
      </c>
      <c r="D130">
        <v>1</v>
      </c>
      <c r="E130" t="s">
        <v>60</v>
      </c>
      <c r="F130" t="s">
        <v>50</v>
      </c>
      <c r="G130" t="s">
        <v>51</v>
      </c>
      <c r="H130" t="s">
        <v>45</v>
      </c>
      <c r="I130" t="s">
        <v>61</v>
      </c>
      <c r="J130" s="3">
        <v>28</v>
      </c>
      <c r="L130" s="3">
        <f t="shared" si="1"/>
        <v>33692.75999999998</v>
      </c>
    </row>
    <row r="131" spans="1:14" ht="15.75" thickBot="1" x14ac:dyDescent="0.3">
      <c r="A131" s="7" t="s">
        <v>65</v>
      </c>
      <c r="B131" s="8">
        <v>42581</v>
      </c>
      <c r="C131" s="7" t="s">
        <v>59</v>
      </c>
      <c r="D131" s="7">
        <v>1</v>
      </c>
      <c r="E131" s="7" t="s">
        <v>66</v>
      </c>
      <c r="F131" s="7" t="s">
        <v>50</v>
      </c>
      <c r="G131" s="7" t="s">
        <v>51</v>
      </c>
      <c r="H131" s="7" t="s">
        <v>45</v>
      </c>
      <c r="I131" s="7" t="s">
        <v>67</v>
      </c>
      <c r="J131" s="9">
        <v>53</v>
      </c>
      <c r="K131" s="9"/>
      <c r="L131" s="3">
        <f t="shared" si="1"/>
        <v>33639.75999999998</v>
      </c>
      <c r="M131" s="7"/>
      <c r="N131" s="7"/>
    </row>
    <row r="132" spans="1:14" x14ac:dyDescent="0.25">
      <c r="A132" t="s">
        <v>189</v>
      </c>
      <c r="B132" s="1">
        <v>42584</v>
      </c>
      <c r="C132">
        <v>359</v>
      </c>
      <c r="D132">
        <v>1</v>
      </c>
      <c r="E132" t="s">
        <v>190</v>
      </c>
      <c r="F132" t="s">
        <v>44</v>
      </c>
      <c r="H132" t="s">
        <v>45</v>
      </c>
      <c r="I132" t="s">
        <v>110</v>
      </c>
      <c r="K132" s="11">
        <v>5065.7299999999996</v>
      </c>
      <c r="L132" s="3">
        <f t="shared" si="1"/>
        <v>38705.489999999976</v>
      </c>
    </row>
    <row r="133" spans="1:14" x14ac:dyDescent="0.25">
      <c r="A133" t="s">
        <v>191</v>
      </c>
      <c r="B133" s="1">
        <v>42584</v>
      </c>
      <c r="C133" t="s">
        <v>192</v>
      </c>
      <c r="D133">
        <v>1</v>
      </c>
      <c r="E133" t="s">
        <v>193</v>
      </c>
      <c r="F133" t="s">
        <v>44</v>
      </c>
      <c r="H133" t="s">
        <v>45</v>
      </c>
      <c r="I133" t="s">
        <v>194</v>
      </c>
      <c r="K133" s="11">
        <v>14285.71</v>
      </c>
      <c r="L133" s="3">
        <f t="shared" si="1"/>
        <v>52991.199999999975</v>
      </c>
    </row>
    <row r="134" spans="1:14" x14ac:dyDescent="0.25">
      <c r="A134" t="s">
        <v>195</v>
      </c>
      <c r="B134" s="1">
        <v>42584</v>
      </c>
      <c r="C134" t="s">
        <v>196</v>
      </c>
      <c r="D134">
        <v>1</v>
      </c>
      <c r="E134" t="s">
        <v>197</v>
      </c>
      <c r="F134" t="s">
        <v>44</v>
      </c>
      <c r="H134" t="s">
        <v>45</v>
      </c>
      <c r="I134" t="s">
        <v>198</v>
      </c>
      <c r="K134" s="11">
        <v>14285.71</v>
      </c>
      <c r="L134" s="3">
        <f t="shared" si="1"/>
        <v>67276.909999999974</v>
      </c>
    </row>
    <row r="135" spans="1:14" x14ac:dyDescent="0.25">
      <c r="A135" t="s">
        <v>68</v>
      </c>
      <c r="B135" s="1">
        <v>42599</v>
      </c>
      <c r="C135">
        <v>40</v>
      </c>
      <c r="D135">
        <v>1</v>
      </c>
      <c r="E135" t="s">
        <v>69</v>
      </c>
      <c r="F135" t="s">
        <v>44</v>
      </c>
      <c r="H135" t="s">
        <v>45</v>
      </c>
      <c r="I135" t="s">
        <v>70</v>
      </c>
      <c r="K135" s="11">
        <v>1714.28</v>
      </c>
      <c r="L135" s="3">
        <f t="shared" si="1"/>
        <v>68991.189999999973</v>
      </c>
    </row>
    <row r="136" spans="1:14" ht="15.75" thickBot="1" x14ac:dyDescent="0.3">
      <c r="A136" s="7" t="s">
        <v>199</v>
      </c>
      <c r="B136" s="8">
        <v>42599</v>
      </c>
      <c r="C136" s="7" t="s">
        <v>72</v>
      </c>
      <c r="D136" s="7">
        <v>1</v>
      </c>
      <c r="E136" s="7" t="s">
        <v>200</v>
      </c>
      <c r="F136" s="7" t="s">
        <v>50</v>
      </c>
      <c r="G136" s="7" t="s">
        <v>51</v>
      </c>
      <c r="H136" s="7" t="s">
        <v>45</v>
      </c>
      <c r="I136" s="7" t="s">
        <v>201</v>
      </c>
      <c r="J136" s="12">
        <v>33637</v>
      </c>
      <c r="K136" s="9"/>
      <c r="L136" s="3">
        <f t="shared" si="1"/>
        <v>35354.189999999973</v>
      </c>
      <c r="M136" s="7"/>
      <c r="N136" s="7"/>
    </row>
    <row r="137" spans="1:14" x14ac:dyDescent="0.25">
      <c r="A137" t="s">
        <v>202</v>
      </c>
      <c r="B137" s="1">
        <v>42614</v>
      </c>
      <c r="C137" t="s">
        <v>203</v>
      </c>
      <c r="D137">
        <v>1</v>
      </c>
      <c r="E137" t="s">
        <v>204</v>
      </c>
      <c r="F137" t="s">
        <v>44</v>
      </c>
      <c r="H137" t="s">
        <v>45</v>
      </c>
      <c r="I137" t="s">
        <v>205</v>
      </c>
      <c r="K137" s="11">
        <v>14285.71</v>
      </c>
      <c r="L137" s="3">
        <f t="shared" si="1"/>
        <v>49639.899999999972</v>
      </c>
    </row>
    <row r="138" spans="1:14" x14ac:dyDescent="0.25">
      <c r="A138" t="s">
        <v>206</v>
      </c>
      <c r="B138" s="1">
        <v>42614</v>
      </c>
      <c r="C138" t="s">
        <v>207</v>
      </c>
      <c r="D138">
        <v>1</v>
      </c>
      <c r="E138" t="s">
        <v>208</v>
      </c>
      <c r="F138" t="s">
        <v>44</v>
      </c>
      <c r="H138" t="s">
        <v>45</v>
      </c>
      <c r="I138" t="s">
        <v>107</v>
      </c>
      <c r="K138" s="11">
        <v>14285.71</v>
      </c>
      <c r="L138" s="3">
        <f t="shared" si="1"/>
        <v>63925.609999999971</v>
      </c>
    </row>
    <row r="139" spans="1:14" x14ac:dyDescent="0.25">
      <c r="A139" t="s">
        <v>71</v>
      </c>
      <c r="B139" s="1">
        <v>42632</v>
      </c>
      <c r="C139" t="s">
        <v>72</v>
      </c>
      <c r="D139">
        <v>1</v>
      </c>
      <c r="E139" t="s">
        <v>73</v>
      </c>
      <c r="F139" t="s">
        <v>50</v>
      </c>
      <c r="G139" t="s">
        <v>74</v>
      </c>
      <c r="H139" t="s">
        <v>45</v>
      </c>
      <c r="I139" t="s">
        <v>75</v>
      </c>
      <c r="J139" s="11">
        <v>35352</v>
      </c>
      <c r="K139" s="11"/>
      <c r="L139" s="3">
        <f t="shared" si="1"/>
        <v>28573.609999999971</v>
      </c>
    </row>
    <row r="140" spans="1:14" x14ac:dyDescent="0.25">
      <c r="A140" s="4" t="s">
        <v>209</v>
      </c>
      <c r="B140" s="5">
        <v>42636</v>
      </c>
      <c r="C140" s="4">
        <v>370</v>
      </c>
      <c r="D140" s="4">
        <v>1</v>
      </c>
      <c r="E140" s="4" t="s">
        <v>210</v>
      </c>
      <c r="F140" s="4" t="s">
        <v>44</v>
      </c>
      <c r="G140" s="4"/>
      <c r="H140" s="4" t="s">
        <v>45</v>
      </c>
      <c r="I140" s="4" t="s">
        <v>211</v>
      </c>
      <c r="J140" s="6"/>
      <c r="K140" s="14">
        <v>5065.7299999999996</v>
      </c>
      <c r="L140" s="3">
        <f t="shared" si="1"/>
        <v>33639.339999999967</v>
      </c>
      <c r="M140" s="4"/>
      <c r="N140" s="4"/>
    </row>
    <row r="141" spans="1:14" ht="15.75" thickBot="1" x14ac:dyDescent="0.3">
      <c r="A141" s="7" t="s">
        <v>76</v>
      </c>
      <c r="B141" s="8">
        <v>42642</v>
      </c>
      <c r="C141" s="7" t="s">
        <v>77</v>
      </c>
      <c r="D141" s="7">
        <v>1</v>
      </c>
      <c r="E141" s="7" t="s">
        <v>78</v>
      </c>
      <c r="F141" s="7" t="s">
        <v>44</v>
      </c>
      <c r="G141" s="7"/>
      <c r="H141" s="7" t="s">
        <v>45</v>
      </c>
      <c r="I141" s="7" t="s">
        <v>79</v>
      </c>
      <c r="J141" s="9"/>
      <c r="K141" s="12">
        <v>565.57000000000005</v>
      </c>
      <c r="L141" s="3">
        <f t="shared" si="1"/>
        <v>34204.909999999967</v>
      </c>
      <c r="M141" s="7"/>
      <c r="N141" s="7"/>
    </row>
    <row r="142" spans="1:14" x14ac:dyDescent="0.25">
      <c r="A142" t="s">
        <v>212</v>
      </c>
      <c r="B142" s="1">
        <v>42646</v>
      </c>
      <c r="C142" t="s">
        <v>213</v>
      </c>
      <c r="D142">
        <v>1</v>
      </c>
      <c r="E142" t="s">
        <v>214</v>
      </c>
      <c r="F142" t="s">
        <v>44</v>
      </c>
      <c r="H142" t="s">
        <v>45</v>
      </c>
      <c r="I142" t="s">
        <v>122</v>
      </c>
      <c r="K142" s="11">
        <v>14285.71</v>
      </c>
      <c r="L142" s="3">
        <f t="shared" si="1"/>
        <v>48490.619999999966</v>
      </c>
    </row>
    <row r="143" spans="1:14" x14ac:dyDescent="0.25">
      <c r="A143" t="s">
        <v>215</v>
      </c>
      <c r="B143" s="1">
        <v>42646</v>
      </c>
      <c r="C143" t="s">
        <v>216</v>
      </c>
      <c r="D143">
        <v>1</v>
      </c>
      <c r="E143" t="s">
        <v>217</v>
      </c>
      <c r="F143" t="s">
        <v>44</v>
      </c>
      <c r="H143" t="s">
        <v>45</v>
      </c>
      <c r="I143" t="s">
        <v>107</v>
      </c>
      <c r="K143" s="11">
        <v>14285.71</v>
      </c>
      <c r="L143" s="3">
        <f t="shared" si="1"/>
        <v>62776.329999999965</v>
      </c>
    </row>
    <row r="144" spans="1:14" x14ac:dyDescent="0.25">
      <c r="A144" t="s">
        <v>80</v>
      </c>
      <c r="B144" s="1">
        <v>42661</v>
      </c>
      <c r="C144" t="s">
        <v>72</v>
      </c>
      <c r="D144">
        <v>1</v>
      </c>
      <c r="E144" t="s">
        <v>81</v>
      </c>
      <c r="F144" t="s">
        <v>50</v>
      </c>
      <c r="G144" t="s">
        <v>51</v>
      </c>
      <c r="H144" t="s">
        <v>52</v>
      </c>
      <c r="I144" t="s">
        <v>82</v>
      </c>
      <c r="J144" s="11">
        <v>34203</v>
      </c>
      <c r="K144" s="11"/>
      <c r="L144" s="3">
        <f t="shared" si="1"/>
        <v>28573.329999999965</v>
      </c>
    </row>
    <row r="145" spans="1:14" x14ac:dyDescent="0.25">
      <c r="A145" t="s">
        <v>218</v>
      </c>
      <c r="B145" s="1">
        <v>42663</v>
      </c>
      <c r="C145">
        <v>371</v>
      </c>
      <c r="D145">
        <v>1</v>
      </c>
      <c r="E145" t="s">
        <v>219</v>
      </c>
      <c r="F145" t="s">
        <v>44</v>
      </c>
      <c r="H145" t="s">
        <v>45</v>
      </c>
      <c r="I145" t="s">
        <v>134</v>
      </c>
      <c r="K145" s="11">
        <v>5065.7299999999996</v>
      </c>
      <c r="L145" s="3">
        <f t="shared" si="1"/>
        <v>33639.059999999969</v>
      </c>
    </row>
    <row r="146" spans="1:14" x14ac:dyDescent="0.25">
      <c r="A146" s="4" t="s">
        <v>83</v>
      </c>
      <c r="B146" s="5">
        <v>42673</v>
      </c>
      <c r="C146" s="4">
        <v>225</v>
      </c>
      <c r="D146" s="4">
        <v>1</v>
      </c>
      <c r="E146" s="4" t="s">
        <v>84</v>
      </c>
      <c r="F146" s="4" t="s">
        <v>85</v>
      </c>
      <c r="G146" s="4" t="s">
        <v>86</v>
      </c>
      <c r="H146" s="4" t="s">
        <v>45</v>
      </c>
      <c r="I146" s="4" t="s">
        <v>87</v>
      </c>
      <c r="J146" s="6"/>
      <c r="K146" s="14">
        <v>7555.49</v>
      </c>
      <c r="L146" s="3">
        <f t="shared" si="1"/>
        <v>41194.549999999967</v>
      </c>
      <c r="M146" s="4"/>
      <c r="N146" s="4"/>
    </row>
    <row r="147" spans="1:14" ht="15.75" thickBot="1" x14ac:dyDescent="0.3">
      <c r="A147" s="7" t="s">
        <v>88</v>
      </c>
      <c r="B147" s="8">
        <v>42674</v>
      </c>
      <c r="C147" s="7">
        <v>245</v>
      </c>
      <c r="D147" s="7">
        <v>1</v>
      </c>
      <c r="E147" s="7" t="s">
        <v>89</v>
      </c>
      <c r="F147" s="7" t="s">
        <v>85</v>
      </c>
      <c r="G147" s="7" t="s">
        <v>86</v>
      </c>
      <c r="H147" s="7" t="s">
        <v>45</v>
      </c>
      <c r="I147" s="7" t="s">
        <v>87</v>
      </c>
      <c r="J147" s="9"/>
      <c r="K147" s="12">
        <v>7953.07</v>
      </c>
      <c r="L147" s="3">
        <f t="shared" si="1"/>
        <v>49147.619999999966</v>
      </c>
      <c r="M147" s="7"/>
      <c r="N147" s="7"/>
    </row>
    <row r="148" spans="1:14" x14ac:dyDescent="0.25">
      <c r="A148" t="s">
        <v>220</v>
      </c>
      <c r="B148" s="1">
        <v>42677</v>
      </c>
      <c r="C148" t="s">
        <v>221</v>
      </c>
      <c r="D148">
        <v>1</v>
      </c>
      <c r="E148" t="s">
        <v>222</v>
      </c>
      <c r="F148" t="s">
        <v>44</v>
      </c>
      <c r="H148" t="s">
        <v>45</v>
      </c>
      <c r="I148" t="s">
        <v>122</v>
      </c>
      <c r="K148" s="11">
        <v>14285.71</v>
      </c>
      <c r="L148" s="3">
        <f t="shared" si="1"/>
        <v>63433.329999999965</v>
      </c>
    </row>
    <row r="149" spans="1:14" x14ac:dyDescent="0.25">
      <c r="A149" t="s">
        <v>223</v>
      </c>
      <c r="B149" s="1">
        <v>42677</v>
      </c>
      <c r="C149" t="s">
        <v>224</v>
      </c>
      <c r="D149">
        <v>1</v>
      </c>
      <c r="E149" t="s">
        <v>225</v>
      </c>
      <c r="F149" t="s">
        <v>44</v>
      </c>
      <c r="H149" t="s">
        <v>45</v>
      </c>
      <c r="I149" t="s">
        <v>107</v>
      </c>
      <c r="K149" s="11">
        <v>14285.71</v>
      </c>
      <c r="L149" s="3">
        <f t="shared" si="1"/>
        <v>77719.039999999964</v>
      </c>
    </row>
    <row r="150" spans="1:14" x14ac:dyDescent="0.25">
      <c r="A150" s="4" t="s">
        <v>90</v>
      </c>
      <c r="B150" s="5">
        <v>42696</v>
      </c>
      <c r="C150" s="4" t="s">
        <v>72</v>
      </c>
      <c r="D150" s="4">
        <v>1</v>
      </c>
      <c r="E150" s="4" t="s">
        <v>91</v>
      </c>
      <c r="F150" s="4" t="s">
        <v>50</v>
      </c>
      <c r="G150" s="4" t="s">
        <v>51</v>
      </c>
      <c r="H150" s="4" t="s">
        <v>45</v>
      </c>
      <c r="I150" s="4" t="s">
        <v>92</v>
      </c>
      <c r="J150" s="14">
        <v>49146</v>
      </c>
      <c r="K150" s="14"/>
      <c r="L150" s="3">
        <f t="shared" si="1"/>
        <v>28573.039999999964</v>
      </c>
      <c r="M150" s="4"/>
      <c r="N150" s="4"/>
    </row>
    <row r="151" spans="1:14" ht="15.75" thickBot="1" x14ac:dyDescent="0.3">
      <c r="A151" s="7" t="s">
        <v>226</v>
      </c>
      <c r="B151" s="8">
        <v>42703</v>
      </c>
      <c r="C151" s="7">
        <v>377</v>
      </c>
      <c r="D151" s="7">
        <v>1</v>
      </c>
      <c r="E151" s="7" t="s">
        <v>227</v>
      </c>
      <c r="F151" s="7" t="s">
        <v>44</v>
      </c>
      <c r="G151" s="7"/>
      <c r="H151" s="7" t="s">
        <v>45</v>
      </c>
      <c r="I151" s="7" t="s">
        <v>139</v>
      </c>
      <c r="J151" s="9"/>
      <c r="K151" s="12">
        <v>5065.7299999999996</v>
      </c>
      <c r="L151" s="3">
        <f t="shared" si="1"/>
        <v>33638.76999999996</v>
      </c>
      <c r="M151" s="7"/>
      <c r="N151" s="7"/>
    </row>
    <row r="152" spans="1:14" x14ac:dyDescent="0.25">
      <c r="A152" t="s">
        <v>228</v>
      </c>
      <c r="B152" s="1">
        <v>42710</v>
      </c>
      <c r="C152" t="s">
        <v>229</v>
      </c>
      <c r="D152">
        <v>1</v>
      </c>
      <c r="E152" t="s">
        <v>230</v>
      </c>
      <c r="F152" t="s">
        <v>44</v>
      </c>
      <c r="H152" t="s">
        <v>45</v>
      </c>
      <c r="I152" t="s">
        <v>231</v>
      </c>
      <c r="L152" s="3">
        <f t="shared" si="1"/>
        <v>33638.76999999996</v>
      </c>
    </row>
    <row r="153" spans="1:14" x14ac:dyDescent="0.25">
      <c r="A153" t="s">
        <v>232</v>
      </c>
      <c r="B153" s="1">
        <v>42710</v>
      </c>
      <c r="C153" t="s">
        <v>229</v>
      </c>
      <c r="D153">
        <v>1</v>
      </c>
      <c r="E153" t="s">
        <v>230</v>
      </c>
      <c r="F153" t="s">
        <v>44</v>
      </c>
      <c r="H153" t="s">
        <v>45</v>
      </c>
      <c r="I153" t="s">
        <v>233</v>
      </c>
      <c r="L153" s="3">
        <f t="shared" si="1"/>
        <v>33638.76999999996</v>
      </c>
    </row>
    <row r="154" spans="1:14" x14ac:dyDescent="0.25">
      <c r="A154" t="s">
        <v>234</v>
      </c>
      <c r="B154" s="1">
        <v>42710</v>
      </c>
      <c r="C154" t="s">
        <v>229</v>
      </c>
      <c r="D154">
        <v>1</v>
      </c>
      <c r="E154" t="s">
        <v>235</v>
      </c>
      <c r="F154" t="s">
        <v>44</v>
      </c>
      <c r="H154" t="s">
        <v>45</v>
      </c>
      <c r="I154" t="s">
        <v>231</v>
      </c>
      <c r="K154" s="3">
        <v>8533.34</v>
      </c>
      <c r="L154" s="3">
        <f t="shared" si="1"/>
        <v>42172.109999999957</v>
      </c>
    </row>
    <row r="155" spans="1:14" x14ac:dyDescent="0.25">
      <c r="A155" t="s">
        <v>236</v>
      </c>
      <c r="B155" s="1">
        <v>42710</v>
      </c>
      <c r="C155" t="s">
        <v>237</v>
      </c>
      <c r="D155">
        <v>1</v>
      </c>
      <c r="E155" t="s">
        <v>238</v>
      </c>
      <c r="F155" t="s">
        <v>44</v>
      </c>
      <c r="H155" t="s">
        <v>45</v>
      </c>
      <c r="I155" t="s">
        <v>122</v>
      </c>
      <c r="K155" s="3">
        <v>14285.71</v>
      </c>
      <c r="L155" s="3">
        <f t="shared" si="1"/>
        <v>56457.819999999956</v>
      </c>
    </row>
    <row r="156" spans="1:14" x14ac:dyDescent="0.25">
      <c r="A156" t="s">
        <v>239</v>
      </c>
      <c r="B156" s="1">
        <v>42710</v>
      </c>
      <c r="C156" t="s">
        <v>240</v>
      </c>
      <c r="D156">
        <v>1</v>
      </c>
      <c r="E156" t="s">
        <v>241</v>
      </c>
      <c r="F156" t="s">
        <v>44</v>
      </c>
      <c r="H156" t="s">
        <v>45</v>
      </c>
      <c r="I156" t="s">
        <v>107</v>
      </c>
      <c r="K156" s="3">
        <v>14285.71</v>
      </c>
      <c r="L156" s="3">
        <f t="shared" si="1"/>
        <v>70743.529999999955</v>
      </c>
    </row>
    <row r="157" spans="1:14" x14ac:dyDescent="0.25">
      <c r="A157" s="4" t="s">
        <v>242</v>
      </c>
      <c r="B157" s="5">
        <v>42712</v>
      </c>
      <c r="C157" s="4" t="s">
        <v>72</v>
      </c>
      <c r="D157" s="4">
        <v>1</v>
      </c>
      <c r="E157" s="4" t="s">
        <v>243</v>
      </c>
      <c r="F157" s="4" t="s">
        <v>50</v>
      </c>
      <c r="G157" s="4" t="s">
        <v>51</v>
      </c>
      <c r="H157" s="4" t="s">
        <v>52</v>
      </c>
      <c r="I157" s="4" t="s">
        <v>244</v>
      </c>
      <c r="J157" s="14">
        <v>33637</v>
      </c>
      <c r="K157" s="6"/>
      <c r="L157" s="3">
        <f t="shared" si="1"/>
        <v>37106.529999999955</v>
      </c>
      <c r="M157" s="4"/>
      <c r="N157" s="4"/>
    </row>
    <row r="158" spans="1:14" ht="15.75" thickBot="1" x14ac:dyDescent="0.3">
      <c r="A158" s="7" t="s">
        <v>93</v>
      </c>
      <c r="B158" s="8">
        <v>42727</v>
      </c>
      <c r="C158" s="7">
        <v>45</v>
      </c>
      <c r="D158" s="7">
        <v>1</v>
      </c>
      <c r="E158" s="7" t="s">
        <v>94</v>
      </c>
      <c r="F158" s="7" t="s">
        <v>44</v>
      </c>
      <c r="G158" s="7"/>
      <c r="H158" s="7" t="s">
        <v>45</v>
      </c>
      <c r="I158" s="7" t="s">
        <v>46</v>
      </c>
      <c r="J158" s="9"/>
      <c r="K158" s="9">
        <v>1714.28</v>
      </c>
      <c r="L158" s="3">
        <f t="shared" si="1"/>
        <v>38820.809999999954</v>
      </c>
      <c r="M158" s="13">
        <f>SUM(K154:K158)</f>
        <v>38819.039999999994</v>
      </c>
      <c r="N158" s="13">
        <f>+M158-L158</f>
        <v>-1.7699999999604188</v>
      </c>
    </row>
    <row r="159" spans="1:14" x14ac:dyDescent="0.25">
      <c r="I159" t="s">
        <v>95</v>
      </c>
      <c r="J159" s="3">
        <f>SUM(J95:J158)</f>
        <v>420035</v>
      </c>
      <c r="K159" s="10">
        <f>SUM(K95:K158)</f>
        <v>423806.32000000018</v>
      </c>
    </row>
    <row r="160" spans="1:14" x14ac:dyDescent="0.25">
      <c r="I160" t="s">
        <v>96</v>
      </c>
      <c r="K160" s="3">
        <v>423807.24</v>
      </c>
      <c r="L160" s="3">
        <v>-33361.81</v>
      </c>
    </row>
    <row r="161" spans="1:14" x14ac:dyDescent="0.25">
      <c r="K161" s="3">
        <f>+K159-K160</f>
        <v>-0.91999999980907887</v>
      </c>
    </row>
    <row r="163" spans="1:14" x14ac:dyDescent="0.25">
      <c r="A163" t="s">
        <v>28</v>
      </c>
      <c r="B163" t="s">
        <v>252</v>
      </c>
      <c r="D163" s="2">
        <v>0.04</v>
      </c>
      <c r="E163" t="s">
        <v>253</v>
      </c>
      <c r="F163" t="s">
        <v>254</v>
      </c>
    </row>
    <row r="164" spans="1:14" x14ac:dyDescent="0.25">
      <c r="A164" t="s">
        <v>19</v>
      </c>
      <c r="B164" t="s">
        <v>20</v>
      </c>
      <c r="D164" t="s">
        <v>21</v>
      </c>
      <c r="E164" t="s">
        <v>22</v>
      </c>
      <c r="H164" t="s">
        <v>23</v>
      </c>
      <c r="I164" t="s">
        <v>24</v>
      </c>
      <c r="J164" s="3" t="s">
        <v>25</v>
      </c>
      <c r="K164" s="3" t="s">
        <v>26</v>
      </c>
      <c r="L164" s="3" t="s">
        <v>27</v>
      </c>
    </row>
    <row r="165" spans="1:14" x14ac:dyDescent="0.25">
      <c r="A165" t="s">
        <v>255</v>
      </c>
      <c r="B165" s="1">
        <v>42377</v>
      </c>
      <c r="C165" t="s">
        <v>256</v>
      </c>
      <c r="D165">
        <v>1</v>
      </c>
      <c r="E165" t="s">
        <v>257</v>
      </c>
      <c r="F165" t="s">
        <v>44</v>
      </c>
      <c r="H165" t="s">
        <v>45</v>
      </c>
      <c r="I165" t="s">
        <v>258</v>
      </c>
      <c r="K165" s="3">
        <v>2.5499999999999998</v>
      </c>
      <c r="L165" s="3">
        <v>-336.75</v>
      </c>
    </row>
    <row r="166" spans="1:14" x14ac:dyDescent="0.25">
      <c r="A166" t="s">
        <v>259</v>
      </c>
      <c r="B166" s="1">
        <v>42378</v>
      </c>
      <c r="C166">
        <v>345</v>
      </c>
      <c r="D166">
        <v>2</v>
      </c>
      <c r="E166" t="s">
        <v>260</v>
      </c>
      <c r="F166" t="s">
        <v>261</v>
      </c>
      <c r="H166" t="s">
        <v>262</v>
      </c>
      <c r="I166" t="s">
        <v>263</v>
      </c>
      <c r="K166" s="3">
        <v>12.43</v>
      </c>
      <c r="L166" s="3">
        <v>-349.18</v>
      </c>
    </row>
    <row r="167" spans="1:14" x14ac:dyDescent="0.25">
      <c r="A167" s="4" t="s">
        <v>264</v>
      </c>
      <c r="B167" s="5">
        <v>42387</v>
      </c>
      <c r="C167" s="4">
        <v>367</v>
      </c>
      <c r="D167" s="4">
        <v>2</v>
      </c>
      <c r="E167" s="4" t="s">
        <v>265</v>
      </c>
      <c r="F167" s="4" t="s">
        <v>261</v>
      </c>
      <c r="G167" s="4"/>
      <c r="H167" s="4" t="s">
        <v>262</v>
      </c>
      <c r="I167" s="4" t="s">
        <v>263</v>
      </c>
      <c r="J167" s="6"/>
      <c r="K167" s="6">
        <v>12.43</v>
      </c>
      <c r="L167" s="6">
        <v>-361.61</v>
      </c>
      <c r="M167" s="4"/>
      <c r="N167" s="4"/>
    </row>
    <row r="168" spans="1:14" ht="15.75" thickBot="1" x14ac:dyDescent="0.3">
      <c r="A168" s="7" t="s">
        <v>266</v>
      </c>
      <c r="B168" s="8">
        <v>42390</v>
      </c>
      <c r="C168" s="7" t="s">
        <v>267</v>
      </c>
      <c r="D168" s="7">
        <v>1</v>
      </c>
      <c r="E168" s="7" t="s">
        <v>268</v>
      </c>
      <c r="F168" s="7" t="s">
        <v>44</v>
      </c>
      <c r="G168" s="7"/>
      <c r="H168" s="7" t="s">
        <v>45</v>
      </c>
      <c r="I168" s="7" t="s">
        <v>258</v>
      </c>
      <c r="J168" s="9"/>
      <c r="K168" s="9">
        <v>4.0999999999999996</v>
      </c>
      <c r="L168" s="9">
        <v>-365.71</v>
      </c>
      <c r="M168" s="7"/>
      <c r="N168" s="7"/>
    </row>
    <row r="169" spans="1:14" x14ac:dyDescent="0.25">
      <c r="A169" t="s">
        <v>115</v>
      </c>
      <c r="B169" s="1">
        <v>42417</v>
      </c>
      <c r="C169" t="s">
        <v>112</v>
      </c>
      <c r="D169">
        <v>1</v>
      </c>
      <c r="E169" t="s">
        <v>116</v>
      </c>
      <c r="F169" t="s">
        <v>50</v>
      </c>
      <c r="G169" t="s">
        <v>51</v>
      </c>
      <c r="H169" t="s">
        <v>45</v>
      </c>
      <c r="I169" t="s">
        <v>269</v>
      </c>
      <c r="J169" s="3">
        <v>7</v>
      </c>
      <c r="L169" s="3">
        <v>-358.71</v>
      </c>
    </row>
    <row r="170" spans="1:14" x14ac:dyDescent="0.25">
      <c r="A170" t="s">
        <v>270</v>
      </c>
      <c r="B170" s="1">
        <v>42425</v>
      </c>
      <c r="C170" t="s">
        <v>271</v>
      </c>
      <c r="D170">
        <v>1</v>
      </c>
      <c r="E170" t="s">
        <v>272</v>
      </c>
      <c r="F170" t="s">
        <v>44</v>
      </c>
      <c r="H170" t="s">
        <v>273</v>
      </c>
      <c r="I170" t="s">
        <v>274</v>
      </c>
      <c r="K170" s="3">
        <v>18.8</v>
      </c>
      <c r="L170" s="3">
        <v>-377.51</v>
      </c>
    </row>
    <row r="171" spans="1:14" x14ac:dyDescent="0.25">
      <c r="A171" t="s">
        <v>275</v>
      </c>
      <c r="B171" s="1">
        <v>42429</v>
      </c>
      <c r="C171" t="s">
        <v>276</v>
      </c>
      <c r="D171">
        <v>1</v>
      </c>
      <c r="E171" t="s">
        <v>277</v>
      </c>
      <c r="F171" t="s">
        <v>50</v>
      </c>
      <c r="G171" t="s">
        <v>51</v>
      </c>
      <c r="H171" t="s">
        <v>45</v>
      </c>
      <c r="I171" t="s">
        <v>278</v>
      </c>
      <c r="K171" s="3">
        <v>4.0999999999999996</v>
      </c>
      <c r="L171" s="3">
        <v>-381.61</v>
      </c>
    </row>
    <row r="172" spans="1:14" ht="15.75" thickBot="1" x14ac:dyDescent="0.3">
      <c r="A172" s="7" t="s">
        <v>279</v>
      </c>
      <c r="B172" s="8">
        <v>42429</v>
      </c>
      <c r="C172" s="7">
        <v>423</v>
      </c>
      <c r="D172" s="7">
        <v>1</v>
      </c>
      <c r="E172" s="7" t="s">
        <v>280</v>
      </c>
      <c r="F172" s="7" t="s">
        <v>50</v>
      </c>
      <c r="G172" s="7" t="s">
        <v>51</v>
      </c>
      <c r="H172" s="7" t="s">
        <v>45</v>
      </c>
      <c r="I172" s="7" t="s">
        <v>281</v>
      </c>
      <c r="J172" s="9"/>
      <c r="K172" s="9">
        <v>12.43</v>
      </c>
      <c r="L172" s="9">
        <v>-394.04</v>
      </c>
      <c r="M172" s="7"/>
      <c r="N172" s="7"/>
    </row>
    <row r="173" spans="1:14" x14ac:dyDescent="0.25">
      <c r="A173" t="s">
        <v>282</v>
      </c>
      <c r="B173" s="1">
        <v>42432</v>
      </c>
      <c r="C173">
        <v>441</v>
      </c>
      <c r="D173">
        <v>2</v>
      </c>
      <c r="E173" t="s">
        <v>283</v>
      </c>
      <c r="F173" t="s">
        <v>261</v>
      </c>
      <c r="H173" t="s">
        <v>262</v>
      </c>
      <c r="I173" t="s">
        <v>263</v>
      </c>
      <c r="K173" s="3">
        <v>12.53</v>
      </c>
      <c r="L173" s="3">
        <v>-406.57</v>
      </c>
    </row>
    <row r="174" spans="1:14" x14ac:dyDescent="0.25">
      <c r="A174" t="s">
        <v>284</v>
      </c>
      <c r="B174" s="1">
        <v>42432</v>
      </c>
      <c r="C174">
        <v>440</v>
      </c>
      <c r="D174">
        <v>2</v>
      </c>
      <c r="E174" t="s">
        <v>285</v>
      </c>
      <c r="F174" t="s">
        <v>261</v>
      </c>
      <c r="H174" t="s">
        <v>262</v>
      </c>
      <c r="I174" t="s">
        <v>263</v>
      </c>
      <c r="K174" s="3">
        <v>12.53</v>
      </c>
      <c r="L174" s="3">
        <v>-419.1</v>
      </c>
    </row>
    <row r="175" spans="1:14" x14ac:dyDescent="0.25">
      <c r="A175" t="s">
        <v>286</v>
      </c>
      <c r="B175" s="1">
        <v>42440</v>
      </c>
      <c r="C175" t="s">
        <v>287</v>
      </c>
      <c r="D175">
        <v>1</v>
      </c>
      <c r="E175" t="s">
        <v>288</v>
      </c>
      <c r="F175" t="s">
        <v>44</v>
      </c>
      <c r="H175" t="s">
        <v>45</v>
      </c>
      <c r="I175" t="s">
        <v>258</v>
      </c>
      <c r="K175" s="3">
        <v>4.0999999999999996</v>
      </c>
      <c r="L175" s="3">
        <v>-423.2</v>
      </c>
    </row>
    <row r="176" spans="1:14" x14ac:dyDescent="0.25">
      <c r="A176" t="s">
        <v>289</v>
      </c>
      <c r="B176" s="1">
        <v>42445</v>
      </c>
      <c r="C176">
        <v>483</v>
      </c>
      <c r="D176">
        <v>2</v>
      </c>
      <c r="E176" t="s">
        <v>290</v>
      </c>
      <c r="F176" t="s">
        <v>261</v>
      </c>
      <c r="H176" t="s">
        <v>262</v>
      </c>
      <c r="I176" t="s">
        <v>263</v>
      </c>
      <c r="K176" s="3">
        <v>12.5</v>
      </c>
      <c r="L176" s="3">
        <v>-435.7</v>
      </c>
    </row>
    <row r="177" spans="1:14" ht="15.75" thickBot="1" x14ac:dyDescent="0.3">
      <c r="A177" s="7" t="s">
        <v>291</v>
      </c>
      <c r="B177" s="8">
        <v>42446</v>
      </c>
      <c r="C177" s="7">
        <v>482</v>
      </c>
      <c r="D177" s="7">
        <v>2</v>
      </c>
      <c r="E177" s="7" t="s">
        <v>292</v>
      </c>
      <c r="F177" s="7" t="s">
        <v>261</v>
      </c>
      <c r="G177" s="7"/>
      <c r="H177" s="7" t="s">
        <v>262</v>
      </c>
      <c r="I177" s="7" t="s">
        <v>263</v>
      </c>
      <c r="J177" s="9"/>
      <c r="K177" s="9">
        <v>12.5</v>
      </c>
      <c r="L177" s="9">
        <v>-448.2</v>
      </c>
      <c r="M177" s="7"/>
      <c r="N177" s="7"/>
    </row>
    <row r="178" spans="1:14" x14ac:dyDescent="0.25">
      <c r="A178" t="s">
        <v>293</v>
      </c>
      <c r="B178" s="1">
        <v>42479</v>
      </c>
      <c r="C178" t="s">
        <v>294</v>
      </c>
      <c r="D178">
        <v>1</v>
      </c>
      <c r="E178" t="s">
        <v>295</v>
      </c>
      <c r="F178" t="s">
        <v>44</v>
      </c>
      <c r="H178" t="s">
        <v>45</v>
      </c>
      <c r="I178" t="s">
        <v>258</v>
      </c>
      <c r="K178" s="3">
        <v>4.0999999999999996</v>
      </c>
      <c r="L178" s="3">
        <v>-452.3</v>
      </c>
    </row>
    <row r="179" spans="1:14" x14ac:dyDescent="0.25">
      <c r="A179" t="s">
        <v>296</v>
      </c>
      <c r="B179" s="1">
        <v>42479</v>
      </c>
      <c r="C179" t="s">
        <v>297</v>
      </c>
      <c r="D179">
        <v>1</v>
      </c>
      <c r="E179" t="s">
        <v>298</v>
      </c>
      <c r="F179" t="s">
        <v>44</v>
      </c>
      <c r="H179" t="s">
        <v>273</v>
      </c>
      <c r="I179" t="s">
        <v>274</v>
      </c>
      <c r="K179" s="3">
        <v>18.8</v>
      </c>
      <c r="L179" s="3">
        <v>-471.1</v>
      </c>
    </row>
    <row r="180" spans="1:14" x14ac:dyDescent="0.25">
      <c r="A180" t="s">
        <v>47</v>
      </c>
      <c r="B180" s="1">
        <v>42480</v>
      </c>
      <c r="C180" t="s">
        <v>48</v>
      </c>
      <c r="D180">
        <v>1</v>
      </c>
      <c r="E180" t="s">
        <v>49</v>
      </c>
      <c r="F180" t="s">
        <v>50</v>
      </c>
      <c r="G180" t="s">
        <v>51</v>
      </c>
      <c r="H180" t="s">
        <v>52</v>
      </c>
      <c r="I180" t="s">
        <v>53</v>
      </c>
      <c r="J180" s="3">
        <v>63</v>
      </c>
      <c r="L180" s="3">
        <v>-408.1</v>
      </c>
    </row>
    <row r="181" spans="1:14" ht="15.75" thickBot="1" x14ac:dyDescent="0.3">
      <c r="A181" s="7" t="s">
        <v>299</v>
      </c>
      <c r="B181" s="8">
        <v>42486</v>
      </c>
      <c r="C181" s="7">
        <v>579</v>
      </c>
      <c r="D181" s="7">
        <v>2</v>
      </c>
      <c r="E181" s="7" t="s">
        <v>300</v>
      </c>
      <c r="F181" s="7" t="s">
        <v>261</v>
      </c>
      <c r="G181" s="7"/>
      <c r="H181" s="7" t="s">
        <v>262</v>
      </c>
      <c r="I181" s="7" t="s">
        <v>263</v>
      </c>
      <c r="J181" s="9"/>
      <c r="K181" s="9">
        <v>12.52</v>
      </c>
      <c r="L181" s="9">
        <v>-420.62</v>
      </c>
      <c r="M181" s="7"/>
      <c r="N181" s="7"/>
    </row>
    <row r="182" spans="1:14" x14ac:dyDescent="0.25">
      <c r="A182" t="s">
        <v>191</v>
      </c>
      <c r="B182" s="1">
        <v>42493</v>
      </c>
      <c r="C182">
        <v>593</v>
      </c>
      <c r="D182">
        <v>2</v>
      </c>
      <c r="E182" t="s">
        <v>301</v>
      </c>
      <c r="F182" t="s">
        <v>261</v>
      </c>
      <c r="H182" t="s">
        <v>262</v>
      </c>
      <c r="I182" t="s">
        <v>263</v>
      </c>
      <c r="K182" s="3">
        <v>12.5</v>
      </c>
      <c r="L182" s="3">
        <v>-433.12</v>
      </c>
    </row>
    <row r="183" spans="1:14" x14ac:dyDescent="0.25">
      <c r="A183" t="s">
        <v>302</v>
      </c>
      <c r="B183" s="1">
        <v>42502</v>
      </c>
      <c r="C183" t="s">
        <v>303</v>
      </c>
      <c r="D183">
        <v>1</v>
      </c>
      <c r="E183" t="s">
        <v>304</v>
      </c>
      <c r="F183" t="s">
        <v>44</v>
      </c>
      <c r="H183" t="s">
        <v>45</v>
      </c>
      <c r="I183" t="s">
        <v>258</v>
      </c>
      <c r="K183" s="3">
        <v>4.0999999999999996</v>
      </c>
      <c r="L183" s="3">
        <v>-437.22</v>
      </c>
    </row>
    <row r="184" spans="1:14" x14ac:dyDescent="0.25">
      <c r="A184" t="s">
        <v>305</v>
      </c>
      <c r="B184" s="1">
        <v>42510</v>
      </c>
      <c r="C184">
        <v>619</v>
      </c>
      <c r="D184">
        <v>1</v>
      </c>
      <c r="E184" t="s">
        <v>306</v>
      </c>
      <c r="F184" t="s">
        <v>50</v>
      </c>
      <c r="G184" t="s">
        <v>51</v>
      </c>
      <c r="H184" t="s">
        <v>45</v>
      </c>
      <c r="I184" t="s">
        <v>307</v>
      </c>
      <c r="K184" s="3">
        <v>12.43</v>
      </c>
      <c r="L184" s="3">
        <v>-449.65</v>
      </c>
    </row>
    <row r="185" spans="1:14" x14ac:dyDescent="0.25">
      <c r="A185" t="s">
        <v>308</v>
      </c>
      <c r="B185" s="1">
        <v>42510</v>
      </c>
      <c r="C185">
        <v>620</v>
      </c>
      <c r="D185">
        <v>1</v>
      </c>
      <c r="E185" t="s">
        <v>309</v>
      </c>
      <c r="F185" t="s">
        <v>50</v>
      </c>
      <c r="G185" t="s">
        <v>51</v>
      </c>
      <c r="H185" t="s">
        <v>45</v>
      </c>
      <c r="I185" t="s">
        <v>307</v>
      </c>
      <c r="K185" s="3">
        <v>12.43</v>
      </c>
      <c r="L185" s="3">
        <v>-462.08</v>
      </c>
    </row>
    <row r="186" spans="1:14" x14ac:dyDescent="0.25">
      <c r="A186" t="s">
        <v>310</v>
      </c>
      <c r="B186" s="1">
        <v>42517</v>
      </c>
      <c r="C186">
        <v>594</v>
      </c>
      <c r="D186">
        <v>2</v>
      </c>
      <c r="E186" t="s">
        <v>311</v>
      </c>
      <c r="F186" t="s">
        <v>261</v>
      </c>
      <c r="H186" t="s">
        <v>312</v>
      </c>
      <c r="I186" t="s">
        <v>313</v>
      </c>
      <c r="K186" s="3">
        <v>12.5</v>
      </c>
      <c r="L186" s="3">
        <v>-474.58</v>
      </c>
    </row>
    <row r="187" spans="1:14" x14ac:dyDescent="0.25">
      <c r="A187" t="s">
        <v>314</v>
      </c>
      <c r="B187" s="1">
        <v>42521</v>
      </c>
      <c r="C187">
        <v>-324</v>
      </c>
      <c r="D187">
        <v>2</v>
      </c>
      <c r="E187" t="s">
        <v>315</v>
      </c>
      <c r="F187" t="s">
        <v>261</v>
      </c>
      <c r="H187" t="s">
        <v>262</v>
      </c>
      <c r="I187" t="s">
        <v>263</v>
      </c>
      <c r="K187" s="3">
        <v>12.43</v>
      </c>
      <c r="L187" s="3">
        <v>-487.01</v>
      </c>
    </row>
    <row r="188" spans="1:14" ht="15.75" thickBot="1" x14ac:dyDescent="0.3">
      <c r="A188" s="7" t="s">
        <v>154</v>
      </c>
      <c r="B188" s="8">
        <v>42521</v>
      </c>
      <c r="C188" s="7" t="s">
        <v>72</v>
      </c>
      <c r="D188" s="7">
        <v>1</v>
      </c>
      <c r="E188" s="7" t="s">
        <v>155</v>
      </c>
      <c r="F188" s="7" t="s">
        <v>50</v>
      </c>
      <c r="G188" s="7" t="s">
        <v>74</v>
      </c>
      <c r="H188" s="7" t="s">
        <v>45</v>
      </c>
      <c r="I188" s="7" t="s">
        <v>156</v>
      </c>
      <c r="J188" s="9">
        <v>5</v>
      </c>
      <c r="K188" s="9"/>
      <c r="L188" s="9">
        <v>-482.01</v>
      </c>
      <c r="M188" s="7"/>
      <c r="N188" s="7"/>
    </row>
    <row r="189" spans="1:14" x14ac:dyDescent="0.25">
      <c r="A189" t="s">
        <v>316</v>
      </c>
      <c r="B189" s="1">
        <v>42527</v>
      </c>
      <c r="C189">
        <v>652</v>
      </c>
      <c r="D189">
        <v>2</v>
      </c>
      <c r="E189" t="s">
        <v>317</v>
      </c>
      <c r="F189" t="s">
        <v>261</v>
      </c>
      <c r="H189" t="s">
        <v>262</v>
      </c>
      <c r="I189" t="s">
        <v>263</v>
      </c>
      <c r="K189" s="3">
        <v>12.52</v>
      </c>
      <c r="L189" s="3">
        <v>-494.53</v>
      </c>
    </row>
    <row r="190" spans="1:14" x14ac:dyDescent="0.25">
      <c r="A190" t="s">
        <v>318</v>
      </c>
      <c r="B190" s="1">
        <v>42536</v>
      </c>
      <c r="C190" t="s">
        <v>59</v>
      </c>
      <c r="D190">
        <v>1</v>
      </c>
      <c r="E190" t="s">
        <v>319</v>
      </c>
      <c r="F190" t="s">
        <v>50</v>
      </c>
      <c r="G190" t="s">
        <v>51</v>
      </c>
      <c r="H190" t="s">
        <v>45</v>
      </c>
      <c r="I190" t="s">
        <v>320</v>
      </c>
      <c r="J190" s="3">
        <v>26</v>
      </c>
      <c r="L190" s="3">
        <v>-468.53</v>
      </c>
    </row>
    <row r="191" spans="1:14" x14ac:dyDescent="0.25">
      <c r="A191" t="s">
        <v>318</v>
      </c>
      <c r="B191" s="1">
        <v>42536</v>
      </c>
      <c r="C191" t="s">
        <v>59</v>
      </c>
      <c r="D191">
        <v>1</v>
      </c>
      <c r="E191" t="s">
        <v>319</v>
      </c>
      <c r="F191" t="s">
        <v>50</v>
      </c>
      <c r="G191" t="s">
        <v>51</v>
      </c>
      <c r="H191" t="s">
        <v>45</v>
      </c>
      <c r="I191" t="s">
        <v>321</v>
      </c>
      <c r="J191" s="3">
        <v>59</v>
      </c>
      <c r="L191" s="3">
        <v>-409.53</v>
      </c>
    </row>
    <row r="192" spans="1:14" x14ac:dyDescent="0.25">
      <c r="A192" t="s">
        <v>318</v>
      </c>
      <c r="B192" s="1">
        <v>42536</v>
      </c>
      <c r="C192" t="s">
        <v>59</v>
      </c>
      <c r="D192">
        <v>1</v>
      </c>
      <c r="E192" t="s">
        <v>319</v>
      </c>
      <c r="F192" t="s">
        <v>50</v>
      </c>
      <c r="G192" t="s">
        <v>51</v>
      </c>
      <c r="H192" t="s">
        <v>45</v>
      </c>
      <c r="I192" t="s">
        <v>322</v>
      </c>
      <c r="J192" s="3">
        <v>32</v>
      </c>
      <c r="L192" s="3">
        <v>-377.53</v>
      </c>
    </row>
    <row r="193" spans="1:14" x14ac:dyDescent="0.25">
      <c r="A193" t="s">
        <v>165</v>
      </c>
      <c r="B193" s="1">
        <v>42539</v>
      </c>
      <c r="C193" t="s">
        <v>112</v>
      </c>
      <c r="D193">
        <v>1</v>
      </c>
      <c r="E193" t="s">
        <v>166</v>
      </c>
      <c r="F193" t="s">
        <v>50</v>
      </c>
      <c r="G193" t="s">
        <v>51</v>
      </c>
      <c r="H193" t="s">
        <v>52</v>
      </c>
      <c r="I193" t="s">
        <v>167</v>
      </c>
      <c r="J193" s="3">
        <v>29</v>
      </c>
      <c r="L193" s="3">
        <v>-348.53</v>
      </c>
    </row>
    <row r="194" spans="1:14" x14ac:dyDescent="0.25">
      <c r="A194" s="4" t="s">
        <v>323</v>
      </c>
      <c r="B194" s="5">
        <v>42542</v>
      </c>
      <c r="C194" s="4">
        <v>681</v>
      </c>
      <c r="D194" s="4">
        <v>2</v>
      </c>
      <c r="E194" s="4" t="s">
        <v>324</v>
      </c>
      <c r="F194" s="4" t="s">
        <v>261</v>
      </c>
      <c r="G194" s="4"/>
      <c r="H194" s="4" t="s">
        <v>262</v>
      </c>
      <c r="I194" s="4" t="s">
        <v>263</v>
      </c>
      <c r="J194" s="6"/>
      <c r="K194" s="6">
        <v>12.5</v>
      </c>
      <c r="L194" s="6">
        <v>-361.03</v>
      </c>
      <c r="M194" s="4"/>
      <c r="N194" s="4"/>
    </row>
    <row r="195" spans="1:14" x14ac:dyDescent="0.25">
      <c r="A195" s="4" t="s">
        <v>325</v>
      </c>
      <c r="B195" s="5">
        <v>42542</v>
      </c>
      <c r="C195" s="4">
        <v>651</v>
      </c>
      <c r="D195" s="4">
        <v>2</v>
      </c>
      <c r="E195" s="4" t="s">
        <v>326</v>
      </c>
      <c r="F195" s="4" t="s">
        <v>261</v>
      </c>
      <c r="G195" s="4"/>
      <c r="H195" s="4" t="s">
        <v>262</v>
      </c>
      <c r="I195" s="4" t="s">
        <v>263</v>
      </c>
      <c r="J195" s="6"/>
      <c r="K195" s="6">
        <v>12.52</v>
      </c>
      <c r="L195" s="6">
        <v>-373.55</v>
      </c>
      <c r="M195" s="4"/>
      <c r="N195" s="4"/>
    </row>
    <row r="196" spans="1:14" ht="15.75" thickBot="1" x14ac:dyDescent="0.3">
      <c r="A196" s="7" t="s">
        <v>327</v>
      </c>
      <c r="B196" s="8">
        <v>42544</v>
      </c>
      <c r="C196" s="7" t="s">
        <v>328</v>
      </c>
      <c r="D196" s="7">
        <v>1</v>
      </c>
      <c r="E196" s="7" t="s">
        <v>329</v>
      </c>
      <c r="F196" s="7" t="s">
        <v>44</v>
      </c>
      <c r="G196" s="7"/>
      <c r="H196" s="7" t="s">
        <v>45</v>
      </c>
      <c r="I196" s="7" t="s">
        <v>258</v>
      </c>
      <c r="J196" s="9"/>
      <c r="K196" s="9">
        <v>4.0999999999999996</v>
      </c>
      <c r="L196" s="9">
        <v>-377.65</v>
      </c>
      <c r="M196" s="7"/>
      <c r="N196" s="7"/>
    </row>
    <row r="197" spans="1:14" x14ac:dyDescent="0.25">
      <c r="A197" t="s">
        <v>330</v>
      </c>
      <c r="B197" s="1">
        <v>42565</v>
      </c>
      <c r="C197">
        <v>1192252</v>
      </c>
      <c r="D197">
        <v>1</v>
      </c>
      <c r="E197" t="s">
        <v>331</v>
      </c>
      <c r="F197" t="s">
        <v>44</v>
      </c>
      <c r="H197" t="s">
        <v>45</v>
      </c>
      <c r="I197" t="s">
        <v>332</v>
      </c>
      <c r="K197" s="3">
        <v>665.81</v>
      </c>
      <c r="L197" s="3">
        <v>-1043.46</v>
      </c>
    </row>
    <row r="198" spans="1:14" x14ac:dyDescent="0.25">
      <c r="A198" t="s">
        <v>333</v>
      </c>
      <c r="B198" s="1">
        <v>42570</v>
      </c>
      <c r="C198" t="s">
        <v>334</v>
      </c>
      <c r="D198">
        <v>1</v>
      </c>
      <c r="E198" t="s">
        <v>335</v>
      </c>
      <c r="F198" t="s">
        <v>44</v>
      </c>
      <c r="H198" t="s">
        <v>45</v>
      </c>
      <c r="I198" t="s">
        <v>258</v>
      </c>
      <c r="K198" s="3">
        <v>37.21</v>
      </c>
      <c r="L198" s="3">
        <v>-1080.67</v>
      </c>
    </row>
    <row r="199" spans="1:14" x14ac:dyDescent="0.25">
      <c r="A199" t="s">
        <v>249</v>
      </c>
      <c r="B199" s="1">
        <v>42571</v>
      </c>
      <c r="C199" t="s">
        <v>59</v>
      </c>
      <c r="D199">
        <v>1</v>
      </c>
      <c r="E199" t="s">
        <v>250</v>
      </c>
      <c r="F199" t="s">
        <v>50</v>
      </c>
      <c r="G199" t="s">
        <v>51</v>
      </c>
      <c r="H199" t="s">
        <v>45</v>
      </c>
      <c r="I199" t="s">
        <v>251</v>
      </c>
      <c r="J199" s="3">
        <v>42</v>
      </c>
      <c r="L199" s="3">
        <v>-1038.67</v>
      </c>
    </row>
    <row r="200" spans="1:14" x14ac:dyDescent="0.25">
      <c r="A200" t="s">
        <v>54</v>
      </c>
      <c r="B200" s="1">
        <v>42581</v>
      </c>
      <c r="C200" t="s">
        <v>55</v>
      </c>
      <c r="D200">
        <v>1</v>
      </c>
      <c r="E200" t="s">
        <v>56</v>
      </c>
      <c r="F200" t="s">
        <v>50</v>
      </c>
      <c r="G200" t="s">
        <v>51</v>
      </c>
      <c r="H200" t="s">
        <v>45</v>
      </c>
      <c r="I200" t="s">
        <v>57</v>
      </c>
      <c r="J200" s="3">
        <v>82</v>
      </c>
      <c r="L200" s="3">
        <v>-956.67</v>
      </c>
    </row>
    <row r="201" spans="1:14" x14ac:dyDescent="0.25">
      <c r="A201" t="s">
        <v>336</v>
      </c>
      <c r="B201" s="1">
        <v>42581</v>
      </c>
      <c r="C201">
        <v>652</v>
      </c>
      <c r="D201">
        <v>2</v>
      </c>
      <c r="E201" t="s">
        <v>337</v>
      </c>
      <c r="F201" t="s">
        <v>261</v>
      </c>
      <c r="H201" t="s">
        <v>262</v>
      </c>
      <c r="I201" t="s">
        <v>263</v>
      </c>
      <c r="K201" s="3">
        <v>12.52</v>
      </c>
      <c r="L201" s="3">
        <v>-969.19</v>
      </c>
    </row>
    <row r="202" spans="1:14" x14ac:dyDescent="0.25">
      <c r="A202" t="s">
        <v>338</v>
      </c>
      <c r="B202" s="1">
        <v>42581</v>
      </c>
      <c r="C202" t="s">
        <v>59</v>
      </c>
      <c r="D202">
        <v>1</v>
      </c>
      <c r="E202" t="s">
        <v>339</v>
      </c>
      <c r="F202" t="s">
        <v>50</v>
      </c>
      <c r="G202" t="s">
        <v>51</v>
      </c>
      <c r="H202" t="s">
        <v>45</v>
      </c>
      <c r="I202" t="s">
        <v>340</v>
      </c>
      <c r="J202" s="3">
        <v>11</v>
      </c>
      <c r="L202" s="3">
        <v>-958.19</v>
      </c>
    </row>
    <row r="203" spans="1:14" x14ac:dyDescent="0.25">
      <c r="A203" t="s">
        <v>58</v>
      </c>
      <c r="B203" s="1">
        <v>42581</v>
      </c>
      <c r="C203" t="s">
        <v>59</v>
      </c>
      <c r="D203">
        <v>1</v>
      </c>
      <c r="E203" t="s">
        <v>60</v>
      </c>
      <c r="F203" t="s">
        <v>50</v>
      </c>
      <c r="G203" t="s">
        <v>51</v>
      </c>
      <c r="H203" t="s">
        <v>45</v>
      </c>
      <c r="I203" t="s">
        <v>61</v>
      </c>
      <c r="J203" s="3">
        <v>19</v>
      </c>
      <c r="L203" s="3">
        <v>-939.19</v>
      </c>
    </row>
    <row r="204" spans="1:14" x14ac:dyDescent="0.25">
      <c r="A204" t="s">
        <v>341</v>
      </c>
      <c r="B204" s="1">
        <v>42581</v>
      </c>
      <c r="C204" t="s">
        <v>59</v>
      </c>
      <c r="D204">
        <v>1</v>
      </c>
      <c r="E204" t="s">
        <v>342</v>
      </c>
      <c r="F204" t="s">
        <v>50</v>
      </c>
      <c r="G204" t="s">
        <v>51</v>
      </c>
      <c r="H204" t="s">
        <v>45</v>
      </c>
      <c r="I204" t="s">
        <v>343</v>
      </c>
      <c r="J204" s="3">
        <v>37</v>
      </c>
      <c r="L204" s="3">
        <v>-902.19</v>
      </c>
    </row>
    <row r="205" spans="1:14" x14ac:dyDescent="0.25">
      <c r="A205" t="s">
        <v>344</v>
      </c>
      <c r="B205" s="1">
        <v>42581</v>
      </c>
      <c r="C205" t="s">
        <v>59</v>
      </c>
      <c r="D205">
        <v>1</v>
      </c>
      <c r="E205" t="s">
        <v>345</v>
      </c>
      <c r="F205" t="s">
        <v>50</v>
      </c>
      <c r="G205" t="s">
        <v>51</v>
      </c>
      <c r="H205" t="s">
        <v>45</v>
      </c>
      <c r="I205" t="s">
        <v>346</v>
      </c>
      <c r="J205" s="3">
        <v>25</v>
      </c>
      <c r="L205" s="3">
        <v>-877.19</v>
      </c>
    </row>
    <row r="206" spans="1:14" x14ac:dyDescent="0.25">
      <c r="A206" t="s">
        <v>62</v>
      </c>
      <c r="B206" s="1">
        <v>42581</v>
      </c>
      <c r="C206" t="s">
        <v>59</v>
      </c>
      <c r="D206">
        <v>1</v>
      </c>
      <c r="E206" t="s">
        <v>63</v>
      </c>
      <c r="F206" t="s">
        <v>50</v>
      </c>
      <c r="G206" t="s">
        <v>51</v>
      </c>
      <c r="H206" t="s">
        <v>45</v>
      </c>
      <c r="I206" t="s">
        <v>64</v>
      </c>
      <c r="J206" s="3">
        <v>20</v>
      </c>
      <c r="L206" s="3">
        <v>-857.19</v>
      </c>
    </row>
    <row r="207" spans="1:14" x14ac:dyDescent="0.25">
      <c r="A207" t="s">
        <v>347</v>
      </c>
      <c r="B207" s="1">
        <v>42581</v>
      </c>
      <c r="C207" t="s">
        <v>59</v>
      </c>
      <c r="D207">
        <v>1</v>
      </c>
      <c r="E207" t="s">
        <v>348</v>
      </c>
      <c r="F207" t="s">
        <v>50</v>
      </c>
      <c r="G207" t="s">
        <v>51</v>
      </c>
      <c r="H207" t="s">
        <v>45</v>
      </c>
      <c r="I207" t="s">
        <v>349</v>
      </c>
      <c r="J207" s="3">
        <v>13</v>
      </c>
      <c r="L207" s="3">
        <v>-844.19</v>
      </c>
    </row>
    <row r="208" spans="1:14" ht="15.75" thickBot="1" x14ac:dyDescent="0.3">
      <c r="A208" s="7" t="s">
        <v>65</v>
      </c>
      <c r="B208" s="8">
        <v>42581</v>
      </c>
      <c r="C208" s="7" t="s">
        <v>59</v>
      </c>
      <c r="D208" s="7">
        <v>1</v>
      </c>
      <c r="E208" s="7" t="s">
        <v>66</v>
      </c>
      <c r="F208" s="7" t="s">
        <v>50</v>
      </c>
      <c r="G208" s="7" t="s">
        <v>51</v>
      </c>
      <c r="H208" s="7" t="s">
        <v>45</v>
      </c>
      <c r="I208" s="7" t="s">
        <v>67</v>
      </c>
      <c r="J208" s="9">
        <v>130</v>
      </c>
      <c r="K208" s="9"/>
      <c r="L208" s="9">
        <v>-714.19</v>
      </c>
      <c r="M208" s="7"/>
      <c r="N208" s="7"/>
    </row>
    <row r="209" spans="1:14" x14ac:dyDescent="0.25">
      <c r="A209" t="s">
        <v>179</v>
      </c>
      <c r="B209" s="1">
        <v>42587</v>
      </c>
      <c r="C209">
        <v>1207710</v>
      </c>
      <c r="D209">
        <v>1</v>
      </c>
      <c r="E209" t="s">
        <v>350</v>
      </c>
      <c r="F209" t="s">
        <v>44</v>
      </c>
      <c r="H209" t="s">
        <v>45</v>
      </c>
      <c r="I209" t="s">
        <v>332</v>
      </c>
      <c r="K209" s="3">
        <v>633.20000000000005</v>
      </c>
      <c r="L209" s="3">
        <v>-1347.39</v>
      </c>
    </row>
    <row r="210" spans="1:14" x14ac:dyDescent="0.25">
      <c r="A210" t="s">
        <v>351</v>
      </c>
      <c r="B210" s="1">
        <v>42591</v>
      </c>
      <c r="C210" t="s">
        <v>352</v>
      </c>
      <c r="D210">
        <v>1</v>
      </c>
      <c r="E210" t="s">
        <v>353</v>
      </c>
      <c r="F210" t="s">
        <v>44</v>
      </c>
      <c r="H210" t="s">
        <v>45</v>
      </c>
      <c r="I210" t="s">
        <v>258</v>
      </c>
      <c r="K210" s="3">
        <v>4.0999999999999996</v>
      </c>
      <c r="L210" s="3">
        <v>-1351.49</v>
      </c>
    </row>
    <row r="211" spans="1:14" x14ac:dyDescent="0.25">
      <c r="A211" t="s">
        <v>354</v>
      </c>
      <c r="B211" s="1">
        <v>42595</v>
      </c>
      <c r="C211">
        <v>772</v>
      </c>
      <c r="D211">
        <v>2</v>
      </c>
      <c r="E211" t="s">
        <v>355</v>
      </c>
      <c r="F211" t="s">
        <v>261</v>
      </c>
      <c r="H211" t="s">
        <v>262</v>
      </c>
      <c r="I211" t="s">
        <v>263</v>
      </c>
      <c r="K211" s="3">
        <v>12.43</v>
      </c>
      <c r="L211" s="3">
        <v>-1363.92</v>
      </c>
    </row>
    <row r="212" spans="1:14" x14ac:dyDescent="0.25">
      <c r="A212" t="s">
        <v>356</v>
      </c>
      <c r="B212" s="1">
        <v>42595</v>
      </c>
      <c r="C212">
        <v>778</v>
      </c>
      <c r="D212">
        <v>2</v>
      </c>
      <c r="E212" t="s">
        <v>357</v>
      </c>
      <c r="F212" t="s">
        <v>261</v>
      </c>
      <c r="H212" t="s">
        <v>262</v>
      </c>
      <c r="I212" t="s">
        <v>263</v>
      </c>
      <c r="K212" s="3">
        <v>12.43</v>
      </c>
      <c r="L212" s="3">
        <v>-1376.35</v>
      </c>
    </row>
    <row r="213" spans="1:14" x14ac:dyDescent="0.25">
      <c r="A213" t="s">
        <v>358</v>
      </c>
      <c r="B213" s="1">
        <v>42597</v>
      </c>
      <c r="C213">
        <v>788</v>
      </c>
      <c r="D213">
        <v>2</v>
      </c>
      <c r="E213" t="s">
        <v>359</v>
      </c>
      <c r="F213" t="s">
        <v>261</v>
      </c>
      <c r="H213" t="s">
        <v>312</v>
      </c>
      <c r="I213" t="s">
        <v>313</v>
      </c>
      <c r="K213" s="3">
        <v>12.52</v>
      </c>
      <c r="L213" s="3">
        <v>-1388.87</v>
      </c>
    </row>
    <row r="214" spans="1:14" x14ac:dyDescent="0.25">
      <c r="A214" t="s">
        <v>199</v>
      </c>
      <c r="B214" s="1">
        <v>42599</v>
      </c>
      <c r="C214" t="s">
        <v>72</v>
      </c>
      <c r="D214">
        <v>1</v>
      </c>
      <c r="E214" t="s">
        <v>200</v>
      </c>
      <c r="F214" t="s">
        <v>50</v>
      </c>
      <c r="G214" t="s">
        <v>51</v>
      </c>
      <c r="H214" t="s">
        <v>45</v>
      </c>
      <c r="I214" t="s">
        <v>201</v>
      </c>
      <c r="J214" s="3">
        <v>716</v>
      </c>
      <c r="L214" s="3">
        <v>-672.87</v>
      </c>
    </row>
    <row r="215" spans="1:14" x14ac:dyDescent="0.25">
      <c r="A215" s="4" t="s">
        <v>360</v>
      </c>
      <c r="B215" s="5">
        <v>42605</v>
      </c>
      <c r="C215" s="4" t="s">
        <v>361</v>
      </c>
      <c r="D215" s="4">
        <v>1</v>
      </c>
      <c r="E215" s="4" t="s">
        <v>362</v>
      </c>
      <c r="F215" s="4" t="s">
        <v>44</v>
      </c>
      <c r="G215" s="4"/>
      <c r="H215" s="4" t="s">
        <v>45</v>
      </c>
      <c r="I215" s="4" t="s">
        <v>258</v>
      </c>
      <c r="J215" s="6"/>
      <c r="K215" s="6">
        <v>3.19</v>
      </c>
      <c r="L215" s="6">
        <v>-676.06</v>
      </c>
      <c r="M215" s="4"/>
      <c r="N215" s="4"/>
    </row>
    <row r="216" spans="1:14" ht="15.75" thickBot="1" x14ac:dyDescent="0.3">
      <c r="A216" s="7" t="s">
        <v>363</v>
      </c>
      <c r="B216" s="8">
        <v>42613</v>
      </c>
      <c r="C216" s="7" t="s">
        <v>364</v>
      </c>
      <c r="D216" s="7">
        <v>1</v>
      </c>
      <c r="E216" s="7" t="s">
        <v>365</v>
      </c>
      <c r="F216" s="7" t="s">
        <v>85</v>
      </c>
      <c r="G216" s="7" t="s">
        <v>86</v>
      </c>
      <c r="H216" s="7" t="s">
        <v>45</v>
      </c>
      <c r="I216" s="7" t="s">
        <v>366</v>
      </c>
      <c r="J216" s="9"/>
      <c r="K216" s="9">
        <v>54.36</v>
      </c>
      <c r="L216" s="9">
        <v>-730.42</v>
      </c>
      <c r="M216" s="7"/>
      <c r="N216" s="7"/>
    </row>
    <row r="217" spans="1:14" x14ac:dyDescent="0.25">
      <c r="A217" t="s">
        <v>367</v>
      </c>
      <c r="B217" s="1">
        <v>42632</v>
      </c>
      <c r="C217">
        <v>1227436</v>
      </c>
      <c r="D217">
        <v>1</v>
      </c>
      <c r="E217" t="s">
        <v>368</v>
      </c>
      <c r="F217" t="s">
        <v>44</v>
      </c>
      <c r="H217" t="s">
        <v>45</v>
      </c>
      <c r="I217" t="s">
        <v>332</v>
      </c>
      <c r="K217" s="3">
        <v>717.13</v>
      </c>
      <c r="L217" s="3">
        <v>-1447.55</v>
      </c>
    </row>
    <row r="218" spans="1:14" x14ac:dyDescent="0.25">
      <c r="A218" t="s">
        <v>71</v>
      </c>
      <c r="B218" s="1">
        <v>42632</v>
      </c>
      <c r="C218" t="s">
        <v>72</v>
      </c>
      <c r="D218">
        <v>1</v>
      </c>
      <c r="E218" t="s">
        <v>73</v>
      </c>
      <c r="F218" t="s">
        <v>50</v>
      </c>
      <c r="G218" t="s">
        <v>74</v>
      </c>
      <c r="H218" t="s">
        <v>45</v>
      </c>
      <c r="I218" t="s">
        <v>75</v>
      </c>
      <c r="J218" s="3">
        <v>732</v>
      </c>
      <c r="L218" s="3">
        <v>-715.55</v>
      </c>
    </row>
    <row r="219" spans="1:14" x14ac:dyDescent="0.25">
      <c r="A219" s="4" t="s">
        <v>369</v>
      </c>
      <c r="B219" s="5">
        <v>42635</v>
      </c>
      <c r="C219" s="4" t="s">
        <v>370</v>
      </c>
      <c r="D219" s="4">
        <v>1</v>
      </c>
      <c r="E219" s="4" t="s">
        <v>371</v>
      </c>
      <c r="F219" s="4" t="s">
        <v>44</v>
      </c>
      <c r="G219" s="4"/>
      <c r="H219" s="4" t="s">
        <v>45</v>
      </c>
      <c r="I219" s="4" t="s">
        <v>366</v>
      </c>
      <c r="J219" s="6"/>
      <c r="K219" s="6">
        <v>18.8</v>
      </c>
      <c r="L219" s="6">
        <v>-734.35</v>
      </c>
      <c r="M219" s="4"/>
      <c r="N219" s="4"/>
    </row>
    <row r="220" spans="1:14" ht="15.75" thickBot="1" x14ac:dyDescent="0.3">
      <c r="A220" s="7" t="s">
        <v>372</v>
      </c>
      <c r="B220" s="8">
        <v>42641</v>
      </c>
      <c r="C220" s="7">
        <v>6822</v>
      </c>
      <c r="D220" s="7">
        <v>1</v>
      </c>
      <c r="E220" s="7" t="s">
        <v>373</v>
      </c>
      <c r="F220" s="7" t="s">
        <v>44</v>
      </c>
      <c r="G220" s="7"/>
      <c r="H220" s="7" t="s">
        <v>45</v>
      </c>
      <c r="I220" s="7" t="s">
        <v>366</v>
      </c>
      <c r="J220" s="9"/>
      <c r="K220" s="9">
        <v>16.8</v>
      </c>
      <c r="L220" s="9">
        <v>-751.15</v>
      </c>
      <c r="M220" s="7"/>
      <c r="N220" s="7"/>
    </row>
    <row r="221" spans="1:14" x14ac:dyDescent="0.25">
      <c r="A221" t="s">
        <v>374</v>
      </c>
      <c r="B221" s="1">
        <v>42649</v>
      </c>
      <c r="C221">
        <v>1235587</v>
      </c>
      <c r="D221">
        <v>1</v>
      </c>
      <c r="E221" t="s">
        <v>375</v>
      </c>
      <c r="F221" t="s">
        <v>44</v>
      </c>
      <c r="H221" t="s">
        <v>45</v>
      </c>
      <c r="I221" t="s">
        <v>332</v>
      </c>
      <c r="K221" s="3">
        <v>582.5</v>
      </c>
      <c r="L221" s="3">
        <v>-1333.65</v>
      </c>
    </row>
    <row r="222" spans="1:14" ht="15.75" thickBot="1" x14ac:dyDescent="0.3">
      <c r="A222" s="7" t="s">
        <v>80</v>
      </c>
      <c r="B222" s="8">
        <v>42661</v>
      </c>
      <c r="C222" s="7" t="s">
        <v>72</v>
      </c>
      <c r="D222" s="7">
        <v>1</v>
      </c>
      <c r="E222" s="7" t="s">
        <v>81</v>
      </c>
      <c r="F222" s="7" t="s">
        <v>50</v>
      </c>
      <c r="G222" s="7" t="s">
        <v>51</v>
      </c>
      <c r="H222" s="7" t="s">
        <v>52</v>
      </c>
      <c r="I222" s="7" t="s">
        <v>82</v>
      </c>
      <c r="J222" s="9">
        <v>752</v>
      </c>
      <c r="K222" s="9"/>
      <c r="L222" s="9">
        <v>-581.65</v>
      </c>
      <c r="M222" s="7"/>
      <c r="N222" s="7"/>
    </row>
    <row r="223" spans="1:14" x14ac:dyDescent="0.25">
      <c r="A223" t="s">
        <v>90</v>
      </c>
      <c r="B223" s="1">
        <v>42696</v>
      </c>
      <c r="C223" t="s">
        <v>72</v>
      </c>
      <c r="D223">
        <v>1</v>
      </c>
      <c r="E223" t="s">
        <v>91</v>
      </c>
      <c r="F223" t="s">
        <v>50</v>
      </c>
      <c r="G223" t="s">
        <v>51</v>
      </c>
      <c r="H223" t="s">
        <v>45</v>
      </c>
      <c r="I223" t="s">
        <v>92</v>
      </c>
      <c r="J223" s="3">
        <v>582</v>
      </c>
      <c r="L223" s="3">
        <v>0.35</v>
      </c>
    </row>
    <row r="224" spans="1:14" ht="15.75" thickBot="1" x14ac:dyDescent="0.3">
      <c r="A224" s="7" t="s">
        <v>376</v>
      </c>
      <c r="B224" s="8">
        <v>42704</v>
      </c>
      <c r="C224" s="7">
        <v>1253887</v>
      </c>
      <c r="D224" s="7">
        <v>1</v>
      </c>
      <c r="E224" s="7" t="s">
        <v>377</v>
      </c>
      <c r="F224" s="7" t="s">
        <v>44</v>
      </c>
      <c r="G224" s="7"/>
      <c r="H224" s="7" t="s">
        <v>45</v>
      </c>
      <c r="I224" s="7" t="s">
        <v>332</v>
      </c>
      <c r="J224" s="9"/>
      <c r="K224" s="9">
        <v>591.1</v>
      </c>
      <c r="L224" s="9">
        <v>-590.75</v>
      </c>
      <c r="M224" s="7"/>
      <c r="N224" s="7"/>
    </row>
    <row r="225" spans="1:14" x14ac:dyDescent="0.25">
      <c r="A225" t="s">
        <v>378</v>
      </c>
      <c r="B225" s="1">
        <v>42710</v>
      </c>
      <c r="C225">
        <v>126282</v>
      </c>
      <c r="D225">
        <v>1</v>
      </c>
      <c r="E225" t="s">
        <v>379</v>
      </c>
      <c r="F225" t="s">
        <v>44</v>
      </c>
      <c r="H225" t="s">
        <v>45</v>
      </c>
      <c r="I225" t="s">
        <v>332</v>
      </c>
      <c r="K225" s="3">
        <v>596.46</v>
      </c>
      <c r="L225" s="3">
        <v>-1187.21</v>
      </c>
    </row>
    <row r="226" spans="1:14" ht="15.75" thickBot="1" x14ac:dyDescent="0.3">
      <c r="A226" s="7" t="s">
        <v>242</v>
      </c>
      <c r="B226" s="8">
        <v>42712</v>
      </c>
      <c r="C226" s="7" t="s">
        <v>72</v>
      </c>
      <c r="D226" s="7">
        <v>1</v>
      </c>
      <c r="E226" s="7" t="s">
        <v>243</v>
      </c>
      <c r="F226" s="7" t="s">
        <v>50</v>
      </c>
      <c r="G226" s="7" t="s">
        <v>51</v>
      </c>
      <c r="H226" s="7" t="s">
        <v>52</v>
      </c>
      <c r="I226" s="7" t="s">
        <v>244</v>
      </c>
      <c r="J226" s="9">
        <v>591</v>
      </c>
      <c r="K226" s="9"/>
      <c r="L226" s="9">
        <v>-596.21</v>
      </c>
      <c r="M226" s="7"/>
      <c r="N226" s="7"/>
    </row>
    <row r="227" spans="1:14" x14ac:dyDescent="0.25">
      <c r="I227" t="s">
        <v>95</v>
      </c>
      <c r="J227" s="3">
        <f>SUM(J165:J226)</f>
        <v>3973</v>
      </c>
      <c r="K227" s="3">
        <f>SUM(K165:K226)</f>
        <v>4235.01</v>
      </c>
    </row>
    <row r="228" spans="1:14" x14ac:dyDescent="0.25">
      <c r="I228" t="s">
        <v>96</v>
      </c>
      <c r="K228" s="3">
        <v>4222.4799999999996</v>
      </c>
      <c r="L228" s="3">
        <v>-596.21</v>
      </c>
    </row>
    <row r="229" spans="1:14" x14ac:dyDescent="0.25">
      <c r="A229" t="s">
        <v>32</v>
      </c>
      <c r="B229" t="s">
        <v>33</v>
      </c>
      <c r="C229" t="s">
        <v>34</v>
      </c>
      <c r="D229" t="s">
        <v>35</v>
      </c>
      <c r="E229" t="s">
        <v>36</v>
      </c>
      <c r="F229" t="s">
        <v>37</v>
      </c>
      <c r="G229" t="s">
        <v>35</v>
      </c>
      <c r="H229" t="s">
        <v>32</v>
      </c>
      <c r="I229" t="s">
        <v>38</v>
      </c>
      <c r="J229" s="3" t="s">
        <v>39</v>
      </c>
      <c r="K229" s="3">
        <f>+K227-K228</f>
        <v>12.530000000000655</v>
      </c>
      <c r="L229" s="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2017-02-15T23:12:02Z</dcterms:created>
  <dcterms:modified xsi:type="dcterms:W3CDTF">2017-02-16T01:10:27Z</dcterms:modified>
</cp:coreProperties>
</file>