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1"/>
  </bookViews>
  <sheets>
    <sheet name="CSI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14" i="2"/>
  <c r="Q14" s="1"/>
  <c r="Q13"/>
  <c r="D13"/>
  <c r="D12"/>
  <c r="Q12" s="1"/>
  <c r="S6"/>
  <c r="P6"/>
  <c r="M6"/>
  <c r="J6"/>
  <c r="G6"/>
  <c r="E6"/>
  <c r="D6"/>
  <c r="U6" s="1"/>
  <c r="S5"/>
  <c r="P5"/>
  <c r="M5"/>
  <c r="J5"/>
  <c r="G5"/>
  <c r="E5"/>
  <c r="D5"/>
  <c r="U5" s="1"/>
  <c r="S4"/>
  <c r="P4"/>
  <c r="M4"/>
  <c r="J4"/>
  <c r="G4"/>
  <c r="E4"/>
  <c r="D4"/>
  <c r="U4" s="1"/>
  <c r="D28" i="1"/>
  <c r="D10"/>
  <c r="D9"/>
  <c r="D8"/>
  <c r="D7"/>
  <c r="D6"/>
  <c r="D18"/>
  <c r="D17"/>
  <c r="D16"/>
  <c r="D15"/>
  <c r="D27"/>
  <c r="D26"/>
  <c r="D25"/>
  <c r="D24"/>
  <c r="D19" l="1"/>
</calcChain>
</file>

<file path=xl/sharedStrings.xml><?xml version="1.0" encoding="utf-8"?>
<sst xmlns="http://schemas.openxmlformats.org/spreadsheetml/2006/main" count="42" uniqueCount="12">
  <si>
    <t>CSI 2016 TOYOTA CELAYA</t>
  </si>
  <si>
    <t>ERIKA CAZARES</t>
  </si>
  <si>
    <t xml:space="preserve">SERGIO LUIS ALBERTO </t>
  </si>
  <si>
    <t>LUIS ALBERTO LEON CABELLO</t>
  </si>
  <si>
    <t>PERIODO</t>
  </si>
  <si>
    <t>REPORTADO</t>
  </si>
  <si>
    <t>CSI</t>
  </si>
  <si>
    <t>DIFERENCIA</t>
  </si>
  <si>
    <t>FECHA DE PAGO</t>
  </si>
  <si>
    <t>A PAGAR</t>
  </si>
  <si>
    <t>EN ESTA SEMANA SE LES PAGARON CSI</t>
  </si>
  <si>
    <t>TOTAL A PAGAR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</si>
</sst>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16" fontId="0" fillId="0" borderId="0" xfId="0" applyNumberFormat="1" applyAlignment="1">
      <alignment horizontal="left"/>
    </xf>
    <xf numFmtId="0" fontId="2" fillId="0" borderId="0" xfId="0" applyFont="1" applyFill="1"/>
    <xf numFmtId="43" fontId="3" fillId="0" borderId="0" xfId="1" applyFont="1" applyFill="1"/>
    <xf numFmtId="43" fontId="0" fillId="0" borderId="0" xfId="1" applyFont="1"/>
    <xf numFmtId="0" fontId="0" fillId="2" borderId="0" xfId="0" applyFill="1" applyAlignment="1">
      <alignment horizontal="center"/>
    </xf>
    <xf numFmtId="43" fontId="0" fillId="2" borderId="1" xfId="0" applyNumberFormat="1" applyFill="1" applyBorder="1"/>
    <xf numFmtId="0" fontId="0" fillId="0" borderId="0" xfId="0" applyAlignment="1">
      <alignment horizontal="center" wrapText="1"/>
    </xf>
    <xf numFmtId="1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2" borderId="0" xfId="0" applyNumberFormat="1" applyFont="1" applyFill="1" applyAlignment="1">
      <alignment horizontal="center"/>
    </xf>
    <xf numFmtId="0" fontId="4" fillId="0" borderId="0" xfId="0" applyFont="1" applyFill="1"/>
    <xf numFmtId="43" fontId="6" fillId="0" borderId="0" xfId="1" applyFont="1" applyFill="1"/>
    <xf numFmtId="43" fontId="7" fillId="3" borderId="0" xfId="1" applyFont="1" applyFill="1"/>
    <xf numFmtId="43" fontId="6" fillId="2" borderId="0" xfId="1" applyFont="1" applyFill="1"/>
    <xf numFmtId="43" fontId="4" fillId="0" borderId="0" xfId="1" applyFont="1"/>
    <xf numFmtId="43" fontId="5" fillId="3" borderId="0" xfId="1" applyFont="1" applyFill="1"/>
    <xf numFmtId="43" fontId="4" fillId="0" borderId="0" xfId="0" applyNumberFormat="1" applyFont="1"/>
    <xf numFmtId="14" fontId="5" fillId="0" borderId="0" xfId="0" applyNumberFormat="1" applyFont="1"/>
    <xf numFmtId="0" fontId="5" fillId="0" borderId="0" xfId="0" applyFont="1"/>
    <xf numFmtId="43" fontId="4" fillId="0" borderId="0" xfId="1" applyFont="1" applyFill="1"/>
    <xf numFmtId="43" fontId="4" fillId="2" borderId="0" xfId="0" applyNumberFormat="1" applyFont="1" applyFill="1"/>
    <xf numFmtId="43" fontId="4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opLeftCell="A4" workbookViewId="0">
      <selection activeCell="G11" sqref="G11"/>
    </sheetView>
  </sheetViews>
  <sheetFormatPr baseColWidth="10" defaultRowHeight="15"/>
  <cols>
    <col min="1" max="1" width="26.85546875" bestFit="1" customWidth="1"/>
    <col min="5" max="5" width="14.85546875" bestFit="1" customWidth="1"/>
    <col min="6" max="6" width="15" bestFit="1" customWidth="1"/>
  </cols>
  <sheetData>
    <row r="1" spans="1:8">
      <c r="A1" s="9" t="s">
        <v>0</v>
      </c>
      <c r="B1" s="9"/>
      <c r="C1" s="9"/>
      <c r="D1" s="9"/>
      <c r="E1" s="9"/>
      <c r="F1" s="9"/>
      <c r="G1" s="9"/>
      <c r="H1" s="9"/>
    </row>
    <row r="3" spans="1:8">
      <c r="A3" s="2"/>
    </row>
    <row r="4" spans="1:8">
      <c r="A4" s="4" t="s">
        <v>1</v>
      </c>
    </row>
    <row r="5" spans="1:8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</row>
    <row r="6" spans="1:8">
      <c r="A6" s="3">
        <v>42375</v>
      </c>
      <c r="B6" s="5">
        <v>1857.44</v>
      </c>
      <c r="C6" s="6">
        <v>2884.55</v>
      </c>
      <c r="D6" s="6">
        <f>+C6-B6</f>
        <v>1027.1100000000001</v>
      </c>
      <c r="E6" s="10">
        <v>42410</v>
      </c>
    </row>
    <row r="7" spans="1:8">
      <c r="A7" s="3">
        <v>42382</v>
      </c>
      <c r="B7" s="5">
        <v>1816.35</v>
      </c>
      <c r="C7" s="6">
        <v>2869.02</v>
      </c>
      <c r="D7" s="6">
        <f>+C7-B7</f>
        <v>1052.67</v>
      </c>
      <c r="E7" s="11"/>
    </row>
    <row r="8" spans="1:8">
      <c r="A8" s="3">
        <v>42389</v>
      </c>
      <c r="B8" s="5">
        <v>1334.95</v>
      </c>
      <c r="C8" s="6">
        <v>2091.41</v>
      </c>
      <c r="D8" s="6">
        <f>+C8-B8</f>
        <v>756.45999999999981</v>
      </c>
      <c r="E8" s="11"/>
    </row>
    <row r="9" spans="1:8" ht="15.75" thickBot="1">
      <c r="A9" s="3">
        <v>42396</v>
      </c>
      <c r="B9" s="5">
        <v>3095.59</v>
      </c>
      <c r="C9" s="6">
        <v>4942.0200000000004</v>
      </c>
      <c r="D9" s="6">
        <f>+C9-B9</f>
        <v>1846.4300000000003</v>
      </c>
      <c r="E9" s="11"/>
    </row>
    <row r="10" spans="1:8" ht="15.75" thickBot="1">
      <c r="A10" s="3"/>
      <c r="B10" s="5"/>
      <c r="C10" s="7" t="s">
        <v>9</v>
      </c>
      <c r="D10" s="8">
        <f>SUM(D6:D9)</f>
        <v>4682.67</v>
      </c>
      <c r="E10" s="11"/>
    </row>
    <row r="11" spans="1:8">
      <c r="A11" s="3"/>
      <c r="B11" s="5"/>
    </row>
    <row r="13" spans="1:8">
      <c r="A13" s="4" t="s">
        <v>2</v>
      </c>
    </row>
    <row r="14" spans="1:8">
      <c r="A14" s="2" t="s">
        <v>4</v>
      </c>
      <c r="B14" s="2" t="s">
        <v>5</v>
      </c>
      <c r="C14" s="2" t="s">
        <v>6</v>
      </c>
      <c r="D14" s="2" t="s">
        <v>7</v>
      </c>
      <c r="E14" s="2" t="s">
        <v>8</v>
      </c>
    </row>
    <row r="15" spans="1:8">
      <c r="A15" s="3">
        <v>42375</v>
      </c>
      <c r="B15" s="5">
        <v>1492.33</v>
      </c>
      <c r="C15">
        <v>2323.61</v>
      </c>
      <c r="D15" s="6">
        <f>+C15-B15</f>
        <v>831.2800000000002</v>
      </c>
      <c r="E15" s="10">
        <v>42410</v>
      </c>
    </row>
    <row r="16" spans="1:8">
      <c r="A16" s="3">
        <v>42382</v>
      </c>
      <c r="B16" s="5">
        <v>1628.58</v>
      </c>
      <c r="C16">
        <v>2587.0700000000002</v>
      </c>
      <c r="D16" s="6">
        <f>+C16-B16</f>
        <v>958.49000000000024</v>
      </c>
      <c r="E16" s="11"/>
    </row>
    <row r="17" spans="1:5">
      <c r="A17" s="3">
        <v>42389</v>
      </c>
      <c r="B17" s="5">
        <v>2176.5700000000002</v>
      </c>
      <c r="C17">
        <v>3448</v>
      </c>
      <c r="D17" s="6">
        <f>+C17-B17</f>
        <v>1271.4299999999998</v>
      </c>
      <c r="E17" s="11"/>
    </row>
    <row r="18" spans="1:5" ht="15.75" thickBot="1">
      <c r="A18" s="3">
        <v>42396</v>
      </c>
      <c r="B18" s="5">
        <v>1852.65</v>
      </c>
      <c r="C18">
        <v>3003.14</v>
      </c>
      <c r="D18" s="6">
        <f>+C18-B18</f>
        <v>1150.4899999999998</v>
      </c>
      <c r="E18" s="11"/>
    </row>
    <row r="19" spans="1:5" ht="15.75" thickBot="1">
      <c r="A19" s="3"/>
      <c r="B19" s="5"/>
      <c r="C19" s="7" t="s">
        <v>9</v>
      </c>
      <c r="D19" s="8">
        <f>SUM(D15:D18)</f>
        <v>4211.6900000000005</v>
      </c>
      <c r="E19" s="11"/>
    </row>
    <row r="20" spans="1:5">
      <c r="A20" s="3"/>
      <c r="B20" s="5"/>
    </row>
    <row r="21" spans="1:5">
      <c r="A21" s="1"/>
    </row>
    <row r="22" spans="1:5">
      <c r="A22" s="4" t="s">
        <v>3</v>
      </c>
    </row>
    <row r="23" spans="1:5">
      <c r="A23" s="2" t="s">
        <v>4</v>
      </c>
      <c r="B23" s="2" t="s">
        <v>5</v>
      </c>
      <c r="C23" s="2" t="s">
        <v>6</v>
      </c>
      <c r="D23" s="2" t="s">
        <v>7</v>
      </c>
      <c r="E23" s="2" t="s">
        <v>8</v>
      </c>
    </row>
    <row r="24" spans="1:5">
      <c r="A24" s="3">
        <v>42375</v>
      </c>
      <c r="B24" s="5">
        <v>737.83</v>
      </c>
      <c r="C24" s="6">
        <v>1174.6600000000001</v>
      </c>
      <c r="D24" s="6">
        <f>+C24-B24</f>
        <v>436.83000000000004</v>
      </c>
      <c r="E24" s="10">
        <v>42410</v>
      </c>
    </row>
    <row r="25" spans="1:5">
      <c r="A25" s="3">
        <v>42382</v>
      </c>
      <c r="B25" s="5">
        <v>1281.27</v>
      </c>
      <c r="C25" s="6">
        <v>2061.0300000000002</v>
      </c>
      <c r="D25" s="6">
        <f>+C25-B25</f>
        <v>779.76000000000022</v>
      </c>
      <c r="E25" s="11"/>
    </row>
    <row r="26" spans="1:5">
      <c r="A26" s="3">
        <v>42389</v>
      </c>
      <c r="B26" s="5">
        <v>791.41</v>
      </c>
      <c r="C26" s="6">
        <v>1251.79</v>
      </c>
      <c r="D26" s="6">
        <f>+C26-B26</f>
        <v>460.38</v>
      </c>
      <c r="E26" s="11"/>
    </row>
    <row r="27" spans="1:5" ht="15.75" thickBot="1">
      <c r="A27" s="3">
        <v>42396</v>
      </c>
      <c r="B27" s="5">
        <v>1063.93</v>
      </c>
      <c r="C27" s="6">
        <v>1684.23</v>
      </c>
      <c r="D27" s="6">
        <f>+C27-B27</f>
        <v>620.29999999999995</v>
      </c>
      <c r="E27" s="11"/>
    </row>
    <row r="28" spans="1:5" ht="15.75" thickBot="1">
      <c r="C28" s="7" t="s">
        <v>9</v>
      </c>
      <c r="D28" s="8">
        <f>SUM(D24:D27)</f>
        <v>2297.2700000000004</v>
      </c>
      <c r="E28" s="11"/>
    </row>
  </sheetData>
  <mergeCells count="4">
    <mergeCell ref="A1:H1"/>
    <mergeCell ref="E6:E10"/>
    <mergeCell ref="E15:E19"/>
    <mergeCell ref="E24:E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4"/>
  <sheetViews>
    <sheetView tabSelected="1" workbookViewId="0">
      <selection activeCell="F23" sqref="F23"/>
    </sheetView>
  </sheetViews>
  <sheetFormatPr baseColWidth="10" defaultRowHeight="12"/>
  <cols>
    <col min="1" max="1" width="22.5703125" style="12" bestFit="1" customWidth="1"/>
    <col min="2" max="2" width="9.28515625" style="12" bestFit="1" customWidth="1"/>
    <col min="3" max="3" width="8.140625" style="12" bestFit="1" customWidth="1"/>
    <col min="4" max="4" width="9.5703125" style="12" bestFit="1" customWidth="1"/>
    <col min="5" max="5" width="13.5703125" style="12" customWidth="1"/>
    <col min="6" max="6" width="8.140625" style="12" customWidth="1"/>
    <col min="7" max="7" width="9.5703125" style="12" customWidth="1"/>
    <col min="8" max="8" width="9.28515625" style="12" customWidth="1"/>
    <col min="9" max="9" width="8.140625" style="12" customWidth="1"/>
    <col min="10" max="10" width="9.5703125" style="12" customWidth="1"/>
    <col min="11" max="11" width="9.28515625" style="12" customWidth="1"/>
    <col min="12" max="12" width="8.140625" style="12" customWidth="1"/>
    <col min="13" max="13" width="9.5703125" style="12" customWidth="1"/>
    <col min="14" max="14" width="9.28515625" style="12" customWidth="1"/>
    <col min="15" max="15" width="8.140625" style="12" customWidth="1"/>
    <col min="16" max="16" width="9.5703125" style="12" customWidth="1"/>
    <col min="17" max="17" width="9.28515625" style="12" customWidth="1"/>
    <col min="18" max="18" width="8.140625" style="12" customWidth="1"/>
    <col min="19" max="19" width="9.5703125" style="12" bestFit="1" customWidth="1"/>
    <col min="20" max="20" width="11.42578125" style="12"/>
    <col min="21" max="21" width="12.42578125" style="12" bestFit="1" customWidth="1"/>
    <col min="22" max="16384" width="11.42578125" style="12"/>
  </cols>
  <sheetData>
    <row r="1" spans="1:21">
      <c r="E1" s="13" t="s">
        <v>10</v>
      </c>
    </row>
    <row r="2" spans="1:21" s="14" customFormat="1">
      <c r="C2" s="15" t="s">
        <v>9</v>
      </c>
      <c r="D2" s="15" t="s">
        <v>7</v>
      </c>
      <c r="E2" s="16"/>
      <c r="F2" s="15" t="s">
        <v>9</v>
      </c>
      <c r="G2" s="15" t="s">
        <v>7</v>
      </c>
      <c r="H2" s="15"/>
      <c r="I2" s="15" t="s">
        <v>9</v>
      </c>
      <c r="J2" s="15" t="s">
        <v>7</v>
      </c>
      <c r="K2" s="15"/>
      <c r="L2" s="15" t="s">
        <v>9</v>
      </c>
      <c r="M2" s="15" t="s">
        <v>7</v>
      </c>
      <c r="N2" s="15"/>
      <c r="O2" s="15" t="s">
        <v>9</v>
      </c>
      <c r="P2" s="15" t="s">
        <v>7</v>
      </c>
      <c r="Q2" s="15"/>
      <c r="R2" s="15" t="s">
        <v>9</v>
      </c>
      <c r="S2" s="15" t="s">
        <v>7</v>
      </c>
      <c r="U2" s="14" t="s">
        <v>11</v>
      </c>
    </row>
    <row r="3" spans="1:21" s="14" customFormat="1">
      <c r="A3" s="17"/>
      <c r="B3" s="18">
        <v>42339</v>
      </c>
      <c r="C3" s="18"/>
      <c r="D3" s="18"/>
      <c r="E3" s="19">
        <v>42346</v>
      </c>
      <c r="F3" s="18"/>
      <c r="G3" s="18"/>
      <c r="H3" s="18">
        <v>42353</v>
      </c>
      <c r="I3" s="18"/>
      <c r="J3" s="18"/>
      <c r="K3" s="18">
        <v>41265</v>
      </c>
      <c r="L3" s="18"/>
      <c r="M3" s="18"/>
      <c r="N3" s="18">
        <v>42367</v>
      </c>
      <c r="O3" s="18"/>
      <c r="P3" s="18"/>
      <c r="Q3" s="18">
        <v>42374</v>
      </c>
    </row>
    <row r="4" spans="1:21">
      <c r="A4" s="20" t="s">
        <v>1</v>
      </c>
      <c r="B4" s="21">
        <v>2847.52</v>
      </c>
      <c r="C4" s="21">
        <v>2632.88</v>
      </c>
      <c r="D4" s="22">
        <f>+C4-B4</f>
        <v>-214.63999999999987</v>
      </c>
      <c r="E4" s="23">
        <f>1668.09+2377.91</f>
        <v>4046</v>
      </c>
      <c r="F4" s="24">
        <v>2632.57</v>
      </c>
      <c r="G4" s="25">
        <f>+F4-E4</f>
        <v>-1413.4299999999998</v>
      </c>
      <c r="H4" s="21">
        <v>1898.69</v>
      </c>
      <c r="I4" s="24">
        <v>3139.89</v>
      </c>
      <c r="J4" s="25">
        <f>+I4-H4</f>
        <v>1241.1999999999998</v>
      </c>
      <c r="K4" s="21">
        <v>5159.38</v>
      </c>
      <c r="L4" s="24">
        <v>8342.18</v>
      </c>
      <c r="M4" s="25">
        <f>+L4-K4</f>
        <v>3182.8</v>
      </c>
      <c r="N4" s="21">
        <v>1269.67</v>
      </c>
      <c r="O4" s="21">
        <v>1958.13</v>
      </c>
      <c r="P4" s="25">
        <f>+O4-N4</f>
        <v>688.46</v>
      </c>
      <c r="Q4" s="21">
        <v>1857.44</v>
      </c>
      <c r="R4" s="24">
        <v>2884.55</v>
      </c>
      <c r="S4" s="25">
        <f>+R4-Q4</f>
        <v>1027.1100000000001</v>
      </c>
      <c r="U4" s="26">
        <f>+D4+G4+J4+M4+P4+S4</f>
        <v>4511.5</v>
      </c>
    </row>
    <row r="5" spans="1:21">
      <c r="A5" s="20" t="s">
        <v>2</v>
      </c>
      <c r="B5" s="21">
        <v>1869.82</v>
      </c>
      <c r="C5" s="21">
        <v>2893.01</v>
      </c>
      <c r="D5" s="22">
        <f t="shared" ref="D5:D6" si="0">+C5-B5</f>
        <v>1023.1900000000003</v>
      </c>
      <c r="E5" s="23">
        <f>1549.71+2529.25</f>
        <v>4078.96</v>
      </c>
      <c r="F5" s="24">
        <v>2408.79</v>
      </c>
      <c r="G5" s="25">
        <f>+F5-E5</f>
        <v>-1670.17</v>
      </c>
      <c r="H5" s="21">
        <v>1707.3</v>
      </c>
      <c r="I5" s="24">
        <v>2709.1</v>
      </c>
      <c r="J5" s="25">
        <f t="shared" ref="J5:J6" si="1">+I5-H5</f>
        <v>1001.8</v>
      </c>
      <c r="K5" s="21">
        <v>2491.1799999999998</v>
      </c>
      <c r="L5" s="24">
        <v>4034.29</v>
      </c>
      <c r="M5" s="25">
        <f t="shared" ref="M5:M6" si="2">+L5-K5</f>
        <v>1543.1100000000001</v>
      </c>
      <c r="N5" s="21">
        <v>1265</v>
      </c>
      <c r="O5" s="21">
        <v>2013.1</v>
      </c>
      <c r="P5" s="25">
        <f t="shared" ref="P5:P6" si="3">+O5-N5</f>
        <v>748.09999999999991</v>
      </c>
      <c r="Q5" s="21">
        <v>1492.33</v>
      </c>
      <c r="R5" s="24">
        <v>2323.61</v>
      </c>
      <c r="S5" s="25">
        <f t="shared" ref="S5:S6" si="4">+R5-Q5</f>
        <v>831.2800000000002</v>
      </c>
      <c r="U5" s="26">
        <f>+D5+G5+J5+M5+P5+S5</f>
        <v>3477.3100000000004</v>
      </c>
    </row>
    <row r="6" spans="1:21">
      <c r="A6" s="20" t="s">
        <v>3</v>
      </c>
      <c r="B6" s="21">
        <v>1716.64</v>
      </c>
      <c r="C6" s="21">
        <v>2632.88</v>
      </c>
      <c r="D6" s="22">
        <f t="shared" si="0"/>
        <v>916.24</v>
      </c>
      <c r="E6" s="23">
        <f>877.19+1647.57</f>
        <v>2524.7600000000002</v>
      </c>
      <c r="F6" s="24">
        <v>1384.08</v>
      </c>
      <c r="G6" s="25">
        <f>+F6-E6</f>
        <v>-1140.6800000000003</v>
      </c>
      <c r="H6" s="21">
        <v>1065.44</v>
      </c>
      <c r="I6" s="24">
        <v>1753.19</v>
      </c>
      <c r="J6" s="25">
        <f t="shared" si="1"/>
        <v>687.75</v>
      </c>
      <c r="K6" s="21">
        <v>1402.37</v>
      </c>
      <c r="L6" s="24">
        <v>2203.91</v>
      </c>
      <c r="M6" s="25">
        <f t="shared" si="2"/>
        <v>801.54</v>
      </c>
      <c r="N6" s="21">
        <v>1226.42</v>
      </c>
      <c r="O6" s="21">
        <v>1975.41</v>
      </c>
      <c r="P6" s="25">
        <f t="shared" si="3"/>
        <v>748.99</v>
      </c>
      <c r="Q6" s="21">
        <v>737.83</v>
      </c>
      <c r="R6" s="24">
        <v>1174.6600000000001</v>
      </c>
      <c r="S6" s="25">
        <f t="shared" si="4"/>
        <v>436.83000000000004</v>
      </c>
      <c r="U6" s="26">
        <f>+D6+G6+J6+M6+P6+S6</f>
        <v>2450.6699999999996</v>
      </c>
    </row>
    <row r="11" spans="1:21">
      <c r="B11" s="27">
        <v>42402</v>
      </c>
      <c r="C11" s="28"/>
      <c r="D11" s="28"/>
      <c r="E11" s="27">
        <v>42409</v>
      </c>
      <c r="F11" s="28"/>
      <c r="G11" s="28"/>
      <c r="H11" s="27">
        <v>42416</v>
      </c>
      <c r="I11" s="28"/>
      <c r="J11" s="28"/>
      <c r="K11" s="27">
        <v>42423</v>
      </c>
      <c r="N11" s="27">
        <v>42430</v>
      </c>
    </row>
    <row r="12" spans="1:21" ht="15">
      <c r="A12" s="20" t="s">
        <v>1</v>
      </c>
      <c r="B12" s="24">
        <v>2315.02</v>
      </c>
      <c r="C12" s="29">
        <v>3754.83</v>
      </c>
      <c r="D12" s="30">
        <f>+C12-B12</f>
        <v>1439.81</v>
      </c>
      <c r="E12" s="5"/>
      <c r="F12" s="24">
        <v>2606.56</v>
      </c>
      <c r="I12" s="24">
        <v>2004.79</v>
      </c>
      <c r="L12" s="24">
        <v>2254.73</v>
      </c>
      <c r="O12" s="24">
        <v>1300.9100000000001</v>
      </c>
      <c r="Q12" s="31">
        <f>+D12</f>
        <v>1439.81</v>
      </c>
    </row>
    <row r="13" spans="1:21" ht="15">
      <c r="A13" s="20" t="s">
        <v>2</v>
      </c>
      <c r="B13" s="24">
        <v>1593.26</v>
      </c>
      <c r="C13" s="29">
        <v>2576.59</v>
      </c>
      <c r="D13" s="30">
        <f t="shared" ref="D13:D14" si="5">+C13-B13</f>
        <v>983.33000000000015</v>
      </c>
      <c r="E13" s="5"/>
      <c r="F13" s="24">
        <v>2762.95</v>
      </c>
      <c r="I13" s="24">
        <v>1702.74</v>
      </c>
      <c r="L13" s="24">
        <v>1759.78</v>
      </c>
      <c r="O13" s="24">
        <v>1173.23</v>
      </c>
      <c r="Q13" s="31">
        <f t="shared" ref="Q13:Q14" si="6">+D13</f>
        <v>983.33000000000015</v>
      </c>
    </row>
    <row r="14" spans="1:21" ht="15">
      <c r="A14" s="20" t="s">
        <v>3</v>
      </c>
      <c r="B14" s="24">
        <v>713.31</v>
      </c>
      <c r="C14" s="29">
        <v>1125.1199999999999</v>
      </c>
      <c r="D14" s="30">
        <f t="shared" si="5"/>
        <v>411.80999999999995</v>
      </c>
      <c r="E14" s="5"/>
      <c r="F14" s="24">
        <v>1361.8</v>
      </c>
      <c r="I14" s="24">
        <v>1591.95</v>
      </c>
      <c r="L14" s="24">
        <v>1679.26</v>
      </c>
      <c r="O14" s="24">
        <v>1840.8</v>
      </c>
      <c r="Q14" s="31">
        <f t="shared" si="6"/>
        <v>411.80999999999995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CSI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2016-02-10T17:50:41Z</dcterms:created>
  <dcterms:modified xsi:type="dcterms:W3CDTF">2016-03-17T15:11:24Z</dcterms:modified>
</cp:coreProperties>
</file>