
<file path=[Content_Types].xml><?xml version="1.0" encoding="utf-8"?>
<Types xmlns="http://schemas.openxmlformats.org/package/2006/content-types"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 activeTab="12"/>
  </bookViews>
  <sheets>
    <sheet name="DIC 15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9" r:id="rId9"/>
    <sheet name="SEP" sheetId="10" r:id="rId10"/>
    <sheet name="OCT" sheetId="11" r:id="rId11"/>
    <sheet name="NOV" sheetId="12" r:id="rId12"/>
    <sheet name="DIC" sheetId="13" r:id="rId13"/>
  </sheets>
  <calcPr calcId="125725"/>
</workbook>
</file>

<file path=xl/calcChain.xml><?xml version="1.0" encoding="utf-8"?>
<calcChain xmlns="http://schemas.openxmlformats.org/spreadsheetml/2006/main">
  <c r="E26" i="13"/>
  <c r="E22"/>
  <c r="E18"/>
  <c r="E9"/>
  <c r="E42" s="1"/>
  <c r="E44" s="1"/>
  <c r="E26" i="12"/>
  <c r="E22"/>
  <c r="E18"/>
  <c r="E9"/>
  <c r="E42" s="1"/>
  <c r="E44" s="1"/>
  <c r="E26" i="11"/>
  <c r="E22"/>
  <c r="E18"/>
  <c r="E9"/>
  <c r="E9" i="10"/>
  <c r="E27"/>
  <c r="E23"/>
  <c r="E19"/>
  <c r="E43"/>
  <c r="E45" s="1"/>
  <c r="E42" i="11" l="1"/>
  <c r="E44" s="1"/>
  <c r="E26" i="9"/>
  <c r="E22"/>
  <c r="E18"/>
  <c r="E9"/>
  <c r="E28" i="8"/>
  <c r="E24"/>
  <c r="E20"/>
  <c r="E9"/>
  <c r="E43" s="1"/>
  <c r="E45" s="1"/>
  <c r="E28" i="7"/>
  <c r="E24"/>
  <c r="E20"/>
  <c r="E9"/>
  <c r="E43" s="1"/>
  <c r="E45" s="1"/>
  <c r="E28" i="6"/>
  <c r="E24"/>
  <c r="E20"/>
  <c r="E9"/>
  <c r="E9" i="5"/>
  <c r="E29"/>
  <c r="E25"/>
  <c r="E21"/>
  <c r="E44"/>
  <c r="E46" s="1"/>
  <c r="E9" i="4"/>
  <c r="E27"/>
  <c r="E23"/>
  <c r="E19"/>
  <c r="E42"/>
  <c r="E44" s="1"/>
  <c r="E25" i="3"/>
  <c r="E21"/>
  <c r="E17"/>
  <c r="E9"/>
  <c r="E40" s="1"/>
  <c r="E42" s="1"/>
  <c r="E25" i="2"/>
  <c r="E21"/>
  <c r="E17"/>
  <c r="E9"/>
  <c r="E40" s="1"/>
  <c r="E25" i="1"/>
  <c r="E21"/>
  <c r="E17"/>
  <c r="E9"/>
  <c r="E40" s="1"/>
  <c r="E42" s="1"/>
  <c r="E42" i="9" l="1"/>
  <c r="E44" s="1"/>
  <c r="E43" i="6"/>
  <c r="E45" s="1"/>
  <c r="E42" i="2"/>
</calcChain>
</file>

<file path=xl/sharedStrings.xml><?xml version="1.0" encoding="utf-8"?>
<sst xmlns="http://schemas.openxmlformats.org/spreadsheetml/2006/main" count="471" uniqueCount="51">
  <si>
    <t>ALECSA CELAYA S. DE R.L. DE C.V.</t>
  </si>
  <si>
    <t>Cta. 374959 VECTOR Casa de Bolsa  250-002</t>
  </si>
  <si>
    <t>Conciliación Inversión al  31 de Diciembre de 2015</t>
  </si>
  <si>
    <t>Saldo en Bancos :_</t>
  </si>
  <si>
    <t xml:space="preserve"> + Cargos nuestros no considerados por el Banco</t>
  </si>
  <si>
    <t>D  1,965</t>
  </si>
  <si>
    <t>INVERSION AGOSTO 5/5</t>
  </si>
  <si>
    <t>D    155</t>
  </si>
  <si>
    <t>INVERSION OCTUBRE 1/5</t>
  </si>
  <si>
    <t>D  1,264</t>
  </si>
  <si>
    <t>INVERSION OCTUBRE 3/5</t>
  </si>
  <si>
    <t>D    410</t>
  </si>
  <si>
    <t>INVERSION NOVIEMBRE</t>
  </si>
  <si>
    <t>D    599</t>
  </si>
  <si>
    <t>LJIMENEZ:INVERSION</t>
  </si>
  <si>
    <t xml:space="preserve"> - Abonos nuestros no considerados por el Banco</t>
  </si>
  <si>
    <t xml:space="preserve"> + Cargos del Banco no considerados por nosotros</t>
  </si>
  <si>
    <t>AGOSTO</t>
  </si>
  <si>
    <t xml:space="preserve"> - Abonos del Banco no considerados por nosotros</t>
  </si>
  <si>
    <t xml:space="preserve">ENERO 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</si>
  <si>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</si>
  <si>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</si>
  <si>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</si>
  <si>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</si>
  <si>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</si>
  <si>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</si>
  <si>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</si>
  <si>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</si>
  <si>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NOVIEMBRE</t>
  </si>
  <si>
    <t>DICIEMBRE</t>
  </si>
  <si>
    <t>Saldo en conciliación</t>
  </si>
  <si>
    <t>Saldo en auxiliar</t>
  </si>
  <si>
    <t>Diferencia</t>
  </si>
  <si>
    <t>Conciliación Inversión al  31 de Enero de 2016</t>
  </si>
  <si>
    <t>Conciliación Inversión al  29 de Febrero de 2016</t>
  </si>
  <si>
    <t>Conciliación Inversión al 31 de Marzo de 2016</t>
  </si>
  <si>
    <t>D    855</t>
  </si>
  <si>
    <t>D  1,525</t>
  </si>
  <si>
    <t>INVERSION</t>
  </si>
  <si>
    <t>Conciliación Inversión al 30 de Abril de 2016</t>
  </si>
  <si>
    <t>D  1,083</t>
  </si>
  <si>
    <t>D  2,807</t>
  </si>
  <si>
    <t>Conciliación Inversión al 31 de Mayo de 2016</t>
  </si>
  <si>
    <t>Conciliación Inversión al 30 de Junio de 2016</t>
  </si>
  <si>
    <t>Conciliación Inversión al 31 de Julio de 2016</t>
  </si>
  <si>
    <t>Conciliación Inversión al 31 de Agosto de 2016</t>
  </si>
  <si>
    <t>Conciliación Inversión al 30 de Septiembre de 2016</t>
  </si>
  <si>
    <t>D  2,746</t>
  </si>
  <si>
    <t>Conciliación Inversión al 31 de Octubre de 2016</t>
  </si>
  <si>
    <t>Conciliación Inversión al 30 de Noviembre de 2016</t>
  </si>
  <si>
    <t>Conciliación Inversión al 31 de Diciembre de 2016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</si>
</sst>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44" fontId="4" fillId="0" borderId="2" xfId="2" applyFont="1" applyBorder="1"/>
    <xf numFmtId="4" fontId="5" fillId="0" borderId="0" xfId="0" applyNumberFormat="1" applyFont="1" applyFill="1"/>
    <xf numFmtId="43" fontId="5" fillId="0" borderId="0" xfId="1" applyFont="1" applyFill="1"/>
    <xf numFmtId="0" fontId="3" fillId="0" borderId="0" xfId="0" applyFont="1" applyFill="1"/>
    <xf numFmtId="0" fontId="4" fillId="0" borderId="0" xfId="0" applyNumberFormat="1" applyFont="1" applyAlignment="1">
      <alignment horizontal="left"/>
    </xf>
    <xf numFmtId="43" fontId="3" fillId="0" borderId="0" xfId="1" applyFont="1" applyFill="1"/>
    <xf numFmtId="0" fontId="4" fillId="0" borderId="0" xfId="0" applyNumberFormat="1" applyFont="1" applyAlignment="1">
      <alignment horizontal="left"/>
    </xf>
    <xf numFmtId="14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14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5" fillId="0" borderId="0" xfId="0" applyNumberFormat="1" applyFont="1" applyFill="1"/>
    <xf numFmtId="0" fontId="5" fillId="0" borderId="0" xfId="0" applyFont="1" applyFill="1"/>
    <xf numFmtId="43" fontId="5" fillId="0" borderId="0" xfId="1" applyFont="1"/>
    <xf numFmtId="43" fontId="5" fillId="0" borderId="0" xfId="1" applyFont="1" applyBorder="1"/>
    <xf numFmtId="0" fontId="4" fillId="0" borderId="0" xfId="0" applyFont="1" applyAlignment="1">
      <alignment vertical="center"/>
    </xf>
    <xf numFmtId="43" fontId="5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4" fillId="0" borderId="2" xfId="1" applyFont="1" applyFill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0" fillId="0" borderId="0" xfId="0" applyBorder="1"/>
    <xf numFmtId="43" fontId="3" fillId="0" borderId="3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3"/>
  <sheetViews>
    <sheetView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.85546875" bestFit="1" customWidth="1"/>
    <col min="5" max="5" width="10.7109375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2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461972.04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+SUM(D11:D15)</f>
        <v>180000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1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1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13</v>
      </c>
      <c r="B15" s="14">
        <v>42286</v>
      </c>
      <c r="C15" s="3" t="s">
        <v>14</v>
      </c>
      <c r="D15" s="15">
        <v>100000</v>
      </c>
      <c r="E15" s="9"/>
      <c r="F15" s="12"/>
    </row>
    <row r="16" spans="1:7" s="3" customFormat="1" ht="11.25">
      <c r="B16" s="14"/>
      <c r="C16" s="17"/>
      <c r="D16" s="9"/>
      <c r="E16" s="9"/>
      <c r="F16" s="12"/>
    </row>
    <row r="17" spans="2:6" s="3" customFormat="1" ht="11.25">
      <c r="B17" s="18" t="s">
        <v>15</v>
      </c>
      <c r="C17" s="18"/>
      <c r="D17" s="9"/>
      <c r="E17" s="9">
        <f>+D18</f>
        <v>0</v>
      </c>
      <c r="F17" s="12"/>
    </row>
    <row r="18" spans="2:6" s="3" customFormat="1" ht="11.25">
      <c r="B18" s="19"/>
      <c r="C18" s="19"/>
      <c r="D18" s="9"/>
      <c r="E18" s="9"/>
      <c r="F18" s="12"/>
    </row>
    <row r="19" spans="2:6" s="3" customFormat="1" ht="11.25">
      <c r="B19" s="20"/>
      <c r="C19" s="21"/>
      <c r="D19" s="9"/>
      <c r="E19" s="9"/>
      <c r="F19" s="12"/>
    </row>
    <row r="20" spans="2:6" s="3" customFormat="1" ht="11.25">
      <c r="B20" s="5"/>
      <c r="C20" s="5"/>
      <c r="D20" s="9"/>
      <c r="E20" s="9"/>
      <c r="F20" s="12"/>
    </row>
    <row r="21" spans="2:6" s="3" customFormat="1" ht="11.25">
      <c r="B21" s="18" t="s">
        <v>16</v>
      </c>
      <c r="C21" s="18"/>
      <c r="D21" s="9"/>
      <c r="E21" s="9">
        <f>+D23</f>
        <v>3375.36</v>
      </c>
      <c r="F21" s="9"/>
    </row>
    <row r="22" spans="2:6" s="3" customFormat="1" ht="11.25">
      <c r="B22" s="5"/>
      <c r="C22" s="5"/>
      <c r="D22" s="9"/>
      <c r="E22" s="9"/>
      <c r="F22" s="12"/>
    </row>
    <row r="23" spans="2:6" s="3" customFormat="1" ht="11.25">
      <c r="B23" s="5"/>
      <c r="C23" s="5" t="s">
        <v>17</v>
      </c>
      <c r="D23" s="9">
        <v>3375.36</v>
      </c>
      <c r="E23" s="9"/>
      <c r="F23" s="12"/>
    </row>
    <row r="24" spans="2:6" s="3" customFormat="1" ht="11.25">
      <c r="B24" s="5"/>
      <c r="C24" s="5"/>
      <c r="D24" s="9"/>
      <c r="E24" s="9"/>
      <c r="F24" s="12"/>
    </row>
    <row r="25" spans="2:6" s="3" customFormat="1" ht="11.25">
      <c r="B25" s="18" t="s">
        <v>18</v>
      </c>
      <c r="C25" s="18"/>
      <c r="D25" s="9"/>
      <c r="E25" s="9">
        <f>+SUM(D27:D38)</f>
        <v>3715.39</v>
      </c>
      <c r="F25" s="12"/>
    </row>
    <row r="26" spans="2:6" s="3" customFormat="1" ht="11.25">
      <c r="B26" s="19"/>
      <c r="C26" s="19"/>
      <c r="D26" s="9"/>
      <c r="E26" s="9"/>
      <c r="F26" s="12"/>
    </row>
    <row r="27" spans="2:6" s="3" customFormat="1" ht="11.25">
      <c r="B27" s="20"/>
      <c r="C27" s="21" t="s">
        <v>19</v>
      </c>
      <c r="D27" s="9">
        <v>316.83</v>
      </c>
      <c r="E27" s="9"/>
      <c r="F27" s="12"/>
    </row>
    <row r="28" spans="2:6" s="3" customFormat="1" ht="11.25">
      <c r="B28" s="20"/>
      <c r="C28" s="21" t="s">
        <v>20</v>
      </c>
      <c r="D28" s="9">
        <v>215.37</v>
      </c>
      <c r="E28" s="9"/>
      <c r="F28" s="12"/>
    </row>
    <row r="29" spans="2:6" s="3" customFormat="1" ht="11.25">
      <c r="B29" s="5"/>
      <c r="C29" s="5" t="s">
        <v>21</v>
      </c>
      <c r="D29" s="9">
        <v>423.91</v>
      </c>
      <c r="E29" s="22"/>
      <c r="F29" s="12"/>
    </row>
    <row r="30" spans="2:6" s="3" customFormat="1" ht="11.25">
      <c r="B30" s="5"/>
      <c r="C30" s="5" t="s">
        <v>22</v>
      </c>
      <c r="D30" s="9">
        <v>518.54999999999995</v>
      </c>
      <c r="E30" s="22"/>
      <c r="F30" s="12"/>
    </row>
    <row r="31" spans="2:6" s="3" customFormat="1" ht="11.25">
      <c r="B31" s="5"/>
      <c r="C31" s="5" t="s">
        <v>23</v>
      </c>
      <c r="D31" s="9">
        <v>607.41999999999996</v>
      </c>
      <c r="E31" s="22"/>
      <c r="F31" s="12"/>
    </row>
    <row r="32" spans="2:6" s="3" customFormat="1" ht="11.25">
      <c r="B32" s="5"/>
      <c r="C32" s="5" t="s">
        <v>24</v>
      </c>
      <c r="D32" s="9">
        <v>663.31</v>
      </c>
      <c r="E32" s="22"/>
      <c r="F32" s="12"/>
    </row>
    <row r="33" spans="2:7" s="3" customFormat="1" ht="11.25">
      <c r="B33" s="5"/>
      <c r="C33" s="5" t="s">
        <v>25</v>
      </c>
      <c r="D33" s="9">
        <v>633.29</v>
      </c>
      <c r="E33" s="22"/>
      <c r="F33" s="12"/>
    </row>
    <row r="34" spans="2:7" s="3" customFormat="1" ht="11.25">
      <c r="B34" s="5"/>
      <c r="C34" s="5" t="s">
        <v>26</v>
      </c>
      <c r="D34" s="9">
        <v>28.32</v>
      </c>
      <c r="E34" s="22"/>
      <c r="F34" s="12"/>
    </row>
    <row r="35" spans="2:7" s="3" customFormat="1" ht="11.25">
      <c r="B35" s="20"/>
      <c r="C35" s="5" t="s">
        <v>27</v>
      </c>
      <c r="D35" s="22">
        <v>100.48</v>
      </c>
      <c r="E35" s="23"/>
      <c r="F35" s="15"/>
    </row>
    <row r="36" spans="2:7" s="3" customFormat="1" ht="11.25">
      <c r="B36" s="20"/>
      <c r="C36" s="5" t="s">
        <v>28</v>
      </c>
      <c r="D36" s="22">
        <v>98.71</v>
      </c>
      <c r="E36" s="23"/>
      <c r="F36" s="15"/>
    </row>
    <row r="37" spans="2:7" s="3" customFormat="1" ht="11.25">
      <c r="B37" s="20"/>
      <c r="C37" s="5" t="s">
        <v>29</v>
      </c>
      <c r="D37" s="22">
        <v>109.2</v>
      </c>
      <c r="E37" s="23"/>
      <c r="F37" s="15"/>
    </row>
    <row r="38" spans="2:7" s="3" customFormat="1" ht="11.25">
      <c r="B38" s="20"/>
      <c r="C38" s="5"/>
      <c r="D38" s="22"/>
      <c r="E38" s="23"/>
      <c r="F38" s="15"/>
    </row>
    <row r="39" spans="2:7" s="3" customFormat="1" ht="11.25">
      <c r="B39" s="20"/>
      <c r="C39" s="5"/>
      <c r="D39" s="22"/>
      <c r="E39" s="23"/>
      <c r="F39" s="15"/>
    </row>
    <row r="40" spans="2:7" s="3" customFormat="1" ht="11.25">
      <c r="B40" s="5"/>
      <c r="C40" s="24" t="s">
        <v>30</v>
      </c>
      <c r="D40" s="25"/>
      <c r="E40" s="26">
        <f>+E7+E9-E17+E21-E25</f>
        <v>641632.01</v>
      </c>
      <c r="F40" s="15"/>
      <c r="G40" s="16"/>
    </row>
    <row r="41" spans="2:7" s="3" customFormat="1" ht="11.25">
      <c r="B41" s="5"/>
      <c r="C41" s="24" t="s">
        <v>31</v>
      </c>
      <c r="D41" s="25"/>
      <c r="E41" s="27">
        <v>641632.01000000024</v>
      </c>
      <c r="F41" s="15"/>
      <c r="G41" s="16"/>
    </row>
    <row r="42" spans="2:7" s="3" customFormat="1" ht="11.25">
      <c r="B42" s="5"/>
      <c r="C42" s="24" t="s">
        <v>32</v>
      </c>
      <c r="D42" s="25"/>
      <c r="E42" s="28">
        <f>+E40-E41</f>
        <v>0</v>
      </c>
      <c r="F42" s="15"/>
      <c r="G42" s="16"/>
    </row>
    <row r="43" spans="2:7">
      <c r="E43" s="29"/>
    </row>
  </sheetData>
  <mergeCells count="7">
    <mergeCell ref="B25:C25"/>
    <mergeCell ref="A2:F2"/>
    <mergeCell ref="A3:F3"/>
    <mergeCell ref="A4:F4"/>
    <mergeCell ref="B9:C9"/>
    <mergeCell ref="B17:C17"/>
    <mergeCell ref="B21:C2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G46"/>
  <sheetViews>
    <sheetView topLeftCell="A16" workbookViewId="0">
      <selection activeCell="A16"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.85546875" bestFit="1" customWidth="1"/>
    <col min="5" max="5" width="12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46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1058761.3899999999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+SUM(D11:D17)</f>
        <v>280000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1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1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13</v>
      </c>
      <c r="B15" s="14">
        <v>42286</v>
      </c>
      <c r="C15" s="3" t="s">
        <v>14</v>
      </c>
      <c r="D15" s="15">
        <v>100000</v>
      </c>
      <c r="E15" s="9"/>
      <c r="F15" s="12"/>
    </row>
    <row r="16" spans="1:7" s="3" customFormat="1" ht="12.75" customHeight="1">
      <c r="A16" s="3" t="s">
        <v>36</v>
      </c>
      <c r="B16" s="14">
        <v>42440</v>
      </c>
      <c r="C16" s="3" t="s">
        <v>38</v>
      </c>
      <c r="D16" s="15">
        <v>50000</v>
      </c>
      <c r="E16" s="9"/>
      <c r="F16" s="12"/>
    </row>
    <row r="17" spans="1:6" s="3" customFormat="1" ht="12.75" customHeight="1">
      <c r="A17" s="3" t="s">
        <v>47</v>
      </c>
      <c r="B17" s="14">
        <v>42642</v>
      </c>
      <c r="C17" s="3" t="s">
        <v>38</v>
      </c>
      <c r="D17" s="15">
        <v>50000</v>
      </c>
      <c r="E17" s="9"/>
      <c r="F17" s="12"/>
    </row>
    <row r="18" spans="1:6" s="3" customFormat="1" ht="11.25">
      <c r="B18" s="14"/>
      <c r="C18" s="17"/>
      <c r="D18" s="9"/>
      <c r="E18" s="9"/>
      <c r="F18" s="12"/>
    </row>
    <row r="19" spans="1:6" s="3" customFormat="1" ht="11.25">
      <c r="B19" s="18" t="s">
        <v>15</v>
      </c>
      <c r="C19" s="18"/>
      <c r="D19" s="9"/>
      <c r="E19" s="9">
        <f>+D20</f>
        <v>0</v>
      </c>
      <c r="F19" s="12"/>
    </row>
    <row r="20" spans="1:6" s="3" customFormat="1" ht="11.25">
      <c r="B20" s="19"/>
      <c r="C20" s="19"/>
      <c r="D20" s="9"/>
      <c r="E20" s="9"/>
      <c r="F20" s="12"/>
    </row>
    <row r="21" spans="1:6" s="3" customFormat="1" ht="11.25">
      <c r="B21" s="20"/>
      <c r="C21" s="21"/>
      <c r="D21" s="9"/>
      <c r="E21" s="9"/>
      <c r="F21" s="12"/>
    </row>
    <row r="22" spans="1:6" s="3" customFormat="1" ht="11.25">
      <c r="B22" s="5"/>
      <c r="C22" s="5"/>
      <c r="D22" s="9"/>
      <c r="E22" s="9"/>
      <c r="F22" s="12"/>
    </row>
    <row r="23" spans="1:6" s="3" customFormat="1" ht="11.25">
      <c r="B23" s="18" t="s">
        <v>16</v>
      </c>
      <c r="C23" s="18"/>
      <c r="D23" s="9"/>
      <c r="E23" s="9">
        <f>+D25</f>
        <v>3375.36</v>
      </c>
      <c r="F23" s="9"/>
    </row>
    <row r="24" spans="1:6" s="3" customFormat="1" ht="11.25">
      <c r="B24" s="5"/>
      <c r="C24" s="5"/>
      <c r="D24" s="9"/>
      <c r="E24" s="9"/>
      <c r="F24" s="12"/>
    </row>
    <row r="25" spans="1:6" s="3" customFormat="1" ht="11.25">
      <c r="B25" s="5"/>
      <c r="C25" s="5" t="s">
        <v>17</v>
      </c>
      <c r="D25" s="9">
        <v>3375.36</v>
      </c>
      <c r="E25" s="9"/>
      <c r="F25" s="12"/>
    </row>
    <row r="26" spans="1:6" s="3" customFormat="1" ht="11.25">
      <c r="B26" s="5"/>
      <c r="C26" s="5"/>
      <c r="D26" s="9"/>
      <c r="E26" s="9"/>
      <c r="F26" s="12"/>
    </row>
    <row r="27" spans="1:6" s="3" customFormat="1" ht="11.25">
      <c r="B27" s="18" t="s">
        <v>18</v>
      </c>
      <c r="C27" s="18"/>
      <c r="D27" s="9"/>
      <c r="E27" s="9">
        <f>+SUM(D29:D40)</f>
        <v>3715.39</v>
      </c>
      <c r="F27" s="12"/>
    </row>
    <row r="28" spans="1:6" s="3" customFormat="1" ht="11.25">
      <c r="B28" s="19"/>
      <c r="C28" s="19"/>
      <c r="D28" s="9"/>
      <c r="E28" s="9"/>
      <c r="F28" s="12"/>
    </row>
    <row r="29" spans="1:6" s="3" customFormat="1" ht="11.25">
      <c r="B29" s="20"/>
      <c r="C29" s="21" t="s">
        <v>19</v>
      </c>
      <c r="D29" s="9">
        <v>316.83</v>
      </c>
      <c r="E29" s="9"/>
      <c r="F29" s="12"/>
    </row>
    <row r="30" spans="1:6" s="3" customFormat="1" ht="11.25">
      <c r="B30" s="20"/>
      <c r="C30" s="21" t="s">
        <v>20</v>
      </c>
      <c r="D30" s="9">
        <v>215.37</v>
      </c>
      <c r="E30" s="9"/>
      <c r="F30" s="12"/>
    </row>
    <row r="31" spans="1:6" s="3" customFormat="1" ht="11.25">
      <c r="B31" s="5"/>
      <c r="C31" s="5" t="s">
        <v>21</v>
      </c>
      <c r="D31" s="9">
        <v>423.91</v>
      </c>
      <c r="E31" s="22"/>
      <c r="F31" s="12"/>
    </row>
    <row r="32" spans="1:6" s="3" customFormat="1" ht="11.25">
      <c r="B32" s="5"/>
      <c r="C32" s="5" t="s">
        <v>22</v>
      </c>
      <c r="D32" s="9">
        <v>518.54999999999995</v>
      </c>
      <c r="E32" s="22"/>
      <c r="F32" s="12"/>
    </row>
    <row r="33" spans="2:7" s="3" customFormat="1" ht="11.25">
      <c r="B33" s="5"/>
      <c r="C33" s="5" t="s">
        <v>23</v>
      </c>
      <c r="D33" s="9">
        <v>607.41999999999996</v>
      </c>
      <c r="E33" s="22"/>
      <c r="F33" s="12"/>
    </row>
    <row r="34" spans="2:7" s="3" customFormat="1" ht="11.25">
      <c r="B34" s="5"/>
      <c r="C34" s="5" t="s">
        <v>24</v>
      </c>
      <c r="D34" s="9">
        <v>663.31</v>
      </c>
      <c r="E34" s="22"/>
      <c r="F34" s="12"/>
    </row>
    <row r="35" spans="2:7" s="3" customFormat="1" ht="11.25">
      <c r="B35" s="5"/>
      <c r="C35" s="5" t="s">
        <v>25</v>
      </c>
      <c r="D35" s="9">
        <v>633.29</v>
      </c>
      <c r="E35" s="22"/>
      <c r="F35" s="12"/>
    </row>
    <row r="36" spans="2:7" s="3" customFormat="1" ht="11.25">
      <c r="B36" s="5"/>
      <c r="C36" s="5" t="s">
        <v>26</v>
      </c>
      <c r="D36" s="9">
        <v>28.32</v>
      </c>
      <c r="E36" s="22"/>
      <c r="F36" s="12"/>
    </row>
    <row r="37" spans="2:7" s="3" customFormat="1" ht="11.25">
      <c r="B37" s="20"/>
      <c r="C37" s="5" t="s">
        <v>27</v>
      </c>
      <c r="D37" s="22">
        <v>100.48</v>
      </c>
      <c r="E37" s="23"/>
      <c r="F37" s="15"/>
    </row>
    <row r="38" spans="2:7" s="3" customFormat="1" ht="11.25">
      <c r="B38" s="20"/>
      <c r="C38" s="5" t="s">
        <v>28</v>
      </c>
      <c r="D38" s="22">
        <v>98.71</v>
      </c>
      <c r="E38" s="23"/>
      <c r="F38" s="15"/>
    </row>
    <row r="39" spans="2:7" s="3" customFormat="1" ht="11.25">
      <c r="B39" s="20"/>
      <c r="C39" s="5" t="s">
        <v>29</v>
      </c>
      <c r="D39" s="22">
        <v>109.2</v>
      </c>
      <c r="E39" s="23"/>
      <c r="F39" s="15"/>
    </row>
    <row r="40" spans="2:7" s="3" customFormat="1" ht="11.25">
      <c r="B40" s="20"/>
      <c r="C40" s="5"/>
      <c r="D40" s="22"/>
      <c r="E40" s="23"/>
      <c r="F40" s="15"/>
    </row>
    <row r="41" spans="2:7" s="3" customFormat="1" ht="11.25">
      <c r="B41" s="20"/>
      <c r="C41" s="5"/>
      <c r="D41" s="22"/>
      <c r="E41" s="23"/>
      <c r="F41" s="15"/>
    </row>
    <row r="42" spans="2:7" s="3" customFormat="1" ht="11.25">
      <c r="B42" s="20"/>
      <c r="C42" s="5"/>
      <c r="D42" s="22"/>
      <c r="E42" s="23"/>
      <c r="F42" s="15"/>
    </row>
    <row r="43" spans="2:7" s="3" customFormat="1" ht="11.25">
      <c r="B43" s="5"/>
      <c r="C43" s="24" t="s">
        <v>30</v>
      </c>
      <c r="D43" s="25"/>
      <c r="E43" s="26">
        <f>+E7+E9-E19+E23-E27</f>
        <v>1338421.3600000001</v>
      </c>
      <c r="F43" s="15"/>
      <c r="G43" s="16"/>
    </row>
    <row r="44" spans="2:7" s="3" customFormat="1" ht="12" thickBot="1">
      <c r="B44" s="5"/>
      <c r="C44" s="24" t="s">
        <v>31</v>
      </c>
      <c r="D44" s="25"/>
      <c r="E44" s="30">
        <v>1338421.3500000008</v>
      </c>
      <c r="F44" s="15"/>
      <c r="G44" s="16"/>
    </row>
    <row r="45" spans="2:7" s="3" customFormat="1" ht="11.25">
      <c r="B45" s="5"/>
      <c r="C45" s="24" t="s">
        <v>32</v>
      </c>
      <c r="D45" s="25"/>
      <c r="E45" s="28">
        <f>+E43-E44</f>
        <v>9.9999993108212948E-3</v>
      </c>
      <c r="F45" s="15"/>
      <c r="G45" s="16"/>
    </row>
    <row r="46" spans="2:7">
      <c r="E46" s="29"/>
    </row>
  </sheetData>
  <mergeCells count="7">
    <mergeCell ref="B27:C27"/>
    <mergeCell ref="A2:F2"/>
    <mergeCell ref="A3:F3"/>
    <mergeCell ref="A4:F4"/>
    <mergeCell ref="B9:C9"/>
    <mergeCell ref="B19:C19"/>
    <mergeCell ref="B23:C2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G45"/>
  <sheetViews>
    <sheetView topLeftCell="A22" workbookViewId="0">
      <selection activeCell="A22"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.85546875" bestFit="1" customWidth="1"/>
    <col min="5" max="5" width="12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48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1284901.29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+SUM(D11:D16)</f>
        <v>230000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1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1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13</v>
      </c>
      <c r="B15" s="14">
        <v>42286</v>
      </c>
      <c r="C15" s="3" t="s">
        <v>14</v>
      </c>
      <c r="D15" s="15">
        <v>100000</v>
      </c>
      <c r="E15" s="9"/>
      <c r="F15" s="12"/>
    </row>
    <row r="16" spans="1:7" s="3" customFormat="1" ht="12.75" customHeight="1">
      <c r="A16" s="3" t="s">
        <v>36</v>
      </c>
      <c r="B16" s="14">
        <v>42440</v>
      </c>
      <c r="C16" s="3" t="s">
        <v>38</v>
      </c>
      <c r="D16" s="15">
        <v>50000</v>
      </c>
      <c r="E16" s="9"/>
      <c r="F16" s="12"/>
    </row>
    <row r="17" spans="2:6" s="3" customFormat="1" ht="11.25">
      <c r="B17" s="14"/>
      <c r="C17" s="17"/>
      <c r="D17" s="9"/>
      <c r="E17" s="9"/>
      <c r="F17" s="12"/>
    </row>
    <row r="18" spans="2:6" s="3" customFormat="1" ht="11.25">
      <c r="B18" s="18" t="s">
        <v>15</v>
      </c>
      <c r="C18" s="18"/>
      <c r="D18" s="9"/>
      <c r="E18" s="9">
        <f>+D19</f>
        <v>0</v>
      </c>
      <c r="F18" s="12"/>
    </row>
    <row r="19" spans="2:6" s="3" customFormat="1" ht="11.25">
      <c r="B19" s="19"/>
      <c r="C19" s="19"/>
      <c r="D19" s="9"/>
      <c r="E19" s="9"/>
      <c r="F19" s="12"/>
    </row>
    <row r="20" spans="2:6" s="3" customFormat="1" ht="11.25">
      <c r="B20" s="20"/>
      <c r="C20" s="21"/>
      <c r="D20" s="9"/>
      <c r="E20" s="9"/>
      <c r="F20" s="12"/>
    </row>
    <row r="21" spans="2:6" s="3" customFormat="1" ht="11.25">
      <c r="B21" s="5"/>
      <c r="C21" s="5"/>
      <c r="D21" s="9"/>
      <c r="E21" s="9"/>
      <c r="F21" s="12"/>
    </row>
    <row r="22" spans="2:6" s="3" customFormat="1" ht="11.25">
      <c r="B22" s="18" t="s">
        <v>16</v>
      </c>
      <c r="C22" s="18"/>
      <c r="D22" s="9"/>
      <c r="E22" s="9">
        <f>+D24</f>
        <v>3375.36</v>
      </c>
      <c r="F22" s="9"/>
    </row>
    <row r="23" spans="2:6" s="3" customFormat="1" ht="11.25">
      <c r="B23" s="5"/>
      <c r="C23" s="5"/>
      <c r="D23" s="9"/>
      <c r="E23" s="9"/>
      <c r="F23" s="12"/>
    </row>
    <row r="24" spans="2:6" s="3" customFormat="1" ht="11.25">
      <c r="B24" s="5"/>
      <c r="C24" s="5" t="s">
        <v>17</v>
      </c>
      <c r="D24" s="9">
        <v>3375.36</v>
      </c>
      <c r="E24" s="9"/>
      <c r="F24" s="12"/>
    </row>
    <row r="25" spans="2:6" s="3" customFormat="1" ht="11.25">
      <c r="B25" s="5"/>
      <c r="C25" s="5"/>
      <c r="D25" s="9"/>
      <c r="E25" s="9"/>
      <c r="F25" s="12"/>
    </row>
    <row r="26" spans="2:6" s="3" customFormat="1" ht="11.25">
      <c r="B26" s="18" t="s">
        <v>18</v>
      </c>
      <c r="C26" s="18"/>
      <c r="D26" s="9"/>
      <c r="E26" s="9">
        <f>+SUM(D28:D39)</f>
        <v>3715.39</v>
      </c>
      <c r="F26" s="12"/>
    </row>
    <row r="27" spans="2:6" s="3" customFormat="1" ht="11.25">
      <c r="B27" s="19"/>
      <c r="C27" s="19"/>
      <c r="D27" s="9"/>
      <c r="E27" s="9"/>
      <c r="F27" s="12"/>
    </row>
    <row r="28" spans="2:6" s="3" customFormat="1" ht="11.25">
      <c r="B28" s="20"/>
      <c r="C28" s="21" t="s">
        <v>19</v>
      </c>
      <c r="D28" s="9">
        <v>316.83</v>
      </c>
      <c r="E28" s="9"/>
      <c r="F28" s="12"/>
    </row>
    <row r="29" spans="2:6" s="3" customFormat="1" ht="11.25">
      <c r="B29" s="20"/>
      <c r="C29" s="21" t="s">
        <v>20</v>
      </c>
      <c r="D29" s="9">
        <v>215.37</v>
      </c>
      <c r="E29" s="9"/>
      <c r="F29" s="12"/>
    </row>
    <row r="30" spans="2:6" s="3" customFormat="1" ht="11.25">
      <c r="B30" s="5"/>
      <c r="C30" s="5" t="s">
        <v>21</v>
      </c>
      <c r="D30" s="9">
        <v>423.91</v>
      </c>
      <c r="E30" s="22"/>
      <c r="F30" s="12"/>
    </row>
    <row r="31" spans="2:6" s="3" customFormat="1" ht="11.25">
      <c r="B31" s="5"/>
      <c r="C31" s="5" t="s">
        <v>22</v>
      </c>
      <c r="D31" s="9">
        <v>518.54999999999995</v>
      </c>
      <c r="E31" s="22"/>
      <c r="F31" s="12"/>
    </row>
    <row r="32" spans="2:6" s="3" customFormat="1" ht="11.25">
      <c r="B32" s="5"/>
      <c r="C32" s="5" t="s">
        <v>23</v>
      </c>
      <c r="D32" s="9">
        <v>607.41999999999996</v>
      </c>
      <c r="E32" s="22"/>
      <c r="F32" s="12"/>
    </row>
    <row r="33" spans="2:7" s="3" customFormat="1" ht="11.25">
      <c r="B33" s="5"/>
      <c r="C33" s="5" t="s">
        <v>24</v>
      </c>
      <c r="D33" s="9">
        <v>663.31</v>
      </c>
      <c r="E33" s="22"/>
      <c r="F33" s="12"/>
    </row>
    <row r="34" spans="2:7" s="3" customFormat="1" ht="11.25">
      <c r="B34" s="5"/>
      <c r="C34" s="5" t="s">
        <v>25</v>
      </c>
      <c r="D34" s="9">
        <v>633.29</v>
      </c>
      <c r="E34" s="22"/>
      <c r="F34" s="12"/>
    </row>
    <row r="35" spans="2:7" s="3" customFormat="1" ht="11.25">
      <c r="B35" s="5"/>
      <c r="C35" s="5" t="s">
        <v>26</v>
      </c>
      <c r="D35" s="9">
        <v>28.32</v>
      </c>
      <c r="E35" s="22"/>
      <c r="F35" s="12"/>
    </row>
    <row r="36" spans="2:7" s="3" customFormat="1" ht="11.25">
      <c r="B36" s="20"/>
      <c r="C36" s="5" t="s">
        <v>27</v>
      </c>
      <c r="D36" s="22">
        <v>100.48</v>
      </c>
      <c r="E36" s="23"/>
      <c r="F36" s="15"/>
    </row>
    <row r="37" spans="2:7" s="3" customFormat="1" ht="11.25">
      <c r="B37" s="20"/>
      <c r="C37" s="5" t="s">
        <v>28</v>
      </c>
      <c r="D37" s="22">
        <v>98.71</v>
      </c>
      <c r="E37" s="23"/>
      <c r="F37" s="15"/>
    </row>
    <row r="38" spans="2:7" s="3" customFormat="1" ht="11.25">
      <c r="B38" s="20"/>
      <c r="C38" s="5" t="s">
        <v>29</v>
      </c>
      <c r="D38" s="22">
        <v>109.2</v>
      </c>
      <c r="E38" s="23"/>
      <c r="F38" s="15"/>
    </row>
    <row r="39" spans="2:7" s="3" customFormat="1" ht="11.25">
      <c r="B39" s="20"/>
      <c r="C39" s="5"/>
      <c r="D39" s="22"/>
      <c r="E39" s="23"/>
      <c r="F39" s="15"/>
    </row>
    <row r="40" spans="2:7" s="3" customFormat="1" ht="11.25">
      <c r="B40" s="20"/>
      <c r="C40" s="5"/>
      <c r="D40" s="22"/>
      <c r="E40" s="23"/>
      <c r="F40" s="15"/>
    </row>
    <row r="41" spans="2:7" s="3" customFormat="1" ht="11.25">
      <c r="B41" s="20"/>
      <c r="C41" s="5"/>
      <c r="D41" s="22"/>
      <c r="E41" s="23"/>
      <c r="F41" s="15"/>
    </row>
    <row r="42" spans="2:7" s="3" customFormat="1" ht="11.25">
      <c r="B42" s="5"/>
      <c r="C42" s="24" t="s">
        <v>30</v>
      </c>
      <c r="D42" s="25"/>
      <c r="E42" s="26">
        <f>+E7+E9-E18+E22-E26</f>
        <v>1514561.2600000002</v>
      </c>
      <c r="F42" s="15"/>
      <c r="G42" s="16"/>
    </row>
    <row r="43" spans="2:7" s="3" customFormat="1" ht="12" thickBot="1">
      <c r="B43" s="5"/>
      <c r="C43" s="24" t="s">
        <v>31</v>
      </c>
      <c r="D43" s="25"/>
      <c r="E43" s="30">
        <v>1514561.2500000007</v>
      </c>
      <c r="F43" s="15"/>
      <c r="G43" s="16"/>
    </row>
    <row r="44" spans="2:7" s="3" customFormat="1" ht="11.25">
      <c r="B44" s="5"/>
      <c r="C44" s="24" t="s">
        <v>32</v>
      </c>
      <c r="D44" s="25"/>
      <c r="E44" s="28">
        <f>+E42-E43</f>
        <v>9.9999995436519384E-3</v>
      </c>
      <c r="F44" s="15"/>
      <c r="G44" s="16"/>
    </row>
    <row r="45" spans="2:7">
      <c r="E45" s="29"/>
    </row>
  </sheetData>
  <mergeCells count="7">
    <mergeCell ref="B26:C26"/>
    <mergeCell ref="A2:F2"/>
    <mergeCell ref="A3:F3"/>
    <mergeCell ref="A4:F4"/>
    <mergeCell ref="B9:C9"/>
    <mergeCell ref="B18:C18"/>
    <mergeCell ref="B22:C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G45"/>
  <sheetViews>
    <sheetView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.85546875" bestFit="1" customWidth="1"/>
    <col min="5" max="5" width="12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49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6345586.4900000002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+SUM(D11:D16)</f>
        <v>230000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1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1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13</v>
      </c>
      <c r="B15" s="14">
        <v>42286</v>
      </c>
      <c r="C15" s="3" t="s">
        <v>14</v>
      </c>
      <c r="D15" s="15">
        <v>100000</v>
      </c>
      <c r="E15" s="9"/>
      <c r="F15" s="12"/>
    </row>
    <row r="16" spans="1:7" s="3" customFormat="1" ht="12.75" customHeight="1">
      <c r="A16" s="3" t="s">
        <v>36</v>
      </c>
      <c r="B16" s="14">
        <v>42440</v>
      </c>
      <c r="C16" s="3" t="s">
        <v>38</v>
      </c>
      <c r="D16" s="15">
        <v>50000</v>
      </c>
      <c r="E16" s="9"/>
      <c r="F16" s="12"/>
    </row>
    <row r="17" spans="2:6" s="3" customFormat="1" ht="11.25">
      <c r="B17" s="14"/>
      <c r="C17" s="17"/>
      <c r="D17" s="9"/>
      <c r="E17" s="9"/>
      <c r="F17" s="12"/>
    </row>
    <row r="18" spans="2:6" s="3" customFormat="1" ht="11.25">
      <c r="B18" s="18" t="s">
        <v>15</v>
      </c>
      <c r="C18" s="18"/>
      <c r="D18" s="9"/>
      <c r="E18" s="9">
        <f>+D19</f>
        <v>0</v>
      </c>
      <c r="F18" s="12"/>
    </row>
    <row r="19" spans="2:6" s="3" customFormat="1" ht="11.25">
      <c r="B19" s="19"/>
      <c r="C19" s="19"/>
      <c r="D19" s="9"/>
      <c r="E19" s="9"/>
      <c r="F19" s="12"/>
    </row>
    <row r="20" spans="2:6" s="3" customFormat="1" ht="11.25">
      <c r="B20" s="20"/>
      <c r="C20" s="21"/>
      <c r="D20" s="9"/>
      <c r="E20" s="9"/>
      <c r="F20" s="12"/>
    </row>
    <row r="21" spans="2:6" s="3" customFormat="1" ht="11.25">
      <c r="B21" s="5"/>
      <c r="C21" s="5"/>
      <c r="D21" s="9"/>
      <c r="E21" s="9"/>
      <c r="F21" s="12"/>
    </row>
    <row r="22" spans="2:6" s="3" customFormat="1" ht="11.25">
      <c r="B22" s="18" t="s">
        <v>16</v>
      </c>
      <c r="C22" s="18"/>
      <c r="D22" s="9"/>
      <c r="E22" s="9">
        <f>+D24</f>
        <v>3375.36</v>
      </c>
      <c r="F22" s="9"/>
    </row>
    <row r="23" spans="2:6" s="3" customFormat="1" ht="11.25">
      <c r="B23" s="5"/>
      <c r="C23" s="5"/>
      <c r="D23" s="9"/>
      <c r="E23" s="9"/>
      <c r="F23" s="12"/>
    </row>
    <row r="24" spans="2:6" s="3" customFormat="1" ht="11.25">
      <c r="B24" s="5"/>
      <c r="C24" s="5" t="s">
        <v>17</v>
      </c>
      <c r="D24" s="9">
        <v>3375.36</v>
      </c>
      <c r="E24" s="9"/>
      <c r="F24" s="12"/>
    </row>
    <row r="25" spans="2:6" s="3" customFormat="1" ht="11.25">
      <c r="B25" s="5"/>
      <c r="C25" s="5"/>
      <c r="D25" s="9"/>
      <c r="E25" s="9"/>
      <c r="F25" s="12"/>
    </row>
    <row r="26" spans="2:6" s="3" customFormat="1" ht="11.25">
      <c r="B26" s="18" t="s">
        <v>18</v>
      </c>
      <c r="C26" s="18"/>
      <c r="D26" s="9"/>
      <c r="E26" s="9">
        <f>+SUM(D28:D39)</f>
        <v>3715.39</v>
      </c>
      <c r="F26" s="12"/>
    </row>
    <row r="27" spans="2:6" s="3" customFormat="1" ht="11.25">
      <c r="B27" s="19"/>
      <c r="C27" s="19"/>
      <c r="D27" s="9"/>
      <c r="E27" s="9"/>
      <c r="F27" s="12"/>
    </row>
    <row r="28" spans="2:6" s="3" customFormat="1" ht="11.25">
      <c r="B28" s="20"/>
      <c r="C28" s="21" t="s">
        <v>19</v>
      </c>
      <c r="D28" s="9">
        <v>316.83</v>
      </c>
      <c r="E28" s="9"/>
      <c r="F28" s="12"/>
    </row>
    <row r="29" spans="2:6" s="3" customFormat="1" ht="11.25">
      <c r="B29" s="20"/>
      <c r="C29" s="21" t="s">
        <v>20</v>
      </c>
      <c r="D29" s="9">
        <v>215.37</v>
      </c>
      <c r="E29" s="9"/>
      <c r="F29" s="12"/>
    </row>
    <row r="30" spans="2:6" s="3" customFormat="1" ht="11.25">
      <c r="B30" s="5"/>
      <c r="C30" s="5" t="s">
        <v>21</v>
      </c>
      <c r="D30" s="9">
        <v>423.91</v>
      </c>
      <c r="E30" s="22"/>
      <c r="F30" s="12"/>
    </row>
    <row r="31" spans="2:6" s="3" customFormat="1" ht="11.25">
      <c r="B31" s="5"/>
      <c r="C31" s="5" t="s">
        <v>22</v>
      </c>
      <c r="D31" s="9">
        <v>518.54999999999995</v>
      </c>
      <c r="E31" s="22"/>
      <c r="F31" s="12"/>
    </row>
    <row r="32" spans="2:6" s="3" customFormat="1" ht="11.25">
      <c r="B32" s="5"/>
      <c r="C32" s="5" t="s">
        <v>23</v>
      </c>
      <c r="D32" s="9">
        <v>607.41999999999996</v>
      </c>
      <c r="E32" s="22"/>
      <c r="F32" s="12"/>
    </row>
    <row r="33" spans="2:7" s="3" customFormat="1" ht="11.25">
      <c r="B33" s="5"/>
      <c r="C33" s="5" t="s">
        <v>24</v>
      </c>
      <c r="D33" s="9">
        <v>663.31</v>
      </c>
      <c r="E33" s="22"/>
      <c r="F33" s="12"/>
    </row>
    <row r="34" spans="2:7" s="3" customFormat="1" ht="11.25">
      <c r="B34" s="5"/>
      <c r="C34" s="5" t="s">
        <v>25</v>
      </c>
      <c r="D34" s="9">
        <v>633.29</v>
      </c>
      <c r="E34" s="22"/>
      <c r="F34" s="12"/>
    </row>
    <row r="35" spans="2:7" s="3" customFormat="1" ht="11.25">
      <c r="B35" s="5"/>
      <c r="C35" s="5" t="s">
        <v>26</v>
      </c>
      <c r="D35" s="9">
        <v>28.32</v>
      </c>
      <c r="E35" s="22"/>
      <c r="F35" s="12"/>
    </row>
    <row r="36" spans="2:7" s="3" customFormat="1" ht="11.25">
      <c r="B36" s="20"/>
      <c r="C36" s="5" t="s">
        <v>27</v>
      </c>
      <c r="D36" s="22">
        <v>100.48</v>
      </c>
      <c r="E36" s="23"/>
      <c r="F36" s="15"/>
    </row>
    <row r="37" spans="2:7" s="3" customFormat="1" ht="11.25">
      <c r="B37" s="20"/>
      <c r="C37" s="5" t="s">
        <v>28</v>
      </c>
      <c r="D37" s="22">
        <v>98.71</v>
      </c>
      <c r="E37" s="23"/>
      <c r="F37" s="15"/>
    </row>
    <row r="38" spans="2:7" s="3" customFormat="1" ht="11.25">
      <c r="B38" s="20"/>
      <c r="C38" s="5" t="s">
        <v>29</v>
      </c>
      <c r="D38" s="22">
        <v>109.2</v>
      </c>
      <c r="E38" s="23"/>
      <c r="F38" s="15"/>
    </row>
    <row r="39" spans="2:7" s="3" customFormat="1" ht="11.25">
      <c r="B39" s="20"/>
      <c r="C39" s="5"/>
      <c r="D39" s="22"/>
      <c r="E39" s="23"/>
      <c r="F39" s="15"/>
    </row>
    <row r="40" spans="2:7" s="3" customFormat="1" ht="11.25">
      <c r="B40" s="20"/>
      <c r="C40" s="5"/>
      <c r="D40" s="22"/>
      <c r="E40" s="23"/>
      <c r="F40" s="15"/>
    </row>
    <row r="41" spans="2:7" s="3" customFormat="1" ht="11.25">
      <c r="B41" s="20"/>
      <c r="C41" s="5"/>
      <c r="D41" s="22"/>
      <c r="E41" s="23"/>
      <c r="F41" s="15"/>
    </row>
    <row r="42" spans="2:7" s="3" customFormat="1" ht="11.25">
      <c r="B42" s="5"/>
      <c r="C42" s="24" t="s">
        <v>30</v>
      </c>
      <c r="D42" s="25"/>
      <c r="E42" s="26">
        <f>+E7+E9-E18+E22-E26</f>
        <v>6575246.4600000009</v>
      </c>
      <c r="F42" s="15"/>
      <c r="G42" s="16"/>
    </row>
    <row r="43" spans="2:7" s="3" customFormat="1" ht="12" thickBot="1">
      <c r="B43" s="5"/>
      <c r="C43" s="24" t="s">
        <v>31</v>
      </c>
      <c r="D43" s="25"/>
      <c r="E43" s="30">
        <v>6575246.4500000002</v>
      </c>
      <c r="F43" s="15"/>
      <c r="G43" s="16"/>
    </row>
    <row r="44" spans="2:7" s="3" customFormat="1" ht="11.25">
      <c r="B44" s="5"/>
      <c r="C44" s="24" t="s">
        <v>32</v>
      </c>
      <c r="D44" s="25"/>
      <c r="E44" s="28">
        <f>+E42-E43</f>
        <v>1.0000000707805157E-2</v>
      </c>
      <c r="F44" s="15"/>
      <c r="G44" s="16"/>
    </row>
    <row r="45" spans="2:7">
      <c r="E45" s="29"/>
    </row>
  </sheetData>
  <mergeCells count="7">
    <mergeCell ref="B26:C26"/>
    <mergeCell ref="A2:F2"/>
    <mergeCell ref="A3:F3"/>
    <mergeCell ref="A4:F4"/>
    <mergeCell ref="B9:C9"/>
    <mergeCell ref="B18:C18"/>
    <mergeCell ref="B22:C2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G45"/>
  <sheetViews>
    <sheetView tabSelected="1" workbookViewId="0">
      <selection activeCell="E45" sqref="E45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.85546875" bestFit="1" customWidth="1"/>
    <col min="5" max="5" width="12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50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7589331.1100000003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+SUM(D11:D16)</f>
        <v>230000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1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1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13</v>
      </c>
      <c r="B15" s="14">
        <v>42286</v>
      </c>
      <c r="C15" s="3" t="s">
        <v>14</v>
      </c>
      <c r="D15" s="15">
        <v>100000</v>
      </c>
      <c r="E15" s="9"/>
      <c r="F15" s="12"/>
    </row>
    <row r="16" spans="1:7" s="3" customFormat="1" ht="12.75" customHeight="1">
      <c r="A16" s="3" t="s">
        <v>36</v>
      </c>
      <c r="B16" s="14">
        <v>42440</v>
      </c>
      <c r="C16" s="3" t="s">
        <v>38</v>
      </c>
      <c r="D16" s="15">
        <v>50000</v>
      </c>
      <c r="E16" s="9"/>
      <c r="F16" s="12"/>
    </row>
    <row r="17" spans="2:6" s="3" customFormat="1" ht="11.25">
      <c r="B17" s="14"/>
      <c r="C17" s="17"/>
      <c r="D17" s="9"/>
      <c r="E17" s="9"/>
      <c r="F17" s="12"/>
    </row>
    <row r="18" spans="2:6" s="3" customFormat="1" ht="11.25">
      <c r="B18" s="18" t="s">
        <v>15</v>
      </c>
      <c r="C18" s="18"/>
      <c r="D18" s="9"/>
      <c r="E18" s="9">
        <f>+D19</f>
        <v>0</v>
      </c>
      <c r="F18" s="12"/>
    </row>
    <row r="19" spans="2:6" s="3" customFormat="1" ht="11.25">
      <c r="B19" s="19"/>
      <c r="C19" s="19"/>
      <c r="D19" s="9"/>
      <c r="E19" s="9"/>
      <c r="F19" s="12"/>
    </row>
    <row r="20" spans="2:6" s="3" customFormat="1" ht="11.25">
      <c r="B20" s="20"/>
      <c r="C20" s="21"/>
      <c r="D20" s="9"/>
      <c r="E20" s="9"/>
      <c r="F20" s="12"/>
    </row>
    <row r="21" spans="2:6" s="3" customFormat="1" ht="11.25">
      <c r="B21" s="5"/>
      <c r="C21" s="5"/>
      <c r="D21" s="9"/>
      <c r="E21" s="9"/>
      <c r="F21" s="12"/>
    </row>
    <row r="22" spans="2:6" s="3" customFormat="1" ht="11.25">
      <c r="B22" s="18" t="s">
        <v>16</v>
      </c>
      <c r="C22" s="18"/>
      <c r="D22" s="9"/>
      <c r="E22" s="9">
        <f>+D24</f>
        <v>3375.36</v>
      </c>
      <c r="F22" s="9"/>
    </row>
    <row r="23" spans="2:6" s="3" customFormat="1" ht="11.25">
      <c r="B23" s="5"/>
      <c r="C23" s="5"/>
      <c r="D23" s="9"/>
      <c r="E23" s="9"/>
      <c r="F23" s="12"/>
    </row>
    <row r="24" spans="2:6" s="3" customFormat="1" ht="11.25">
      <c r="B24" s="5"/>
      <c r="C24" s="5" t="s">
        <v>17</v>
      </c>
      <c r="D24" s="9">
        <v>3375.36</v>
      </c>
      <c r="E24" s="9"/>
      <c r="F24" s="12"/>
    </row>
    <row r="25" spans="2:6" s="3" customFormat="1" ht="11.25">
      <c r="B25" s="5"/>
      <c r="C25" s="5"/>
      <c r="D25" s="9"/>
      <c r="E25" s="9"/>
      <c r="F25" s="12"/>
    </row>
    <row r="26" spans="2:6" s="3" customFormat="1" ht="11.25">
      <c r="B26" s="18" t="s">
        <v>18</v>
      </c>
      <c r="C26" s="18"/>
      <c r="D26" s="9"/>
      <c r="E26" s="9">
        <f>+SUM(D28:D39)</f>
        <v>3715.39</v>
      </c>
      <c r="F26" s="12"/>
    </row>
    <row r="27" spans="2:6" s="3" customFormat="1" ht="11.25">
      <c r="B27" s="19"/>
      <c r="C27" s="19"/>
      <c r="D27" s="9"/>
      <c r="E27" s="9"/>
      <c r="F27" s="12"/>
    </row>
    <row r="28" spans="2:6" s="3" customFormat="1" ht="11.25">
      <c r="B28" s="20"/>
      <c r="C28" s="21" t="s">
        <v>19</v>
      </c>
      <c r="D28" s="9">
        <v>316.83</v>
      </c>
      <c r="E28" s="9"/>
      <c r="F28" s="12"/>
    </row>
    <row r="29" spans="2:6" s="3" customFormat="1" ht="11.25">
      <c r="B29" s="20"/>
      <c r="C29" s="21" t="s">
        <v>20</v>
      </c>
      <c r="D29" s="9">
        <v>215.37</v>
      </c>
      <c r="E29" s="9"/>
      <c r="F29" s="12"/>
    </row>
    <row r="30" spans="2:6" s="3" customFormat="1" ht="11.25">
      <c r="B30" s="5"/>
      <c r="C30" s="5" t="s">
        <v>21</v>
      </c>
      <c r="D30" s="9">
        <v>423.91</v>
      </c>
      <c r="E30" s="22"/>
      <c r="F30" s="12"/>
    </row>
    <row r="31" spans="2:6" s="3" customFormat="1" ht="11.25">
      <c r="B31" s="5"/>
      <c r="C31" s="5" t="s">
        <v>22</v>
      </c>
      <c r="D31" s="9">
        <v>518.54999999999995</v>
      </c>
      <c r="E31" s="22"/>
      <c r="F31" s="12"/>
    </row>
    <row r="32" spans="2:6" s="3" customFormat="1" ht="11.25">
      <c r="B32" s="5"/>
      <c r="C32" s="5" t="s">
        <v>23</v>
      </c>
      <c r="D32" s="9">
        <v>607.41999999999996</v>
      </c>
      <c r="E32" s="22"/>
      <c r="F32" s="12"/>
    </row>
    <row r="33" spans="2:7" s="3" customFormat="1" ht="11.25">
      <c r="B33" s="5"/>
      <c r="C33" s="5" t="s">
        <v>24</v>
      </c>
      <c r="D33" s="9">
        <v>663.31</v>
      </c>
      <c r="E33" s="22"/>
      <c r="F33" s="12"/>
    </row>
    <row r="34" spans="2:7" s="3" customFormat="1" ht="11.25">
      <c r="B34" s="5"/>
      <c r="C34" s="5" t="s">
        <v>25</v>
      </c>
      <c r="D34" s="9">
        <v>633.29</v>
      </c>
      <c r="E34" s="22"/>
      <c r="F34" s="12"/>
    </row>
    <row r="35" spans="2:7" s="3" customFormat="1" ht="11.25">
      <c r="B35" s="5"/>
      <c r="C35" s="5" t="s">
        <v>26</v>
      </c>
      <c r="D35" s="9">
        <v>28.32</v>
      </c>
      <c r="E35" s="22"/>
      <c r="F35" s="12"/>
    </row>
    <row r="36" spans="2:7" s="3" customFormat="1" ht="11.25">
      <c r="B36" s="20"/>
      <c r="C36" s="5" t="s">
        <v>27</v>
      </c>
      <c r="D36" s="22">
        <v>100.48</v>
      </c>
      <c r="E36" s="23"/>
      <c r="F36" s="15"/>
    </row>
    <row r="37" spans="2:7" s="3" customFormat="1" ht="11.25">
      <c r="B37" s="20"/>
      <c r="C37" s="5" t="s">
        <v>28</v>
      </c>
      <c r="D37" s="22">
        <v>98.71</v>
      </c>
      <c r="E37" s="23"/>
      <c r="F37" s="15"/>
    </row>
    <row r="38" spans="2:7" s="3" customFormat="1" ht="11.25">
      <c r="B38" s="20"/>
      <c r="C38" s="5" t="s">
        <v>29</v>
      </c>
      <c r="D38" s="22">
        <v>109.2</v>
      </c>
      <c r="E38" s="23"/>
      <c r="F38" s="15"/>
    </row>
    <row r="39" spans="2:7" s="3" customFormat="1" ht="11.25">
      <c r="B39" s="20"/>
      <c r="C39" s="5"/>
      <c r="D39" s="22"/>
      <c r="E39" s="23"/>
      <c r="F39" s="15"/>
    </row>
    <row r="40" spans="2:7" s="3" customFormat="1" ht="11.25">
      <c r="B40" s="20"/>
      <c r="C40" s="5"/>
      <c r="D40" s="22"/>
      <c r="E40" s="23"/>
      <c r="F40" s="15"/>
    </row>
    <row r="41" spans="2:7" s="3" customFormat="1" ht="11.25">
      <c r="B41" s="20"/>
      <c r="C41" s="5"/>
      <c r="D41" s="22"/>
      <c r="E41" s="23"/>
      <c r="F41" s="15"/>
    </row>
    <row r="42" spans="2:7" s="3" customFormat="1" ht="11.25">
      <c r="B42" s="5"/>
      <c r="C42" s="24" t="s">
        <v>30</v>
      </c>
      <c r="D42" s="25"/>
      <c r="E42" s="26">
        <f>+E7+E9-E18+E22-E26</f>
        <v>7818991.080000001</v>
      </c>
      <c r="F42" s="15"/>
      <c r="G42" s="16"/>
    </row>
    <row r="43" spans="2:7" s="3" customFormat="1" ht="12" thickBot="1">
      <c r="B43" s="5"/>
      <c r="C43" s="24" t="s">
        <v>31</v>
      </c>
      <c r="D43" s="25"/>
      <c r="E43" s="30">
        <v>7818991.0700000003</v>
      </c>
      <c r="F43" s="15"/>
      <c r="G43" s="16"/>
    </row>
    <row r="44" spans="2:7" s="3" customFormat="1" ht="11.25">
      <c r="B44" s="5"/>
      <c r="C44" s="24" t="s">
        <v>32</v>
      </c>
      <c r="D44" s="25"/>
      <c r="E44" s="28">
        <f>+E42-E43</f>
        <v>1.0000000707805157E-2</v>
      </c>
      <c r="F44" s="15"/>
      <c r="G44" s="16"/>
    </row>
    <row r="45" spans="2:7">
      <c r="E45" s="29"/>
    </row>
  </sheetData>
  <mergeCells count="7">
    <mergeCell ref="B26:C26"/>
    <mergeCell ref="A2:F2"/>
    <mergeCell ref="A3:F3"/>
    <mergeCell ref="A4:F4"/>
    <mergeCell ref="B9:C9"/>
    <mergeCell ref="B18:C18"/>
    <mergeCell ref="B22:C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43"/>
  <sheetViews>
    <sheetView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.85546875" bestFit="1" customWidth="1"/>
    <col min="5" max="5" width="10.7109375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33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567897.17000000004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+SUM(D11:D15)</f>
        <v>180000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1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1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13</v>
      </c>
      <c r="B15" s="14">
        <v>42286</v>
      </c>
      <c r="C15" s="3" t="s">
        <v>14</v>
      </c>
      <c r="D15" s="15">
        <v>100000</v>
      </c>
      <c r="E15" s="9"/>
      <c r="F15" s="12"/>
    </row>
    <row r="16" spans="1:7" s="3" customFormat="1" ht="11.25">
      <c r="B16" s="14"/>
      <c r="C16" s="17"/>
      <c r="D16" s="9"/>
      <c r="E16" s="9"/>
      <c r="F16" s="12"/>
    </row>
    <row r="17" spans="2:6" s="3" customFormat="1" ht="11.25">
      <c r="B17" s="18" t="s">
        <v>15</v>
      </c>
      <c r="C17" s="18"/>
      <c r="D17" s="9"/>
      <c r="E17" s="9">
        <f>+D18</f>
        <v>0</v>
      </c>
      <c r="F17" s="12"/>
    </row>
    <row r="18" spans="2:6" s="3" customFormat="1" ht="11.25">
      <c r="B18" s="19"/>
      <c r="C18" s="19"/>
      <c r="D18" s="9"/>
      <c r="E18" s="9"/>
      <c r="F18" s="12"/>
    </row>
    <row r="19" spans="2:6" s="3" customFormat="1" ht="11.25">
      <c r="B19" s="20"/>
      <c r="C19" s="21"/>
      <c r="D19" s="9"/>
      <c r="E19" s="9"/>
      <c r="F19" s="12"/>
    </row>
    <row r="20" spans="2:6" s="3" customFormat="1" ht="11.25">
      <c r="B20" s="5"/>
      <c r="C20" s="5"/>
      <c r="D20" s="9"/>
      <c r="E20" s="9"/>
      <c r="F20" s="12"/>
    </row>
    <row r="21" spans="2:6" s="3" customFormat="1" ht="11.25">
      <c r="B21" s="18" t="s">
        <v>16</v>
      </c>
      <c r="C21" s="18"/>
      <c r="D21" s="9"/>
      <c r="E21" s="9">
        <f>+D23</f>
        <v>3375.36</v>
      </c>
      <c r="F21" s="9"/>
    </row>
    <row r="22" spans="2:6" s="3" customFormat="1" ht="11.25">
      <c r="B22" s="5"/>
      <c r="C22" s="5"/>
      <c r="D22" s="9"/>
      <c r="E22" s="9"/>
      <c r="F22" s="12"/>
    </row>
    <row r="23" spans="2:6" s="3" customFormat="1" ht="11.25">
      <c r="B23" s="5"/>
      <c r="C23" s="5" t="s">
        <v>17</v>
      </c>
      <c r="D23" s="9">
        <v>3375.36</v>
      </c>
      <c r="E23" s="9"/>
      <c r="F23" s="12"/>
    </row>
    <row r="24" spans="2:6" s="3" customFormat="1" ht="11.25">
      <c r="B24" s="5"/>
      <c r="C24" s="5"/>
      <c r="D24" s="9"/>
      <c r="E24" s="9"/>
      <c r="F24" s="12"/>
    </row>
    <row r="25" spans="2:6" s="3" customFormat="1" ht="11.25">
      <c r="B25" s="18" t="s">
        <v>18</v>
      </c>
      <c r="C25" s="18"/>
      <c r="D25" s="9"/>
      <c r="E25" s="9">
        <f>+SUM(D27:D38)</f>
        <v>3715.39</v>
      </c>
      <c r="F25" s="12"/>
    </row>
    <row r="26" spans="2:6" s="3" customFormat="1" ht="11.25">
      <c r="B26" s="19"/>
      <c r="C26" s="19"/>
      <c r="D26" s="9"/>
      <c r="E26" s="9"/>
      <c r="F26" s="12"/>
    </row>
    <row r="27" spans="2:6" s="3" customFormat="1" ht="11.25">
      <c r="B27" s="20"/>
      <c r="C27" s="21" t="s">
        <v>19</v>
      </c>
      <c r="D27" s="9">
        <v>316.83</v>
      </c>
      <c r="E27" s="9"/>
      <c r="F27" s="12"/>
    </row>
    <row r="28" spans="2:6" s="3" customFormat="1" ht="11.25">
      <c r="B28" s="20"/>
      <c r="C28" s="21" t="s">
        <v>20</v>
      </c>
      <c r="D28" s="9">
        <v>215.37</v>
      </c>
      <c r="E28" s="9"/>
      <c r="F28" s="12"/>
    </row>
    <row r="29" spans="2:6" s="3" customFormat="1" ht="11.25">
      <c r="B29" s="5"/>
      <c r="C29" s="5" t="s">
        <v>21</v>
      </c>
      <c r="D29" s="9">
        <v>423.91</v>
      </c>
      <c r="E29" s="22"/>
      <c r="F29" s="12"/>
    </row>
    <row r="30" spans="2:6" s="3" customFormat="1" ht="11.25">
      <c r="B30" s="5"/>
      <c r="C30" s="5" t="s">
        <v>22</v>
      </c>
      <c r="D30" s="9">
        <v>518.54999999999995</v>
      </c>
      <c r="E30" s="22"/>
      <c r="F30" s="12"/>
    </row>
    <row r="31" spans="2:6" s="3" customFormat="1" ht="11.25">
      <c r="B31" s="5"/>
      <c r="C31" s="5" t="s">
        <v>23</v>
      </c>
      <c r="D31" s="9">
        <v>607.41999999999996</v>
      </c>
      <c r="E31" s="22"/>
      <c r="F31" s="12"/>
    </row>
    <row r="32" spans="2:6" s="3" customFormat="1" ht="11.25">
      <c r="B32" s="5"/>
      <c r="C32" s="5" t="s">
        <v>24</v>
      </c>
      <c r="D32" s="9">
        <v>663.31</v>
      </c>
      <c r="E32" s="22"/>
      <c r="F32" s="12"/>
    </row>
    <row r="33" spans="2:7" s="3" customFormat="1" ht="11.25">
      <c r="B33" s="5"/>
      <c r="C33" s="5" t="s">
        <v>25</v>
      </c>
      <c r="D33" s="9">
        <v>633.29</v>
      </c>
      <c r="E33" s="22"/>
      <c r="F33" s="12"/>
    </row>
    <row r="34" spans="2:7" s="3" customFormat="1" ht="11.25">
      <c r="B34" s="5"/>
      <c r="C34" s="5" t="s">
        <v>26</v>
      </c>
      <c r="D34" s="9">
        <v>28.32</v>
      </c>
      <c r="E34" s="22"/>
      <c r="F34" s="12"/>
    </row>
    <row r="35" spans="2:7" s="3" customFormat="1" ht="11.25">
      <c r="B35" s="20"/>
      <c r="C35" s="5" t="s">
        <v>27</v>
      </c>
      <c r="D35" s="22">
        <v>100.48</v>
      </c>
      <c r="E35" s="23"/>
      <c r="F35" s="15"/>
    </row>
    <row r="36" spans="2:7" s="3" customFormat="1" ht="11.25">
      <c r="B36" s="20"/>
      <c r="C36" s="5" t="s">
        <v>28</v>
      </c>
      <c r="D36" s="22">
        <v>98.71</v>
      </c>
      <c r="E36" s="23"/>
      <c r="F36" s="15"/>
    </row>
    <row r="37" spans="2:7" s="3" customFormat="1" ht="11.25">
      <c r="B37" s="20"/>
      <c r="C37" s="5" t="s">
        <v>29</v>
      </c>
      <c r="D37" s="22">
        <v>109.2</v>
      </c>
      <c r="E37" s="23"/>
      <c r="F37" s="15"/>
    </row>
    <row r="38" spans="2:7" s="3" customFormat="1" ht="11.25">
      <c r="B38" s="20"/>
      <c r="C38" s="5"/>
      <c r="D38" s="22"/>
      <c r="E38" s="23"/>
      <c r="F38" s="15"/>
    </row>
    <row r="39" spans="2:7" s="3" customFormat="1" ht="11.25">
      <c r="B39" s="20"/>
      <c r="C39" s="5"/>
      <c r="D39" s="22"/>
      <c r="E39" s="23"/>
      <c r="F39" s="15"/>
    </row>
    <row r="40" spans="2:7" s="3" customFormat="1" ht="11.25">
      <c r="B40" s="5"/>
      <c r="C40" s="24" t="s">
        <v>30</v>
      </c>
      <c r="D40" s="25"/>
      <c r="E40" s="26">
        <f>+E7+E9-E17+E21-E25</f>
        <v>747557.14</v>
      </c>
      <c r="F40" s="15"/>
      <c r="G40" s="16"/>
    </row>
    <row r="41" spans="2:7" s="3" customFormat="1" ht="11.25">
      <c r="B41" s="5"/>
      <c r="C41" s="24" t="s">
        <v>31</v>
      </c>
      <c r="D41" s="25"/>
      <c r="E41" s="27">
        <v>747557.14000000025</v>
      </c>
      <c r="F41" s="15"/>
      <c r="G41" s="16"/>
    </row>
    <row r="42" spans="2:7" s="3" customFormat="1" ht="11.25">
      <c r="B42" s="5"/>
      <c r="C42" s="24" t="s">
        <v>32</v>
      </c>
      <c r="D42" s="25"/>
      <c r="E42" s="28">
        <f>+E40-E41</f>
        <v>0</v>
      </c>
      <c r="F42" s="15"/>
      <c r="G42" s="16"/>
    </row>
    <row r="43" spans="2:7">
      <c r="E43" s="29"/>
    </row>
  </sheetData>
  <mergeCells count="7">
    <mergeCell ref="B25:C25"/>
    <mergeCell ref="A2:F2"/>
    <mergeCell ref="A3:F3"/>
    <mergeCell ref="A4:F4"/>
    <mergeCell ref="B9:C9"/>
    <mergeCell ref="B17:C17"/>
    <mergeCell ref="B21:C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43"/>
  <sheetViews>
    <sheetView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.85546875" bestFit="1" customWidth="1"/>
    <col min="5" max="5" width="10.7109375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34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713595.07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+SUM(D11:D15)</f>
        <v>180000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1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1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13</v>
      </c>
      <c r="B15" s="14">
        <v>42286</v>
      </c>
      <c r="C15" s="3" t="s">
        <v>14</v>
      </c>
      <c r="D15" s="15">
        <v>100000</v>
      </c>
      <c r="E15" s="9"/>
      <c r="F15" s="12"/>
    </row>
    <row r="16" spans="1:7" s="3" customFormat="1" ht="11.25">
      <c r="B16" s="14"/>
      <c r="C16" s="17"/>
      <c r="D16" s="9"/>
      <c r="E16" s="9"/>
      <c r="F16" s="12"/>
    </row>
    <row r="17" spans="2:6" s="3" customFormat="1" ht="11.25">
      <c r="B17" s="18" t="s">
        <v>15</v>
      </c>
      <c r="C17" s="18"/>
      <c r="D17" s="9"/>
      <c r="E17" s="9">
        <f>+D18</f>
        <v>0</v>
      </c>
      <c r="F17" s="12"/>
    </row>
    <row r="18" spans="2:6" s="3" customFormat="1" ht="11.25">
      <c r="B18" s="19"/>
      <c r="C18" s="19"/>
      <c r="D18" s="9"/>
      <c r="E18" s="9"/>
      <c r="F18" s="12"/>
    </row>
    <row r="19" spans="2:6" s="3" customFormat="1" ht="11.25">
      <c r="B19" s="20"/>
      <c r="C19" s="21"/>
      <c r="D19" s="9"/>
      <c r="E19" s="9"/>
      <c r="F19" s="12"/>
    </row>
    <row r="20" spans="2:6" s="3" customFormat="1" ht="11.25">
      <c r="B20" s="5"/>
      <c r="C20" s="5"/>
      <c r="D20" s="9"/>
      <c r="E20" s="9"/>
      <c r="F20" s="12"/>
    </row>
    <row r="21" spans="2:6" s="3" customFormat="1" ht="11.25">
      <c r="B21" s="18" t="s">
        <v>16</v>
      </c>
      <c r="C21" s="18"/>
      <c r="D21" s="9"/>
      <c r="E21" s="9">
        <f>+D23</f>
        <v>3375.36</v>
      </c>
      <c r="F21" s="9"/>
    </row>
    <row r="22" spans="2:6" s="3" customFormat="1" ht="11.25">
      <c r="B22" s="5"/>
      <c r="C22" s="5"/>
      <c r="D22" s="9"/>
      <c r="E22" s="9"/>
      <c r="F22" s="12"/>
    </row>
    <row r="23" spans="2:6" s="3" customFormat="1" ht="11.25">
      <c r="B23" s="5"/>
      <c r="C23" s="5" t="s">
        <v>17</v>
      </c>
      <c r="D23" s="9">
        <v>3375.36</v>
      </c>
      <c r="E23" s="9"/>
      <c r="F23" s="12"/>
    </row>
    <row r="24" spans="2:6" s="3" customFormat="1" ht="11.25">
      <c r="B24" s="5"/>
      <c r="C24" s="5"/>
      <c r="D24" s="9"/>
      <c r="E24" s="9"/>
      <c r="F24" s="12"/>
    </row>
    <row r="25" spans="2:6" s="3" customFormat="1" ht="11.25">
      <c r="B25" s="18" t="s">
        <v>18</v>
      </c>
      <c r="C25" s="18"/>
      <c r="D25" s="9"/>
      <c r="E25" s="9">
        <f>+SUM(D27:D38)</f>
        <v>3715.39</v>
      </c>
      <c r="F25" s="12"/>
    </row>
    <row r="26" spans="2:6" s="3" customFormat="1" ht="11.25">
      <c r="B26" s="19"/>
      <c r="C26" s="19"/>
      <c r="D26" s="9"/>
      <c r="E26" s="9"/>
      <c r="F26" s="12"/>
    </row>
    <row r="27" spans="2:6" s="3" customFormat="1" ht="11.25">
      <c r="B27" s="20"/>
      <c r="C27" s="21" t="s">
        <v>19</v>
      </c>
      <c r="D27" s="9">
        <v>316.83</v>
      </c>
      <c r="E27" s="9"/>
      <c r="F27" s="12"/>
    </row>
    <row r="28" spans="2:6" s="3" customFormat="1" ht="11.25">
      <c r="B28" s="20"/>
      <c r="C28" s="21" t="s">
        <v>20</v>
      </c>
      <c r="D28" s="9">
        <v>215.37</v>
      </c>
      <c r="E28" s="9"/>
      <c r="F28" s="12"/>
    </row>
    <row r="29" spans="2:6" s="3" customFormat="1" ht="11.25">
      <c r="B29" s="5"/>
      <c r="C29" s="5" t="s">
        <v>21</v>
      </c>
      <c r="D29" s="9">
        <v>423.91</v>
      </c>
      <c r="E29" s="22"/>
      <c r="F29" s="12"/>
    </row>
    <row r="30" spans="2:6" s="3" customFormat="1" ht="11.25">
      <c r="B30" s="5"/>
      <c r="C30" s="5" t="s">
        <v>22</v>
      </c>
      <c r="D30" s="9">
        <v>518.54999999999995</v>
      </c>
      <c r="E30" s="22"/>
      <c r="F30" s="12"/>
    </row>
    <row r="31" spans="2:6" s="3" customFormat="1" ht="11.25">
      <c r="B31" s="5"/>
      <c r="C31" s="5" t="s">
        <v>23</v>
      </c>
      <c r="D31" s="9">
        <v>607.41999999999996</v>
      </c>
      <c r="E31" s="22"/>
      <c r="F31" s="12"/>
    </row>
    <row r="32" spans="2:6" s="3" customFormat="1" ht="11.25">
      <c r="B32" s="5"/>
      <c r="C32" s="5" t="s">
        <v>24</v>
      </c>
      <c r="D32" s="9">
        <v>663.31</v>
      </c>
      <c r="E32" s="22"/>
      <c r="F32" s="12"/>
    </row>
    <row r="33" spans="2:7" s="3" customFormat="1" ht="11.25">
      <c r="B33" s="5"/>
      <c r="C33" s="5" t="s">
        <v>25</v>
      </c>
      <c r="D33" s="9">
        <v>633.29</v>
      </c>
      <c r="E33" s="22"/>
      <c r="F33" s="12"/>
    </row>
    <row r="34" spans="2:7" s="3" customFormat="1" ht="11.25">
      <c r="B34" s="5"/>
      <c r="C34" s="5" t="s">
        <v>26</v>
      </c>
      <c r="D34" s="9">
        <v>28.32</v>
      </c>
      <c r="E34" s="22"/>
      <c r="F34" s="12"/>
    </row>
    <row r="35" spans="2:7" s="3" customFormat="1" ht="11.25">
      <c r="B35" s="20"/>
      <c r="C35" s="5" t="s">
        <v>27</v>
      </c>
      <c r="D35" s="22">
        <v>100.48</v>
      </c>
      <c r="E35" s="23"/>
      <c r="F35" s="15"/>
    </row>
    <row r="36" spans="2:7" s="3" customFormat="1" ht="11.25">
      <c r="B36" s="20"/>
      <c r="C36" s="5" t="s">
        <v>28</v>
      </c>
      <c r="D36" s="22">
        <v>98.71</v>
      </c>
      <c r="E36" s="23"/>
      <c r="F36" s="15"/>
    </row>
    <row r="37" spans="2:7" s="3" customFormat="1" ht="11.25">
      <c r="B37" s="20"/>
      <c r="C37" s="5" t="s">
        <v>29</v>
      </c>
      <c r="D37" s="22">
        <v>109.2</v>
      </c>
      <c r="E37" s="23"/>
      <c r="F37" s="15"/>
    </row>
    <row r="38" spans="2:7" s="3" customFormat="1" ht="11.25">
      <c r="B38" s="20"/>
      <c r="C38" s="5"/>
      <c r="D38" s="22"/>
      <c r="E38" s="23"/>
      <c r="F38" s="15"/>
    </row>
    <row r="39" spans="2:7" s="3" customFormat="1" ht="11.25">
      <c r="B39" s="20"/>
      <c r="C39" s="5"/>
      <c r="D39" s="22"/>
      <c r="E39" s="23"/>
      <c r="F39" s="15"/>
    </row>
    <row r="40" spans="2:7" s="3" customFormat="1" ht="11.25">
      <c r="B40" s="5"/>
      <c r="C40" s="24" t="s">
        <v>30</v>
      </c>
      <c r="D40" s="25"/>
      <c r="E40" s="26">
        <f>+E7+E9-E17+E21-E25</f>
        <v>893255.03999999992</v>
      </c>
      <c r="F40" s="15"/>
      <c r="G40" s="16"/>
    </row>
    <row r="41" spans="2:7" s="3" customFormat="1" ht="11.25">
      <c r="B41" s="5"/>
      <c r="C41" s="24" t="s">
        <v>31</v>
      </c>
      <c r="D41" s="25"/>
      <c r="E41" s="27">
        <v>893255.04000000027</v>
      </c>
      <c r="F41" s="15"/>
      <c r="G41" s="16"/>
    </row>
    <row r="42" spans="2:7" s="3" customFormat="1" ht="11.25">
      <c r="B42" s="5"/>
      <c r="C42" s="24" t="s">
        <v>32</v>
      </c>
      <c r="D42" s="25"/>
      <c r="E42" s="28">
        <f>+E40-E41</f>
        <v>0</v>
      </c>
      <c r="F42" s="15"/>
      <c r="G42" s="16"/>
    </row>
    <row r="43" spans="2:7">
      <c r="E43" s="29"/>
    </row>
  </sheetData>
  <mergeCells count="7">
    <mergeCell ref="B25:C25"/>
    <mergeCell ref="A2:F2"/>
    <mergeCell ref="A3:F3"/>
    <mergeCell ref="A4:F4"/>
    <mergeCell ref="B9:C9"/>
    <mergeCell ref="B17:C17"/>
    <mergeCell ref="B21:C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45"/>
  <sheetViews>
    <sheetView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.85546875" bestFit="1" customWidth="1"/>
    <col min="5" max="5" width="11.140625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35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723265.96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+SUM(D11:D17)</f>
        <v>280000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1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1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13</v>
      </c>
      <c r="B15" s="14">
        <v>42286</v>
      </c>
      <c r="C15" s="3" t="s">
        <v>14</v>
      </c>
      <c r="D15" s="15">
        <v>100000</v>
      </c>
      <c r="E15" s="9"/>
      <c r="F15" s="12"/>
    </row>
    <row r="16" spans="1:7" s="3" customFormat="1" ht="12.75" customHeight="1">
      <c r="A16" s="3" t="s">
        <v>36</v>
      </c>
      <c r="B16" s="14">
        <v>42440</v>
      </c>
      <c r="C16" s="3" t="s">
        <v>38</v>
      </c>
      <c r="D16" s="15">
        <v>50000</v>
      </c>
      <c r="E16" s="9"/>
      <c r="F16" s="12"/>
    </row>
    <row r="17" spans="1:6" s="3" customFormat="1" ht="12.75" customHeight="1">
      <c r="A17" s="3" t="s">
        <v>37</v>
      </c>
      <c r="B17" s="14">
        <v>42448</v>
      </c>
      <c r="C17" s="3" t="s">
        <v>38</v>
      </c>
      <c r="D17" s="15">
        <v>50000</v>
      </c>
      <c r="E17" s="9"/>
      <c r="F17" s="12"/>
    </row>
    <row r="18" spans="1:6" s="3" customFormat="1" ht="11.25">
      <c r="B18" s="14"/>
      <c r="C18" s="17"/>
      <c r="D18" s="9"/>
      <c r="E18" s="9"/>
      <c r="F18" s="12"/>
    </row>
    <row r="19" spans="1:6" s="3" customFormat="1" ht="11.25">
      <c r="B19" s="18" t="s">
        <v>15</v>
      </c>
      <c r="C19" s="18"/>
      <c r="D19" s="9"/>
      <c r="E19" s="9">
        <f>+D20</f>
        <v>0</v>
      </c>
      <c r="F19" s="12"/>
    </row>
    <row r="20" spans="1:6" s="3" customFormat="1" ht="11.25">
      <c r="B20" s="19"/>
      <c r="C20" s="19"/>
      <c r="D20" s="9"/>
      <c r="E20" s="9"/>
      <c r="F20" s="12"/>
    </row>
    <row r="21" spans="1:6" s="3" customFormat="1" ht="11.25">
      <c r="B21" s="20"/>
      <c r="C21" s="21"/>
      <c r="D21" s="9"/>
      <c r="E21" s="9"/>
      <c r="F21" s="12"/>
    </row>
    <row r="22" spans="1:6" s="3" customFormat="1" ht="11.25">
      <c r="B22" s="5"/>
      <c r="C22" s="5"/>
      <c r="D22" s="9"/>
      <c r="E22" s="9"/>
      <c r="F22" s="12"/>
    </row>
    <row r="23" spans="1:6" s="3" customFormat="1" ht="11.25">
      <c r="B23" s="18" t="s">
        <v>16</v>
      </c>
      <c r="C23" s="18"/>
      <c r="D23" s="9"/>
      <c r="E23" s="9">
        <f>+D25</f>
        <v>3375.36</v>
      </c>
      <c r="F23" s="9"/>
    </row>
    <row r="24" spans="1:6" s="3" customFormat="1" ht="11.25">
      <c r="B24" s="5"/>
      <c r="C24" s="5"/>
      <c r="D24" s="9"/>
      <c r="E24" s="9"/>
      <c r="F24" s="12"/>
    </row>
    <row r="25" spans="1:6" s="3" customFormat="1" ht="11.25">
      <c r="B25" s="5"/>
      <c r="C25" s="5" t="s">
        <v>17</v>
      </c>
      <c r="D25" s="9">
        <v>3375.36</v>
      </c>
      <c r="E25" s="9"/>
      <c r="F25" s="12"/>
    </row>
    <row r="26" spans="1:6" s="3" customFormat="1" ht="11.25">
      <c r="B26" s="5"/>
      <c r="C26" s="5"/>
      <c r="D26" s="9"/>
      <c r="E26" s="9"/>
      <c r="F26" s="12"/>
    </row>
    <row r="27" spans="1:6" s="3" customFormat="1" ht="11.25">
      <c r="B27" s="18" t="s">
        <v>18</v>
      </c>
      <c r="C27" s="18"/>
      <c r="D27" s="9"/>
      <c r="E27" s="9">
        <f>+SUM(D29:D40)</f>
        <v>3715.39</v>
      </c>
      <c r="F27" s="12"/>
    </row>
    <row r="28" spans="1:6" s="3" customFormat="1" ht="11.25">
      <c r="B28" s="19"/>
      <c r="C28" s="19"/>
      <c r="D28" s="9"/>
      <c r="E28" s="9"/>
      <c r="F28" s="12"/>
    </row>
    <row r="29" spans="1:6" s="3" customFormat="1" ht="11.25">
      <c r="B29" s="20"/>
      <c r="C29" s="21" t="s">
        <v>19</v>
      </c>
      <c r="D29" s="9">
        <v>316.83</v>
      </c>
      <c r="E29" s="9"/>
      <c r="F29" s="12"/>
    </row>
    <row r="30" spans="1:6" s="3" customFormat="1" ht="11.25">
      <c r="B30" s="20"/>
      <c r="C30" s="21" t="s">
        <v>20</v>
      </c>
      <c r="D30" s="9">
        <v>215.37</v>
      </c>
      <c r="E30" s="9"/>
      <c r="F30" s="12"/>
    </row>
    <row r="31" spans="1:6" s="3" customFormat="1" ht="11.25">
      <c r="B31" s="5"/>
      <c r="C31" s="5" t="s">
        <v>21</v>
      </c>
      <c r="D31" s="9">
        <v>423.91</v>
      </c>
      <c r="E31" s="22"/>
      <c r="F31" s="12"/>
    </row>
    <row r="32" spans="1:6" s="3" customFormat="1" ht="11.25">
      <c r="B32" s="5"/>
      <c r="C32" s="5" t="s">
        <v>22</v>
      </c>
      <c r="D32" s="9">
        <v>518.54999999999995</v>
      </c>
      <c r="E32" s="22"/>
      <c r="F32" s="12"/>
    </row>
    <row r="33" spans="2:7" s="3" customFormat="1" ht="11.25">
      <c r="B33" s="5"/>
      <c r="C33" s="5" t="s">
        <v>23</v>
      </c>
      <c r="D33" s="9">
        <v>607.41999999999996</v>
      </c>
      <c r="E33" s="22"/>
      <c r="F33" s="12"/>
    </row>
    <row r="34" spans="2:7" s="3" customFormat="1" ht="11.25">
      <c r="B34" s="5"/>
      <c r="C34" s="5" t="s">
        <v>24</v>
      </c>
      <c r="D34" s="9">
        <v>663.31</v>
      </c>
      <c r="E34" s="22"/>
      <c r="F34" s="12"/>
    </row>
    <row r="35" spans="2:7" s="3" customFormat="1" ht="11.25">
      <c r="B35" s="5"/>
      <c r="C35" s="5" t="s">
        <v>25</v>
      </c>
      <c r="D35" s="9">
        <v>633.29</v>
      </c>
      <c r="E35" s="22"/>
      <c r="F35" s="12"/>
    </row>
    <row r="36" spans="2:7" s="3" customFormat="1" ht="11.25">
      <c r="B36" s="5"/>
      <c r="C36" s="5" t="s">
        <v>26</v>
      </c>
      <c r="D36" s="9">
        <v>28.32</v>
      </c>
      <c r="E36" s="22"/>
      <c r="F36" s="12"/>
    </row>
    <row r="37" spans="2:7" s="3" customFormat="1" ht="11.25">
      <c r="B37" s="20"/>
      <c r="C37" s="5" t="s">
        <v>27</v>
      </c>
      <c r="D37" s="22">
        <v>100.48</v>
      </c>
      <c r="E37" s="23"/>
      <c r="F37" s="15"/>
    </row>
    <row r="38" spans="2:7" s="3" customFormat="1" ht="11.25">
      <c r="B38" s="20"/>
      <c r="C38" s="5" t="s">
        <v>28</v>
      </c>
      <c r="D38" s="22">
        <v>98.71</v>
      </c>
      <c r="E38" s="23"/>
      <c r="F38" s="15"/>
    </row>
    <row r="39" spans="2:7" s="3" customFormat="1" ht="11.25">
      <c r="B39" s="20"/>
      <c r="C39" s="5" t="s">
        <v>29</v>
      </c>
      <c r="D39" s="22">
        <v>109.2</v>
      </c>
      <c r="E39" s="23"/>
      <c r="F39" s="15"/>
    </row>
    <row r="40" spans="2:7" s="3" customFormat="1" ht="11.25">
      <c r="B40" s="20"/>
      <c r="C40" s="5"/>
      <c r="D40" s="22"/>
      <c r="E40" s="23"/>
      <c r="F40" s="15"/>
    </row>
    <row r="41" spans="2:7" s="3" customFormat="1" ht="11.25">
      <c r="B41" s="20"/>
      <c r="C41" s="5"/>
      <c r="D41" s="22"/>
      <c r="E41" s="23"/>
      <c r="F41" s="15"/>
    </row>
    <row r="42" spans="2:7" s="3" customFormat="1" ht="11.25">
      <c r="B42" s="5"/>
      <c r="C42" s="24" t="s">
        <v>30</v>
      </c>
      <c r="D42" s="25"/>
      <c r="E42" s="26">
        <f>+E7+E9-E19+E23-E27</f>
        <v>1002925.9299999999</v>
      </c>
      <c r="F42" s="15"/>
      <c r="G42" s="16"/>
    </row>
    <row r="43" spans="2:7" s="3" customFormat="1" ht="11.25">
      <c r="B43" s="5"/>
      <c r="C43" s="24" t="s">
        <v>31</v>
      </c>
      <c r="D43" s="25"/>
      <c r="E43" s="27">
        <v>1002925.9300000003</v>
      </c>
      <c r="F43" s="15"/>
      <c r="G43" s="16"/>
    </row>
    <row r="44" spans="2:7" s="3" customFormat="1" ht="11.25">
      <c r="B44" s="5"/>
      <c r="C44" s="24" t="s">
        <v>32</v>
      </c>
      <c r="D44" s="25"/>
      <c r="E44" s="28">
        <f>+E42-E43</f>
        <v>0</v>
      </c>
      <c r="F44" s="15"/>
      <c r="G44" s="16"/>
    </row>
    <row r="45" spans="2:7">
      <c r="E45" s="29"/>
    </row>
  </sheetData>
  <mergeCells count="7">
    <mergeCell ref="B27:C27"/>
    <mergeCell ref="A2:F2"/>
    <mergeCell ref="A3:F3"/>
    <mergeCell ref="A4:F4"/>
    <mergeCell ref="B9:C9"/>
    <mergeCell ref="B19:C19"/>
    <mergeCell ref="B23:C2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47"/>
  <sheetViews>
    <sheetView topLeftCell="A28" workbookViewId="0">
      <selection activeCell="A28"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.85546875" bestFit="1" customWidth="1"/>
    <col min="5" max="5" width="11.140625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39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772067.83999999997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+SUM(D11:D19)</f>
        <v>380000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1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1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13</v>
      </c>
      <c r="B15" s="14">
        <v>42286</v>
      </c>
      <c r="C15" s="3" t="s">
        <v>14</v>
      </c>
      <c r="D15" s="15">
        <v>100000</v>
      </c>
      <c r="E15" s="9"/>
      <c r="F15" s="12"/>
    </row>
    <row r="16" spans="1:7" s="3" customFormat="1" ht="12.75" customHeight="1">
      <c r="A16" s="3" t="s">
        <v>36</v>
      </c>
      <c r="B16" s="14">
        <v>42440</v>
      </c>
      <c r="C16" s="3" t="s">
        <v>38</v>
      </c>
      <c r="D16" s="15">
        <v>50000</v>
      </c>
      <c r="E16" s="9"/>
      <c r="F16" s="12"/>
    </row>
    <row r="17" spans="1:6" s="3" customFormat="1" ht="12.75" customHeight="1">
      <c r="A17" s="3" t="s">
        <v>37</v>
      </c>
      <c r="B17" s="14">
        <v>42448</v>
      </c>
      <c r="C17" s="3" t="s">
        <v>38</v>
      </c>
      <c r="D17" s="15">
        <v>50000</v>
      </c>
      <c r="E17" s="9"/>
      <c r="F17" s="12"/>
    </row>
    <row r="18" spans="1:6" s="3" customFormat="1" ht="12.75" customHeight="1">
      <c r="A18" s="3" t="s">
        <v>40</v>
      </c>
      <c r="B18" s="14">
        <v>42474</v>
      </c>
      <c r="C18" s="3" t="s">
        <v>38</v>
      </c>
      <c r="D18" s="15">
        <v>50000</v>
      </c>
      <c r="E18" s="9"/>
      <c r="F18" s="12"/>
    </row>
    <row r="19" spans="1:6" s="3" customFormat="1" ht="12.75" customHeight="1">
      <c r="A19" s="3" t="s">
        <v>41</v>
      </c>
      <c r="B19" s="14">
        <v>42489</v>
      </c>
      <c r="C19" s="3" t="s">
        <v>38</v>
      </c>
      <c r="D19" s="15">
        <v>50000</v>
      </c>
      <c r="E19" s="9"/>
      <c r="F19" s="12"/>
    </row>
    <row r="20" spans="1:6" s="3" customFormat="1" ht="11.25">
      <c r="B20" s="14"/>
      <c r="C20" s="17"/>
      <c r="D20" s="9"/>
      <c r="E20" s="9"/>
      <c r="F20" s="12"/>
    </row>
    <row r="21" spans="1:6" s="3" customFormat="1" ht="11.25">
      <c r="B21" s="18" t="s">
        <v>15</v>
      </c>
      <c r="C21" s="18"/>
      <c r="D21" s="9"/>
      <c r="E21" s="9">
        <f>+D22</f>
        <v>0</v>
      </c>
      <c r="F21" s="12"/>
    </row>
    <row r="22" spans="1:6" s="3" customFormat="1" ht="11.25">
      <c r="B22" s="19"/>
      <c r="C22" s="19"/>
      <c r="D22" s="9"/>
      <c r="E22" s="9"/>
      <c r="F22" s="12"/>
    </row>
    <row r="23" spans="1:6" s="3" customFormat="1" ht="11.25">
      <c r="B23" s="20"/>
      <c r="C23" s="21"/>
      <c r="D23" s="9"/>
      <c r="E23" s="9"/>
      <c r="F23" s="12"/>
    </row>
    <row r="24" spans="1:6" s="3" customFormat="1" ht="11.25">
      <c r="B24" s="5"/>
      <c r="C24" s="5"/>
      <c r="D24" s="9"/>
      <c r="E24" s="9"/>
      <c r="F24" s="12"/>
    </row>
    <row r="25" spans="1:6" s="3" customFormat="1" ht="11.25">
      <c r="B25" s="18" t="s">
        <v>16</v>
      </c>
      <c r="C25" s="18"/>
      <c r="D25" s="9"/>
      <c r="E25" s="9">
        <f>+D27</f>
        <v>3375.36</v>
      </c>
      <c r="F25" s="9"/>
    </row>
    <row r="26" spans="1:6" s="3" customFormat="1" ht="11.25">
      <c r="B26" s="5"/>
      <c r="C26" s="5"/>
      <c r="D26" s="9"/>
      <c r="E26" s="9"/>
      <c r="F26" s="12"/>
    </row>
    <row r="27" spans="1:6" s="3" customFormat="1" ht="11.25">
      <c r="B27" s="5"/>
      <c r="C27" s="5" t="s">
        <v>17</v>
      </c>
      <c r="D27" s="9">
        <v>3375.36</v>
      </c>
      <c r="E27" s="9"/>
      <c r="F27" s="12"/>
    </row>
    <row r="28" spans="1:6" s="3" customFormat="1" ht="11.25">
      <c r="B28" s="5"/>
      <c r="C28" s="5"/>
      <c r="D28" s="9"/>
      <c r="E28" s="9"/>
      <c r="F28" s="12"/>
    </row>
    <row r="29" spans="1:6" s="3" customFormat="1" ht="11.25">
      <c r="B29" s="18" t="s">
        <v>18</v>
      </c>
      <c r="C29" s="18"/>
      <c r="D29" s="9"/>
      <c r="E29" s="9">
        <f>+SUM(D31:D42)</f>
        <v>3715.39</v>
      </c>
      <c r="F29" s="12"/>
    </row>
    <row r="30" spans="1:6" s="3" customFormat="1" ht="11.25">
      <c r="B30" s="19"/>
      <c r="C30" s="19"/>
      <c r="D30" s="9"/>
      <c r="E30" s="9"/>
      <c r="F30" s="12"/>
    </row>
    <row r="31" spans="1:6" s="3" customFormat="1" ht="11.25">
      <c r="B31" s="20"/>
      <c r="C31" s="21" t="s">
        <v>19</v>
      </c>
      <c r="D31" s="9">
        <v>316.83</v>
      </c>
      <c r="E31" s="9"/>
      <c r="F31" s="12"/>
    </row>
    <row r="32" spans="1:6" s="3" customFormat="1" ht="11.25">
      <c r="B32" s="20"/>
      <c r="C32" s="21" t="s">
        <v>20</v>
      </c>
      <c r="D32" s="9">
        <v>215.37</v>
      </c>
      <c r="E32" s="9"/>
      <c r="F32" s="12"/>
    </row>
    <row r="33" spans="2:7" s="3" customFormat="1" ht="11.25">
      <c r="B33" s="5"/>
      <c r="C33" s="5" t="s">
        <v>21</v>
      </c>
      <c r="D33" s="9">
        <v>423.91</v>
      </c>
      <c r="E33" s="22"/>
      <c r="F33" s="12"/>
    </row>
    <row r="34" spans="2:7" s="3" customFormat="1" ht="11.25">
      <c r="B34" s="5"/>
      <c r="C34" s="5" t="s">
        <v>22</v>
      </c>
      <c r="D34" s="9">
        <v>518.54999999999995</v>
      </c>
      <c r="E34" s="22"/>
      <c r="F34" s="12"/>
    </row>
    <row r="35" spans="2:7" s="3" customFormat="1" ht="11.25">
      <c r="B35" s="5"/>
      <c r="C35" s="5" t="s">
        <v>23</v>
      </c>
      <c r="D35" s="9">
        <v>607.41999999999996</v>
      </c>
      <c r="E35" s="22"/>
      <c r="F35" s="12"/>
    </row>
    <row r="36" spans="2:7" s="3" customFormat="1" ht="11.25">
      <c r="B36" s="5"/>
      <c r="C36" s="5" t="s">
        <v>24</v>
      </c>
      <c r="D36" s="9">
        <v>663.31</v>
      </c>
      <c r="E36" s="22"/>
      <c r="F36" s="12"/>
    </row>
    <row r="37" spans="2:7" s="3" customFormat="1" ht="11.25">
      <c r="B37" s="5"/>
      <c r="C37" s="5" t="s">
        <v>25</v>
      </c>
      <c r="D37" s="9">
        <v>633.29</v>
      </c>
      <c r="E37" s="22"/>
      <c r="F37" s="12"/>
    </row>
    <row r="38" spans="2:7" s="3" customFormat="1" ht="11.25">
      <c r="B38" s="5"/>
      <c r="C38" s="5" t="s">
        <v>26</v>
      </c>
      <c r="D38" s="9">
        <v>28.32</v>
      </c>
      <c r="E38" s="22"/>
      <c r="F38" s="12"/>
    </row>
    <row r="39" spans="2:7" s="3" customFormat="1" ht="11.25">
      <c r="B39" s="20"/>
      <c r="C39" s="5" t="s">
        <v>27</v>
      </c>
      <c r="D39" s="22">
        <v>100.48</v>
      </c>
      <c r="E39" s="23"/>
      <c r="F39" s="15"/>
    </row>
    <row r="40" spans="2:7" s="3" customFormat="1" ht="11.25">
      <c r="B40" s="20"/>
      <c r="C40" s="5" t="s">
        <v>28</v>
      </c>
      <c r="D40" s="22">
        <v>98.71</v>
      </c>
      <c r="E40" s="23"/>
      <c r="F40" s="15"/>
    </row>
    <row r="41" spans="2:7" s="3" customFormat="1" ht="11.25">
      <c r="B41" s="20"/>
      <c r="C41" s="5" t="s">
        <v>29</v>
      </c>
      <c r="D41" s="22">
        <v>109.2</v>
      </c>
      <c r="E41" s="23"/>
      <c r="F41" s="15"/>
    </row>
    <row r="42" spans="2:7" s="3" customFormat="1" ht="11.25">
      <c r="B42" s="20"/>
      <c r="C42" s="5"/>
      <c r="D42" s="22"/>
      <c r="E42" s="23"/>
      <c r="F42" s="15"/>
    </row>
    <row r="43" spans="2:7" s="3" customFormat="1" ht="11.25">
      <c r="B43" s="20"/>
      <c r="C43" s="5"/>
      <c r="D43" s="22"/>
      <c r="E43" s="23"/>
      <c r="F43" s="15"/>
    </row>
    <row r="44" spans="2:7" s="3" customFormat="1" ht="11.25">
      <c r="B44" s="5"/>
      <c r="C44" s="24" t="s">
        <v>30</v>
      </c>
      <c r="D44" s="25"/>
      <c r="E44" s="26">
        <f>+E7+E9-E21+E25-E29</f>
        <v>1151727.81</v>
      </c>
      <c r="F44" s="15"/>
      <c r="G44" s="16"/>
    </row>
    <row r="45" spans="2:7" s="3" customFormat="1" ht="11.25">
      <c r="B45" s="5"/>
      <c r="C45" s="24" t="s">
        <v>31</v>
      </c>
      <c r="D45" s="25"/>
      <c r="E45" s="27">
        <v>1151727.8100000003</v>
      </c>
      <c r="F45" s="15"/>
      <c r="G45" s="16"/>
    </row>
    <row r="46" spans="2:7" s="3" customFormat="1" ht="11.25">
      <c r="B46" s="5"/>
      <c r="C46" s="24" t="s">
        <v>32</v>
      </c>
      <c r="D46" s="25"/>
      <c r="E46" s="28">
        <f>+E44-E45</f>
        <v>0</v>
      </c>
      <c r="F46" s="15"/>
      <c r="G46" s="16"/>
    </row>
    <row r="47" spans="2:7">
      <c r="E47" s="29"/>
    </row>
  </sheetData>
  <mergeCells count="7">
    <mergeCell ref="B29:C29"/>
    <mergeCell ref="A2:F2"/>
    <mergeCell ref="A3:F3"/>
    <mergeCell ref="A4:F4"/>
    <mergeCell ref="B9:C9"/>
    <mergeCell ref="B21:C21"/>
    <mergeCell ref="B25:C2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G46"/>
  <sheetViews>
    <sheetView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.85546875" bestFit="1" customWidth="1"/>
    <col min="5" max="5" width="12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42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1081414.8799999999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+SUM(D11:D18)</f>
        <v>330000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1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1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13</v>
      </c>
      <c r="B15" s="14">
        <v>42286</v>
      </c>
      <c r="C15" s="3" t="s">
        <v>14</v>
      </c>
      <c r="D15" s="15">
        <v>100000</v>
      </c>
      <c r="E15" s="9"/>
      <c r="F15" s="12"/>
    </row>
    <row r="16" spans="1:7" s="3" customFormat="1" ht="12.75" customHeight="1">
      <c r="A16" s="3" t="s">
        <v>36</v>
      </c>
      <c r="B16" s="14">
        <v>42440</v>
      </c>
      <c r="C16" s="3" t="s">
        <v>38</v>
      </c>
      <c r="D16" s="15">
        <v>50000</v>
      </c>
      <c r="E16" s="9"/>
      <c r="F16" s="12"/>
    </row>
    <row r="17" spans="1:6" s="3" customFormat="1" ht="12.75" customHeight="1">
      <c r="A17" s="3" t="s">
        <v>37</v>
      </c>
      <c r="B17" s="14">
        <v>42448</v>
      </c>
      <c r="C17" s="3" t="s">
        <v>38</v>
      </c>
      <c r="D17" s="15">
        <v>50000</v>
      </c>
      <c r="E17" s="9"/>
      <c r="F17" s="12"/>
    </row>
    <row r="18" spans="1:6" s="3" customFormat="1" ht="12.75" customHeight="1">
      <c r="A18" s="3" t="s">
        <v>40</v>
      </c>
      <c r="B18" s="14">
        <v>42474</v>
      </c>
      <c r="C18" s="3" t="s">
        <v>38</v>
      </c>
      <c r="D18" s="15">
        <v>50000</v>
      </c>
      <c r="E18" s="9"/>
      <c r="F18" s="12"/>
    </row>
    <row r="19" spans="1:6" s="3" customFormat="1" ht="11.25">
      <c r="B19" s="14"/>
      <c r="C19" s="17"/>
      <c r="D19" s="9"/>
      <c r="E19" s="9"/>
      <c r="F19" s="12"/>
    </row>
    <row r="20" spans="1:6" s="3" customFormat="1" ht="11.25">
      <c r="B20" s="18" t="s">
        <v>15</v>
      </c>
      <c r="C20" s="18"/>
      <c r="D20" s="9"/>
      <c r="E20" s="9">
        <f>+D21</f>
        <v>0</v>
      </c>
      <c r="F20" s="12"/>
    </row>
    <row r="21" spans="1:6" s="3" customFormat="1" ht="11.25">
      <c r="B21" s="19"/>
      <c r="C21" s="19"/>
      <c r="D21" s="9"/>
      <c r="E21" s="9"/>
      <c r="F21" s="12"/>
    </row>
    <row r="22" spans="1:6" s="3" customFormat="1" ht="11.25">
      <c r="B22" s="20"/>
      <c r="C22" s="21"/>
      <c r="D22" s="9"/>
      <c r="E22" s="9"/>
      <c r="F22" s="12"/>
    </row>
    <row r="23" spans="1:6" s="3" customFormat="1" ht="11.25">
      <c r="B23" s="5"/>
      <c r="C23" s="5"/>
      <c r="D23" s="9"/>
      <c r="E23" s="9"/>
      <c r="F23" s="12"/>
    </row>
    <row r="24" spans="1:6" s="3" customFormat="1" ht="11.25">
      <c r="B24" s="18" t="s">
        <v>16</v>
      </c>
      <c r="C24" s="18"/>
      <c r="D24" s="9"/>
      <c r="E24" s="9">
        <f>+D26</f>
        <v>3375.36</v>
      </c>
      <c r="F24" s="9"/>
    </row>
    <row r="25" spans="1:6" s="3" customFormat="1" ht="11.25">
      <c r="B25" s="5"/>
      <c r="C25" s="5"/>
      <c r="D25" s="9"/>
      <c r="E25" s="9"/>
      <c r="F25" s="12"/>
    </row>
    <row r="26" spans="1:6" s="3" customFormat="1" ht="11.25">
      <c r="B26" s="5"/>
      <c r="C26" s="5" t="s">
        <v>17</v>
      </c>
      <c r="D26" s="9">
        <v>3375.36</v>
      </c>
      <c r="E26" s="9"/>
      <c r="F26" s="12"/>
    </row>
    <row r="27" spans="1:6" s="3" customFormat="1" ht="11.25">
      <c r="B27" s="5"/>
      <c r="C27" s="5"/>
      <c r="D27" s="9"/>
      <c r="E27" s="9"/>
      <c r="F27" s="12"/>
    </row>
    <row r="28" spans="1:6" s="3" customFormat="1" ht="11.25">
      <c r="B28" s="18" t="s">
        <v>18</v>
      </c>
      <c r="C28" s="18"/>
      <c r="D28" s="9"/>
      <c r="E28" s="9">
        <f>+SUM(D30:D41)</f>
        <v>3715.39</v>
      </c>
      <c r="F28" s="12"/>
    </row>
    <row r="29" spans="1:6" s="3" customFormat="1" ht="11.25">
      <c r="B29" s="19"/>
      <c r="C29" s="19"/>
      <c r="D29" s="9"/>
      <c r="E29" s="9"/>
      <c r="F29" s="12"/>
    </row>
    <row r="30" spans="1:6" s="3" customFormat="1" ht="11.25">
      <c r="B30" s="20"/>
      <c r="C30" s="21" t="s">
        <v>19</v>
      </c>
      <c r="D30" s="9">
        <v>316.83</v>
      </c>
      <c r="E30" s="9"/>
      <c r="F30" s="12"/>
    </row>
    <row r="31" spans="1:6" s="3" customFormat="1" ht="11.25">
      <c r="B31" s="20"/>
      <c r="C31" s="21" t="s">
        <v>20</v>
      </c>
      <c r="D31" s="9">
        <v>215.37</v>
      </c>
      <c r="E31" s="9"/>
      <c r="F31" s="12"/>
    </row>
    <row r="32" spans="1:6" s="3" customFormat="1" ht="11.25">
      <c r="B32" s="5"/>
      <c r="C32" s="5" t="s">
        <v>21</v>
      </c>
      <c r="D32" s="9">
        <v>423.91</v>
      </c>
      <c r="E32" s="22"/>
      <c r="F32" s="12"/>
    </row>
    <row r="33" spans="2:7" s="3" customFormat="1" ht="11.25">
      <c r="B33" s="5"/>
      <c r="C33" s="5" t="s">
        <v>22</v>
      </c>
      <c r="D33" s="9">
        <v>518.54999999999995</v>
      </c>
      <c r="E33" s="22"/>
      <c r="F33" s="12"/>
    </row>
    <row r="34" spans="2:7" s="3" customFormat="1" ht="11.25">
      <c r="B34" s="5"/>
      <c r="C34" s="5" t="s">
        <v>23</v>
      </c>
      <c r="D34" s="9">
        <v>607.41999999999996</v>
      </c>
      <c r="E34" s="22"/>
      <c r="F34" s="12"/>
    </row>
    <row r="35" spans="2:7" s="3" customFormat="1" ht="11.25">
      <c r="B35" s="5"/>
      <c r="C35" s="5" t="s">
        <v>24</v>
      </c>
      <c r="D35" s="9">
        <v>663.31</v>
      </c>
      <c r="E35" s="22"/>
      <c r="F35" s="12"/>
    </row>
    <row r="36" spans="2:7" s="3" customFormat="1" ht="11.25">
      <c r="B36" s="5"/>
      <c r="C36" s="5" t="s">
        <v>25</v>
      </c>
      <c r="D36" s="9">
        <v>633.29</v>
      </c>
      <c r="E36" s="22"/>
      <c r="F36" s="12"/>
    </row>
    <row r="37" spans="2:7" s="3" customFormat="1" ht="11.25">
      <c r="B37" s="5"/>
      <c r="C37" s="5" t="s">
        <v>26</v>
      </c>
      <c r="D37" s="9">
        <v>28.32</v>
      </c>
      <c r="E37" s="22"/>
      <c r="F37" s="12"/>
    </row>
    <row r="38" spans="2:7" s="3" customFormat="1" ht="11.25">
      <c r="B38" s="20"/>
      <c r="C38" s="5" t="s">
        <v>27</v>
      </c>
      <c r="D38" s="22">
        <v>100.48</v>
      </c>
      <c r="E38" s="23"/>
      <c r="F38" s="15"/>
    </row>
    <row r="39" spans="2:7" s="3" customFormat="1" ht="11.25">
      <c r="B39" s="20"/>
      <c r="C39" s="5" t="s">
        <v>28</v>
      </c>
      <c r="D39" s="22">
        <v>98.71</v>
      </c>
      <c r="E39" s="23"/>
      <c r="F39" s="15"/>
    </row>
    <row r="40" spans="2:7" s="3" customFormat="1" ht="11.25">
      <c r="B40" s="20"/>
      <c r="C40" s="5" t="s">
        <v>29</v>
      </c>
      <c r="D40" s="22">
        <v>109.2</v>
      </c>
      <c r="E40" s="23"/>
      <c r="F40" s="15"/>
    </row>
    <row r="41" spans="2:7" s="3" customFormat="1" ht="11.25">
      <c r="B41" s="20"/>
      <c r="C41" s="5"/>
      <c r="D41" s="22"/>
      <c r="E41" s="23"/>
      <c r="F41" s="15"/>
    </row>
    <row r="42" spans="2:7" s="3" customFormat="1" ht="11.25">
      <c r="B42" s="20"/>
      <c r="C42" s="5"/>
      <c r="D42" s="22"/>
      <c r="E42" s="23"/>
      <c r="F42" s="15"/>
    </row>
    <row r="43" spans="2:7" s="3" customFormat="1" ht="11.25">
      <c r="B43" s="5"/>
      <c r="C43" s="24" t="s">
        <v>30</v>
      </c>
      <c r="D43" s="25"/>
      <c r="E43" s="26">
        <f>+E7+E9-E20+E24-E28</f>
        <v>1411074.85</v>
      </c>
      <c r="F43" s="15"/>
      <c r="G43" s="16"/>
    </row>
    <row r="44" spans="2:7" s="3" customFormat="1" ht="11.25">
      <c r="B44" s="5"/>
      <c r="C44" s="24" t="s">
        <v>31</v>
      </c>
      <c r="D44" s="25"/>
      <c r="E44" s="27">
        <v>1411074.8500000003</v>
      </c>
      <c r="F44" s="15"/>
      <c r="G44" s="16"/>
    </row>
    <row r="45" spans="2:7" s="3" customFormat="1" ht="11.25">
      <c r="B45" s="5"/>
      <c r="C45" s="24" t="s">
        <v>32</v>
      </c>
      <c r="D45" s="25"/>
      <c r="E45" s="28">
        <f>+E43-E44</f>
        <v>0</v>
      </c>
      <c r="F45" s="15"/>
      <c r="G45" s="16"/>
    </row>
    <row r="46" spans="2:7">
      <c r="E46" s="29"/>
    </row>
  </sheetData>
  <mergeCells count="7">
    <mergeCell ref="B28:C28"/>
    <mergeCell ref="A2:F2"/>
    <mergeCell ref="A3:F3"/>
    <mergeCell ref="A4:F4"/>
    <mergeCell ref="B9:C9"/>
    <mergeCell ref="B20:C20"/>
    <mergeCell ref="B24:C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46"/>
  <sheetViews>
    <sheetView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.85546875" bestFit="1" customWidth="1"/>
    <col min="5" max="5" width="12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43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1279761.2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+SUM(D11:D18)</f>
        <v>330000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1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1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13</v>
      </c>
      <c r="B15" s="14">
        <v>42286</v>
      </c>
      <c r="C15" s="3" t="s">
        <v>14</v>
      </c>
      <c r="D15" s="15">
        <v>100000</v>
      </c>
      <c r="E15" s="9"/>
      <c r="F15" s="12"/>
    </row>
    <row r="16" spans="1:7" s="3" customFormat="1" ht="12.75" customHeight="1">
      <c r="A16" s="3" t="s">
        <v>36</v>
      </c>
      <c r="B16" s="14">
        <v>42440</v>
      </c>
      <c r="C16" s="3" t="s">
        <v>38</v>
      </c>
      <c r="D16" s="15">
        <v>50000</v>
      </c>
      <c r="E16" s="9"/>
      <c r="F16" s="12"/>
    </row>
    <row r="17" spans="1:6" s="3" customFormat="1" ht="12.75" customHeight="1">
      <c r="A17" s="3" t="s">
        <v>37</v>
      </c>
      <c r="B17" s="14">
        <v>42448</v>
      </c>
      <c r="C17" s="3" t="s">
        <v>38</v>
      </c>
      <c r="D17" s="15">
        <v>50000</v>
      </c>
      <c r="E17" s="9"/>
      <c r="F17" s="12"/>
    </row>
    <row r="18" spans="1:6" s="3" customFormat="1" ht="12.75" customHeight="1">
      <c r="A18" s="3" t="s">
        <v>40</v>
      </c>
      <c r="B18" s="14">
        <v>42474</v>
      </c>
      <c r="C18" s="3" t="s">
        <v>38</v>
      </c>
      <c r="D18" s="15">
        <v>50000</v>
      </c>
      <c r="E18" s="9"/>
      <c r="F18" s="12"/>
    </row>
    <row r="19" spans="1:6" s="3" customFormat="1" ht="11.25">
      <c r="B19" s="14"/>
      <c r="C19" s="17"/>
      <c r="D19" s="9"/>
      <c r="E19" s="9"/>
      <c r="F19" s="12"/>
    </row>
    <row r="20" spans="1:6" s="3" customFormat="1" ht="11.25">
      <c r="B20" s="18" t="s">
        <v>15</v>
      </c>
      <c r="C20" s="18"/>
      <c r="D20" s="9"/>
      <c r="E20" s="9">
        <f>+D21</f>
        <v>0</v>
      </c>
      <c r="F20" s="12"/>
    </row>
    <row r="21" spans="1:6" s="3" customFormat="1" ht="11.25">
      <c r="B21" s="19"/>
      <c r="C21" s="19"/>
      <c r="D21" s="9"/>
      <c r="E21" s="9"/>
      <c r="F21" s="12"/>
    </row>
    <row r="22" spans="1:6" s="3" customFormat="1" ht="11.25">
      <c r="B22" s="20"/>
      <c r="C22" s="21"/>
      <c r="D22" s="9"/>
      <c r="E22" s="9"/>
      <c r="F22" s="12"/>
    </row>
    <row r="23" spans="1:6" s="3" customFormat="1" ht="11.25">
      <c r="B23" s="5"/>
      <c r="C23" s="5"/>
      <c r="D23" s="9"/>
      <c r="E23" s="9"/>
      <c r="F23" s="12"/>
    </row>
    <row r="24" spans="1:6" s="3" customFormat="1" ht="11.25">
      <c r="B24" s="18" t="s">
        <v>16</v>
      </c>
      <c r="C24" s="18"/>
      <c r="D24" s="9"/>
      <c r="E24" s="9">
        <f>+D26</f>
        <v>3375.36</v>
      </c>
      <c r="F24" s="9"/>
    </row>
    <row r="25" spans="1:6" s="3" customFormat="1" ht="11.25">
      <c r="B25" s="5"/>
      <c r="C25" s="5"/>
      <c r="D25" s="9"/>
      <c r="E25" s="9"/>
      <c r="F25" s="12"/>
    </row>
    <row r="26" spans="1:6" s="3" customFormat="1" ht="11.25">
      <c r="B26" s="5"/>
      <c r="C26" s="5" t="s">
        <v>17</v>
      </c>
      <c r="D26" s="9">
        <v>3375.36</v>
      </c>
      <c r="E26" s="9"/>
      <c r="F26" s="12"/>
    </row>
    <row r="27" spans="1:6" s="3" customFormat="1" ht="11.25">
      <c r="B27" s="5"/>
      <c r="C27" s="5"/>
      <c r="D27" s="9"/>
      <c r="E27" s="9"/>
      <c r="F27" s="12"/>
    </row>
    <row r="28" spans="1:6" s="3" customFormat="1" ht="11.25">
      <c r="B28" s="18" t="s">
        <v>18</v>
      </c>
      <c r="C28" s="18"/>
      <c r="D28" s="9"/>
      <c r="E28" s="9">
        <f>+SUM(D30:D41)</f>
        <v>3715.39</v>
      </c>
      <c r="F28" s="12"/>
    </row>
    <row r="29" spans="1:6" s="3" customFormat="1" ht="11.25">
      <c r="B29" s="19"/>
      <c r="C29" s="19"/>
      <c r="D29" s="9"/>
      <c r="E29" s="9"/>
      <c r="F29" s="12"/>
    </row>
    <row r="30" spans="1:6" s="3" customFormat="1" ht="11.25">
      <c r="B30" s="20"/>
      <c r="C30" s="21" t="s">
        <v>19</v>
      </c>
      <c r="D30" s="9">
        <v>316.83</v>
      </c>
      <c r="E30" s="9"/>
      <c r="F30" s="12"/>
    </row>
    <row r="31" spans="1:6" s="3" customFormat="1" ht="11.25">
      <c r="B31" s="20"/>
      <c r="C31" s="21" t="s">
        <v>20</v>
      </c>
      <c r="D31" s="9">
        <v>215.37</v>
      </c>
      <c r="E31" s="9"/>
      <c r="F31" s="12"/>
    </row>
    <row r="32" spans="1:6" s="3" customFormat="1" ht="11.25">
      <c r="B32" s="5"/>
      <c r="C32" s="5" t="s">
        <v>21</v>
      </c>
      <c r="D32" s="9">
        <v>423.91</v>
      </c>
      <c r="E32" s="22"/>
      <c r="F32" s="12"/>
    </row>
    <row r="33" spans="2:7" s="3" customFormat="1" ht="11.25">
      <c r="B33" s="5"/>
      <c r="C33" s="5" t="s">
        <v>22</v>
      </c>
      <c r="D33" s="9">
        <v>518.54999999999995</v>
      </c>
      <c r="E33" s="22"/>
      <c r="F33" s="12"/>
    </row>
    <row r="34" spans="2:7" s="3" customFormat="1" ht="11.25">
      <c r="B34" s="5"/>
      <c r="C34" s="5" t="s">
        <v>23</v>
      </c>
      <c r="D34" s="9">
        <v>607.41999999999996</v>
      </c>
      <c r="E34" s="22"/>
      <c r="F34" s="12"/>
    </row>
    <row r="35" spans="2:7" s="3" customFormat="1" ht="11.25">
      <c r="B35" s="5"/>
      <c r="C35" s="5" t="s">
        <v>24</v>
      </c>
      <c r="D35" s="9">
        <v>663.31</v>
      </c>
      <c r="E35" s="22"/>
      <c r="F35" s="12"/>
    </row>
    <row r="36" spans="2:7" s="3" customFormat="1" ht="11.25">
      <c r="B36" s="5"/>
      <c r="C36" s="5" t="s">
        <v>25</v>
      </c>
      <c r="D36" s="9">
        <v>633.29</v>
      </c>
      <c r="E36" s="22"/>
      <c r="F36" s="12"/>
    </row>
    <row r="37" spans="2:7" s="3" customFormat="1" ht="11.25">
      <c r="B37" s="5"/>
      <c r="C37" s="5" t="s">
        <v>26</v>
      </c>
      <c r="D37" s="9">
        <v>28.32</v>
      </c>
      <c r="E37" s="22"/>
      <c r="F37" s="12"/>
    </row>
    <row r="38" spans="2:7" s="3" customFormat="1" ht="11.25">
      <c r="B38" s="20"/>
      <c r="C38" s="5" t="s">
        <v>27</v>
      </c>
      <c r="D38" s="22">
        <v>100.48</v>
      </c>
      <c r="E38" s="23"/>
      <c r="F38" s="15"/>
    </row>
    <row r="39" spans="2:7" s="3" customFormat="1" ht="11.25">
      <c r="B39" s="20"/>
      <c r="C39" s="5" t="s">
        <v>28</v>
      </c>
      <c r="D39" s="22">
        <v>98.71</v>
      </c>
      <c r="E39" s="23"/>
      <c r="F39" s="15"/>
    </row>
    <row r="40" spans="2:7" s="3" customFormat="1" ht="11.25">
      <c r="B40" s="20"/>
      <c r="C40" s="5" t="s">
        <v>29</v>
      </c>
      <c r="D40" s="22">
        <v>109.2</v>
      </c>
      <c r="E40" s="23"/>
      <c r="F40" s="15"/>
    </row>
    <row r="41" spans="2:7" s="3" customFormat="1" ht="11.25">
      <c r="B41" s="20"/>
      <c r="C41" s="5"/>
      <c r="D41" s="22"/>
      <c r="E41" s="23"/>
      <c r="F41" s="15"/>
    </row>
    <row r="42" spans="2:7" s="3" customFormat="1" ht="11.25">
      <c r="B42" s="20"/>
      <c r="C42" s="5"/>
      <c r="D42" s="22"/>
      <c r="E42" s="23"/>
      <c r="F42" s="15"/>
    </row>
    <row r="43" spans="2:7" s="3" customFormat="1" ht="11.25">
      <c r="B43" s="5"/>
      <c r="C43" s="24" t="s">
        <v>30</v>
      </c>
      <c r="D43" s="25"/>
      <c r="E43" s="26">
        <f>+E7+E9-E20+E24-E28</f>
        <v>1609421.1700000002</v>
      </c>
      <c r="F43" s="15"/>
      <c r="G43" s="16"/>
    </row>
    <row r="44" spans="2:7" s="3" customFormat="1" ht="11.25">
      <c r="B44" s="5"/>
      <c r="C44" s="24" t="s">
        <v>31</v>
      </c>
      <c r="D44" s="25"/>
      <c r="E44" s="27">
        <v>1609421.1700000004</v>
      </c>
      <c r="F44" s="15"/>
      <c r="G44" s="16"/>
    </row>
    <row r="45" spans="2:7" s="3" customFormat="1" ht="11.25">
      <c r="B45" s="5"/>
      <c r="C45" s="24" t="s">
        <v>32</v>
      </c>
      <c r="D45" s="25"/>
      <c r="E45" s="28">
        <f>+E43-E44</f>
        <v>0</v>
      </c>
      <c r="F45" s="15"/>
      <c r="G45" s="16"/>
    </row>
    <row r="46" spans="2:7">
      <c r="E46" s="29"/>
    </row>
  </sheetData>
  <mergeCells count="7">
    <mergeCell ref="B28:C28"/>
    <mergeCell ref="A2:F2"/>
    <mergeCell ref="A3:F3"/>
    <mergeCell ref="A4:F4"/>
    <mergeCell ref="B9:C9"/>
    <mergeCell ref="B20:C20"/>
    <mergeCell ref="B24:C2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G46"/>
  <sheetViews>
    <sheetView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.85546875" bestFit="1" customWidth="1"/>
    <col min="5" max="5" width="12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44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1556279.27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+SUM(D11:D18)</f>
        <v>330000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1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1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13</v>
      </c>
      <c r="B15" s="14">
        <v>42286</v>
      </c>
      <c r="C15" s="3" t="s">
        <v>14</v>
      </c>
      <c r="D15" s="15">
        <v>100000</v>
      </c>
      <c r="E15" s="9"/>
      <c r="F15" s="12"/>
    </row>
    <row r="16" spans="1:7" s="3" customFormat="1" ht="12.75" customHeight="1">
      <c r="A16" s="3" t="s">
        <v>36</v>
      </c>
      <c r="B16" s="14">
        <v>42440</v>
      </c>
      <c r="C16" s="3" t="s">
        <v>38</v>
      </c>
      <c r="D16" s="15">
        <v>50000</v>
      </c>
      <c r="E16" s="9"/>
      <c r="F16" s="12"/>
    </row>
    <row r="17" spans="1:6" s="3" customFormat="1" ht="12.75" customHeight="1">
      <c r="A17" s="3" t="s">
        <v>37</v>
      </c>
      <c r="B17" s="14">
        <v>42448</v>
      </c>
      <c r="C17" s="3" t="s">
        <v>38</v>
      </c>
      <c r="D17" s="15">
        <v>50000</v>
      </c>
      <c r="E17" s="9"/>
      <c r="F17" s="12"/>
    </row>
    <row r="18" spans="1:6" s="3" customFormat="1" ht="12.75" customHeight="1">
      <c r="A18" s="3" t="s">
        <v>40</v>
      </c>
      <c r="B18" s="14">
        <v>42474</v>
      </c>
      <c r="C18" s="3" t="s">
        <v>38</v>
      </c>
      <c r="D18" s="15">
        <v>50000</v>
      </c>
      <c r="E18" s="9"/>
      <c r="F18" s="12"/>
    </row>
    <row r="19" spans="1:6" s="3" customFormat="1" ht="11.25">
      <c r="B19" s="14"/>
      <c r="C19" s="17"/>
      <c r="D19" s="9"/>
      <c r="E19" s="9"/>
      <c r="F19" s="12"/>
    </row>
    <row r="20" spans="1:6" s="3" customFormat="1" ht="11.25">
      <c r="B20" s="18" t="s">
        <v>15</v>
      </c>
      <c r="C20" s="18"/>
      <c r="D20" s="9"/>
      <c r="E20" s="9">
        <f>+D21</f>
        <v>0</v>
      </c>
      <c r="F20" s="12"/>
    </row>
    <row r="21" spans="1:6" s="3" customFormat="1" ht="11.25">
      <c r="B21" s="19"/>
      <c r="C21" s="19"/>
      <c r="D21" s="9"/>
      <c r="E21" s="9"/>
      <c r="F21" s="12"/>
    </row>
    <row r="22" spans="1:6" s="3" customFormat="1" ht="11.25">
      <c r="B22" s="20"/>
      <c r="C22" s="21"/>
      <c r="D22" s="9"/>
      <c r="E22" s="9"/>
      <c r="F22" s="12"/>
    </row>
    <row r="23" spans="1:6" s="3" customFormat="1" ht="11.25">
      <c r="B23" s="5"/>
      <c r="C23" s="5"/>
      <c r="D23" s="9"/>
      <c r="E23" s="9"/>
      <c r="F23" s="12"/>
    </row>
    <row r="24" spans="1:6" s="3" customFormat="1" ht="11.25">
      <c r="B24" s="18" t="s">
        <v>16</v>
      </c>
      <c r="C24" s="18"/>
      <c r="D24" s="9"/>
      <c r="E24" s="9">
        <f>+D26</f>
        <v>3375.36</v>
      </c>
      <c r="F24" s="9"/>
    </row>
    <row r="25" spans="1:6" s="3" customFormat="1" ht="11.25">
      <c r="B25" s="5"/>
      <c r="C25" s="5"/>
      <c r="D25" s="9"/>
      <c r="E25" s="9"/>
      <c r="F25" s="12"/>
    </row>
    <row r="26" spans="1:6" s="3" customFormat="1" ht="11.25">
      <c r="B26" s="5"/>
      <c r="C26" s="5" t="s">
        <v>17</v>
      </c>
      <c r="D26" s="9">
        <v>3375.36</v>
      </c>
      <c r="E26" s="9"/>
      <c r="F26" s="12"/>
    </row>
    <row r="27" spans="1:6" s="3" customFormat="1" ht="11.25">
      <c r="B27" s="5"/>
      <c r="C27" s="5"/>
      <c r="D27" s="9"/>
      <c r="E27" s="9"/>
      <c r="F27" s="12"/>
    </row>
    <row r="28" spans="1:6" s="3" customFormat="1" ht="11.25">
      <c r="B28" s="18" t="s">
        <v>18</v>
      </c>
      <c r="C28" s="18"/>
      <c r="D28" s="9"/>
      <c r="E28" s="9">
        <f>+SUM(D30:D41)</f>
        <v>3715.39</v>
      </c>
      <c r="F28" s="12"/>
    </row>
    <row r="29" spans="1:6" s="3" customFormat="1" ht="11.25">
      <c r="B29" s="19"/>
      <c r="C29" s="19"/>
      <c r="D29" s="9"/>
      <c r="E29" s="9"/>
      <c r="F29" s="12"/>
    </row>
    <row r="30" spans="1:6" s="3" customFormat="1" ht="11.25">
      <c r="B30" s="20"/>
      <c r="C30" s="21" t="s">
        <v>19</v>
      </c>
      <c r="D30" s="9">
        <v>316.83</v>
      </c>
      <c r="E30" s="9"/>
      <c r="F30" s="12"/>
    </row>
    <row r="31" spans="1:6" s="3" customFormat="1" ht="11.25">
      <c r="B31" s="20"/>
      <c r="C31" s="21" t="s">
        <v>20</v>
      </c>
      <c r="D31" s="9">
        <v>215.37</v>
      </c>
      <c r="E31" s="9"/>
      <c r="F31" s="12"/>
    </row>
    <row r="32" spans="1:6" s="3" customFormat="1" ht="11.25">
      <c r="B32" s="5"/>
      <c r="C32" s="5" t="s">
        <v>21</v>
      </c>
      <c r="D32" s="9">
        <v>423.91</v>
      </c>
      <c r="E32" s="22"/>
      <c r="F32" s="12"/>
    </row>
    <row r="33" spans="2:7" s="3" customFormat="1" ht="11.25">
      <c r="B33" s="5"/>
      <c r="C33" s="5" t="s">
        <v>22</v>
      </c>
      <c r="D33" s="9">
        <v>518.54999999999995</v>
      </c>
      <c r="E33" s="22"/>
      <c r="F33" s="12"/>
    </row>
    <row r="34" spans="2:7" s="3" customFormat="1" ht="11.25">
      <c r="B34" s="5"/>
      <c r="C34" s="5" t="s">
        <v>23</v>
      </c>
      <c r="D34" s="9">
        <v>607.41999999999996</v>
      </c>
      <c r="E34" s="22"/>
      <c r="F34" s="12"/>
    </row>
    <row r="35" spans="2:7" s="3" customFormat="1" ht="11.25">
      <c r="B35" s="5"/>
      <c r="C35" s="5" t="s">
        <v>24</v>
      </c>
      <c r="D35" s="9">
        <v>663.31</v>
      </c>
      <c r="E35" s="22"/>
      <c r="F35" s="12"/>
    </row>
    <row r="36" spans="2:7" s="3" customFormat="1" ht="11.25">
      <c r="B36" s="5"/>
      <c r="C36" s="5" t="s">
        <v>25</v>
      </c>
      <c r="D36" s="9">
        <v>633.29</v>
      </c>
      <c r="E36" s="22"/>
      <c r="F36" s="12"/>
    </row>
    <row r="37" spans="2:7" s="3" customFormat="1" ht="11.25">
      <c r="B37" s="5"/>
      <c r="C37" s="5" t="s">
        <v>26</v>
      </c>
      <c r="D37" s="9">
        <v>28.32</v>
      </c>
      <c r="E37" s="22"/>
      <c r="F37" s="12"/>
    </row>
    <row r="38" spans="2:7" s="3" customFormat="1" ht="11.25">
      <c r="B38" s="20"/>
      <c r="C38" s="5" t="s">
        <v>27</v>
      </c>
      <c r="D38" s="22">
        <v>100.48</v>
      </c>
      <c r="E38" s="23"/>
      <c r="F38" s="15"/>
    </row>
    <row r="39" spans="2:7" s="3" customFormat="1" ht="11.25">
      <c r="B39" s="20"/>
      <c r="C39" s="5" t="s">
        <v>28</v>
      </c>
      <c r="D39" s="22">
        <v>98.71</v>
      </c>
      <c r="E39" s="23"/>
      <c r="F39" s="15"/>
    </row>
    <row r="40" spans="2:7" s="3" customFormat="1" ht="11.25">
      <c r="B40" s="20"/>
      <c r="C40" s="5" t="s">
        <v>29</v>
      </c>
      <c r="D40" s="22">
        <v>109.2</v>
      </c>
      <c r="E40" s="23"/>
      <c r="F40" s="15"/>
    </row>
    <row r="41" spans="2:7" s="3" customFormat="1" ht="11.25">
      <c r="B41" s="20"/>
      <c r="C41" s="5"/>
      <c r="D41" s="22"/>
      <c r="E41" s="23"/>
      <c r="F41" s="15"/>
    </row>
    <row r="42" spans="2:7" s="3" customFormat="1" ht="11.25">
      <c r="B42" s="20"/>
      <c r="C42" s="5"/>
      <c r="D42" s="22"/>
      <c r="E42" s="23"/>
      <c r="F42" s="15"/>
    </row>
    <row r="43" spans="2:7" s="3" customFormat="1" ht="11.25">
      <c r="B43" s="5"/>
      <c r="C43" s="24" t="s">
        <v>30</v>
      </c>
      <c r="D43" s="25"/>
      <c r="E43" s="26">
        <f>+E7+E9-E20+E24-E28</f>
        <v>1885939.2400000002</v>
      </c>
      <c r="F43" s="15"/>
      <c r="G43" s="16"/>
    </row>
    <row r="44" spans="2:7" s="3" customFormat="1" ht="11.25">
      <c r="B44" s="5"/>
      <c r="C44" s="24" t="s">
        <v>31</v>
      </c>
      <c r="D44" s="25"/>
      <c r="E44" s="27">
        <v>1885939.2400000005</v>
      </c>
      <c r="F44" s="15"/>
      <c r="G44" s="16"/>
    </row>
    <row r="45" spans="2:7" s="3" customFormat="1" ht="11.25">
      <c r="B45" s="5"/>
      <c r="C45" s="24" t="s">
        <v>32</v>
      </c>
      <c r="D45" s="25"/>
      <c r="E45" s="28">
        <f>+E43-E44</f>
        <v>0</v>
      </c>
      <c r="F45" s="15"/>
      <c r="G45" s="16"/>
    </row>
    <row r="46" spans="2:7">
      <c r="E46" s="29"/>
    </row>
  </sheetData>
  <mergeCells count="7">
    <mergeCell ref="B28:C28"/>
    <mergeCell ref="A2:F2"/>
    <mergeCell ref="A3:F3"/>
    <mergeCell ref="A4:F4"/>
    <mergeCell ref="B9:C9"/>
    <mergeCell ref="B20:C20"/>
    <mergeCell ref="B24:C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G45"/>
  <sheetViews>
    <sheetView topLeftCell="A16" workbookViewId="0">
      <selection activeCell="A16"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.85546875" bestFit="1" customWidth="1"/>
    <col min="5" max="5" width="12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45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841841.69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+SUM(D11:D16)</f>
        <v>230000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1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1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13</v>
      </c>
      <c r="B15" s="14">
        <v>42286</v>
      </c>
      <c r="C15" s="3" t="s">
        <v>14</v>
      </c>
      <c r="D15" s="15">
        <v>100000</v>
      </c>
      <c r="E15" s="9"/>
      <c r="F15" s="12"/>
    </row>
    <row r="16" spans="1:7" s="3" customFormat="1" ht="12.75" customHeight="1">
      <c r="A16" s="3" t="s">
        <v>36</v>
      </c>
      <c r="B16" s="14">
        <v>42440</v>
      </c>
      <c r="C16" s="3" t="s">
        <v>38</v>
      </c>
      <c r="D16" s="15">
        <v>50000</v>
      </c>
      <c r="E16" s="9"/>
      <c r="F16" s="12"/>
    </row>
    <row r="17" spans="2:6" s="3" customFormat="1" ht="11.25">
      <c r="B17" s="14"/>
      <c r="C17" s="17"/>
      <c r="D17" s="9"/>
      <c r="E17" s="9"/>
      <c r="F17" s="12"/>
    </row>
    <row r="18" spans="2:6" s="3" customFormat="1" ht="11.25">
      <c r="B18" s="18" t="s">
        <v>15</v>
      </c>
      <c r="C18" s="18"/>
      <c r="D18" s="9"/>
      <c r="E18" s="9">
        <f>+D19</f>
        <v>0</v>
      </c>
      <c r="F18" s="12"/>
    </row>
    <row r="19" spans="2:6" s="3" customFormat="1" ht="11.25">
      <c r="B19" s="19"/>
      <c r="C19" s="19"/>
      <c r="D19" s="9"/>
      <c r="E19" s="9"/>
      <c r="F19" s="12"/>
    </row>
    <row r="20" spans="2:6" s="3" customFormat="1" ht="11.25">
      <c r="B20" s="20"/>
      <c r="C20" s="21"/>
      <c r="D20" s="9"/>
      <c r="E20" s="9"/>
      <c r="F20" s="12"/>
    </row>
    <row r="21" spans="2:6" s="3" customFormat="1" ht="11.25">
      <c r="B21" s="5"/>
      <c r="C21" s="5"/>
      <c r="D21" s="9"/>
      <c r="E21" s="9"/>
      <c r="F21" s="12"/>
    </row>
    <row r="22" spans="2:6" s="3" customFormat="1" ht="11.25">
      <c r="B22" s="18" t="s">
        <v>16</v>
      </c>
      <c r="C22" s="18"/>
      <c r="D22" s="9"/>
      <c r="E22" s="9">
        <f>+D24</f>
        <v>3375.36</v>
      </c>
      <c r="F22" s="9"/>
    </row>
    <row r="23" spans="2:6" s="3" customFormat="1" ht="11.25">
      <c r="B23" s="5"/>
      <c r="C23" s="5"/>
      <c r="D23" s="9"/>
      <c r="E23" s="9"/>
      <c r="F23" s="12"/>
    </row>
    <row r="24" spans="2:6" s="3" customFormat="1" ht="11.25">
      <c r="B24" s="5"/>
      <c r="C24" s="5" t="s">
        <v>17</v>
      </c>
      <c r="D24" s="9">
        <v>3375.36</v>
      </c>
      <c r="E24" s="9"/>
      <c r="F24" s="12"/>
    </row>
    <row r="25" spans="2:6" s="3" customFormat="1" ht="11.25">
      <c r="B25" s="5"/>
      <c r="C25" s="5"/>
      <c r="D25" s="9"/>
      <c r="E25" s="9"/>
      <c r="F25" s="12"/>
    </row>
    <row r="26" spans="2:6" s="3" customFormat="1" ht="11.25">
      <c r="B26" s="18" t="s">
        <v>18</v>
      </c>
      <c r="C26" s="18"/>
      <c r="D26" s="9"/>
      <c r="E26" s="9">
        <f>+SUM(D28:D39)</f>
        <v>3715.39</v>
      </c>
      <c r="F26" s="12"/>
    </row>
    <row r="27" spans="2:6" s="3" customFormat="1" ht="11.25">
      <c r="B27" s="19"/>
      <c r="C27" s="19"/>
      <c r="D27" s="9"/>
      <c r="E27" s="9"/>
      <c r="F27" s="12"/>
    </row>
    <row r="28" spans="2:6" s="3" customFormat="1" ht="11.25">
      <c r="B28" s="20"/>
      <c r="C28" s="21" t="s">
        <v>19</v>
      </c>
      <c r="D28" s="9">
        <v>316.83</v>
      </c>
      <c r="E28" s="9"/>
      <c r="F28" s="12"/>
    </row>
    <row r="29" spans="2:6" s="3" customFormat="1" ht="11.25">
      <c r="B29" s="20"/>
      <c r="C29" s="21" t="s">
        <v>20</v>
      </c>
      <c r="D29" s="9">
        <v>215.37</v>
      </c>
      <c r="E29" s="9"/>
      <c r="F29" s="12"/>
    </row>
    <row r="30" spans="2:6" s="3" customFormat="1" ht="11.25">
      <c r="B30" s="5"/>
      <c r="C30" s="5" t="s">
        <v>21</v>
      </c>
      <c r="D30" s="9">
        <v>423.91</v>
      </c>
      <c r="E30" s="22"/>
      <c r="F30" s="12"/>
    </row>
    <row r="31" spans="2:6" s="3" customFormat="1" ht="11.25">
      <c r="B31" s="5"/>
      <c r="C31" s="5" t="s">
        <v>22</v>
      </c>
      <c r="D31" s="9">
        <v>518.54999999999995</v>
      </c>
      <c r="E31" s="22"/>
      <c r="F31" s="12"/>
    </row>
    <row r="32" spans="2:6" s="3" customFormat="1" ht="11.25">
      <c r="B32" s="5"/>
      <c r="C32" s="5" t="s">
        <v>23</v>
      </c>
      <c r="D32" s="9">
        <v>607.41999999999996</v>
      </c>
      <c r="E32" s="22"/>
      <c r="F32" s="12"/>
    </row>
    <row r="33" spans="2:7" s="3" customFormat="1" ht="11.25">
      <c r="B33" s="5"/>
      <c r="C33" s="5" t="s">
        <v>24</v>
      </c>
      <c r="D33" s="9">
        <v>663.31</v>
      </c>
      <c r="E33" s="22"/>
      <c r="F33" s="12"/>
    </row>
    <row r="34" spans="2:7" s="3" customFormat="1" ht="11.25">
      <c r="B34" s="5"/>
      <c r="C34" s="5" t="s">
        <v>25</v>
      </c>
      <c r="D34" s="9">
        <v>633.29</v>
      </c>
      <c r="E34" s="22"/>
      <c r="F34" s="12"/>
    </row>
    <row r="35" spans="2:7" s="3" customFormat="1" ht="11.25">
      <c r="B35" s="5"/>
      <c r="C35" s="5" t="s">
        <v>26</v>
      </c>
      <c r="D35" s="9">
        <v>28.32</v>
      </c>
      <c r="E35" s="22"/>
      <c r="F35" s="12"/>
    </row>
    <row r="36" spans="2:7" s="3" customFormat="1" ht="11.25">
      <c r="B36" s="20"/>
      <c r="C36" s="5" t="s">
        <v>27</v>
      </c>
      <c r="D36" s="22">
        <v>100.48</v>
      </c>
      <c r="E36" s="23"/>
      <c r="F36" s="15"/>
    </row>
    <row r="37" spans="2:7" s="3" customFormat="1" ht="11.25">
      <c r="B37" s="20"/>
      <c r="C37" s="5" t="s">
        <v>28</v>
      </c>
      <c r="D37" s="22">
        <v>98.71</v>
      </c>
      <c r="E37" s="23"/>
      <c r="F37" s="15"/>
    </row>
    <row r="38" spans="2:7" s="3" customFormat="1" ht="11.25">
      <c r="B38" s="20"/>
      <c r="C38" s="5" t="s">
        <v>29</v>
      </c>
      <c r="D38" s="22">
        <v>109.2</v>
      </c>
      <c r="E38" s="23"/>
      <c r="F38" s="15"/>
    </row>
    <row r="39" spans="2:7" s="3" customFormat="1" ht="11.25">
      <c r="B39" s="20"/>
      <c r="C39" s="5"/>
      <c r="D39" s="22"/>
      <c r="E39" s="23"/>
      <c r="F39" s="15"/>
    </row>
    <row r="40" spans="2:7" s="3" customFormat="1" ht="11.25">
      <c r="B40" s="20"/>
      <c r="C40" s="5"/>
      <c r="D40" s="22"/>
      <c r="E40" s="23"/>
      <c r="F40" s="15"/>
    </row>
    <row r="41" spans="2:7" s="3" customFormat="1" ht="11.25">
      <c r="B41" s="20"/>
      <c r="C41" s="5"/>
      <c r="D41" s="22"/>
      <c r="E41" s="23"/>
      <c r="F41" s="15"/>
    </row>
    <row r="42" spans="2:7" s="3" customFormat="1" ht="11.25">
      <c r="B42" s="5"/>
      <c r="C42" s="24" t="s">
        <v>30</v>
      </c>
      <c r="D42" s="25"/>
      <c r="E42" s="26">
        <f>+E7+E9-E18+E22-E26</f>
        <v>1071501.6600000001</v>
      </c>
      <c r="F42" s="15"/>
      <c r="G42" s="16"/>
    </row>
    <row r="43" spans="2:7" s="3" customFormat="1" ht="12" thickBot="1">
      <c r="B43" s="5"/>
      <c r="C43" s="24" t="s">
        <v>31</v>
      </c>
      <c r="D43" s="25"/>
      <c r="E43" s="30">
        <v>1071501.6600000006</v>
      </c>
      <c r="F43" s="15"/>
      <c r="G43" s="16"/>
    </row>
    <row r="44" spans="2:7" s="3" customFormat="1" ht="11.25">
      <c r="B44" s="5"/>
      <c r="C44" s="24" t="s">
        <v>32</v>
      </c>
      <c r="D44" s="25"/>
      <c r="E44" s="28">
        <f>+E42-E43</f>
        <v>0</v>
      </c>
      <c r="F44" s="15"/>
      <c r="G44" s="16"/>
    </row>
    <row r="45" spans="2:7">
      <c r="E45" s="29"/>
    </row>
  </sheetData>
  <mergeCells count="7">
    <mergeCell ref="B26:C26"/>
    <mergeCell ref="A2:F2"/>
    <mergeCell ref="A3:F3"/>
    <mergeCell ref="A4:F4"/>
    <mergeCell ref="B9:C9"/>
    <mergeCell ref="B18:C18"/>
    <mergeCell ref="B22:C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 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2017-04-17T23:11:55Z</dcterms:created>
  <dcterms:modified xsi:type="dcterms:W3CDTF">2017-04-17T23:36:32Z</dcterms:modified>
</cp:coreProperties>
</file>