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0" windowWidth="20055" windowHeight="7935" activeTab="12"/>
  </bookViews>
  <sheets>
    <sheet name="DIC 14" sheetId="1" r:id="rId1"/>
    <sheet name="ENE" sheetId="2" r:id="rId2"/>
    <sheet name="FEB" sheetId="3" r:id="rId3"/>
    <sheet name="MAR" sheetId="5" r:id="rId4"/>
    <sheet name="ABR" sheetId="7" r:id="rId5"/>
    <sheet name="MAY" sheetId="9" r:id="rId6"/>
    <sheet name="JUN" sheetId="10" r:id="rId7"/>
    <sheet name="JUL" sheetId="11" r:id="rId8"/>
    <sheet name="AGO" sheetId="12" r:id="rId9"/>
    <sheet name="SEP" sheetId="13" r:id="rId10"/>
    <sheet name="OCT" sheetId="14" r:id="rId11"/>
    <sheet name="NOV" sheetId="15" r:id="rId12"/>
    <sheet name="DIC" sheetId="16" r:id="rId13"/>
  </sheets>
  <calcPr calcId="125725"/>
</workbook>
</file>

<file path=xl/calcChain.xml><?xml version="1.0" encoding="utf-8"?>
<calcChain xmlns="http://schemas.openxmlformats.org/spreadsheetml/2006/main">
  <c r="F21" i="16"/>
  <c r="F9"/>
  <c r="F25" s="1"/>
  <c r="F27" s="1"/>
  <c r="F21" i="15"/>
  <c r="F9"/>
  <c r="F25" s="1"/>
  <c r="F27" l="1"/>
  <c r="F21" i="14" l="1"/>
  <c r="F9"/>
  <c r="F25" s="1"/>
  <c r="F27" s="1"/>
  <c r="F9" i="13" l="1"/>
  <c r="F26"/>
  <c r="F22"/>
  <c r="F28" l="1"/>
  <c r="F21" i="12" l="1"/>
  <c r="F9"/>
  <c r="F25" s="1"/>
  <c r="F27" s="1"/>
  <c r="F9" i="11" l="1"/>
  <c r="F28" s="1"/>
  <c r="F30" s="1"/>
  <c r="F27" i="10"/>
  <c r="F29" s="1"/>
  <c r="F9"/>
  <c r="F9" i="5"/>
  <c r="F9" i="9"/>
  <c r="F27" s="1"/>
  <c r="F29" s="1"/>
  <c r="F9" i="7" l="1"/>
  <c r="F28" s="1"/>
  <c r="F26" i="5"/>
  <c r="F28" s="1"/>
  <c r="F24" i="3"/>
  <c r="F26" s="1"/>
  <c r="F24" i="2"/>
  <c r="F26" s="1"/>
  <c r="F30" i="7" l="1"/>
</calcChain>
</file>

<file path=xl/sharedStrings.xml><?xml version="1.0" encoding="utf-8"?>
<sst xmlns="http://schemas.openxmlformats.org/spreadsheetml/2006/main" count="211" uniqueCount="36">
  <si>
    <t>ALECSA CELAYA S. DE R.L. DE C.V.</t>
  </si>
  <si>
    <t>Cta. 374959 VECTOR Casa de Bolsa  250-002</t>
  </si>
  <si>
    <t>Conciliación Inversión al  31 de Diciembre del 2015.</t>
  </si>
  <si>
    <t>Saldo en Bancos :_</t>
  </si>
  <si>
    <r>
      <t xml:space="preserve"> +</t>
    </r>
    <r>
      <rPr>
        <sz val="10"/>
        <rFont val="Arial"/>
        <family val="2"/>
      </rPr>
      <t xml:space="preserve"> Cargos nuestros no considerados por el Banco</t>
    </r>
  </si>
  <si>
    <t>PD 599</t>
  </si>
  <si>
    <t>INVERSION</t>
  </si>
  <si>
    <r>
      <rPr>
        <b/>
        <sz val="10"/>
        <rFont val="Arial"/>
        <family val="2"/>
      </rPr>
      <t xml:space="preserve"> -</t>
    </r>
    <r>
      <rPr>
        <sz val="10"/>
        <rFont val="Arial"/>
        <family val="2"/>
      </rPr>
      <t xml:space="preserve"> Abonos nuestros no considerados por el Banco</t>
    </r>
  </si>
  <si>
    <r>
      <t xml:space="preserve"> +</t>
    </r>
    <r>
      <rPr>
        <sz val="10"/>
        <rFont val="Arial"/>
        <family val="2"/>
      </rPr>
      <t xml:space="preserve"> Cargos del Banco no considerados por nosotros</t>
    </r>
  </si>
  <si>
    <r>
      <t xml:space="preserve"> -</t>
    </r>
    <r>
      <rPr>
        <sz val="10"/>
        <rFont val="Arial"/>
        <family val="2"/>
      </rPr>
      <t xml:space="preserve"> Abonos del Banco no considerados por nosotros</t>
    </r>
  </si>
  <si>
    <t>Saldo en conciliación</t>
  </si>
  <si>
    <t>Saldo en auxiliar</t>
  </si>
  <si>
    <t>Diferencia</t>
  </si>
  <si>
    <t xml:space="preserve"> + Cargos nuestros no considerados por el Banco</t>
  </si>
  <si>
    <t xml:space="preserve"> - Abonos nuestros no considerados por el Banco</t>
  </si>
  <si>
    <t xml:space="preserve"> - Abonos del Banco no considerados por nosotros</t>
  </si>
  <si>
    <t xml:space="preserve"> + Cargos del Banco no considerados por nosotros</t>
  </si>
  <si>
    <t>Conciliación Inversión al  31 de Enero del 2016.</t>
  </si>
  <si>
    <t>Conciliación Inversión al  29 de Febrero del 2016.</t>
  </si>
  <si>
    <t>PD 855</t>
  </si>
  <si>
    <t>PD 1525</t>
  </si>
  <si>
    <t>Conciliación Inversión al  31 de Marzo del 2016.</t>
  </si>
  <si>
    <t>Conciliación Inversión al  30 de Abril del 2016.</t>
  </si>
  <si>
    <t>D  1,083</t>
  </si>
  <si>
    <t>D  2,807</t>
  </si>
  <si>
    <t>Conciliación Inversión al  31 de Mayo del 2016.</t>
  </si>
  <si>
    <t>D    855</t>
  </si>
  <si>
    <t>D  1,525</t>
  </si>
  <si>
    <t>Conciliación Inversión al  30 de Junio del 2016.</t>
  </si>
  <si>
    <t>Conciliación Inversión al  31 de Julio del 2016.</t>
  </si>
  <si>
    <t>Conciliación Inversión al  31 de Agosto del 2016.</t>
  </si>
  <si>
    <t>Conciliación Inversión al  30 de Septiembre del 2016.</t>
  </si>
  <si>
    <t>D  2,746</t>
  </si>
  <si>
    <t>Conciliación Inversión al  31 de Octubre del 2016.</t>
  </si>
  <si>
    <t>Conciliación Inversión al  30 de Noviembre del 2016.</t>
  </si>
  <si>
    <t>Conciliación Inversión al  31 de Diciembre del 2016.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</si>
</sst>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/>
    <xf numFmtId="0" fontId="2" fillId="0" borderId="0" xfId="0" applyFont="1"/>
    <xf numFmtId="4" fontId="2" fillId="0" borderId="0" xfId="0" applyNumberFormat="1" applyFont="1"/>
    <xf numFmtId="4" fontId="2" fillId="0" borderId="0" xfId="0" applyNumberFormat="1" applyFont="1" applyFill="1"/>
    <xf numFmtId="14" fontId="2" fillId="0" borderId="0" xfId="0" applyNumberFormat="1" applyFont="1" applyFill="1"/>
    <xf numFmtId="0" fontId="2" fillId="0" borderId="0" xfId="0" applyFont="1" applyFill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vertical="center"/>
    </xf>
    <xf numFmtId="43" fontId="2" fillId="0" borderId="0" xfId="1" applyFont="1" applyFill="1"/>
    <xf numFmtId="43" fontId="2" fillId="0" borderId="0" xfId="1" applyFont="1" applyBorder="1"/>
    <xf numFmtId="43" fontId="2" fillId="0" borderId="0" xfId="1" applyFont="1"/>
    <xf numFmtId="14" fontId="2" fillId="0" borderId="0" xfId="0" applyNumberFormat="1" applyFont="1" applyBorder="1" applyAlignment="1">
      <alignment horizontal="center"/>
    </xf>
    <xf numFmtId="0" fontId="3" fillId="0" borderId="0" xfId="0" applyFont="1"/>
    <xf numFmtId="44" fontId="3" fillId="0" borderId="2" xfId="2" applyFont="1" applyBorder="1"/>
    <xf numFmtId="0" fontId="3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43" fontId="3" fillId="0" borderId="2" xfId="1" applyFont="1" applyFill="1" applyBorder="1" applyAlignment="1">
      <alignment vertical="center"/>
    </xf>
    <xf numFmtId="43" fontId="4" fillId="0" borderId="3" xfId="1" applyFont="1" applyBorder="1" applyAlignment="1">
      <alignment vertical="center"/>
    </xf>
    <xf numFmtId="0" fontId="5" fillId="0" borderId="0" xfId="0" applyFont="1"/>
    <xf numFmtId="43" fontId="5" fillId="0" borderId="0" xfId="1" applyFont="1"/>
    <xf numFmtId="0" fontId="5" fillId="0" borderId="0" xfId="0" applyFont="1" applyFill="1"/>
    <xf numFmtId="0" fontId="3" fillId="0" borderId="0" xfId="0" applyNumberFormat="1" applyFont="1" applyAlignment="1">
      <alignment horizontal="left"/>
    </xf>
    <xf numFmtId="14" fontId="2" fillId="0" borderId="0" xfId="0" applyNumberFormat="1" applyFont="1" applyBorder="1" applyAlignment="1">
      <alignment horizontal="left"/>
    </xf>
    <xf numFmtId="43" fontId="2" fillId="0" borderId="0" xfId="1" applyFont="1" applyAlignment="1">
      <alignment vertical="center"/>
    </xf>
    <xf numFmtId="43" fontId="5" fillId="0" borderId="0" xfId="1" applyFont="1" applyFill="1"/>
    <xf numFmtId="14" fontId="2" fillId="0" borderId="0" xfId="0" applyNumberFormat="1" applyFont="1" applyFill="1" applyAlignment="1">
      <alignment horizontal="center"/>
    </xf>
    <xf numFmtId="0" fontId="3" fillId="0" borderId="0" xfId="0" applyNumberFormat="1" applyFont="1" applyAlignment="1">
      <alignment horizontal="left"/>
    </xf>
    <xf numFmtId="43" fontId="0" fillId="0" borderId="0" xfId="0" applyNumberFormat="1"/>
    <xf numFmtId="14" fontId="5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NumberFormat="1" applyFont="1" applyAlignment="1">
      <alignment horizontal="left"/>
    </xf>
    <xf numFmtId="43" fontId="4" fillId="0" borderId="0" xfId="1" applyFont="1" applyBorder="1" applyAlignment="1">
      <alignment vertical="center"/>
    </xf>
    <xf numFmtId="0" fontId="0" fillId="0" borderId="0" xfId="0" applyBorder="1"/>
    <xf numFmtId="0" fontId="6" fillId="0" borderId="0" xfId="0" applyFont="1"/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95249</xdr:rowOff>
    </xdr:from>
    <xdr:to>
      <xdr:col>1</xdr:col>
      <xdr:colOff>942975</xdr:colOff>
      <xdr:row>3</xdr:row>
      <xdr:rowOff>161924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" y="95249"/>
          <a:ext cx="838200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0</xdr:row>
      <xdr:rowOff>95249</xdr:rowOff>
    </xdr:from>
    <xdr:to>
      <xdr:col>2</xdr:col>
      <xdr:colOff>19050</xdr:colOff>
      <xdr:row>3</xdr:row>
      <xdr:rowOff>161924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6" y="95249"/>
          <a:ext cx="790574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0</xdr:row>
      <xdr:rowOff>95249</xdr:rowOff>
    </xdr:from>
    <xdr:to>
      <xdr:col>2</xdr:col>
      <xdr:colOff>19050</xdr:colOff>
      <xdr:row>3</xdr:row>
      <xdr:rowOff>161924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6" y="95249"/>
          <a:ext cx="790574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0</xdr:row>
      <xdr:rowOff>95249</xdr:rowOff>
    </xdr:from>
    <xdr:to>
      <xdr:col>2</xdr:col>
      <xdr:colOff>19050</xdr:colOff>
      <xdr:row>3</xdr:row>
      <xdr:rowOff>161924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6" y="95249"/>
          <a:ext cx="790574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0</xdr:row>
      <xdr:rowOff>95249</xdr:rowOff>
    </xdr:from>
    <xdr:to>
      <xdr:col>2</xdr:col>
      <xdr:colOff>19050</xdr:colOff>
      <xdr:row>3</xdr:row>
      <xdr:rowOff>161924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6" y="95249"/>
          <a:ext cx="790574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0</xdr:row>
      <xdr:rowOff>95249</xdr:rowOff>
    </xdr:from>
    <xdr:to>
      <xdr:col>1</xdr:col>
      <xdr:colOff>600076</xdr:colOff>
      <xdr:row>3</xdr:row>
      <xdr:rowOff>161924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6" y="95249"/>
          <a:ext cx="685800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0</xdr:row>
      <xdr:rowOff>95249</xdr:rowOff>
    </xdr:from>
    <xdr:to>
      <xdr:col>1</xdr:col>
      <xdr:colOff>447675</xdr:colOff>
      <xdr:row>3</xdr:row>
      <xdr:rowOff>161924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6" y="95249"/>
          <a:ext cx="676274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0</xdr:row>
      <xdr:rowOff>95249</xdr:rowOff>
    </xdr:from>
    <xdr:to>
      <xdr:col>1</xdr:col>
      <xdr:colOff>447675</xdr:colOff>
      <xdr:row>3</xdr:row>
      <xdr:rowOff>161924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6" y="95249"/>
          <a:ext cx="676274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0</xdr:row>
      <xdr:rowOff>95249</xdr:rowOff>
    </xdr:from>
    <xdr:to>
      <xdr:col>2</xdr:col>
      <xdr:colOff>19050</xdr:colOff>
      <xdr:row>3</xdr:row>
      <xdr:rowOff>161924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6" y="95249"/>
          <a:ext cx="790574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0</xdr:row>
      <xdr:rowOff>95249</xdr:rowOff>
    </xdr:from>
    <xdr:to>
      <xdr:col>2</xdr:col>
      <xdr:colOff>19050</xdr:colOff>
      <xdr:row>3</xdr:row>
      <xdr:rowOff>161924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6" y="95249"/>
          <a:ext cx="790574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0</xdr:row>
      <xdr:rowOff>95249</xdr:rowOff>
    </xdr:from>
    <xdr:to>
      <xdr:col>2</xdr:col>
      <xdr:colOff>19050</xdr:colOff>
      <xdr:row>3</xdr:row>
      <xdr:rowOff>161924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6" y="95249"/>
          <a:ext cx="790574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0</xdr:row>
      <xdr:rowOff>95249</xdr:rowOff>
    </xdr:from>
    <xdr:to>
      <xdr:col>2</xdr:col>
      <xdr:colOff>19050</xdr:colOff>
      <xdr:row>3</xdr:row>
      <xdr:rowOff>161924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6" y="95249"/>
          <a:ext cx="790574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0</xdr:row>
      <xdr:rowOff>95249</xdr:rowOff>
    </xdr:from>
    <xdr:to>
      <xdr:col>2</xdr:col>
      <xdr:colOff>19050</xdr:colOff>
      <xdr:row>3</xdr:row>
      <xdr:rowOff>161924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6" y="95249"/>
          <a:ext cx="790574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0"/>
  <sheetViews>
    <sheetView topLeftCell="A7" workbookViewId="0">
      <selection activeCell="B29" sqref="B29"/>
    </sheetView>
  </sheetViews>
  <sheetFormatPr baseColWidth="10" defaultRowHeight="15"/>
  <cols>
    <col min="1" max="1" width="2.7109375" customWidth="1"/>
    <col min="2" max="2" width="17.42578125" customWidth="1"/>
    <col min="3" max="3" width="20.85546875" bestFit="1" customWidth="1"/>
    <col min="4" max="4" width="11" bestFit="1" customWidth="1"/>
    <col min="5" max="5" width="11.28515625" bestFit="1" customWidth="1"/>
    <col min="6" max="6" width="12.28515625" bestFit="1" customWidth="1"/>
  </cols>
  <sheetData>
    <row r="1" spans="1:7">
      <c r="A1" s="1"/>
      <c r="B1" s="1"/>
      <c r="C1" s="1"/>
      <c r="D1" s="1"/>
      <c r="E1" s="1"/>
      <c r="F1" s="1"/>
      <c r="G1" s="1"/>
    </row>
    <row r="2" spans="1:7">
      <c r="A2" s="40" t="s">
        <v>0</v>
      </c>
      <c r="B2" s="40"/>
      <c r="C2" s="40"/>
      <c r="D2" s="40"/>
      <c r="E2" s="40"/>
      <c r="F2" s="40"/>
      <c r="G2" s="40"/>
    </row>
    <row r="3" spans="1:7">
      <c r="A3" s="40" t="s">
        <v>1</v>
      </c>
      <c r="B3" s="40"/>
      <c r="C3" s="40"/>
      <c r="D3" s="40"/>
      <c r="E3" s="40"/>
      <c r="F3" s="40"/>
      <c r="G3" s="40"/>
    </row>
    <row r="4" spans="1:7" ht="15.75" thickBot="1">
      <c r="A4" s="41" t="s">
        <v>2</v>
      </c>
      <c r="B4" s="41"/>
      <c r="C4" s="41"/>
      <c r="D4" s="41"/>
      <c r="E4" s="41"/>
      <c r="F4" s="41"/>
      <c r="G4" s="41"/>
    </row>
    <row r="5" spans="1:7" ht="15.75" thickTop="1">
      <c r="A5" s="1"/>
      <c r="B5" s="1"/>
      <c r="C5" s="1"/>
      <c r="D5" s="1"/>
      <c r="E5" s="1"/>
      <c r="F5" s="1"/>
      <c r="G5" s="1"/>
    </row>
    <row r="7" spans="1:7">
      <c r="A7" s="1"/>
      <c r="B7" s="13" t="s">
        <v>3</v>
      </c>
      <c r="C7" s="2"/>
      <c r="D7" s="2"/>
      <c r="E7" s="3"/>
      <c r="F7" s="14">
        <v>461971.20000000001</v>
      </c>
      <c r="G7" s="1"/>
    </row>
    <row r="8" spans="1:7">
      <c r="A8" s="1"/>
      <c r="B8" s="2"/>
      <c r="C8" s="2"/>
      <c r="D8" s="2"/>
      <c r="E8" s="4"/>
      <c r="F8" s="9"/>
      <c r="G8" s="21"/>
    </row>
    <row r="9" spans="1:7">
      <c r="A9" s="1"/>
      <c r="B9" s="2"/>
      <c r="C9" s="2"/>
      <c r="D9" s="2"/>
      <c r="E9" s="9"/>
      <c r="F9" s="9"/>
      <c r="G9" s="25"/>
    </row>
    <row r="10" spans="1:7">
      <c r="A10" s="1"/>
      <c r="B10" s="42" t="s">
        <v>4</v>
      </c>
      <c r="C10" s="42"/>
      <c r="D10" s="42"/>
      <c r="E10" s="9"/>
      <c r="F10" s="9">
        <v>179592.84</v>
      </c>
      <c r="G10" s="25"/>
    </row>
    <row r="11" spans="1:7">
      <c r="A11" s="1"/>
      <c r="B11" s="22"/>
      <c r="C11" s="22"/>
      <c r="D11" s="22"/>
      <c r="E11" s="9"/>
      <c r="F11" s="9"/>
      <c r="G11" s="25"/>
    </row>
    <row r="12" spans="1:7">
      <c r="A12" s="1"/>
      <c r="B12" s="5"/>
      <c r="C12" s="26">
        <v>42004</v>
      </c>
      <c r="D12" s="6"/>
      <c r="E12" s="9">
        <v>79592.84</v>
      </c>
      <c r="F12" s="9"/>
      <c r="G12" s="25"/>
    </row>
    <row r="13" spans="1:7">
      <c r="A13" s="1"/>
      <c r="B13" s="23" t="s">
        <v>5</v>
      </c>
      <c r="C13" s="12">
        <v>42307</v>
      </c>
      <c r="D13" s="2" t="s">
        <v>6</v>
      </c>
      <c r="E13" s="9">
        <v>100000</v>
      </c>
      <c r="F13" s="9"/>
      <c r="G13" s="25"/>
    </row>
    <row r="14" spans="1:7">
      <c r="A14" s="1"/>
      <c r="B14" s="23"/>
      <c r="C14" s="12"/>
      <c r="D14" s="2"/>
      <c r="E14" s="9"/>
      <c r="F14" s="9"/>
      <c r="G14" s="25"/>
    </row>
    <row r="15" spans="1:7">
      <c r="A15" s="1"/>
      <c r="B15" s="12"/>
      <c r="C15" s="7"/>
      <c r="D15" s="2"/>
      <c r="E15" s="9"/>
      <c r="F15" s="9"/>
      <c r="G15" s="25"/>
    </row>
    <row r="16" spans="1:7">
      <c r="A16" s="1"/>
      <c r="B16" s="2"/>
      <c r="C16" s="2"/>
      <c r="D16" s="2"/>
      <c r="E16" s="9"/>
      <c r="F16" s="9"/>
      <c r="G16" s="25"/>
    </row>
    <row r="17" spans="2:7">
      <c r="B17" s="43" t="s">
        <v>7</v>
      </c>
      <c r="C17" s="43"/>
      <c r="D17" s="43"/>
      <c r="E17" s="9"/>
      <c r="F17" s="9">
        <v>0</v>
      </c>
      <c r="G17" s="25"/>
    </row>
    <row r="18" spans="2:7">
      <c r="B18" s="5"/>
      <c r="C18" s="6"/>
      <c r="D18" s="6"/>
      <c r="E18" s="9"/>
      <c r="F18" s="9"/>
      <c r="G18" s="25"/>
    </row>
    <row r="19" spans="2:7">
      <c r="B19" s="2"/>
      <c r="C19" s="2"/>
      <c r="D19" s="2"/>
      <c r="E19" s="9"/>
      <c r="F19" s="9"/>
      <c r="G19" s="25"/>
    </row>
    <row r="20" spans="2:7">
      <c r="B20" s="39" t="s">
        <v>8</v>
      </c>
      <c r="C20" s="39"/>
      <c r="D20" s="39"/>
      <c r="E20" s="9"/>
      <c r="F20" s="9">
        <v>0</v>
      </c>
      <c r="G20" s="9"/>
    </row>
    <row r="21" spans="2:7">
      <c r="B21" s="2"/>
      <c r="C21" s="2"/>
      <c r="D21" s="2"/>
      <c r="E21" s="9"/>
      <c r="F21" s="9"/>
      <c r="G21" s="25"/>
    </row>
    <row r="22" spans="2:7">
      <c r="B22" s="2"/>
      <c r="C22" s="2"/>
      <c r="D22" s="2"/>
      <c r="E22" s="9"/>
      <c r="F22" s="9"/>
      <c r="G22" s="25"/>
    </row>
    <row r="23" spans="2:7">
      <c r="B23" s="39" t="s">
        <v>9</v>
      </c>
      <c r="C23" s="39"/>
      <c r="D23" s="39"/>
      <c r="E23" s="9"/>
      <c r="F23" s="9">
        <v>0</v>
      </c>
      <c r="G23" s="25"/>
    </row>
    <row r="24" spans="2:7">
      <c r="B24" s="5"/>
      <c r="C24" s="6"/>
      <c r="D24" s="6"/>
      <c r="E24" s="9"/>
      <c r="F24" s="9"/>
      <c r="G24" s="25"/>
    </row>
    <row r="25" spans="2:7">
      <c r="B25" s="2"/>
      <c r="C25" s="2"/>
      <c r="D25" s="2"/>
      <c r="E25" s="11"/>
      <c r="F25" s="11"/>
      <c r="G25" s="25"/>
    </row>
    <row r="26" spans="2:7">
      <c r="B26" s="5"/>
      <c r="C26" s="2"/>
      <c r="D26" s="2"/>
      <c r="E26" s="11"/>
      <c r="F26" s="10"/>
      <c r="G26" s="20"/>
    </row>
    <row r="27" spans="2:7">
      <c r="B27" s="2"/>
      <c r="C27" s="15" t="s">
        <v>10</v>
      </c>
      <c r="D27" s="8"/>
      <c r="E27" s="24"/>
      <c r="F27" s="16">
        <v>641564.04</v>
      </c>
      <c r="G27" s="20"/>
    </row>
    <row r="28" spans="2:7">
      <c r="B28" s="2"/>
      <c r="C28" s="15" t="s">
        <v>11</v>
      </c>
      <c r="D28" s="8"/>
      <c r="E28" s="24"/>
      <c r="F28" s="17">
        <v>641428.78</v>
      </c>
      <c r="G28" s="20"/>
    </row>
    <row r="29" spans="2:7" ht="15.75" thickBot="1">
      <c r="B29" s="2"/>
      <c r="C29" s="15" t="s">
        <v>12</v>
      </c>
      <c r="D29" s="8"/>
      <c r="E29" s="24"/>
      <c r="F29" s="18">
        <v>135.26000000000931</v>
      </c>
      <c r="G29" s="20"/>
    </row>
    <row r="30" spans="2:7" ht="15.75" thickTop="1">
      <c r="B30" s="2"/>
      <c r="C30" s="2"/>
      <c r="D30" s="2"/>
      <c r="E30" s="2"/>
      <c r="F30" s="11"/>
      <c r="G30" s="1"/>
    </row>
  </sheetData>
  <mergeCells count="7">
    <mergeCell ref="B23:D23"/>
    <mergeCell ref="A2:G2"/>
    <mergeCell ref="A3:G3"/>
    <mergeCell ref="A4:G4"/>
    <mergeCell ref="B10:D10"/>
    <mergeCell ref="B17:D17"/>
    <mergeCell ref="B20:D20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H29"/>
  <sheetViews>
    <sheetView topLeftCell="A10" workbookViewId="0">
      <selection sqref="A1:XFD1048576"/>
    </sheetView>
  </sheetViews>
  <sheetFormatPr baseColWidth="10" defaultRowHeight="15"/>
  <cols>
    <col min="1" max="1" width="5.28515625" style="1" customWidth="1"/>
    <col min="2" max="2" width="8.140625" style="1" customWidth="1"/>
    <col min="3" max="3" width="20.85546875" style="1" bestFit="1" customWidth="1"/>
    <col min="4" max="4" width="17.85546875" style="1" customWidth="1"/>
    <col min="5" max="5" width="11.28515625" style="1" bestFit="1" customWidth="1"/>
    <col min="6" max="6" width="15.85546875" style="1" bestFit="1" customWidth="1"/>
    <col min="7" max="7" width="11.42578125" style="1"/>
    <col min="8" max="8" width="13.140625" style="1" bestFit="1" customWidth="1"/>
    <col min="9" max="16384" width="11.42578125" style="1"/>
  </cols>
  <sheetData>
    <row r="2" spans="1:7">
      <c r="A2" s="40" t="s">
        <v>0</v>
      </c>
      <c r="B2" s="40"/>
      <c r="C2" s="40"/>
      <c r="D2" s="40"/>
      <c r="E2" s="40"/>
      <c r="F2" s="40"/>
      <c r="G2" s="40"/>
    </row>
    <row r="3" spans="1:7">
      <c r="A3" s="40" t="s">
        <v>1</v>
      </c>
      <c r="B3" s="40"/>
      <c r="C3" s="40"/>
      <c r="D3" s="40"/>
      <c r="E3" s="40"/>
      <c r="F3" s="40"/>
      <c r="G3" s="40"/>
    </row>
    <row r="4" spans="1:7" ht="15.75" thickBot="1">
      <c r="A4" s="41" t="s">
        <v>31</v>
      </c>
      <c r="B4" s="41"/>
      <c r="C4" s="41"/>
      <c r="D4" s="41"/>
      <c r="E4" s="41"/>
      <c r="F4" s="41"/>
      <c r="G4" s="41"/>
    </row>
    <row r="5" spans="1:7" ht="15.75" thickTop="1"/>
    <row r="7" spans="1:7">
      <c r="B7" s="13" t="s">
        <v>3</v>
      </c>
      <c r="C7" s="2"/>
      <c r="D7" s="2"/>
      <c r="E7" s="3"/>
      <c r="F7" s="14">
        <v>1058761.3899999999</v>
      </c>
    </row>
    <row r="8" spans="1:7">
      <c r="B8" s="2"/>
      <c r="C8" s="2"/>
      <c r="D8" s="2"/>
      <c r="E8" s="4"/>
      <c r="F8" s="9"/>
      <c r="G8" s="21"/>
    </row>
    <row r="9" spans="1:7">
      <c r="B9" s="42" t="s">
        <v>13</v>
      </c>
      <c r="C9" s="42"/>
      <c r="D9" s="42"/>
      <c r="E9" s="9"/>
      <c r="F9" s="9">
        <f>+SUM(E11:E14)</f>
        <v>279592.83999999997</v>
      </c>
      <c r="G9" s="25"/>
    </row>
    <row r="10" spans="1:7">
      <c r="B10" s="35"/>
      <c r="C10" s="35"/>
      <c r="D10" s="35"/>
      <c r="E10" s="9"/>
      <c r="F10" s="9"/>
      <c r="G10" s="25"/>
    </row>
    <row r="11" spans="1:7">
      <c r="B11" s="5"/>
      <c r="C11" s="26">
        <v>42004</v>
      </c>
      <c r="D11" s="6"/>
      <c r="E11" s="9">
        <v>79592.84</v>
      </c>
      <c r="F11" s="9"/>
      <c r="G11" s="25"/>
    </row>
    <row r="12" spans="1:7">
      <c r="B12" s="23" t="s">
        <v>5</v>
      </c>
      <c r="C12" s="12">
        <v>42307</v>
      </c>
      <c r="D12" s="2" t="s">
        <v>6</v>
      </c>
      <c r="E12" s="9">
        <v>100000</v>
      </c>
      <c r="F12" s="9"/>
      <c r="G12" s="25"/>
    </row>
    <row r="13" spans="1:7">
      <c r="B13" s="19" t="s">
        <v>24</v>
      </c>
      <c r="C13" s="29">
        <v>42489</v>
      </c>
      <c r="D13" s="2" t="s">
        <v>6</v>
      </c>
      <c r="E13" s="9">
        <v>50000</v>
      </c>
      <c r="F13" s="9"/>
      <c r="G13" s="25"/>
    </row>
    <row r="14" spans="1:7">
      <c r="B14" s="19" t="s">
        <v>32</v>
      </c>
      <c r="C14" s="29">
        <v>42642</v>
      </c>
      <c r="D14" s="2" t="s">
        <v>6</v>
      </c>
      <c r="E14" s="9">
        <v>50000</v>
      </c>
      <c r="F14" s="9"/>
      <c r="G14" s="25"/>
    </row>
    <row r="15" spans="1:7">
      <c r="B15" s="23"/>
      <c r="C15" s="12"/>
      <c r="D15" s="2"/>
      <c r="E15" s="9"/>
      <c r="F15" s="9"/>
      <c r="G15" s="25"/>
    </row>
    <row r="16" spans="1:7">
      <c r="B16" s="39" t="s">
        <v>14</v>
      </c>
      <c r="C16" s="39"/>
      <c r="D16" s="39"/>
      <c r="E16" s="9"/>
      <c r="F16" s="9">
        <v>0</v>
      </c>
      <c r="G16" s="25"/>
    </row>
    <row r="17" spans="2:8">
      <c r="B17" s="5"/>
      <c r="C17" s="6"/>
      <c r="D17" s="6"/>
      <c r="E17" s="9"/>
      <c r="F17" s="9"/>
      <c r="G17" s="25"/>
    </row>
    <row r="18" spans="2:8">
      <c r="B18" s="2"/>
      <c r="C18" s="2"/>
      <c r="D18" s="2"/>
      <c r="E18" s="9"/>
      <c r="F18" s="9"/>
      <c r="G18" s="25"/>
    </row>
    <row r="19" spans="2:8">
      <c r="B19" s="39" t="s">
        <v>16</v>
      </c>
      <c r="C19" s="39"/>
      <c r="D19" s="39"/>
      <c r="E19" s="9"/>
      <c r="F19" s="9">
        <v>0</v>
      </c>
      <c r="G19" s="9"/>
    </row>
    <row r="20" spans="2:8">
      <c r="B20" s="2"/>
      <c r="C20" s="2"/>
      <c r="D20" s="2"/>
      <c r="E20" s="9"/>
      <c r="F20" s="9"/>
      <c r="G20" s="25"/>
    </row>
    <row r="21" spans="2:8">
      <c r="B21" s="2"/>
      <c r="C21" s="2"/>
      <c r="D21" s="2"/>
      <c r="E21" s="9"/>
      <c r="F21" s="9"/>
      <c r="G21" s="25"/>
    </row>
    <row r="22" spans="2:8">
      <c r="B22" s="39" t="s">
        <v>15</v>
      </c>
      <c r="C22" s="39"/>
      <c r="D22" s="39"/>
      <c r="E22" s="9"/>
      <c r="F22" s="9">
        <f>+E23</f>
        <v>159.93</v>
      </c>
      <c r="G22" s="25"/>
    </row>
    <row r="23" spans="2:8">
      <c r="B23" s="5"/>
      <c r="C23" s="6"/>
      <c r="D23" s="6"/>
      <c r="E23" s="9">
        <v>159.93</v>
      </c>
      <c r="F23" s="9"/>
      <c r="G23" s="25"/>
    </row>
    <row r="24" spans="2:8">
      <c r="B24" s="2"/>
      <c r="C24" s="2"/>
      <c r="D24" s="2"/>
      <c r="E24" s="11"/>
      <c r="F24" s="11"/>
      <c r="G24" s="25"/>
    </row>
    <row r="25" spans="2:8">
      <c r="B25" s="5"/>
      <c r="C25" s="2"/>
      <c r="D25" s="2"/>
      <c r="E25" s="11"/>
      <c r="F25" s="10"/>
      <c r="G25" s="20"/>
    </row>
    <row r="26" spans="2:8">
      <c r="B26" s="2"/>
      <c r="C26" s="15" t="s">
        <v>10</v>
      </c>
      <c r="D26" s="8"/>
      <c r="E26" s="24"/>
      <c r="F26" s="16">
        <f>+F7+F9-F16+F19-F22</f>
        <v>1338194.3</v>
      </c>
      <c r="G26" s="20"/>
      <c r="H26" s="28"/>
    </row>
    <row r="27" spans="2:8">
      <c r="B27" s="2"/>
      <c r="C27" s="15" t="s">
        <v>11</v>
      </c>
      <c r="D27" s="8"/>
      <c r="E27" s="24"/>
      <c r="F27" s="17">
        <v>1338058.1900000004</v>
      </c>
      <c r="G27" s="20"/>
      <c r="H27" s="28"/>
    </row>
    <row r="28" spans="2:8">
      <c r="B28" s="2"/>
      <c r="C28" s="15" t="s">
        <v>12</v>
      </c>
      <c r="D28" s="8"/>
      <c r="E28" s="24"/>
      <c r="F28" s="32">
        <f>+F26-F27</f>
        <v>136.10999999963678</v>
      </c>
      <c r="G28" s="20"/>
      <c r="H28" s="28"/>
    </row>
    <row r="29" spans="2:8">
      <c r="F29" s="33"/>
    </row>
  </sheetData>
  <mergeCells count="7">
    <mergeCell ref="B22:D22"/>
    <mergeCell ref="A2:G2"/>
    <mergeCell ref="A3:G3"/>
    <mergeCell ref="A4:G4"/>
    <mergeCell ref="B9:D9"/>
    <mergeCell ref="B16:D16"/>
    <mergeCell ref="B19:D19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2:H28"/>
  <sheetViews>
    <sheetView topLeftCell="A13" workbookViewId="0">
      <selection activeCell="I19" sqref="I19"/>
    </sheetView>
  </sheetViews>
  <sheetFormatPr baseColWidth="10" defaultRowHeight="15"/>
  <cols>
    <col min="1" max="1" width="5.28515625" style="1" customWidth="1"/>
    <col min="2" max="2" width="8.140625" style="1" customWidth="1"/>
    <col min="3" max="3" width="20.85546875" style="1" bestFit="1" customWidth="1"/>
    <col min="4" max="4" width="17.85546875" style="1" customWidth="1"/>
    <col min="5" max="5" width="11.28515625" style="1" bestFit="1" customWidth="1"/>
    <col min="6" max="6" width="15.85546875" style="1" bestFit="1" customWidth="1"/>
    <col min="7" max="7" width="11.42578125" style="1"/>
    <col min="8" max="8" width="13.140625" style="1" bestFit="1" customWidth="1"/>
    <col min="9" max="16384" width="11.42578125" style="1"/>
  </cols>
  <sheetData>
    <row r="2" spans="1:7">
      <c r="A2" s="40" t="s">
        <v>0</v>
      </c>
      <c r="B2" s="40"/>
      <c r="C2" s="40"/>
      <c r="D2" s="40"/>
      <c r="E2" s="40"/>
      <c r="F2" s="40"/>
      <c r="G2" s="40"/>
    </row>
    <row r="3" spans="1:7">
      <c r="A3" s="40" t="s">
        <v>1</v>
      </c>
      <c r="B3" s="40"/>
      <c r="C3" s="40"/>
      <c r="D3" s="40"/>
      <c r="E3" s="40"/>
      <c r="F3" s="40"/>
      <c r="G3" s="40"/>
    </row>
    <row r="4" spans="1:7" ht="15.75" thickBot="1">
      <c r="A4" s="41" t="s">
        <v>33</v>
      </c>
      <c r="B4" s="41"/>
      <c r="C4" s="41"/>
      <c r="D4" s="41"/>
      <c r="E4" s="41"/>
      <c r="F4" s="41"/>
      <c r="G4" s="41"/>
    </row>
    <row r="5" spans="1:7" ht="15.75" thickTop="1"/>
    <row r="7" spans="1:7">
      <c r="B7" s="13" t="s">
        <v>3</v>
      </c>
      <c r="C7" s="2"/>
      <c r="D7" s="2"/>
      <c r="E7" s="3"/>
      <c r="F7" s="14">
        <v>1284901.29</v>
      </c>
    </row>
    <row r="8" spans="1:7">
      <c r="B8" s="2"/>
      <c r="C8" s="2"/>
      <c r="D8" s="2"/>
      <c r="E8" s="4"/>
      <c r="F8" s="9"/>
      <c r="G8" s="21"/>
    </row>
    <row r="9" spans="1:7">
      <c r="B9" s="42" t="s">
        <v>13</v>
      </c>
      <c r="C9" s="42"/>
      <c r="D9" s="42"/>
      <c r="E9" s="9"/>
      <c r="F9" s="9">
        <f>+SUM(E11:E13)</f>
        <v>229592.84</v>
      </c>
      <c r="G9" s="25"/>
    </row>
    <row r="10" spans="1:7">
      <c r="B10" s="36"/>
      <c r="C10" s="36"/>
      <c r="D10" s="36"/>
      <c r="E10" s="9"/>
      <c r="F10" s="9"/>
      <c r="G10" s="25"/>
    </row>
    <row r="11" spans="1:7">
      <c r="B11" s="5"/>
      <c r="C11" s="26">
        <v>42004</v>
      </c>
      <c r="D11" s="6"/>
      <c r="E11" s="9">
        <v>79592.84</v>
      </c>
      <c r="F11" s="9"/>
      <c r="G11" s="25"/>
    </row>
    <row r="12" spans="1:7">
      <c r="B12" s="23" t="s">
        <v>5</v>
      </c>
      <c r="C12" s="12">
        <v>42307</v>
      </c>
      <c r="D12" s="2" t="s">
        <v>6</v>
      </c>
      <c r="E12" s="9">
        <v>100000</v>
      </c>
      <c r="F12" s="9"/>
      <c r="G12" s="25"/>
    </row>
    <row r="13" spans="1:7">
      <c r="B13" s="19" t="s">
        <v>24</v>
      </c>
      <c r="C13" s="29">
        <v>42489</v>
      </c>
      <c r="D13" s="2" t="s">
        <v>6</v>
      </c>
      <c r="E13" s="9">
        <v>50000</v>
      </c>
      <c r="F13" s="9"/>
      <c r="G13" s="25"/>
    </row>
    <row r="14" spans="1:7">
      <c r="B14" s="23"/>
      <c r="C14" s="12"/>
      <c r="D14" s="2"/>
      <c r="E14" s="9"/>
      <c r="F14" s="9"/>
      <c r="G14" s="25"/>
    </row>
    <row r="15" spans="1:7">
      <c r="B15" s="39" t="s">
        <v>14</v>
      </c>
      <c r="C15" s="39"/>
      <c r="D15" s="39"/>
      <c r="E15" s="9"/>
      <c r="F15" s="9">
        <v>0</v>
      </c>
      <c r="G15" s="25"/>
    </row>
    <row r="16" spans="1:7">
      <c r="B16" s="5"/>
      <c r="C16" s="6"/>
      <c r="D16" s="6"/>
      <c r="E16" s="9"/>
      <c r="F16" s="9"/>
      <c r="G16" s="25"/>
    </row>
    <row r="17" spans="2:8">
      <c r="B17" s="2"/>
      <c r="C17" s="2"/>
      <c r="D17" s="2"/>
      <c r="E17" s="9"/>
      <c r="F17" s="9"/>
      <c r="G17" s="25"/>
    </row>
    <row r="18" spans="2:8">
      <c r="B18" s="39" t="s">
        <v>16</v>
      </c>
      <c r="C18" s="39"/>
      <c r="D18" s="39"/>
      <c r="E18" s="9"/>
      <c r="F18" s="9">
        <v>0</v>
      </c>
      <c r="G18" s="9"/>
    </row>
    <row r="19" spans="2:8">
      <c r="B19" s="2"/>
      <c r="C19" s="2"/>
      <c r="D19" s="2"/>
      <c r="E19" s="9"/>
      <c r="F19" s="9"/>
      <c r="G19" s="25"/>
    </row>
    <row r="20" spans="2:8">
      <c r="B20" s="2"/>
      <c r="C20" s="2"/>
      <c r="D20" s="2"/>
      <c r="E20" s="9"/>
      <c r="F20" s="9"/>
      <c r="G20" s="25"/>
    </row>
    <row r="21" spans="2:8">
      <c r="B21" s="39" t="s">
        <v>15</v>
      </c>
      <c r="C21" s="39"/>
      <c r="D21" s="39"/>
      <c r="E21" s="9"/>
      <c r="F21" s="9">
        <f>+E22</f>
        <v>159.93</v>
      </c>
      <c r="G21" s="25"/>
    </row>
    <row r="22" spans="2:8">
      <c r="B22" s="5"/>
      <c r="C22" s="6"/>
      <c r="D22" s="6"/>
      <c r="E22" s="9">
        <v>159.93</v>
      </c>
      <c r="F22" s="9"/>
      <c r="G22" s="25"/>
    </row>
    <row r="23" spans="2:8">
      <c r="B23" s="2"/>
      <c r="C23" s="2"/>
      <c r="D23" s="2"/>
      <c r="E23" s="11"/>
      <c r="F23" s="11"/>
      <c r="G23" s="25"/>
    </row>
    <row r="24" spans="2:8">
      <c r="B24" s="5"/>
      <c r="C24" s="2"/>
      <c r="D24" s="2"/>
      <c r="E24" s="11"/>
      <c r="F24" s="10"/>
      <c r="G24" s="20"/>
    </row>
    <row r="25" spans="2:8">
      <c r="B25" s="2"/>
      <c r="C25" s="15" t="s">
        <v>10</v>
      </c>
      <c r="D25" s="8"/>
      <c r="E25" s="24"/>
      <c r="F25" s="16">
        <f>+F7+F9-F15+F18-F21</f>
        <v>1514334.2000000002</v>
      </c>
      <c r="G25" s="20"/>
      <c r="H25" s="28"/>
    </row>
    <row r="26" spans="2:8">
      <c r="B26" s="2"/>
      <c r="C26" s="15" t="s">
        <v>11</v>
      </c>
      <c r="D26" s="8"/>
      <c r="E26" s="24"/>
      <c r="F26" s="17">
        <v>1514198.0900000003</v>
      </c>
      <c r="G26" s="20"/>
      <c r="H26" s="28"/>
    </row>
    <row r="27" spans="2:8">
      <c r="B27" s="2"/>
      <c r="C27" s="15" t="s">
        <v>12</v>
      </c>
      <c r="D27" s="8"/>
      <c r="E27" s="24"/>
      <c r="F27" s="32">
        <f>+F25-F26</f>
        <v>136.10999999986961</v>
      </c>
      <c r="G27" s="20"/>
      <c r="H27" s="28"/>
    </row>
    <row r="28" spans="2:8">
      <c r="F28" s="33"/>
    </row>
  </sheetData>
  <mergeCells count="7">
    <mergeCell ref="B21:D21"/>
    <mergeCell ref="A2:G2"/>
    <mergeCell ref="A3:G3"/>
    <mergeCell ref="A4:G4"/>
    <mergeCell ref="B9:D9"/>
    <mergeCell ref="B15:D15"/>
    <mergeCell ref="B18:D18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2:H28"/>
  <sheetViews>
    <sheetView topLeftCell="A10" workbookViewId="0">
      <selection activeCell="F35" sqref="F35"/>
    </sheetView>
  </sheetViews>
  <sheetFormatPr baseColWidth="10" defaultRowHeight="15"/>
  <cols>
    <col min="1" max="1" width="5.28515625" style="1" customWidth="1"/>
    <col min="2" max="2" width="8.140625" style="1" customWidth="1"/>
    <col min="3" max="3" width="20.85546875" style="1" bestFit="1" customWidth="1"/>
    <col min="4" max="4" width="17.85546875" style="1" customWidth="1"/>
    <col min="5" max="5" width="11.28515625" style="1" bestFit="1" customWidth="1"/>
    <col min="6" max="6" width="15.85546875" style="1" bestFit="1" customWidth="1"/>
    <col min="7" max="7" width="11.42578125" style="1"/>
    <col min="8" max="8" width="13.140625" style="1" bestFit="1" customWidth="1"/>
    <col min="9" max="16384" width="11.42578125" style="1"/>
  </cols>
  <sheetData>
    <row r="2" spans="1:7">
      <c r="A2" s="40" t="s">
        <v>0</v>
      </c>
      <c r="B2" s="40"/>
      <c r="C2" s="40"/>
      <c r="D2" s="40"/>
      <c r="E2" s="40"/>
      <c r="F2" s="40"/>
      <c r="G2" s="40"/>
    </row>
    <row r="3" spans="1:7">
      <c r="A3" s="40" t="s">
        <v>1</v>
      </c>
      <c r="B3" s="40"/>
      <c r="C3" s="40"/>
      <c r="D3" s="40"/>
      <c r="E3" s="40"/>
      <c r="F3" s="40"/>
      <c r="G3" s="40"/>
    </row>
    <row r="4" spans="1:7" ht="15.75" thickBot="1">
      <c r="A4" s="41" t="s">
        <v>34</v>
      </c>
      <c r="B4" s="41"/>
      <c r="C4" s="41"/>
      <c r="D4" s="41"/>
      <c r="E4" s="41"/>
      <c r="F4" s="41"/>
      <c r="G4" s="41"/>
    </row>
    <row r="5" spans="1:7" ht="15.75" thickTop="1"/>
    <row r="7" spans="1:7">
      <c r="B7" s="13" t="s">
        <v>3</v>
      </c>
      <c r="C7" s="2"/>
      <c r="D7" s="2"/>
      <c r="E7" s="3"/>
      <c r="F7" s="14">
        <v>6345586.4900000002</v>
      </c>
    </row>
    <row r="8" spans="1:7">
      <c r="B8" s="2"/>
      <c r="C8" s="2"/>
      <c r="D8" s="2"/>
      <c r="E8" s="4"/>
      <c r="F8" s="9"/>
      <c r="G8" s="21"/>
    </row>
    <row r="9" spans="1:7">
      <c r="B9" s="42" t="s">
        <v>13</v>
      </c>
      <c r="C9" s="42"/>
      <c r="D9" s="42"/>
      <c r="E9" s="9"/>
      <c r="F9" s="9">
        <f>+SUM(E11:E13)</f>
        <v>229592.84</v>
      </c>
      <c r="G9" s="25"/>
    </row>
    <row r="10" spans="1:7">
      <c r="B10" s="37"/>
      <c r="C10" s="37"/>
      <c r="D10" s="37"/>
      <c r="E10" s="9"/>
      <c r="F10" s="9"/>
      <c r="G10" s="25"/>
    </row>
    <row r="11" spans="1:7">
      <c r="B11" s="5"/>
      <c r="C11" s="26">
        <v>42004</v>
      </c>
      <c r="D11" s="6"/>
      <c r="E11" s="9">
        <v>79592.84</v>
      </c>
      <c r="F11" s="9"/>
      <c r="G11" s="25"/>
    </row>
    <row r="12" spans="1:7">
      <c r="B12" s="23" t="s">
        <v>5</v>
      </c>
      <c r="C12" s="12">
        <v>42307</v>
      </c>
      <c r="D12" s="2" t="s">
        <v>6</v>
      </c>
      <c r="E12" s="9">
        <v>100000</v>
      </c>
      <c r="F12" s="9"/>
      <c r="G12" s="25"/>
    </row>
    <row r="13" spans="1:7">
      <c r="B13" s="19" t="s">
        <v>24</v>
      </c>
      <c r="C13" s="29">
        <v>42489</v>
      </c>
      <c r="D13" s="2" t="s">
        <v>6</v>
      </c>
      <c r="E13" s="9">
        <v>50000</v>
      </c>
      <c r="F13" s="9"/>
      <c r="G13" s="25"/>
    </row>
    <row r="14" spans="1:7">
      <c r="B14" s="23"/>
      <c r="C14" s="12"/>
      <c r="D14" s="2"/>
      <c r="E14" s="9"/>
      <c r="F14" s="9"/>
      <c r="G14" s="25"/>
    </row>
    <row r="15" spans="1:7">
      <c r="B15" s="39" t="s">
        <v>14</v>
      </c>
      <c r="C15" s="39"/>
      <c r="D15" s="39"/>
      <c r="E15" s="9"/>
      <c r="F15" s="9">
        <v>0</v>
      </c>
      <c r="G15" s="25"/>
    </row>
    <row r="16" spans="1:7">
      <c r="B16" s="5"/>
      <c r="C16" s="6"/>
      <c r="D16" s="6"/>
      <c r="E16" s="9"/>
      <c r="F16" s="9"/>
      <c r="G16" s="25"/>
    </row>
    <row r="17" spans="2:8">
      <c r="B17" s="2"/>
      <c r="C17" s="2"/>
      <c r="D17" s="2"/>
      <c r="E17" s="9"/>
      <c r="F17" s="9"/>
      <c r="G17" s="25"/>
    </row>
    <row r="18" spans="2:8">
      <c r="B18" s="39" t="s">
        <v>16</v>
      </c>
      <c r="C18" s="39"/>
      <c r="D18" s="39"/>
      <c r="E18" s="9"/>
      <c r="F18" s="9">
        <v>0</v>
      </c>
      <c r="G18" s="9"/>
    </row>
    <row r="19" spans="2:8">
      <c r="B19" s="2"/>
      <c r="C19" s="2"/>
      <c r="D19" s="2"/>
      <c r="E19" s="9"/>
      <c r="F19" s="9"/>
      <c r="G19" s="25"/>
    </row>
    <row r="20" spans="2:8">
      <c r="B20" s="2"/>
      <c r="C20" s="2"/>
      <c r="D20" s="2"/>
      <c r="E20" s="9"/>
      <c r="F20" s="9"/>
      <c r="G20" s="25"/>
    </row>
    <row r="21" spans="2:8">
      <c r="B21" s="39" t="s">
        <v>15</v>
      </c>
      <c r="C21" s="39"/>
      <c r="D21" s="39"/>
      <c r="E21" s="9"/>
      <c r="F21" s="9">
        <f>+E22</f>
        <v>159.93</v>
      </c>
      <c r="G21" s="25"/>
    </row>
    <row r="22" spans="2:8">
      <c r="B22" s="5"/>
      <c r="C22" s="6"/>
      <c r="D22" s="6"/>
      <c r="E22" s="9">
        <v>159.93</v>
      </c>
      <c r="F22" s="9"/>
      <c r="G22" s="25"/>
    </row>
    <row r="23" spans="2:8">
      <c r="B23" s="2"/>
      <c r="C23" s="2"/>
      <c r="D23" s="2"/>
      <c r="E23" s="11"/>
      <c r="F23" s="11"/>
      <c r="G23" s="25"/>
    </row>
    <row r="24" spans="2:8">
      <c r="B24" s="5"/>
      <c r="C24" s="2"/>
      <c r="D24" s="2"/>
      <c r="E24" s="11"/>
      <c r="F24" s="10"/>
      <c r="G24" s="20"/>
    </row>
    <row r="25" spans="2:8">
      <c r="B25" s="2"/>
      <c r="C25" s="15" t="s">
        <v>10</v>
      </c>
      <c r="D25" s="8"/>
      <c r="E25" s="24"/>
      <c r="F25" s="16">
        <f>+F7+F9-F15+F18-F21</f>
        <v>6575019.4000000004</v>
      </c>
      <c r="G25" s="20"/>
      <c r="H25" s="28"/>
    </row>
    <row r="26" spans="2:8">
      <c r="B26" s="2"/>
      <c r="C26" s="15" t="s">
        <v>11</v>
      </c>
      <c r="D26" s="8"/>
      <c r="E26" s="24"/>
      <c r="F26" s="17">
        <v>6574883.2899999991</v>
      </c>
      <c r="G26" s="20"/>
      <c r="H26" s="28"/>
    </row>
    <row r="27" spans="2:8">
      <c r="B27" s="2"/>
      <c r="C27" s="15" t="s">
        <v>12</v>
      </c>
      <c r="D27" s="8"/>
      <c r="E27" s="24"/>
      <c r="F27" s="32">
        <f>+F25-F26</f>
        <v>136.1100000012666</v>
      </c>
      <c r="G27" s="20"/>
      <c r="H27" s="28"/>
    </row>
    <row r="28" spans="2:8">
      <c r="F28" s="33"/>
    </row>
  </sheetData>
  <mergeCells count="7">
    <mergeCell ref="B21:D21"/>
    <mergeCell ref="A2:G2"/>
    <mergeCell ref="A3:G3"/>
    <mergeCell ref="A4:G4"/>
    <mergeCell ref="B9:D9"/>
    <mergeCell ref="B15:D15"/>
    <mergeCell ref="B18:D18"/>
  </mergeCells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2:H28"/>
  <sheetViews>
    <sheetView tabSelected="1" topLeftCell="A5" workbookViewId="0">
      <selection activeCell="I11" sqref="I11"/>
    </sheetView>
  </sheetViews>
  <sheetFormatPr baseColWidth="10" defaultRowHeight="15"/>
  <cols>
    <col min="1" max="1" width="5.28515625" style="1" customWidth="1"/>
    <col min="2" max="2" width="8.140625" style="1" customWidth="1"/>
    <col min="3" max="3" width="20.85546875" style="1" bestFit="1" customWidth="1"/>
    <col min="4" max="4" width="17.85546875" style="1" customWidth="1"/>
    <col min="5" max="5" width="11.28515625" style="1" bestFit="1" customWidth="1"/>
    <col min="6" max="6" width="15.85546875" style="1" bestFit="1" customWidth="1"/>
    <col min="7" max="7" width="11.42578125" style="1"/>
    <col min="8" max="8" width="13.140625" style="1" bestFit="1" customWidth="1"/>
    <col min="9" max="16384" width="11.42578125" style="1"/>
  </cols>
  <sheetData>
    <row r="2" spans="1:7">
      <c r="A2" s="40" t="s">
        <v>0</v>
      </c>
      <c r="B2" s="40"/>
      <c r="C2" s="40"/>
      <c r="D2" s="40"/>
      <c r="E2" s="40"/>
      <c r="F2" s="40"/>
      <c r="G2" s="40"/>
    </row>
    <row r="3" spans="1:7">
      <c r="A3" s="40" t="s">
        <v>1</v>
      </c>
      <c r="B3" s="40"/>
      <c r="C3" s="40"/>
      <c r="D3" s="40"/>
      <c r="E3" s="40"/>
      <c r="F3" s="40"/>
      <c r="G3" s="40"/>
    </row>
    <row r="4" spans="1:7" ht="15.75" thickBot="1">
      <c r="A4" s="41" t="s">
        <v>35</v>
      </c>
      <c r="B4" s="41"/>
      <c r="C4" s="41"/>
      <c r="D4" s="41"/>
      <c r="E4" s="41"/>
      <c r="F4" s="41"/>
      <c r="G4" s="41"/>
    </row>
    <row r="5" spans="1:7" ht="15.75" thickTop="1"/>
    <row r="7" spans="1:7">
      <c r="B7" s="13" t="s">
        <v>3</v>
      </c>
      <c r="C7" s="2"/>
      <c r="D7" s="2"/>
      <c r="E7" s="3"/>
      <c r="F7" s="14">
        <v>7589331.1100000003</v>
      </c>
    </row>
    <row r="8" spans="1:7">
      <c r="B8" s="2"/>
      <c r="C8" s="2"/>
      <c r="D8" s="2"/>
      <c r="E8" s="4"/>
      <c r="F8" s="9"/>
      <c r="G8" s="21"/>
    </row>
    <row r="9" spans="1:7">
      <c r="B9" s="42" t="s">
        <v>13</v>
      </c>
      <c r="C9" s="42"/>
      <c r="D9" s="42"/>
      <c r="E9" s="9"/>
      <c r="F9" s="9">
        <f>+SUM(E11:E13)</f>
        <v>229592.84</v>
      </c>
      <c r="G9" s="25"/>
    </row>
    <row r="10" spans="1:7">
      <c r="B10" s="38"/>
      <c r="C10" s="38"/>
      <c r="D10" s="38"/>
      <c r="E10" s="9"/>
      <c r="F10" s="9"/>
      <c r="G10" s="25"/>
    </row>
    <row r="11" spans="1:7">
      <c r="B11" s="5"/>
      <c r="C11" s="26">
        <v>42004</v>
      </c>
      <c r="D11" s="6"/>
      <c r="E11" s="9">
        <v>79592.84</v>
      </c>
      <c r="F11" s="9"/>
      <c r="G11" s="25"/>
    </row>
    <row r="12" spans="1:7">
      <c r="B12" s="23" t="s">
        <v>5</v>
      </c>
      <c r="C12" s="12">
        <v>42307</v>
      </c>
      <c r="D12" s="2" t="s">
        <v>6</v>
      </c>
      <c r="E12" s="9">
        <v>100000</v>
      </c>
      <c r="F12" s="9"/>
      <c r="G12" s="25"/>
    </row>
    <row r="13" spans="1:7">
      <c r="B13" s="19" t="s">
        <v>24</v>
      </c>
      <c r="C13" s="29">
        <v>42489</v>
      </c>
      <c r="D13" s="2" t="s">
        <v>6</v>
      </c>
      <c r="E13" s="9">
        <v>50000</v>
      </c>
      <c r="F13" s="9"/>
      <c r="G13" s="25"/>
    </row>
    <row r="14" spans="1:7">
      <c r="B14" s="23"/>
      <c r="C14" s="12"/>
      <c r="D14" s="2"/>
      <c r="E14" s="9"/>
      <c r="F14" s="9"/>
      <c r="G14" s="25"/>
    </row>
    <row r="15" spans="1:7">
      <c r="B15" s="39" t="s">
        <v>14</v>
      </c>
      <c r="C15" s="39"/>
      <c r="D15" s="39"/>
      <c r="E15" s="9"/>
      <c r="F15" s="9">
        <v>0</v>
      </c>
      <c r="G15" s="25"/>
    </row>
    <row r="16" spans="1:7">
      <c r="B16" s="5"/>
      <c r="C16" s="6"/>
      <c r="D16" s="6"/>
      <c r="E16" s="9"/>
      <c r="F16" s="9"/>
      <c r="G16" s="25"/>
    </row>
    <row r="17" spans="2:8">
      <c r="B17" s="2"/>
      <c r="C17" s="2"/>
      <c r="D17" s="2"/>
      <c r="E17" s="9"/>
      <c r="F17" s="9"/>
      <c r="G17" s="25"/>
    </row>
    <row r="18" spans="2:8">
      <c r="B18" s="39" t="s">
        <v>16</v>
      </c>
      <c r="C18" s="39"/>
      <c r="D18" s="39"/>
      <c r="E18" s="9"/>
      <c r="F18" s="9">
        <v>0</v>
      </c>
      <c r="G18" s="9"/>
    </row>
    <row r="19" spans="2:8">
      <c r="B19" s="2"/>
      <c r="C19" s="2"/>
      <c r="D19" s="2"/>
      <c r="E19" s="9"/>
      <c r="F19" s="9"/>
      <c r="G19" s="25"/>
    </row>
    <row r="20" spans="2:8">
      <c r="B20" s="2"/>
      <c r="C20" s="2"/>
      <c r="D20" s="2"/>
      <c r="E20" s="9"/>
      <c r="F20" s="9"/>
      <c r="G20" s="25"/>
    </row>
    <row r="21" spans="2:8">
      <c r="B21" s="39" t="s">
        <v>15</v>
      </c>
      <c r="C21" s="39"/>
      <c r="D21" s="39"/>
      <c r="E21" s="9"/>
      <c r="F21" s="9">
        <f>+E22</f>
        <v>159.93</v>
      </c>
      <c r="G21" s="25"/>
    </row>
    <row r="22" spans="2:8">
      <c r="B22" s="5"/>
      <c r="C22" s="6"/>
      <c r="D22" s="6"/>
      <c r="E22" s="9">
        <v>159.93</v>
      </c>
      <c r="F22" s="9"/>
      <c r="G22" s="25"/>
    </row>
    <row r="23" spans="2:8">
      <c r="B23" s="2"/>
      <c r="C23" s="2"/>
      <c r="D23" s="2"/>
      <c r="E23" s="11"/>
      <c r="F23" s="11"/>
      <c r="G23" s="25"/>
    </row>
    <row r="24" spans="2:8">
      <c r="B24" s="5"/>
      <c r="C24" s="2"/>
      <c r="D24" s="2"/>
      <c r="E24" s="11"/>
      <c r="F24" s="10"/>
      <c r="G24" s="20"/>
    </row>
    <row r="25" spans="2:8">
      <c r="B25" s="2"/>
      <c r="C25" s="15" t="s">
        <v>10</v>
      </c>
      <c r="D25" s="8"/>
      <c r="E25" s="24"/>
      <c r="F25" s="16">
        <f>+F7+F9-F15+F18-F21</f>
        <v>7818764.0200000005</v>
      </c>
      <c r="G25" s="20"/>
      <c r="H25" s="28"/>
    </row>
    <row r="26" spans="2:8">
      <c r="B26" s="2"/>
      <c r="C26" s="15" t="s">
        <v>11</v>
      </c>
      <c r="D26" s="8"/>
      <c r="E26" s="24"/>
      <c r="F26" s="17">
        <v>7818627.9099999992</v>
      </c>
      <c r="G26" s="20"/>
      <c r="H26" s="28"/>
    </row>
    <row r="27" spans="2:8">
      <c r="B27" s="2"/>
      <c r="C27" s="15" t="s">
        <v>12</v>
      </c>
      <c r="D27" s="8"/>
      <c r="E27" s="24"/>
      <c r="F27" s="32">
        <f>+F25-F26</f>
        <v>136.1100000012666</v>
      </c>
      <c r="G27" s="20"/>
      <c r="H27" s="28"/>
    </row>
    <row r="28" spans="2:8">
      <c r="F28" s="33"/>
    </row>
  </sheetData>
  <mergeCells count="7">
    <mergeCell ref="B21:D21"/>
    <mergeCell ref="A2:G2"/>
    <mergeCell ref="A3:G3"/>
    <mergeCell ref="A4:G4"/>
    <mergeCell ref="B9:D9"/>
    <mergeCell ref="B15:D15"/>
    <mergeCell ref="B18:D18"/>
  </mergeCells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7"/>
  <sheetViews>
    <sheetView topLeftCell="A13" workbookViewId="0">
      <selection activeCell="F25" sqref="F25"/>
    </sheetView>
  </sheetViews>
  <sheetFormatPr baseColWidth="10" defaultRowHeight="15"/>
  <cols>
    <col min="1" max="1" width="3.140625" customWidth="1"/>
    <col min="3" max="3" width="21.7109375" customWidth="1"/>
    <col min="4" max="4" width="14.42578125" customWidth="1"/>
    <col min="5" max="5" width="11.28515625" bestFit="1" customWidth="1"/>
    <col min="6" max="6" width="12.28515625" bestFit="1" customWidth="1"/>
  </cols>
  <sheetData>
    <row r="1" spans="1:7">
      <c r="A1" s="1"/>
      <c r="B1" s="1"/>
      <c r="C1" s="1"/>
      <c r="D1" s="1"/>
      <c r="E1" s="1"/>
      <c r="F1" s="1"/>
      <c r="G1" s="1"/>
    </row>
    <row r="2" spans="1:7">
      <c r="A2" s="40" t="s">
        <v>0</v>
      </c>
      <c r="B2" s="40"/>
      <c r="C2" s="40"/>
      <c r="D2" s="40"/>
      <c r="E2" s="40"/>
      <c r="F2" s="40"/>
      <c r="G2" s="40"/>
    </row>
    <row r="3" spans="1:7">
      <c r="A3" s="40" t="s">
        <v>1</v>
      </c>
      <c r="B3" s="40"/>
      <c r="C3" s="40"/>
      <c r="D3" s="40"/>
      <c r="E3" s="40"/>
      <c r="F3" s="40"/>
      <c r="G3" s="40"/>
    </row>
    <row r="4" spans="1:7" ht="15.75" thickBot="1">
      <c r="A4" s="41" t="s">
        <v>17</v>
      </c>
      <c r="B4" s="41"/>
      <c r="C4" s="41"/>
      <c r="D4" s="41"/>
      <c r="E4" s="41"/>
      <c r="F4" s="41"/>
      <c r="G4" s="41"/>
    </row>
    <row r="5" spans="1:7" ht="15.75" thickTop="1">
      <c r="A5" s="1"/>
      <c r="B5" s="1"/>
      <c r="C5" s="1"/>
      <c r="D5" s="1"/>
      <c r="E5" s="1"/>
      <c r="F5" s="1"/>
      <c r="G5" s="1"/>
    </row>
    <row r="6" spans="1:7">
      <c r="A6" s="1"/>
      <c r="B6" s="1"/>
      <c r="C6" s="1"/>
      <c r="D6" s="1"/>
      <c r="E6" s="1"/>
      <c r="F6" s="1"/>
      <c r="G6" s="1"/>
    </row>
    <row r="7" spans="1:7">
      <c r="A7" s="1"/>
      <c r="B7" s="13" t="s">
        <v>3</v>
      </c>
      <c r="C7" s="2"/>
      <c r="D7" s="2"/>
      <c r="E7" s="3"/>
      <c r="F7" s="14">
        <v>567897.17000000004</v>
      </c>
      <c r="G7" s="1"/>
    </row>
    <row r="8" spans="1:7">
      <c r="A8" s="1"/>
      <c r="B8" s="2"/>
      <c r="C8" s="2"/>
      <c r="D8" s="2"/>
      <c r="E8" s="4"/>
      <c r="F8" s="9"/>
      <c r="G8" s="21"/>
    </row>
    <row r="9" spans="1:7">
      <c r="A9" s="1"/>
      <c r="B9" s="42" t="s">
        <v>13</v>
      </c>
      <c r="C9" s="42"/>
      <c r="D9" s="42"/>
      <c r="E9" s="9"/>
      <c r="F9" s="9">
        <v>179592.84</v>
      </c>
      <c r="G9" s="25"/>
    </row>
    <row r="10" spans="1:7">
      <c r="A10" s="1"/>
      <c r="B10" s="22"/>
      <c r="C10" s="22"/>
      <c r="D10" s="22"/>
      <c r="E10" s="9"/>
      <c r="F10" s="9"/>
      <c r="G10" s="25"/>
    </row>
    <row r="11" spans="1:7">
      <c r="A11" s="1"/>
      <c r="B11" s="5"/>
      <c r="C11" s="26">
        <v>42004</v>
      </c>
      <c r="D11" s="6"/>
      <c r="E11" s="9">
        <v>79592.84</v>
      </c>
      <c r="F11" s="9"/>
      <c r="G11" s="25"/>
    </row>
    <row r="12" spans="1:7">
      <c r="A12" s="1"/>
      <c r="B12" s="23" t="s">
        <v>5</v>
      </c>
      <c r="C12" s="12">
        <v>42307</v>
      </c>
      <c r="D12" s="2" t="s">
        <v>6</v>
      </c>
      <c r="E12" s="9">
        <v>100000</v>
      </c>
      <c r="F12" s="9"/>
      <c r="G12" s="25"/>
    </row>
    <row r="13" spans="1:7">
      <c r="A13" s="1"/>
      <c r="B13" s="23"/>
      <c r="C13" s="12"/>
      <c r="D13" s="2"/>
      <c r="E13" s="9"/>
      <c r="F13" s="9"/>
      <c r="G13" s="25"/>
    </row>
    <row r="14" spans="1:7">
      <c r="A14" s="1"/>
      <c r="B14" s="39" t="s">
        <v>14</v>
      </c>
      <c r="C14" s="39"/>
      <c r="D14" s="39"/>
      <c r="E14" s="9"/>
      <c r="F14" s="9">
        <v>0</v>
      </c>
      <c r="G14" s="25"/>
    </row>
    <row r="15" spans="1:7">
      <c r="A15" s="1"/>
      <c r="B15" s="5"/>
      <c r="C15" s="6"/>
      <c r="D15" s="6"/>
      <c r="E15" s="9"/>
      <c r="F15" s="9"/>
      <c r="G15" s="25"/>
    </row>
    <row r="16" spans="1:7">
      <c r="A16" s="1"/>
      <c r="B16" s="2"/>
      <c r="C16" s="2"/>
      <c r="D16" s="2"/>
      <c r="E16" s="9"/>
      <c r="F16" s="9"/>
      <c r="G16" s="25"/>
    </row>
    <row r="17" spans="1:7">
      <c r="A17" s="1"/>
      <c r="B17" s="39" t="s">
        <v>16</v>
      </c>
      <c r="C17" s="39"/>
      <c r="D17" s="39"/>
      <c r="E17" s="9"/>
      <c r="F17" s="9">
        <v>0</v>
      </c>
      <c r="G17" s="9"/>
    </row>
    <row r="18" spans="1:7">
      <c r="A18" s="1"/>
      <c r="B18" s="2"/>
      <c r="C18" s="2"/>
      <c r="D18" s="2"/>
      <c r="E18" s="9"/>
      <c r="F18" s="9"/>
      <c r="G18" s="25"/>
    </row>
    <row r="19" spans="1:7">
      <c r="A19" s="1"/>
      <c r="B19" s="2"/>
      <c r="C19" s="2"/>
      <c r="D19" s="2"/>
      <c r="E19" s="9"/>
      <c r="F19" s="9"/>
      <c r="G19" s="25"/>
    </row>
    <row r="20" spans="1:7">
      <c r="A20" s="1"/>
      <c r="B20" s="39" t="s">
        <v>15</v>
      </c>
      <c r="C20" s="39"/>
      <c r="D20" s="39"/>
      <c r="E20" s="9"/>
      <c r="F20" s="9">
        <v>0</v>
      </c>
      <c r="G20" s="25"/>
    </row>
    <row r="21" spans="1:7">
      <c r="A21" s="1"/>
      <c r="B21" s="5"/>
      <c r="C21" s="6"/>
      <c r="D21" s="6"/>
      <c r="E21" s="9"/>
      <c r="F21" s="9"/>
      <c r="G21" s="25"/>
    </row>
    <row r="22" spans="1:7">
      <c r="A22" s="1"/>
      <c r="B22" s="2"/>
      <c r="C22" s="2"/>
      <c r="D22" s="2"/>
      <c r="E22" s="11"/>
      <c r="F22" s="11"/>
      <c r="G22" s="25"/>
    </row>
    <row r="23" spans="1:7">
      <c r="A23" s="1"/>
      <c r="B23" s="5"/>
      <c r="C23" s="2"/>
      <c r="D23" s="2"/>
      <c r="E23" s="11"/>
      <c r="F23" s="10"/>
      <c r="G23" s="20"/>
    </row>
    <row r="24" spans="1:7">
      <c r="A24" s="1"/>
      <c r="B24" s="2"/>
      <c r="C24" s="15" t="s">
        <v>10</v>
      </c>
      <c r="D24" s="8"/>
      <c r="E24" s="24"/>
      <c r="F24" s="16">
        <f>+F7+F9-F14+F17-F20</f>
        <v>747490.01</v>
      </c>
      <c r="G24" s="20"/>
    </row>
    <row r="25" spans="1:7">
      <c r="A25" s="1"/>
      <c r="B25" s="2"/>
      <c r="C25" s="15" t="s">
        <v>11</v>
      </c>
      <c r="D25" s="8"/>
      <c r="E25" s="24"/>
      <c r="F25" s="17">
        <v>747353.91</v>
      </c>
      <c r="G25" s="20"/>
    </row>
    <row r="26" spans="1:7" ht="15.75" thickBot="1">
      <c r="A26" s="1"/>
      <c r="B26" s="2"/>
      <c r="C26" s="15" t="s">
        <v>12</v>
      </c>
      <c r="D26" s="8"/>
      <c r="E26" s="24"/>
      <c r="F26" s="18">
        <f>+F24-F25</f>
        <v>136.09999999997672</v>
      </c>
      <c r="G26" s="20"/>
    </row>
    <row r="27" spans="1:7" ht="15.75" thickTop="1"/>
  </sheetData>
  <mergeCells count="7">
    <mergeCell ref="B20:D20"/>
    <mergeCell ref="A2:G2"/>
    <mergeCell ref="A3:G3"/>
    <mergeCell ref="A4:G4"/>
    <mergeCell ref="B9:D9"/>
    <mergeCell ref="B14:D14"/>
    <mergeCell ref="B17:D1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7"/>
  <sheetViews>
    <sheetView topLeftCell="A16" workbookViewId="0">
      <selection activeCell="F25" sqref="F25"/>
    </sheetView>
  </sheetViews>
  <sheetFormatPr baseColWidth="10" defaultRowHeight="15"/>
  <cols>
    <col min="1" max="1" width="5.28515625" customWidth="1"/>
    <col min="2" max="2" width="7.28515625" customWidth="1"/>
    <col min="3" max="3" width="20.85546875" bestFit="1" customWidth="1"/>
    <col min="4" max="4" width="19.7109375" customWidth="1"/>
    <col min="6" max="6" width="12.28515625" bestFit="1" customWidth="1"/>
    <col min="8" max="8" width="11.5703125" bestFit="1" customWidth="1"/>
  </cols>
  <sheetData>
    <row r="1" spans="1:7">
      <c r="A1" s="1"/>
      <c r="B1" s="1"/>
      <c r="C1" s="1"/>
      <c r="D1" s="1"/>
      <c r="E1" s="1"/>
      <c r="F1" s="1"/>
      <c r="G1" s="1"/>
    </row>
    <row r="2" spans="1:7">
      <c r="A2" s="40" t="s">
        <v>0</v>
      </c>
      <c r="B2" s="40"/>
      <c r="C2" s="40"/>
      <c r="D2" s="40"/>
      <c r="E2" s="40"/>
      <c r="F2" s="40"/>
      <c r="G2" s="40"/>
    </row>
    <row r="3" spans="1:7">
      <c r="A3" s="40" t="s">
        <v>1</v>
      </c>
      <c r="B3" s="40"/>
      <c r="C3" s="40"/>
      <c r="D3" s="40"/>
      <c r="E3" s="40"/>
      <c r="F3" s="40"/>
      <c r="G3" s="40"/>
    </row>
    <row r="4" spans="1:7" ht="15.75" thickBot="1">
      <c r="A4" s="41" t="s">
        <v>18</v>
      </c>
      <c r="B4" s="41"/>
      <c r="C4" s="41"/>
      <c r="D4" s="41"/>
      <c r="E4" s="41"/>
      <c r="F4" s="41"/>
      <c r="G4" s="41"/>
    </row>
    <row r="5" spans="1:7" ht="15.75" thickTop="1">
      <c r="A5" s="1"/>
      <c r="B5" s="1"/>
      <c r="C5" s="1"/>
      <c r="D5" s="1"/>
      <c r="E5" s="1"/>
      <c r="F5" s="1"/>
      <c r="G5" s="1"/>
    </row>
    <row r="6" spans="1:7">
      <c r="A6" s="1"/>
      <c r="B6" s="1"/>
      <c r="C6" s="1"/>
      <c r="D6" s="1"/>
      <c r="E6" s="1"/>
      <c r="F6" s="1"/>
      <c r="G6" s="1"/>
    </row>
    <row r="7" spans="1:7">
      <c r="A7" s="1"/>
      <c r="B7" s="13" t="s">
        <v>3</v>
      </c>
      <c r="C7" s="2"/>
      <c r="D7" s="2"/>
      <c r="E7" s="3"/>
      <c r="F7" s="14">
        <v>713595.07</v>
      </c>
      <c r="G7" s="1"/>
    </row>
    <row r="8" spans="1:7">
      <c r="A8" s="1"/>
      <c r="B8" s="2"/>
      <c r="C8" s="2"/>
      <c r="D8" s="2"/>
      <c r="E8" s="4"/>
      <c r="F8" s="9"/>
      <c r="G8" s="21"/>
    </row>
    <row r="9" spans="1:7">
      <c r="A9" s="1"/>
      <c r="B9" s="42" t="s">
        <v>13</v>
      </c>
      <c r="C9" s="42"/>
      <c r="D9" s="42"/>
      <c r="E9" s="9"/>
      <c r="F9" s="9">
        <v>179592.84</v>
      </c>
      <c r="G9" s="25"/>
    </row>
    <row r="10" spans="1:7">
      <c r="A10" s="1"/>
      <c r="B10" s="22"/>
      <c r="C10" s="22"/>
      <c r="D10" s="22"/>
      <c r="E10" s="9"/>
      <c r="F10" s="9"/>
      <c r="G10" s="25"/>
    </row>
    <row r="11" spans="1:7">
      <c r="A11" s="1"/>
      <c r="B11" s="5"/>
      <c r="C11" s="26">
        <v>42004</v>
      </c>
      <c r="D11" s="6"/>
      <c r="E11" s="9">
        <v>79592.84</v>
      </c>
      <c r="F11" s="9"/>
      <c r="G11" s="25"/>
    </row>
    <row r="12" spans="1:7">
      <c r="A12" s="1"/>
      <c r="B12" s="23" t="s">
        <v>5</v>
      </c>
      <c r="C12" s="12">
        <v>42307</v>
      </c>
      <c r="D12" s="2" t="s">
        <v>6</v>
      </c>
      <c r="E12" s="9">
        <v>100000</v>
      </c>
      <c r="F12" s="9"/>
      <c r="G12" s="25"/>
    </row>
    <row r="13" spans="1:7">
      <c r="A13" s="1"/>
      <c r="B13" s="23"/>
      <c r="C13" s="12"/>
      <c r="D13" s="2"/>
      <c r="E13" s="9"/>
      <c r="F13" s="9"/>
      <c r="G13" s="25"/>
    </row>
    <row r="14" spans="1:7">
      <c r="A14" s="1"/>
      <c r="B14" s="39" t="s">
        <v>14</v>
      </c>
      <c r="C14" s="39"/>
      <c r="D14" s="39"/>
      <c r="E14" s="9"/>
      <c r="F14" s="9">
        <v>0</v>
      </c>
      <c r="G14" s="25"/>
    </row>
    <row r="15" spans="1:7">
      <c r="A15" s="1"/>
      <c r="B15" s="5"/>
      <c r="C15" s="6"/>
      <c r="D15" s="6"/>
      <c r="E15" s="9"/>
      <c r="F15" s="9"/>
      <c r="G15" s="25"/>
    </row>
    <row r="16" spans="1:7">
      <c r="A16" s="1"/>
      <c r="B16" s="2"/>
      <c r="C16" s="2"/>
      <c r="D16" s="2"/>
      <c r="E16" s="9"/>
      <c r="F16" s="9"/>
      <c r="G16" s="25"/>
    </row>
    <row r="17" spans="1:8">
      <c r="A17" s="1"/>
      <c r="B17" s="39" t="s">
        <v>16</v>
      </c>
      <c r="C17" s="39"/>
      <c r="D17" s="39"/>
      <c r="E17" s="9"/>
      <c r="F17" s="9">
        <v>0</v>
      </c>
      <c r="G17" s="9"/>
    </row>
    <row r="18" spans="1:8">
      <c r="A18" s="1"/>
      <c r="B18" s="2"/>
      <c r="C18" s="2"/>
      <c r="D18" s="2"/>
      <c r="E18" s="9"/>
      <c r="F18" s="9"/>
      <c r="G18" s="25"/>
    </row>
    <row r="19" spans="1:8">
      <c r="A19" s="1"/>
      <c r="B19" s="2"/>
      <c r="C19" s="2"/>
      <c r="D19" s="2"/>
      <c r="E19" s="9"/>
      <c r="F19" s="9"/>
      <c r="G19" s="25"/>
    </row>
    <row r="20" spans="1:8">
      <c r="A20" s="1"/>
      <c r="B20" s="39" t="s">
        <v>15</v>
      </c>
      <c r="C20" s="39"/>
      <c r="D20" s="39"/>
      <c r="E20" s="9"/>
      <c r="F20" s="9">
        <v>0</v>
      </c>
      <c r="G20" s="25"/>
    </row>
    <row r="21" spans="1:8">
      <c r="A21" s="1"/>
      <c r="B21" s="5"/>
      <c r="C21" s="6"/>
      <c r="D21" s="6"/>
      <c r="E21" s="9"/>
      <c r="F21" s="9"/>
      <c r="G21" s="25"/>
    </row>
    <row r="22" spans="1:8">
      <c r="A22" s="1"/>
      <c r="B22" s="2"/>
      <c r="C22" s="2"/>
      <c r="D22" s="2"/>
      <c r="E22" s="11"/>
      <c r="F22" s="11"/>
      <c r="G22" s="25"/>
    </row>
    <row r="23" spans="1:8">
      <c r="A23" s="1"/>
      <c r="B23" s="5"/>
      <c r="C23" s="2"/>
      <c r="D23" s="2"/>
      <c r="E23" s="11"/>
      <c r="F23" s="10"/>
      <c r="G23" s="20"/>
    </row>
    <row r="24" spans="1:8">
      <c r="A24" s="1"/>
      <c r="B24" s="2"/>
      <c r="C24" s="15" t="s">
        <v>10</v>
      </c>
      <c r="D24" s="8"/>
      <c r="E24" s="24"/>
      <c r="F24" s="16">
        <f>+F7+F9-F14+F17-F20</f>
        <v>893187.90999999992</v>
      </c>
      <c r="G24" s="20"/>
    </row>
    <row r="25" spans="1:8">
      <c r="A25" s="1"/>
      <c r="B25" s="2"/>
      <c r="C25" s="15" t="s">
        <v>11</v>
      </c>
      <c r="D25" s="8"/>
      <c r="E25" s="24"/>
      <c r="F25" s="17">
        <v>893051.81</v>
      </c>
      <c r="G25" s="20"/>
      <c r="H25" s="28"/>
    </row>
    <row r="26" spans="1:8">
      <c r="A26" s="1"/>
      <c r="B26" s="2"/>
      <c r="C26" s="15" t="s">
        <v>12</v>
      </c>
      <c r="D26" s="8"/>
      <c r="E26" s="24"/>
      <c r="F26" s="32">
        <f>+F24-F25</f>
        <v>136.0999999998603</v>
      </c>
      <c r="G26" s="20"/>
      <c r="H26" s="28"/>
    </row>
    <row r="27" spans="1:8">
      <c r="F27" s="33"/>
    </row>
  </sheetData>
  <mergeCells count="7">
    <mergeCell ref="B20:D20"/>
    <mergeCell ref="A2:G2"/>
    <mergeCell ref="A3:G3"/>
    <mergeCell ref="A4:G4"/>
    <mergeCell ref="B9:D9"/>
    <mergeCell ref="B14:D14"/>
    <mergeCell ref="B17:D1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H29"/>
  <sheetViews>
    <sheetView topLeftCell="A16" workbookViewId="0">
      <selection activeCell="C35" sqref="C35"/>
    </sheetView>
  </sheetViews>
  <sheetFormatPr baseColWidth="10" defaultRowHeight="15"/>
  <cols>
    <col min="1" max="1" width="5.28515625" style="1" customWidth="1"/>
    <col min="2" max="2" width="8.140625" style="1" customWidth="1"/>
    <col min="3" max="3" width="20.85546875" style="1" bestFit="1" customWidth="1"/>
    <col min="4" max="4" width="17.5703125" style="1" customWidth="1"/>
    <col min="5" max="5" width="11.28515625" style="1" bestFit="1" customWidth="1"/>
    <col min="6" max="6" width="12.85546875" style="1" bestFit="1" customWidth="1"/>
    <col min="7" max="7" width="11.42578125" style="1"/>
    <col min="8" max="8" width="13.140625" style="1" bestFit="1" customWidth="1"/>
    <col min="9" max="16384" width="11.42578125" style="1"/>
  </cols>
  <sheetData>
    <row r="2" spans="1:7">
      <c r="A2" s="40" t="s">
        <v>0</v>
      </c>
      <c r="B2" s="40"/>
      <c r="C2" s="40"/>
      <c r="D2" s="40"/>
      <c r="E2" s="40"/>
      <c r="F2" s="40"/>
      <c r="G2" s="40"/>
    </row>
    <row r="3" spans="1:7">
      <c r="A3" s="40" t="s">
        <v>1</v>
      </c>
      <c r="B3" s="40"/>
      <c r="C3" s="40"/>
      <c r="D3" s="40"/>
      <c r="E3" s="40"/>
      <c r="F3" s="40"/>
      <c r="G3" s="40"/>
    </row>
    <row r="4" spans="1:7" ht="15.75" thickBot="1">
      <c r="A4" s="41" t="s">
        <v>21</v>
      </c>
      <c r="B4" s="41"/>
      <c r="C4" s="41"/>
      <c r="D4" s="41"/>
      <c r="E4" s="41"/>
      <c r="F4" s="41"/>
      <c r="G4" s="41"/>
    </row>
    <row r="5" spans="1:7" ht="15.75" thickTop="1"/>
    <row r="7" spans="1:7">
      <c r="B7" s="13" t="s">
        <v>3</v>
      </c>
      <c r="C7" s="2"/>
      <c r="D7" s="2"/>
      <c r="E7" s="3"/>
      <c r="F7" s="14">
        <v>723265.96</v>
      </c>
    </row>
    <row r="8" spans="1:7">
      <c r="B8" s="2"/>
      <c r="C8" s="2"/>
      <c r="D8" s="2"/>
      <c r="E8" s="4"/>
      <c r="F8" s="9"/>
      <c r="G8" s="21"/>
    </row>
    <row r="9" spans="1:7">
      <c r="B9" s="42" t="s">
        <v>13</v>
      </c>
      <c r="C9" s="42"/>
      <c r="D9" s="42"/>
      <c r="E9" s="9"/>
      <c r="F9" s="9">
        <f>+SUM(E11:E14)</f>
        <v>279592.83999999997</v>
      </c>
      <c r="G9" s="25"/>
    </row>
    <row r="10" spans="1:7">
      <c r="B10" s="22"/>
      <c r="C10" s="22"/>
      <c r="D10" s="22"/>
      <c r="E10" s="9"/>
      <c r="F10" s="9"/>
      <c r="G10" s="25"/>
    </row>
    <row r="11" spans="1:7">
      <c r="B11" s="5"/>
      <c r="C11" s="26">
        <v>42004</v>
      </c>
      <c r="D11" s="6"/>
      <c r="E11" s="9">
        <v>79592.84</v>
      </c>
      <c r="F11" s="9"/>
      <c r="G11" s="25"/>
    </row>
    <row r="12" spans="1:7">
      <c r="B12" s="23" t="s">
        <v>5</v>
      </c>
      <c r="C12" s="12">
        <v>42307</v>
      </c>
      <c r="D12" s="2" t="s">
        <v>6</v>
      </c>
      <c r="E12" s="9">
        <v>100000</v>
      </c>
      <c r="F12" s="9"/>
      <c r="G12" s="25"/>
    </row>
    <row r="13" spans="1:7">
      <c r="B13" s="23" t="s">
        <v>26</v>
      </c>
      <c r="C13" s="12">
        <v>42440</v>
      </c>
      <c r="D13" s="34" t="s">
        <v>6</v>
      </c>
      <c r="E13" s="9">
        <v>50000</v>
      </c>
      <c r="F13" s="9"/>
      <c r="G13" s="25"/>
    </row>
    <row r="14" spans="1:7">
      <c r="B14" s="23" t="s">
        <v>27</v>
      </c>
      <c r="C14" s="12">
        <v>42448</v>
      </c>
      <c r="D14" s="34" t="s">
        <v>6</v>
      </c>
      <c r="E14" s="9">
        <v>50000</v>
      </c>
      <c r="F14" s="9"/>
      <c r="G14" s="25"/>
    </row>
    <row r="15" spans="1:7">
      <c r="B15" s="23"/>
      <c r="C15" s="12"/>
      <c r="D15" s="2"/>
      <c r="E15" s="9"/>
      <c r="F15" s="9"/>
      <c r="G15" s="25"/>
    </row>
    <row r="16" spans="1:7">
      <c r="B16" s="39" t="s">
        <v>14</v>
      </c>
      <c r="C16" s="39"/>
      <c r="D16" s="39"/>
      <c r="E16" s="9"/>
      <c r="F16" s="9">
        <v>0</v>
      </c>
      <c r="G16" s="25"/>
    </row>
    <row r="17" spans="2:8">
      <c r="B17" s="5"/>
      <c r="C17" s="6"/>
      <c r="D17" s="6"/>
      <c r="E17" s="9"/>
      <c r="F17" s="9"/>
      <c r="G17" s="25"/>
    </row>
    <row r="18" spans="2:8">
      <c r="B18" s="2"/>
      <c r="C18" s="2"/>
      <c r="D18" s="2"/>
      <c r="E18" s="9"/>
      <c r="F18" s="9"/>
      <c r="G18" s="25"/>
    </row>
    <row r="19" spans="2:8">
      <c r="B19" s="39" t="s">
        <v>16</v>
      </c>
      <c r="C19" s="39"/>
      <c r="D19" s="39"/>
      <c r="E19" s="9"/>
      <c r="F19" s="9">
        <v>0</v>
      </c>
      <c r="G19" s="9"/>
    </row>
    <row r="20" spans="2:8">
      <c r="B20" s="2"/>
      <c r="C20" s="2"/>
      <c r="D20" s="2"/>
      <c r="E20" s="9"/>
      <c r="F20" s="9"/>
      <c r="G20" s="25"/>
    </row>
    <row r="21" spans="2:8">
      <c r="B21" s="2"/>
      <c r="C21" s="2"/>
      <c r="D21" s="2"/>
      <c r="E21" s="9"/>
      <c r="F21" s="9"/>
      <c r="G21" s="25"/>
    </row>
    <row r="22" spans="2:8">
      <c r="B22" s="39" t="s">
        <v>15</v>
      </c>
      <c r="C22" s="39"/>
      <c r="D22" s="39"/>
      <c r="E22" s="9"/>
      <c r="F22" s="9">
        <v>0</v>
      </c>
      <c r="G22" s="25"/>
    </row>
    <row r="23" spans="2:8">
      <c r="B23" s="5"/>
      <c r="C23" s="6"/>
      <c r="D23" s="6"/>
      <c r="E23" s="9"/>
      <c r="F23" s="9"/>
      <c r="G23" s="25"/>
    </row>
    <row r="24" spans="2:8">
      <c r="B24" s="2"/>
      <c r="C24" s="2"/>
      <c r="D24" s="2"/>
      <c r="E24" s="11"/>
      <c r="F24" s="11"/>
      <c r="G24" s="25"/>
    </row>
    <row r="25" spans="2:8">
      <c r="B25" s="5"/>
      <c r="C25" s="2"/>
      <c r="D25" s="2"/>
      <c r="E25" s="11"/>
      <c r="F25" s="10"/>
      <c r="G25" s="20"/>
    </row>
    <row r="26" spans="2:8">
      <c r="B26" s="2"/>
      <c r="C26" s="15" t="s">
        <v>10</v>
      </c>
      <c r="D26" s="8"/>
      <c r="E26" s="24"/>
      <c r="F26" s="16">
        <f>+F7+F9-F16+F19-F22</f>
        <v>1002858.7999999999</v>
      </c>
      <c r="G26" s="20"/>
      <c r="H26" s="28"/>
    </row>
    <row r="27" spans="2:8">
      <c r="B27" s="2"/>
      <c r="C27" s="15" t="s">
        <v>11</v>
      </c>
      <c r="D27" s="8"/>
      <c r="E27" s="24"/>
      <c r="F27" s="17">
        <v>1002722.7000000001</v>
      </c>
      <c r="G27" s="20"/>
      <c r="H27" s="28"/>
    </row>
    <row r="28" spans="2:8">
      <c r="B28" s="2"/>
      <c r="C28" s="15" t="s">
        <v>12</v>
      </c>
      <c r="D28" s="8"/>
      <c r="E28" s="24"/>
      <c r="F28" s="32">
        <f>+F26-F27</f>
        <v>136.0999999998603</v>
      </c>
      <c r="G28" s="20"/>
      <c r="H28" s="28"/>
    </row>
    <row r="29" spans="2:8">
      <c r="F29" s="33"/>
    </row>
  </sheetData>
  <mergeCells count="7">
    <mergeCell ref="B22:D22"/>
    <mergeCell ref="A2:G2"/>
    <mergeCell ref="A3:G3"/>
    <mergeCell ref="A4:G4"/>
    <mergeCell ref="B9:D9"/>
    <mergeCell ref="B16:D16"/>
    <mergeCell ref="B19:D1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H31"/>
  <sheetViews>
    <sheetView topLeftCell="A9" workbookViewId="0">
      <selection activeCell="D36" sqref="D36"/>
    </sheetView>
  </sheetViews>
  <sheetFormatPr baseColWidth="10" defaultRowHeight="15"/>
  <cols>
    <col min="1" max="1" width="5.28515625" style="1" customWidth="1"/>
    <col min="2" max="2" width="8.140625" style="1" customWidth="1"/>
    <col min="3" max="3" width="20.85546875" style="1" bestFit="1" customWidth="1"/>
    <col min="4" max="4" width="18.5703125" style="1" customWidth="1"/>
    <col min="5" max="5" width="11.28515625" style="1" bestFit="1" customWidth="1"/>
    <col min="6" max="6" width="12.85546875" style="1" bestFit="1" customWidth="1"/>
    <col min="7" max="7" width="11.42578125" style="1"/>
    <col min="8" max="8" width="13.140625" style="1" bestFit="1" customWidth="1"/>
    <col min="9" max="16384" width="11.42578125" style="1"/>
  </cols>
  <sheetData>
    <row r="2" spans="1:7">
      <c r="A2" s="40" t="s">
        <v>0</v>
      </c>
      <c r="B2" s="40"/>
      <c r="C2" s="40"/>
      <c r="D2" s="40"/>
      <c r="E2" s="40"/>
      <c r="F2" s="40"/>
      <c r="G2" s="40"/>
    </row>
    <row r="3" spans="1:7">
      <c r="A3" s="40" t="s">
        <v>1</v>
      </c>
      <c r="B3" s="40"/>
      <c r="C3" s="40"/>
      <c r="D3" s="40"/>
      <c r="E3" s="40"/>
      <c r="F3" s="40"/>
      <c r="G3" s="40"/>
    </row>
    <row r="4" spans="1:7" ht="15.75" thickBot="1">
      <c r="A4" s="41" t="s">
        <v>22</v>
      </c>
      <c r="B4" s="41"/>
      <c r="C4" s="41"/>
      <c r="D4" s="41"/>
      <c r="E4" s="41"/>
      <c r="F4" s="41"/>
      <c r="G4" s="41"/>
    </row>
    <row r="5" spans="1:7" ht="15.75" thickTop="1"/>
    <row r="7" spans="1:7">
      <c r="B7" s="13" t="s">
        <v>3</v>
      </c>
      <c r="C7" s="2"/>
      <c r="D7" s="2"/>
      <c r="E7" s="3"/>
      <c r="F7" s="14">
        <v>772067.83999999997</v>
      </c>
    </row>
    <row r="8" spans="1:7">
      <c r="B8" s="2"/>
      <c r="C8" s="2"/>
      <c r="D8" s="2"/>
      <c r="E8" s="4"/>
      <c r="F8" s="9"/>
      <c r="G8" s="21"/>
    </row>
    <row r="9" spans="1:7">
      <c r="B9" s="42" t="s">
        <v>13</v>
      </c>
      <c r="C9" s="42"/>
      <c r="D9" s="42"/>
      <c r="E9" s="9"/>
      <c r="F9" s="9">
        <f>+SUM(E11:E16)</f>
        <v>379592.83999999997</v>
      </c>
      <c r="G9" s="25"/>
    </row>
    <row r="10" spans="1:7">
      <c r="B10" s="22"/>
      <c r="C10" s="22"/>
      <c r="D10" s="22"/>
      <c r="E10" s="9"/>
      <c r="F10" s="9"/>
      <c r="G10" s="25"/>
    </row>
    <row r="11" spans="1:7">
      <c r="B11" s="5"/>
      <c r="C11" s="26">
        <v>42004</v>
      </c>
      <c r="D11" s="6"/>
      <c r="E11" s="9">
        <v>79592.84</v>
      </c>
      <c r="F11" s="9"/>
      <c r="G11" s="25"/>
    </row>
    <row r="12" spans="1:7">
      <c r="B12" s="23" t="s">
        <v>5</v>
      </c>
      <c r="C12" s="12">
        <v>42307</v>
      </c>
      <c r="D12" s="2" t="s">
        <v>6</v>
      </c>
      <c r="E12" s="9">
        <v>100000</v>
      </c>
      <c r="F12" s="9"/>
      <c r="G12" s="25"/>
    </row>
    <row r="13" spans="1:7">
      <c r="B13" s="23" t="s">
        <v>19</v>
      </c>
      <c r="C13" s="29">
        <v>42440</v>
      </c>
      <c r="D13" s="2" t="s">
        <v>6</v>
      </c>
      <c r="E13" s="9">
        <v>50000</v>
      </c>
      <c r="F13" s="9"/>
      <c r="G13" s="25"/>
    </row>
    <row r="14" spans="1:7">
      <c r="B14" s="23" t="s">
        <v>20</v>
      </c>
      <c r="C14" s="29">
        <v>42448</v>
      </c>
      <c r="D14" s="2" t="s">
        <v>6</v>
      </c>
      <c r="E14" s="9">
        <v>50000</v>
      </c>
      <c r="F14" s="9"/>
      <c r="G14" s="25"/>
    </row>
    <row r="15" spans="1:7">
      <c r="B15" s="19" t="s">
        <v>23</v>
      </c>
      <c r="C15" s="29">
        <v>42474</v>
      </c>
      <c r="D15" s="2" t="s">
        <v>6</v>
      </c>
      <c r="E15" s="9">
        <v>50000</v>
      </c>
      <c r="F15" s="9"/>
      <c r="G15" s="25"/>
    </row>
    <row r="16" spans="1:7">
      <c r="B16" s="19" t="s">
        <v>24</v>
      </c>
      <c r="C16" s="29">
        <v>42489</v>
      </c>
      <c r="D16" s="2" t="s">
        <v>6</v>
      </c>
      <c r="E16" s="9">
        <v>50000</v>
      </c>
      <c r="F16" s="9"/>
      <c r="G16" s="25"/>
    </row>
    <row r="17" spans="2:8">
      <c r="B17" s="23"/>
      <c r="C17" s="12"/>
      <c r="D17" s="2"/>
      <c r="E17" s="9"/>
      <c r="F17" s="9"/>
      <c r="G17" s="25"/>
    </row>
    <row r="18" spans="2:8">
      <c r="B18" s="39" t="s">
        <v>14</v>
      </c>
      <c r="C18" s="39"/>
      <c r="D18" s="39"/>
      <c r="E18" s="9"/>
      <c r="F18" s="9">
        <v>0</v>
      </c>
      <c r="G18" s="25"/>
    </row>
    <row r="19" spans="2:8">
      <c r="B19" s="5"/>
      <c r="C19" s="6"/>
      <c r="D19" s="6"/>
      <c r="E19" s="9"/>
      <c r="F19" s="9"/>
      <c r="G19" s="25"/>
    </row>
    <row r="20" spans="2:8">
      <c r="B20" s="2"/>
      <c r="C20" s="2"/>
      <c r="D20" s="2"/>
      <c r="E20" s="9"/>
      <c r="F20" s="9"/>
      <c r="G20" s="25"/>
    </row>
    <row r="21" spans="2:8">
      <c r="B21" s="39" t="s">
        <v>16</v>
      </c>
      <c r="C21" s="39"/>
      <c r="D21" s="39"/>
      <c r="E21" s="9"/>
      <c r="F21" s="9">
        <v>0</v>
      </c>
      <c r="G21" s="9"/>
    </row>
    <row r="22" spans="2:8">
      <c r="B22" s="2"/>
      <c r="C22" s="2"/>
      <c r="D22" s="2"/>
      <c r="E22" s="9"/>
      <c r="F22" s="9"/>
      <c r="G22" s="25"/>
    </row>
    <row r="23" spans="2:8">
      <c r="B23" s="2"/>
      <c r="C23" s="2"/>
      <c r="D23" s="2"/>
      <c r="E23" s="9"/>
      <c r="F23" s="9"/>
      <c r="G23" s="25"/>
    </row>
    <row r="24" spans="2:8">
      <c r="B24" s="39" t="s">
        <v>15</v>
      </c>
      <c r="C24" s="39"/>
      <c r="D24" s="39"/>
      <c r="E24" s="9"/>
      <c r="F24" s="9">
        <v>0</v>
      </c>
      <c r="G24" s="25"/>
    </row>
    <row r="25" spans="2:8">
      <c r="B25" s="5"/>
      <c r="C25" s="6"/>
      <c r="D25" s="6"/>
      <c r="E25" s="9"/>
      <c r="F25" s="9"/>
      <c r="G25" s="25"/>
    </row>
    <row r="26" spans="2:8">
      <c r="B26" s="2"/>
      <c r="C26" s="2"/>
      <c r="D26" s="2"/>
      <c r="E26" s="11"/>
      <c r="F26" s="11"/>
      <c r="G26" s="25"/>
    </row>
    <row r="27" spans="2:8">
      <c r="B27" s="5"/>
      <c r="C27" s="2"/>
      <c r="D27" s="2"/>
      <c r="E27" s="11"/>
      <c r="F27" s="10"/>
      <c r="G27" s="20"/>
    </row>
    <row r="28" spans="2:8">
      <c r="B28" s="2"/>
      <c r="C28" s="15" t="s">
        <v>10</v>
      </c>
      <c r="D28" s="8"/>
      <c r="E28" s="24"/>
      <c r="F28" s="16">
        <f>+F7+F9-F18+F21-F24</f>
        <v>1151660.68</v>
      </c>
      <c r="G28" s="20"/>
      <c r="H28" s="28"/>
    </row>
    <row r="29" spans="2:8">
      <c r="B29" s="2"/>
      <c r="C29" s="15" t="s">
        <v>11</v>
      </c>
      <c r="D29" s="8"/>
      <c r="E29" s="24"/>
      <c r="F29" s="17">
        <v>1151524.58</v>
      </c>
      <c r="G29" s="20"/>
      <c r="H29" s="28"/>
    </row>
    <row r="30" spans="2:8">
      <c r="B30" s="2"/>
      <c r="C30" s="15" t="s">
        <v>12</v>
      </c>
      <c r="D30" s="8"/>
      <c r="E30" s="24"/>
      <c r="F30" s="32">
        <f>+F28-F29</f>
        <v>136.0999999998603</v>
      </c>
      <c r="G30" s="20"/>
      <c r="H30" s="28"/>
    </row>
    <row r="31" spans="2:8">
      <c r="F31" s="33"/>
    </row>
  </sheetData>
  <mergeCells count="7">
    <mergeCell ref="B24:D24"/>
    <mergeCell ref="A2:G2"/>
    <mergeCell ref="A3:G3"/>
    <mergeCell ref="A4:G4"/>
    <mergeCell ref="B9:D9"/>
    <mergeCell ref="B18:D18"/>
    <mergeCell ref="B21:D2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H30"/>
  <sheetViews>
    <sheetView workbookViewId="0">
      <selection activeCell="F21" sqref="F21"/>
    </sheetView>
  </sheetViews>
  <sheetFormatPr baseColWidth="10" defaultRowHeight="15"/>
  <cols>
    <col min="1" max="1" width="5.28515625" style="1" customWidth="1"/>
    <col min="2" max="2" width="8.140625" style="1" customWidth="1"/>
    <col min="3" max="3" width="20.85546875" style="1" bestFit="1" customWidth="1"/>
    <col min="4" max="4" width="18.5703125" style="1" customWidth="1"/>
    <col min="5" max="5" width="11.28515625" style="1" bestFit="1" customWidth="1"/>
    <col min="6" max="6" width="13.85546875" style="1" bestFit="1" customWidth="1"/>
    <col min="7" max="7" width="11.42578125" style="1"/>
    <col min="8" max="8" width="13.140625" style="1" bestFit="1" customWidth="1"/>
    <col min="9" max="16384" width="11.42578125" style="1"/>
  </cols>
  <sheetData>
    <row r="2" spans="1:7">
      <c r="A2" s="40" t="s">
        <v>0</v>
      </c>
      <c r="B2" s="40"/>
      <c r="C2" s="40"/>
      <c r="D2" s="40"/>
      <c r="E2" s="40"/>
      <c r="F2" s="40"/>
      <c r="G2" s="40"/>
    </row>
    <row r="3" spans="1:7">
      <c r="A3" s="40" t="s">
        <v>1</v>
      </c>
      <c r="B3" s="40"/>
      <c r="C3" s="40"/>
      <c r="D3" s="40"/>
      <c r="E3" s="40"/>
      <c r="F3" s="40"/>
      <c r="G3" s="40"/>
    </row>
    <row r="4" spans="1:7" ht="15.75" thickBot="1">
      <c r="A4" s="41" t="s">
        <v>25</v>
      </c>
      <c r="B4" s="41"/>
      <c r="C4" s="41"/>
      <c r="D4" s="41"/>
      <c r="E4" s="41"/>
      <c r="F4" s="41"/>
      <c r="G4" s="41"/>
    </row>
    <row r="5" spans="1:7" ht="15.75" thickTop="1"/>
    <row r="7" spans="1:7">
      <c r="B7" s="13" t="s">
        <v>3</v>
      </c>
      <c r="C7" s="2"/>
      <c r="D7" s="2"/>
      <c r="E7" s="3"/>
      <c r="F7" s="14">
        <v>1081414.8799999999</v>
      </c>
    </row>
    <row r="8" spans="1:7">
      <c r="B8" s="2"/>
      <c r="C8" s="2"/>
      <c r="D8" s="2"/>
      <c r="E8" s="4"/>
      <c r="F8" s="9"/>
      <c r="G8" s="21"/>
    </row>
    <row r="9" spans="1:7">
      <c r="B9" s="42" t="s">
        <v>13</v>
      </c>
      <c r="C9" s="42"/>
      <c r="D9" s="42"/>
      <c r="E9" s="9"/>
      <c r="F9" s="9">
        <f>+SUM(E11:E15)</f>
        <v>329592.83999999997</v>
      </c>
      <c r="G9" s="25"/>
    </row>
    <row r="10" spans="1:7">
      <c r="B10" s="22"/>
      <c r="C10" s="22"/>
      <c r="D10" s="22"/>
      <c r="E10" s="9"/>
      <c r="F10" s="9"/>
      <c r="G10" s="25"/>
    </row>
    <row r="11" spans="1:7">
      <c r="B11" s="5"/>
      <c r="C11" s="26">
        <v>42004</v>
      </c>
      <c r="D11" s="6"/>
      <c r="E11" s="9">
        <v>79592.84</v>
      </c>
      <c r="F11" s="9"/>
      <c r="G11" s="25"/>
    </row>
    <row r="12" spans="1:7">
      <c r="B12" s="23" t="s">
        <v>5</v>
      </c>
      <c r="C12" s="12">
        <v>42307</v>
      </c>
      <c r="D12" s="2" t="s">
        <v>6</v>
      </c>
      <c r="E12" s="9">
        <v>100000</v>
      </c>
      <c r="F12" s="9"/>
      <c r="G12" s="25"/>
    </row>
    <row r="13" spans="1:7">
      <c r="B13" s="23" t="s">
        <v>20</v>
      </c>
      <c r="C13" s="29">
        <v>42448</v>
      </c>
      <c r="D13" s="2" t="s">
        <v>6</v>
      </c>
      <c r="E13" s="9">
        <v>50000</v>
      </c>
      <c r="F13" s="9"/>
      <c r="G13" s="25"/>
    </row>
    <row r="14" spans="1:7">
      <c r="B14" s="19" t="s">
        <v>23</v>
      </c>
      <c r="C14" s="29">
        <v>42474</v>
      </c>
      <c r="D14" s="2" t="s">
        <v>6</v>
      </c>
      <c r="E14" s="9">
        <v>50000</v>
      </c>
      <c r="F14" s="9"/>
      <c r="G14" s="25"/>
    </row>
    <row r="15" spans="1:7">
      <c r="B15" s="19" t="s">
        <v>24</v>
      </c>
      <c r="C15" s="29">
        <v>42489</v>
      </c>
      <c r="D15" s="2" t="s">
        <v>6</v>
      </c>
      <c r="E15" s="9">
        <v>50000</v>
      </c>
      <c r="F15" s="9"/>
      <c r="G15" s="25"/>
    </row>
    <row r="16" spans="1:7">
      <c r="B16" s="23"/>
      <c r="C16" s="12"/>
      <c r="D16" s="2"/>
      <c r="E16" s="9"/>
      <c r="F16" s="9"/>
      <c r="G16" s="25"/>
    </row>
    <row r="17" spans="2:8">
      <c r="B17" s="39" t="s">
        <v>14</v>
      </c>
      <c r="C17" s="39"/>
      <c r="D17" s="39"/>
      <c r="E17" s="9"/>
      <c r="F17" s="9">
        <v>0</v>
      </c>
      <c r="G17" s="25"/>
    </row>
    <row r="18" spans="2:8">
      <c r="B18" s="5"/>
      <c r="C18" s="6"/>
      <c r="D18" s="6"/>
      <c r="E18" s="9"/>
      <c r="F18" s="9"/>
      <c r="G18" s="25"/>
    </row>
    <row r="19" spans="2:8">
      <c r="B19" s="2"/>
      <c r="C19" s="2"/>
      <c r="D19" s="2"/>
      <c r="E19" s="9"/>
      <c r="F19" s="9"/>
      <c r="G19" s="25"/>
    </row>
    <row r="20" spans="2:8">
      <c r="B20" s="39" t="s">
        <v>16</v>
      </c>
      <c r="C20" s="39"/>
      <c r="D20" s="39"/>
      <c r="E20" s="9"/>
      <c r="F20" s="9">
        <v>0</v>
      </c>
      <c r="G20" s="9"/>
    </row>
    <row r="21" spans="2:8">
      <c r="B21" s="2"/>
      <c r="C21" s="2"/>
      <c r="D21" s="2"/>
      <c r="E21" s="9"/>
      <c r="F21" s="9"/>
      <c r="G21" s="25"/>
    </row>
    <row r="22" spans="2:8">
      <c r="B22" s="2"/>
      <c r="C22" s="2"/>
      <c r="D22" s="2"/>
      <c r="E22" s="9"/>
      <c r="F22" s="9"/>
      <c r="G22" s="25"/>
    </row>
    <row r="23" spans="2:8">
      <c r="B23" s="39" t="s">
        <v>15</v>
      </c>
      <c r="C23" s="39"/>
      <c r="D23" s="39"/>
      <c r="E23" s="9"/>
      <c r="F23" s="9">
        <v>0</v>
      </c>
      <c r="G23" s="25"/>
    </row>
    <row r="24" spans="2:8">
      <c r="B24" s="5"/>
      <c r="C24" s="6"/>
      <c r="D24" s="6"/>
      <c r="E24" s="9"/>
      <c r="F24" s="9"/>
      <c r="G24" s="25"/>
    </row>
    <row r="25" spans="2:8">
      <c r="B25" s="2"/>
      <c r="C25" s="2"/>
      <c r="D25" s="2"/>
      <c r="E25" s="11"/>
      <c r="F25" s="11"/>
      <c r="G25" s="25"/>
    </row>
    <row r="26" spans="2:8">
      <c r="B26" s="5"/>
      <c r="C26" s="2"/>
      <c r="D26" s="2"/>
      <c r="E26" s="11"/>
      <c r="F26" s="10"/>
      <c r="G26" s="20"/>
    </row>
    <row r="27" spans="2:8">
      <c r="B27" s="2"/>
      <c r="C27" s="15" t="s">
        <v>10</v>
      </c>
      <c r="D27" s="8"/>
      <c r="E27" s="24"/>
      <c r="F27" s="16">
        <f>+F7+F9-F17+F20-F23</f>
        <v>1411007.7199999997</v>
      </c>
      <c r="G27" s="20"/>
      <c r="H27" s="28"/>
    </row>
    <row r="28" spans="2:8">
      <c r="B28" s="2"/>
      <c r="C28" s="15" t="s">
        <v>11</v>
      </c>
      <c r="D28" s="8"/>
      <c r="E28" s="24"/>
      <c r="F28" s="17">
        <v>1410871.62</v>
      </c>
      <c r="G28" s="20"/>
      <c r="H28" s="28"/>
    </row>
    <row r="29" spans="2:8">
      <c r="B29" s="2"/>
      <c r="C29" s="15" t="s">
        <v>12</v>
      </c>
      <c r="D29" s="8"/>
      <c r="E29" s="24"/>
      <c r="F29" s="32">
        <f>+F27-F28</f>
        <v>136.09999999962747</v>
      </c>
      <c r="G29" s="20"/>
      <c r="H29" s="28"/>
    </row>
    <row r="30" spans="2:8">
      <c r="F30" s="33"/>
    </row>
  </sheetData>
  <mergeCells count="7">
    <mergeCell ref="B23:D23"/>
    <mergeCell ref="A2:G2"/>
    <mergeCell ref="A3:G3"/>
    <mergeCell ref="A4:G4"/>
    <mergeCell ref="B9:D9"/>
    <mergeCell ref="B17:D17"/>
    <mergeCell ref="B20:D20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H30"/>
  <sheetViews>
    <sheetView topLeftCell="A14" workbookViewId="0">
      <selection activeCell="A14" sqref="A1:XFD1048576"/>
    </sheetView>
  </sheetViews>
  <sheetFormatPr baseColWidth="10" defaultRowHeight="15"/>
  <cols>
    <col min="1" max="1" width="5.28515625" style="1" customWidth="1"/>
    <col min="2" max="2" width="8.140625" style="1" customWidth="1"/>
    <col min="3" max="3" width="20.85546875" style="1" bestFit="1" customWidth="1"/>
    <col min="4" max="4" width="17.85546875" style="1" customWidth="1"/>
    <col min="5" max="5" width="11.28515625" style="1" bestFit="1" customWidth="1"/>
    <col min="6" max="6" width="13.85546875" style="1" bestFit="1" customWidth="1"/>
    <col min="7" max="7" width="11.42578125" style="1"/>
    <col min="8" max="8" width="13.140625" style="1" bestFit="1" customWidth="1"/>
    <col min="9" max="16384" width="11.42578125" style="1"/>
  </cols>
  <sheetData>
    <row r="2" spans="1:7">
      <c r="A2" s="40" t="s">
        <v>0</v>
      </c>
      <c r="B2" s="40"/>
      <c r="C2" s="40"/>
      <c r="D2" s="40"/>
      <c r="E2" s="40"/>
      <c r="F2" s="40"/>
      <c r="G2" s="40"/>
    </row>
    <row r="3" spans="1:7">
      <c r="A3" s="40" t="s">
        <v>1</v>
      </c>
      <c r="B3" s="40"/>
      <c r="C3" s="40"/>
      <c r="D3" s="40"/>
      <c r="E3" s="40"/>
      <c r="F3" s="40"/>
      <c r="G3" s="40"/>
    </row>
    <row r="4" spans="1:7" ht="15.75" thickBot="1">
      <c r="A4" s="41" t="s">
        <v>28</v>
      </c>
      <c r="B4" s="41"/>
      <c r="C4" s="41"/>
      <c r="D4" s="41"/>
      <c r="E4" s="41"/>
      <c r="F4" s="41"/>
      <c r="G4" s="41"/>
    </row>
    <row r="5" spans="1:7" ht="15.75" thickTop="1"/>
    <row r="7" spans="1:7">
      <c r="B7" s="13" t="s">
        <v>3</v>
      </c>
      <c r="C7" s="2"/>
      <c r="D7" s="2"/>
      <c r="E7" s="3"/>
      <c r="F7" s="14">
        <v>1279761.2</v>
      </c>
    </row>
    <row r="8" spans="1:7">
      <c r="B8" s="2"/>
      <c r="C8" s="2"/>
      <c r="D8" s="2"/>
      <c r="E8" s="4"/>
      <c r="F8" s="9"/>
      <c r="G8" s="21"/>
    </row>
    <row r="9" spans="1:7">
      <c r="B9" s="42" t="s">
        <v>13</v>
      </c>
      <c r="C9" s="42"/>
      <c r="D9" s="42"/>
      <c r="E9" s="9"/>
      <c r="F9" s="9">
        <f>+SUM(E11:E15)</f>
        <v>329592.83999999997</v>
      </c>
      <c r="G9" s="25"/>
    </row>
    <row r="10" spans="1:7">
      <c r="B10" s="27"/>
      <c r="C10" s="27"/>
      <c r="D10" s="27"/>
      <c r="E10" s="9"/>
      <c r="F10" s="9"/>
      <c r="G10" s="25"/>
    </row>
    <row r="11" spans="1:7">
      <c r="B11" s="5"/>
      <c r="C11" s="26">
        <v>42004</v>
      </c>
      <c r="D11" s="6"/>
      <c r="E11" s="9">
        <v>79592.84</v>
      </c>
      <c r="F11" s="9"/>
      <c r="G11" s="25"/>
    </row>
    <row r="12" spans="1:7">
      <c r="B12" s="23" t="s">
        <v>5</v>
      </c>
      <c r="C12" s="12">
        <v>42307</v>
      </c>
      <c r="D12" s="2" t="s">
        <v>6</v>
      </c>
      <c r="E12" s="9">
        <v>100000</v>
      </c>
      <c r="F12" s="9"/>
      <c r="G12" s="25"/>
    </row>
    <row r="13" spans="1:7">
      <c r="B13" s="23" t="s">
        <v>20</v>
      </c>
      <c r="C13" s="29">
        <v>42448</v>
      </c>
      <c r="D13" s="2" t="s">
        <v>6</v>
      </c>
      <c r="E13" s="9">
        <v>50000</v>
      </c>
      <c r="F13" s="9"/>
      <c r="G13" s="25"/>
    </row>
    <row r="14" spans="1:7">
      <c r="B14" s="19" t="s">
        <v>23</v>
      </c>
      <c r="C14" s="29">
        <v>42474</v>
      </c>
      <c r="D14" s="2" t="s">
        <v>6</v>
      </c>
      <c r="E14" s="9">
        <v>50000</v>
      </c>
      <c r="F14" s="9"/>
      <c r="G14" s="25"/>
    </row>
    <row r="15" spans="1:7">
      <c r="B15" s="19" t="s">
        <v>24</v>
      </c>
      <c r="C15" s="29">
        <v>42489</v>
      </c>
      <c r="D15" s="2" t="s">
        <v>6</v>
      </c>
      <c r="E15" s="9">
        <v>50000</v>
      </c>
      <c r="F15" s="9"/>
      <c r="G15" s="25"/>
    </row>
    <row r="16" spans="1:7">
      <c r="B16" s="23"/>
      <c r="C16" s="12"/>
      <c r="D16" s="2"/>
      <c r="E16" s="9"/>
      <c r="F16" s="9"/>
      <c r="G16" s="25"/>
    </row>
    <row r="17" spans="2:8">
      <c r="B17" s="39" t="s">
        <v>14</v>
      </c>
      <c r="C17" s="39"/>
      <c r="D17" s="39"/>
      <c r="E17" s="9"/>
      <c r="F17" s="9">
        <v>0</v>
      </c>
      <c r="G17" s="25"/>
    </row>
    <row r="18" spans="2:8">
      <c r="B18" s="5"/>
      <c r="C18" s="6"/>
      <c r="D18" s="6"/>
      <c r="E18" s="9"/>
      <c r="F18" s="9"/>
      <c r="G18" s="25"/>
    </row>
    <row r="19" spans="2:8">
      <c r="B19" s="2"/>
      <c r="C19" s="2"/>
      <c r="D19" s="2"/>
      <c r="E19" s="9"/>
      <c r="F19" s="9"/>
      <c r="G19" s="25"/>
    </row>
    <row r="20" spans="2:8">
      <c r="B20" s="39" t="s">
        <v>16</v>
      </c>
      <c r="C20" s="39"/>
      <c r="D20" s="39"/>
      <c r="E20" s="9"/>
      <c r="F20" s="9">
        <v>0</v>
      </c>
      <c r="G20" s="9"/>
    </row>
    <row r="21" spans="2:8">
      <c r="B21" s="2"/>
      <c r="C21" s="2"/>
      <c r="D21" s="2"/>
      <c r="E21" s="9"/>
      <c r="F21" s="9"/>
      <c r="G21" s="25"/>
    </row>
    <row r="22" spans="2:8">
      <c r="B22" s="2"/>
      <c r="C22" s="2"/>
      <c r="D22" s="2"/>
      <c r="E22" s="9"/>
      <c r="F22" s="9"/>
      <c r="G22" s="25"/>
    </row>
    <row r="23" spans="2:8">
      <c r="B23" s="39" t="s">
        <v>15</v>
      </c>
      <c r="C23" s="39"/>
      <c r="D23" s="39"/>
      <c r="E23" s="9"/>
      <c r="F23" s="9">
        <v>0</v>
      </c>
      <c r="G23" s="25"/>
    </row>
    <row r="24" spans="2:8">
      <c r="B24" s="5"/>
      <c r="C24" s="6"/>
      <c r="D24" s="6"/>
      <c r="E24" s="9"/>
      <c r="F24" s="9"/>
      <c r="G24" s="25"/>
    </row>
    <row r="25" spans="2:8">
      <c r="B25" s="2"/>
      <c r="C25" s="2"/>
      <c r="D25" s="2"/>
      <c r="E25" s="11"/>
      <c r="F25" s="11"/>
      <c r="G25" s="25"/>
    </row>
    <row r="26" spans="2:8">
      <c r="B26" s="5"/>
      <c r="C26" s="2"/>
      <c r="D26" s="2"/>
      <c r="E26" s="11"/>
      <c r="F26" s="10"/>
      <c r="G26" s="20"/>
    </row>
    <row r="27" spans="2:8">
      <c r="B27" s="2"/>
      <c r="C27" s="15" t="s">
        <v>10</v>
      </c>
      <c r="D27" s="8"/>
      <c r="E27" s="24"/>
      <c r="F27" s="16">
        <f>+F7+F9-F17+F20-F23</f>
        <v>1609354.04</v>
      </c>
      <c r="G27" s="20"/>
      <c r="H27" s="28"/>
    </row>
    <row r="28" spans="2:8">
      <c r="B28" s="2"/>
      <c r="C28" s="15" t="s">
        <v>11</v>
      </c>
      <c r="D28" s="8"/>
      <c r="E28" s="24"/>
      <c r="F28" s="17">
        <v>1609217.9400000002</v>
      </c>
      <c r="G28" s="20"/>
      <c r="H28" s="28"/>
    </row>
    <row r="29" spans="2:8">
      <c r="B29" s="2"/>
      <c r="C29" s="15" t="s">
        <v>12</v>
      </c>
      <c r="D29" s="8"/>
      <c r="E29" s="24"/>
      <c r="F29" s="32">
        <f>+F27-F28</f>
        <v>136.0999999998603</v>
      </c>
      <c r="G29" s="20"/>
      <c r="H29" s="28"/>
    </row>
    <row r="30" spans="2:8">
      <c r="F30" s="33"/>
    </row>
  </sheetData>
  <mergeCells count="7">
    <mergeCell ref="B23:D23"/>
    <mergeCell ref="A2:G2"/>
    <mergeCell ref="A3:G3"/>
    <mergeCell ref="A4:G4"/>
    <mergeCell ref="B9:D9"/>
    <mergeCell ref="B17:D17"/>
    <mergeCell ref="B20:D20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H31"/>
  <sheetViews>
    <sheetView topLeftCell="A7" workbookViewId="0">
      <selection activeCell="E15" sqref="E13:E15"/>
    </sheetView>
  </sheetViews>
  <sheetFormatPr baseColWidth="10" defaultRowHeight="15"/>
  <cols>
    <col min="1" max="1" width="5.28515625" style="1" customWidth="1"/>
    <col min="2" max="2" width="8.140625" style="1" customWidth="1"/>
    <col min="3" max="3" width="20.85546875" style="1" bestFit="1" customWidth="1"/>
    <col min="4" max="4" width="17.85546875" style="1" customWidth="1"/>
    <col min="5" max="5" width="11.28515625" style="1" bestFit="1" customWidth="1"/>
    <col min="6" max="6" width="13.85546875" style="1" bestFit="1" customWidth="1"/>
    <col min="7" max="7" width="11.42578125" style="1"/>
    <col min="8" max="8" width="13.140625" style="1" bestFit="1" customWidth="1"/>
    <col min="9" max="16384" width="11.42578125" style="1"/>
  </cols>
  <sheetData>
    <row r="2" spans="1:7">
      <c r="A2" s="40" t="s">
        <v>0</v>
      </c>
      <c r="B2" s="40"/>
      <c r="C2" s="40"/>
      <c r="D2" s="40"/>
      <c r="E2" s="40"/>
      <c r="F2" s="40"/>
      <c r="G2" s="40"/>
    </row>
    <row r="3" spans="1:7">
      <c r="A3" s="40" t="s">
        <v>1</v>
      </c>
      <c r="B3" s="40"/>
      <c r="C3" s="40"/>
      <c r="D3" s="40"/>
      <c r="E3" s="40"/>
      <c r="F3" s="40"/>
      <c r="G3" s="40"/>
    </row>
    <row r="4" spans="1:7" ht="15.75" thickBot="1">
      <c r="A4" s="41" t="s">
        <v>29</v>
      </c>
      <c r="B4" s="41"/>
      <c r="C4" s="41"/>
      <c r="D4" s="41"/>
      <c r="E4" s="41"/>
      <c r="F4" s="41"/>
      <c r="G4" s="41"/>
    </row>
    <row r="5" spans="1:7" ht="15.75" thickTop="1"/>
    <row r="7" spans="1:7">
      <c r="B7" s="13" t="s">
        <v>3</v>
      </c>
      <c r="C7" s="2"/>
      <c r="D7" s="2"/>
      <c r="E7" s="3"/>
      <c r="F7" s="14">
        <v>1556279.27</v>
      </c>
    </row>
    <row r="8" spans="1:7">
      <c r="B8" s="2"/>
      <c r="C8" s="2"/>
      <c r="D8" s="2"/>
      <c r="E8" s="4"/>
      <c r="F8" s="9"/>
      <c r="G8" s="21"/>
    </row>
    <row r="9" spans="1:7">
      <c r="B9" s="42" t="s">
        <v>13</v>
      </c>
      <c r="C9" s="42"/>
      <c r="D9" s="42"/>
      <c r="E9" s="9"/>
      <c r="F9" s="9">
        <f>+SUM(E11:E15)</f>
        <v>329592.83999999997</v>
      </c>
      <c r="G9" s="25"/>
    </row>
    <row r="10" spans="1:7">
      <c r="B10" s="27"/>
      <c r="C10" s="27"/>
      <c r="D10" s="27"/>
      <c r="E10" s="9"/>
      <c r="F10" s="9"/>
      <c r="G10" s="25"/>
    </row>
    <row r="11" spans="1:7">
      <c r="B11" s="5"/>
      <c r="C11" s="26">
        <v>42004</v>
      </c>
      <c r="D11" s="6"/>
      <c r="E11" s="9">
        <v>79592.84</v>
      </c>
      <c r="F11" s="9"/>
      <c r="G11" s="25"/>
    </row>
    <row r="12" spans="1:7">
      <c r="B12" s="23" t="s">
        <v>5</v>
      </c>
      <c r="C12" s="12">
        <v>42307</v>
      </c>
      <c r="D12" s="2" t="s">
        <v>6</v>
      </c>
      <c r="E12" s="9">
        <v>100000</v>
      </c>
      <c r="F12" s="9"/>
      <c r="G12" s="25"/>
    </row>
    <row r="13" spans="1:7">
      <c r="B13" s="23" t="s">
        <v>20</v>
      </c>
      <c r="C13" s="29">
        <v>42448</v>
      </c>
      <c r="D13" s="2" t="s">
        <v>6</v>
      </c>
      <c r="E13" s="9">
        <v>50000</v>
      </c>
      <c r="F13" s="9"/>
      <c r="G13" s="25"/>
    </row>
    <row r="14" spans="1:7">
      <c r="B14" s="19" t="s">
        <v>23</v>
      </c>
      <c r="C14" s="29">
        <v>42474</v>
      </c>
      <c r="D14" s="2" t="s">
        <v>6</v>
      </c>
      <c r="E14" s="9">
        <v>50000</v>
      </c>
      <c r="F14" s="9"/>
      <c r="G14" s="25"/>
    </row>
    <row r="15" spans="1:7">
      <c r="B15" s="19" t="s">
        <v>24</v>
      </c>
      <c r="C15" s="29">
        <v>42489</v>
      </c>
      <c r="D15" s="2" t="s">
        <v>6</v>
      </c>
      <c r="E15" s="9">
        <v>50000</v>
      </c>
      <c r="F15" s="9"/>
      <c r="G15" s="25"/>
    </row>
    <row r="16" spans="1:7">
      <c r="B16" s="23"/>
      <c r="C16" s="12"/>
      <c r="D16" s="2"/>
      <c r="E16" s="9"/>
      <c r="F16" s="9"/>
      <c r="G16" s="25"/>
    </row>
    <row r="17" spans="2:8">
      <c r="B17" s="39" t="s">
        <v>14</v>
      </c>
      <c r="C17" s="39"/>
      <c r="D17" s="39"/>
      <c r="E17" s="9"/>
      <c r="F17" s="9">
        <v>0</v>
      </c>
      <c r="G17" s="25"/>
    </row>
    <row r="18" spans="2:8">
      <c r="B18" s="5"/>
      <c r="C18" s="6"/>
      <c r="D18" s="6"/>
      <c r="E18" s="9"/>
      <c r="F18" s="9"/>
      <c r="G18" s="25"/>
    </row>
    <row r="19" spans="2:8">
      <c r="B19" s="2"/>
      <c r="C19" s="2"/>
      <c r="D19" s="2"/>
      <c r="E19" s="9"/>
      <c r="F19" s="9"/>
      <c r="G19" s="25"/>
    </row>
    <row r="20" spans="2:8">
      <c r="B20" s="39" t="s">
        <v>16</v>
      </c>
      <c r="C20" s="39"/>
      <c r="D20" s="39"/>
      <c r="E20" s="9"/>
      <c r="F20" s="9">
        <v>0</v>
      </c>
      <c r="G20" s="9"/>
    </row>
    <row r="21" spans="2:8">
      <c r="B21" s="2"/>
      <c r="C21" s="2"/>
      <c r="D21" s="2"/>
      <c r="E21" s="9"/>
      <c r="F21" s="9"/>
      <c r="G21" s="25"/>
    </row>
    <row r="22" spans="2:8">
      <c r="B22" s="2"/>
      <c r="C22" s="2"/>
      <c r="D22" s="2"/>
      <c r="E22" s="9"/>
      <c r="F22" s="9"/>
      <c r="G22" s="25"/>
    </row>
    <row r="23" spans="2:8">
      <c r="B23" s="39" t="s">
        <v>15</v>
      </c>
      <c r="C23" s="39"/>
      <c r="D23" s="39"/>
      <c r="E23" s="9"/>
      <c r="F23" s="9">
        <v>0</v>
      </c>
      <c r="G23" s="25"/>
    </row>
    <row r="24" spans="2:8">
      <c r="B24" s="30"/>
      <c r="C24" s="30"/>
      <c r="D24" s="30"/>
      <c r="E24" s="9"/>
      <c r="F24" s="9"/>
      <c r="G24" s="25"/>
    </row>
    <row r="25" spans="2:8">
      <c r="B25" s="5"/>
      <c r="C25" s="6"/>
      <c r="D25" s="6"/>
      <c r="E25" s="9"/>
      <c r="F25" s="9"/>
      <c r="G25" s="25"/>
    </row>
    <row r="26" spans="2:8">
      <c r="B26" s="2"/>
      <c r="C26" s="2"/>
      <c r="D26" s="2"/>
      <c r="E26" s="11"/>
      <c r="F26" s="11"/>
      <c r="G26" s="25"/>
    </row>
    <row r="27" spans="2:8">
      <c r="B27" s="5"/>
      <c r="C27" s="2"/>
      <c r="D27" s="2"/>
      <c r="E27" s="11"/>
      <c r="F27" s="10"/>
      <c r="G27" s="20"/>
    </row>
    <row r="28" spans="2:8">
      <c r="B28" s="2"/>
      <c r="C28" s="15" t="s">
        <v>10</v>
      </c>
      <c r="D28" s="8"/>
      <c r="E28" s="24"/>
      <c r="F28" s="16">
        <f>+F7+F9-F17+F20-F23</f>
        <v>1885872.1099999999</v>
      </c>
      <c r="G28" s="20"/>
      <c r="H28" s="28"/>
    </row>
    <row r="29" spans="2:8">
      <c r="B29" s="2"/>
      <c r="C29" s="15" t="s">
        <v>11</v>
      </c>
      <c r="D29" s="8"/>
      <c r="E29" s="24"/>
      <c r="F29" s="17">
        <v>1885736.0100000002</v>
      </c>
      <c r="G29" s="20"/>
      <c r="H29" s="28"/>
    </row>
    <row r="30" spans="2:8">
      <c r="B30" s="2"/>
      <c r="C30" s="15" t="s">
        <v>12</v>
      </c>
      <c r="D30" s="8"/>
      <c r="E30" s="24"/>
      <c r="F30" s="32">
        <f>+F28-F29</f>
        <v>136.09999999962747</v>
      </c>
      <c r="G30" s="20"/>
      <c r="H30" s="28"/>
    </row>
    <row r="31" spans="2:8">
      <c r="F31" s="33"/>
    </row>
  </sheetData>
  <mergeCells count="7">
    <mergeCell ref="B23:D23"/>
    <mergeCell ref="A2:G2"/>
    <mergeCell ref="A3:G3"/>
    <mergeCell ref="A4:G4"/>
    <mergeCell ref="B9:D9"/>
    <mergeCell ref="B17:D17"/>
    <mergeCell ref="B20:D20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H28"/>
  <sheetViews>
    <sheetView topLeftCell="A5" workbookViewId="0">
      <selection activeCell="A5" sqref="A1:XFD1048576"/>
    </sheetView>
  </sheetViews>
  <sheetFormatPr baseColWidth="10" defaultRowHeight="15"/>
  <cols>
    <col min="1" max="1" width="5.28515625" style="1" customWidth="1"/>
    <col min="2" max="2" width="8.140625" style="1" customWidth="1"/>
    <col min="3" max="3" width="20.85546875" style="1" bestFit="1" customWidth="1"/>
    <col min="4" max="4" width="17.85546875" style="1" customWidth="1"/>
    <col min="5" max="5" width="11.28515625" style="1" bestFit="1" customWidth="1"/>
    <col min="6" max="6" width="13.85546875" style="1" bestFit="1" customWidth="1"/>
    <col min="7" max="7" width="11.42578125" style="1"/>
    <col min="8" max="8" width="13.140625" style="1" bestFit="1" customWidth="1"/>
    <col min="9" max="16384" width="11.42578125" style="1"/>
  </cols>
  <sheetData>
    <row r="2" spans="1:7">
      <c r="A2" s="40" t="s">
        <v>0</v>
      </c>
      <c r="B2" s="40"/>
      <c r="C2" s="40"/>
      <c r="D2" s="40"/>
      <c r="E2" s="40"/>
      <c r="F2" s="40"/>
      <c r="G2" s="40"/>
    </row>
    <row r="3" spans="1:7">
      <c r="A3" s="40" t="s">
        <v>1</v>
      </c>
      <c r="B3" s="40"/>
      <c r="C3" s="40"/>
      <c r="D3" s="40"/>
      <c r="E3" s="40"/>
      <c r="F3" s="40"/>
      <c r="G3" s="40"/>
    </row>
    <row r="4" spans="1:7" ht="15.75" thickBot="1">
      <c r="A4" s="41" t="s">
        <v>30</v>
      </c>
      <c r="B4" s="41"/>
      <c r="C4" s="41"/>
      <c r="D4" s="41"/>
      <c r="E4" s="41"/>
      <c r="F4" s="41"/>
      <c r="G4" s="41"/>
    </row>
    <row r="5" spans="1:7" ht="15.75" thickTop="1"/>
    <row r="7" spans="1:7">
      <c r="B7" s="13" t="s">
        <v>3</v>
      </c>
      <c r="C7" s="2"/>
      <c r="D7" s="2"/>
      <c r="E7" s="3"/>
      <c r="F7" s="14">
        <v>841841.69</v>
      </c>
    </row>
    <row r="8" spans="1:7">
      <c r="B8" s="2"/>
      <c r="C8" s="2"/>
      <c r="D8" s="2"/>
      <c r="E8" s="4"/>
      <c r="F8" s="9"/>
      <c r="G8" s="21"/>
    </row>
    <row r="9" spans="1:7">
      <c r="B9" s="42" t="s">
        <v>13</v>
      </c>
      <c r="C9" s="42"/>
      <c r="D9" s="42"/>
      <c r="E9" s="9"/>
      <c r="F9" s="9">
        <f>+SUM(E11:E13)</f>
        <v>229592.84</v>
      </c>
      <c r="G9" s="25"/>
    </row>
    <row r="10" spans="1:7">
      <c r="B10" s="31"/>
      <c r="C10" s="31"/>
      <c r="D10" s="31"/>
      <c r="E10" s="9"/>
      <c r="F10" s="9"/>
      <c r="G10" s="25"/>
    </row>
    <row r="11" spans="1:7">
      <c r="B11" s="5"/>
      <c r="C11" s="26">
        <v>42004</v>
      </c>
      <c r="D11" s="6"/>
      <c r="E11" s="9">
        <v>79592.84</v>
      </c>
      <c r="F11" s="9"/>
      <c r="G11" s="25"/>
    </row>
    <row r="12" spans="1:7">
      <c r="B12" s="23" t="s">
        <v>5</v>
      </c>
      <c r="C12" s="12">
        <v>42307</v>
      </c>
      <c r="D12" s="2" t="s">
        <v>6</v>
      </c>
      <c r="E12" s="9">
        <v>100000</v>
      </c>
      <c r="F12" s="9"/>
      <c r="G12" s="25"/>
    </row>
    <row r="13" spans="1:7">
      <c r="B13" s="19" t="s">
        <v>24</v>
      </c>
      <c r="C13" s="29">
        <v>42489</v>
      </c>
      <c r="D13" s="2" t="s">
        <v>6</v>
      </c>
      <c r="E13" s="9">
        <v>50000</v>
      </c>
      <c r="F13" s="9"/>
      <c r="G13" s="25"/>
    </row>
    <row r="14" spans="1:7">
      <c r="B14" s="23"/>
      <c r="C14" s="12"/>
      <c r="D14" s="2"/>
      <c r="E14" s="9"/>
      <c r="F14" s="9"/>
      <c r="G14" s="25"/>
    </row>
    <row r="15" spans="1:7">
      <c r="B15" s="39" t="s">
        <v>14</v>
      </c>
      <c r="C15" s="39"/>
      <c r="D15" s="39"/>
      <c r="E15" s="9"/>
      <c r="F15" s="9">
        <v>0</v>
      </c>
      <c r="G15" s="25"/>
    </row>
    <row r="16" spans="1:7">
      <c r="B16" s="5"/>
      <c r="C16" s="6"/>
      <c r="D16" s="6"/>
      <c r="E16" s="9"/>
      <c r="F16" s="9"/>
      <c r="G16" s="25"/>
    </row>
    <row r="17" spans="2:8">
      <c r="B17" s="2"/>
      <c r="C17" s="2"/>
      <c r="D17" s="2"/>
      <c r="E17" s="9"/>
      <c r="F17" s="9"/>
      <c r="G17" s="25"/>
    </row>
    <row r="18" spans="2:8">
      <c r="B18" s="39" t="s">
        <v>16</v>
      </c>
      <c r="C18" s="39"/>
      <c r="D18" s="39"/>
      <c r="E18" s="9"/>
      <c r="F18" s="9">
        <v>0</v>
      </c>
      <c r="G18" s="9"/>
    </row>
    <row r="19" spans="2:8">
      <c r="B19" s="2"/>
      <c r="C19" s="2"/>
      <c r="D19" s="2"/>
      <c r="E19" s="9"/>
      <c r="F19" s="9"/>
      <c r="G19" s="25"/>
    </row>
    <row r="20" spans="2:8">
      <c r="B20" s="2"/>
      <c r="C20" s="2"/>
      <c r="D20" s="2"/>
      <c r="E20" s="9"/>
      <c r="F20" s="9"/>
      <c r="G20" s="25"/>
    </row>
    <row r="21" spans="2:8">
      <c r="B21" s="39" t="s">
        <v>15</v>
      </c>
      <c r="C21" s="39"/>
      <c r="D21" s="39"/>
      <c r="E21" s="9"/>
      <c r="F21" s="9">
        <f>+E22</f>
        <v>159.93</v>
      </c>
      <c r="G21" s="25"/>
    </row>
    <row r="22" spans="2:8">
      <c r="B22" s="5"/>
      <c r="C22" s="6"/>
      <c r="D22" s="6"/>
      <c r="E22" s="9">
        <v>159.93</v>
      </c>
      <c r="F22" s="9"/>
      <c r="G22" s="25"/>
    </row>
    <row r="23" spans="2:8">
      <c r="B23" s="2"/>
      <c r="C23" s="2"/>
      <c r="D23" s="2"/>
      <c r="E23" s="11"/>
      <c r="F23" s="11"/>
      <c r="G23" s="25"/>
    </row>
    <row r="24" spans="2:8">
      <c r="B24" s="5"/>
      <c r="C24" s="2"/>
      <c r="D24" s="2"/>
      <c r="E24" s="11"/>
      <c r="F24" s="10"/>
      <c r="G24" s="20"/>
    </row>
    <row r="25" spans="2:8">
      <c r="B25" s="2"/>
      <c r="C25" s="15" t="s">
        <v>10</v>
      </c>
      <c r="D25" s="8"/>
      <c r="E25" s="24"/>
      <c r="F25" s="16">
        <f>+F7+F9-F15+F18-F21</f>
        <v>1071274.6000000001</v>
      </c>
      <c r="G25" s="20"/>
      <c r="H25" s="28"/>
    </row>
    <row r="26" spans="2:8">
      <c r="B26" s="2"/>
      <c r="C26" s="15" t="s">
        <v>11</v>
      </c>
      <c r="D26" s="8"/>
      <c r="E26" s="24"/>
      <c r="F26" s="17">
        <v>1071138.5</v>
      </c>
      <c r="G26" s="20"/>
      <c r="H26" s="28"/>
    </row>
    <row r="27" spans="2:8">
      <c r="B27" s="2"/>
      <c r="C27" s="15" t="s">
        <v>12</v>
      </c>
      <c r="D27" s="8"/>
      <c r="E27" s="24"/>
      <c r="F27" s="32">
        <f>+F25-F26</f>
        <v>136.10000000009313</v>
      </c>
      <c r="G27" s="20"/>
      <c r="H27" s="28"/>
    </row>
    <row r="28" spans="2:8">
      <c r="F28" s="33"/>
    </row>
  </sheetData>
  <mergeCells count="7">
    <mergeCell ref="B21:D21"/>
    <mergeCell ref="A2:G2"/>
    <mergeCell ref="A3:G3"/>
    <mergeCell ref="A4:G4"/>
    <mergeCell ref="B9:D9"/>
    <mergeCell ref="B15:D15"/>
    <mergeCell ref="B18:D1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DIC 14</vt:lpstr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OCT</vt:lpstr>
      <vt:lpstr>NOV</vt:lpstr>
      <vt:lpstr>DIC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cp:lastPrinted>2017-03-25T18:19:17Z</cp:lastPrinted>
  <dcterms:created xsi:type="dcterms:W3CDTF">2016-07-28T15:14:10Z</dcterms:created>
  <dcterms:modified xsi:type="dcterms:W3CDTF">2017-03-25T18:20:48Z</dcterms:modified>
</cp:coreProperties>
</file>