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2"/>
  </bookViews>
  <sheets>
    <sheet name="DIC 2015" sheetId="1" r:id="rId1"/>
    <sheet name="ENE" sheetId="2" r:id="rId2"/>
    <sheet name="FEB" sheetId="3" r:id="rId3"/>
    <sheet name="MAR" sheetId="4" r:id="rId4"/>
    <sheet name="ABR" sheetId="6" r:id="rId5"/>
    <sheet name="MAY" sheetId="7" r:id="rId6"/>
    <sheet name="JUN" sheetId="8" r:id="rId7"/>
    <sheet name="JUL" sheetId="10" r:id="rId8"/>
    <sheet name="AGO" sheetId="12" r:id="rId9"/>
    <sheet name="SEP" sheetId="13" r:id="rId10"/>
    <sheet name="OCT" sheetId="14" r:id="rId11"/>
    <sheet name="NOV" sheetId="15" r:id="rId12"/>
    <sheet name="DIC" sheetId="16" r:id="rId13"/>
  </sheets>
  <calcPr calcId="124519"/>
</workbook>
</file>

<file path=xl/calcChain.xml><?xml version="1.0" encoding="utf-8"?>
<calcChain xmlns="http://schemas.openxmlformats.org/spreadsheetml/2006/main">
  <c r="F18" i="16"/>
  <c r="F20"/>
  <c r="F8"/>
  <c r="F26" l="1"/>
  <c r="F28" s="1"/>
  <c r="F22" i="15" l="1"/>
  <c r="F18"/>
  <c r="F8"/>
  <c r="F23" i="14"/>
  <c r="F8"/>
  <c r="F19"/>
  <c r="F30" i="15" l="1"/>
  <c r="F32" s="1"/>
  <c r="F27" i="14"/>
  <c r="F29" s="1"/>
  <c r="F24" i="13" l="1"/>
  <c r="F20"/>
  <c r="F8"/>
  <c r="F33" l="1"/>
  <c r="F35" s="1"/>
  <c r="F8" i="12" l="1"/>
  <c r="F23"/>
  <c r="F19"/>
  <c r="F30" l="1"/>
  <c r="F32" s="1"/>
  <c r="F23" i="10"/>
  <c r="F8"/>
  <c r="F19" l="1"/>
  <c r="F29" l="1"/>
  <c r="F31" s="1"/>
  <c r="F22" i="8" l="1"/>
  <c r="F18"/>
  <c r="F8"/>
  <c r="F24" i="7"/>
  <c r="F20"/>
  <c r="F8"/>
  <c r="F30" i="8" l="1"/>
  <c r="F32" s="1"/>
  <c r="F29" i="7"/>
  <c r="F31" s="1"/>
  <c r="F8" i="6" l="1"/>
  <c r="F23"/>
  <c r="F19"/>
  <c r="F28" l="1"/>
  <c r="F30" s="1"/>
  <c r="F8" i="4"/>
  <c r="F23"/>
  <c r="F19"/>
  <c r="F23" i="3"/>
  <c r="F19"/>
  <c r="F8"/>
  <c r="F20" i="2"/>
  <c r="F25"/>
  <c r="F8"/>
  <c r="F23" i="1"/>
  <c r="F35" s="1"/>
  <c r="F37" s="1"/>
  <c r="F13"/>
  <c r="F8"/>
  <c r="F30" i="4" l="1"/>
  <c r="F32" s="1"/>
  <c r="F32" i="3"/>
  <c r="F34" s="1"/>
  <c r="F36" i="2"/>
  <c r="F38" s="1"/>
</calcChain>
</file>

<file path=xl/sharedStrings.xml><?xml version="1.0" encoding="utf-8"?>
<sst xmlns="http://schemas.openxmlformats.org/spreadsheetml/2006/main" count="415" uniqueCount="117">
  <si>
    <t xml:space="preserve">ALECSA CELAYA S DE RL DE CV </t>
  </si>
  <si>
    <t>BANAMEX 38 156040</t>
  </si>
  <si>
    <t>CONCILIACION BANCARIA AL 31 DE DICIEMBRE 2015</t>
  </si>
  <si>
    <t>SALDO EN BANCOS</t>
  </si>
  <si>
    <t>+</t>
  </si>
  <si>
    <t>Depositos Nuestros No Correspondidos por el Banco</t>
  </si>
  <si>
    <t>D  2,896</t>
  </si>
  <si>
    <t>TARJ.BNMX</t>
  </si>
  <si>
    <t>-</t>
  </si>
  <si>
    <t>Cheques Nuestros No Correspondidos por el Banco</t>
  </si>
  <si>
    <t>Cargos/Cheques del Banco No Correspondidos Por Nosotros</t>
  </si>
  <si>
    <t xml:space="preserve">PAGO A TERCEROS 100428 PAGO S.A.T. </t>
  </si>
  <si>
    <t xml:space="preserve">PAGO A TERCEROS 49200 PAGO S.A.T. </t>
  </si>
  <si>
    <t>TRASPASO REF. 70015070615 AUT. 595</t>
  </si>
  <si>
    <t>Abonos/Depósitos del Banco No Correspondidos por Nosotros</t>
  </si>
  <si>
    <t xml:space="preserve">FLEET-2 AF BANREGIO 22 ENERO 2015 </t>
  </si>
  <si>
    <t>DEP MIXTO EFVO/DOCT SUC. GALERIAS METEP</t>
  </si>
  <si>
    <t>DIF.TARJETAS FEB/2015</t>
  </si>
  <si>
    <t xml:space="preserve">120315 DIF.FACT.AS29481 </t>
  </si>
  <si>
    <t xml:space="preserve">SERGIO TOMAS,MERLIN/BERMUDEZ </t>
  </si>
  <si>
    <t xml:space="preserve">DEP MIXTO EFVO/DOCT SUC. COAPLAZA DF </t>
  </si>
  <si>
    <t>AGRO Y ACOLCHADOS SA DE CV DEPOS 0000023808 00023808</t>
  </si>
  <si>
    <t>DEP MIXTO EFVO/DOCT SUC. VILLAGRAN GTO 0000000000 00667932</t>
  </si>
  <si>
    <t>SUMA</t>
  </si>
  <si>
    <t>SDO LIBROS</t>
  </si>
  <si>
    <t>DIF</t>
  </si>
  <si>
    <t>A</t>
  </si>
  <si>
    <t>B</t>
  </si>
  <si>
    <t>D  2,476</t>
  </si>
  <si>
    <t>D  2,550</t>
  </si>
  <si>
    <t>D  2,647</t>
  </si>
  <si>
    <t>D  2,653</t>
  </si>
  <si>
    <t>DEP MIXTO EFVO/DOCT SUC. TRES GUERRAS,G 0000000000 00581563</t>
  </si>
  <si>
    <t>DEP MIXTO EFVO/DOCT SUC. TRES GUERRAS,G 0000000000 00583353</t>
  </si>
  <si>
    <t>2DO ANTICIPO D INT 1160126 00148903</t>
  </si>
  <si>
    <t>11494JE01NZQ D INT 1160126 00150044</t>
  </si>
  <si>
    <t>FLEET-2 AF BANREGIO D INT 0995150 00648906</t>
  </si>
  <si>
    <t>CONCILIACION BANCARIA AL 31 DE ENERO 2016</t>
  </si>
  <si>
    <t>C</t>
  </si>
  <si>
    <t>D</t>
  </si>
  <si>
    <t xml:space="preserve">CHEQUE </t>
  </si>
  <si>
    <t>E</t>
  </si>
  <si>
    <t>F</t>
  </si>
  <si>
    <t>G</t>
  </si>
  <si>
    <t>MENDEZ HERNANDEZ JOSE</t>
  </si>
  <si>
    <t>DEPOSITO EN EFECTIV SUC. GLORIETA OBELIS 0000000000 00601652</t>
  </si>
  <si>
    <t>DEPOSITO EN EFECTIV SUC. TECNOLOGICO CEL 0000000000 00537326</t>
  </si>
  <si>
    <t>DEP MIXTO EFVO/DOCT SUC. AMEALCO,QRO 0000000000 00402836</t>
  </si>
  <si>
    <t>DEPOSITO EN EFECTIV SUC. TECNOLOGICO CEL 0000000000 00541859</t>
  </si>
  <si>
    <t>CONCILIACION BANCARIA AL 29 DE FEBRERO 2016</t>
  </si>
  <si>
    <t>D  2,685</t>
  </si>
  <si>
    <t>DEP MIXTO EFVO/DOCT SUC. APASEO EL ALTO 0000000000 00007647</t>
  </si>
  <si>
    <t>DEPOSITO EN EFECTIV SUC. VALLE SANTIAGO, 0000000000 00093186</t>
  </si>
  <si>
    <t>DEPOSITO EN EFECTIV SUC. CULIACAN SIN 0000000000 00536552</t>
  </si>
  <si>
    <t>DEPOSITO EN EFECTIV SUC. CELAYA,GTO 0000000000 00006987</t>
  </si>
  <si>
    <t>D  2,583</t>
  </si>
  <si>
    <t>CONCILIACION BANCARIA AL 31 DE MARZO DE 2016</t>
  </si>
  <si>
    <t>CONCILIACION BANCARIA AL 30 DE ABRIL DE 2016</t>
  </si>
  <si>
    <t>CONCILIACION BANCARIA AL 31 DE MAYO DE 2016</t>
  </si>
  <si>
    <t>BASCULAS  SAAVEDRA SA DE CV</t>
  </si>
  <si>
    <t>GEDALMEX SA DE CV</t>
  </si>
  <si>
    <t>DEPOSITO EN EFECTIV SUC. WM FELIPE PESCA Referencia Númerica:       0000000000 Autorización: 00590333</t>
  </si>
  <si>
    <t>MARIA DEL REFUGIO,URIBE/LOPEZ            Referencia Númerica: DEPOS 0000107015 Autorización: 00107015</t>
  </si>
  <si>
    <t>TARJ BNMX</t>
  </si>
  <si>
    <t>DEPOSITO EN EFECTIV SUC. GLORIETA EL PIP Referencia Númerica: 0000000000 Autorización: 00047437</t>
  </si>
  <si>
    <t>DEPOSITO EN EFECTIV SUC. INDUSTRIALES JA Referencia Númerica:       0000000000 Autorización: 00337408</t>
  </si>
  <si>
    <t>MAYRA ALEJANDRA ESPARZA ORDAZ Referencia Númerica: DEPOS 0000366854 Autorización: 00366854</t>
  </si>
  <si>
    <t>ALECSA CELAYA S DE RL Referencia Númerica: D INT 7704882    Autorización: 00547441</t>
  </si>
  <si>
    <t>CONCILIACION BANCARIA AL 30 DE JUNIO DE 2016</t>
  </si>
  <si>
    <t>TOYOCOAPA</t>
  </si>
  <si>
    <t>AS42153</t>
  </si>
  <si>
    <t>AR11882</t>
  </si>
  <si>
    <t>CONCILIACION BANCARIA AL 31 DE JULIO DE 2016</t>
  </si>
  <si>
    <t>0010791252 141 002 PROCURE D INT 0791252 00254825</t>
  </si>
  <si>
    <t>FLEET-2 AF BANREGIO ORDEN 34344 D INT 0013736 00638561</t>
  </si>
  <si>
    <t>D  2,612</t>
  </si>
  <si>
    <t>D  2,723</t>
  </si>
  <si>
    <t>D  2,890</t>
  </si>
  <si>
    <t>MADERERIA LA TIERRA SA DE CV</t>
  </si>
  <si>
    <t>D  2,809</t>
  </si>
  <si>
    <t>D  2,849</t>
  </si>
  <si>
    <t>D  2,955</t>
  </si>
  <si>
    <t>PREMIER SEEDS MEXICANA SA DE CV</t>
  </si>
  <si>
    <t>PAGO AIMCO   Referencia Númerica: DEPOS 0000033537 Autorización: 00033537</t>
  </si>
  <si>
    <t>DEPOSITO EN EFECTIV SUC. SN JOSE ITURBID Referencia Númerica:       0000000000 Autorización: 00765471</t>
  </si>
  <si>
    <t>PAGO FACTURAS SS7762D Referencia Númerica: D INT 0001227    Autorización: 00555344</t>
  </si>
  <si>
    <t>CONCILIACION BANCARIA AL 31 DE AGOSTO DE 2016</t>
  </si>
  <si>
    <t>1er Pago Hilux   Referencia Númerica: D INT 4525800    Autorización: 00178060</t>
  </si>
  <si>
    <t>MANTO F   Referencia Númerica: D INT 0000407    Autorización: 00623071</t>
  </si>
  <si>
    <t>PAGO BIOKRONE  Referencia Númerica: D INT 0002016    Autorización: 00672538</t>
  </si>
  <si>
    <t>ALECSA CELAYA S DE RL DE  Referencia Númerica: DEPOS 0000237642 Autorización: 00237642</t>
  </si>
  <si>
    <t>D  2,912</t>
  </si>
  <si>
    <t>D  3,204</t>
  </si>
  <si>
    <t>D  3,238</t>
  </si>
  <si>
    <t>GRUPO INNOVADOR LIDER SA DE CV</t>
  </si>
  <si>
    <t>CONCILIACION BANCARIA AL 30 DE SEPTIEMBRE DE 2016</t>
  </si>
  <si>
    <t>D  3,242</t>
  </si>
  <si>
    <t xml:space="preserve">HERRERA HERRERA RUBEN </t>
  </si>
  <si>
    <t>CONCILIACION BANCARIA AL 31 DE OCTUBRE DE 2016</t>
  </si>
  <si>
    <t>E    226</t>
  </si>
  <si>
    <t>D  2,958</t>
  </si>
  <si>
    <t>D  3,136</t>
  </si>
  <si>
    <t>CH-18130</t>
  </si>
  <si>
    <t>CONCILIACION BANCARIA AL 30 DE NOVIEMBRE DE 2016</t>
  </si>
  <si>
    <t>D  3,192</t>
  </si>
  <si>
    <t>26221CS76 Referencia Númerica: DEPOS 0000067841 Autorización: 00067841</t>
  </si>
  <si>
    <t>AGRO Y ACOLCHADOS SA DE CV  Referencia Númerica: DEPOS 0000207512 Autorización: 00207512</t>
  </si>
  <si>
    <t>SERGIO ALBERTO,GUTIERREZ/MARTINEZ   Referencia Númerica: DEPOS 0000294876 Autorización: 00294876</t>
  </si>
  <si>
    <t>CONCILIACION BANCARIA AL 31 DE DICIEMBRE DE 2016</t>
  </si>
  <si>
    <t>D  3,459</t>
  </si>
  <si>
    <t>D  3,607</t>
  </si>
  <si>
    <t>D  3,729</t>
  </si>
  <si>
    <t>RUIZ SOLIS RICARDO</t>
  </si>
  <si>
    <t>4840AP42    Referencia Númerica: DEPOS 0000187414 Autorización: 00187414</t>
  </si>
  <si>
    <t>DEPOSITO EN EFECTIV SUC. SALVATIERRA,GTO Referencia Númerica:       0000000000 Autorización: 00144193</t>
  </si>
  <si>
    <t>Depósito de efectivo Sucursal: 310 Referencia Númerica: 0 Referencia Alfanúmerica:  Autorización: 821722</t>
  </si>
  <si>
    <t>CONFIRMADO 04/01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</si>
</sst>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rgb="FF002060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302">
    <xf numFmtId="0" fontId="0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" fillId="24" borderId="4" applyNumberForma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2" fillId="23" borderId="4" applyNumberFormat="0" applyFont="0" applyAlignment="0" applyProtection="0"/>
    <xf numFmtId="0" fontId="2" fillId="24" borderId="4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3">
    <xf numFmtId="0" fontId="0" fillId="0" borderId="0" xfId="0"/>
    <xf numFmtId="43" fontId="21" fillId="0" borderId="0" xfId="300" applyFont="1"/>
    <xf numFmtId="0" fontId="23" fillId="0" borderId="0" xfId="254" applyFont="1" applyAlignment="1"/>
    <xf numFmtId="0" fontId="20" fillId="0" borderId="0" xfId="254" applyFont="1" applyAlignment="1"/>
    <xf numFmtId="0" fontId="24" fillId="0" borderId="0" xfId="0" applyFont="1"/>
    <xf numFmtId="164" fontId="22" fillId="0" borderId="0" xfId="39" applyFont="1" applyFill="1" applyBorder="1" applyAlignment="1" applyProtection="1">
      <alignment horizontal="center"/>
    </xf>
    <xf numFmtId="164" fontId="20" fillId="0" borderId="0" xfId="39" applyFont="1" applyFill="1" applyBorder="1" applyAlignment="1" applyProtection="1"/>
    <xf numFmtId="164" fontId="22" fillId="0" borderId="0" xfId="39" applyFont="1" applyFill="1" applyBorder="1" applyAlignment="1" applyProtection="1"/>
    <xf numFmtId="44" fontId="20" fillId="25" borderId="0" xfId="288" applyFont="1" applyFill="1" applyAlignment="1">
      <alignment vertical="top"/>
    </xf>
    <xf numFmtId="165" fontId="22" fillId="0" borderId="0" xfId="40" applyFont="1" applyFill="1" applyBorder="1" applyAlignment="1" applyProtection="1"/>
    <xf numFmtId="43" fontId="20" fillId="0" borderId="0" xfId="286" applyFont="1" applyFill="1" applyBorder="1" applyAlignment="1" applyProtection="1"/>
    <xf numFmtId="0" fontId="22" fillId="0" borderId="0" xfId="142" applyFont="1" applyAlignment="1"/>
    <xf numFmtId="49" fontId="20" fillId="0" borderId="0" xfId="38" applyNumberFormat="1" applyFont="1" applyFill="1" applyBorder="1" applyAlignment="1" applyProtection="1"/>
    <xf numFmtId="43" fontId="22" fillId="0" borderId="0" xfId="286" applyFont="1" applyFill="1" applyBorder="1" applyAlignment="1" applyProtection="1">
      <alignment horizontal="center"/>
    </xf>
    <xf numFmtId="14" fontId="20" fillId="0" borderId="0" xfId="254" applyNumberFormat="1" applyFont="1" applyAlignment="1">
      <alignment horizontal="left"/>
    </xf>
    <xf numFmtId="43" fontId="20" fillId="0" borderId="0" xfId="286" applyFont="1" applyAlignment="1"/>
    <xf numFmtId="43" fontId="20" fillId="0" borderId="0" xfId="286" applyFont="1" applyFill="1" applyAlignment="1"/>
    <xf numFmtId="0" fontId="23" fillId="0" borderId="0" xfId="254" applyFont="1" applyFill="1" applyAlignment="1"/>
    <xf numFmtId="0" fontId="20" fillId="0" borderId="0" xfId="254" applyFont="1" applyFill="1" applyAlignment="1"/>
    <xf numFmtId="14" fontId="20" fillId="0" borderId="0" xfId="254" applyNumberFormat="1" applyFont="1" applyFill="1" applyAlignment="1">
      <alignment horizontal="center"/>
    </xf>
    <xf numFmtId="4" fontId="20" fillId="0" borderId="0" xfId="254" applyNumberFormat="1" applyFont="1" applyFill="1" applyAlignment="1"/>
    <xf numFmtId="43" fontId="25" fillId="0" borderId="0" xfId="286" applyFont="1" applyAlignment="1"/>
    <xf numFmtId="0" fontId="26" fillId="0" borderId="0" xfId="254" applyFont="1" applyAlignment="1"/>
    <xf numFmtId="43" fontId="20" fillId="0" borderId="0" xfId="286" applyFont="1" applyFill="1" applyBorder="1" applyAlignment="1" applyProtection="1">
      <alignment horizontal="right"/>
    </xf>
    <xf numFmtId="14" fontId="20" fillId="0" borderId="0" xfId="254" applyNumberFormat="1" applyFont="1" applyAlignment="1"/>
    <xf numFmtId="0" fontId="20" fillId="0" borderId="0" xfId="143" applyFont="1" applyFill="1" applyBorder="1" applyAlignment="1"/>
    <xf numFmtId="14" fontId="22" fillId="0" borderId="0" xfId="144" applyNumberFormat="1" applyFont="1" applyFill="1" applyAlignment="1">
      <alignment horizontal="center"/>
    </xf>
    <xf numFmtId="0" fontId="22" fillId="0" borderId="0" xfId="144" applyFont="1" applyFill="1" applyAlignment="1">
      <alignment horizontal="left"/>
    </xf>
    <xf numFmtId="49" fontId="22" fillId="0" borderId="0" xfId="38" applyNumberFormat="1" applyFont="1" applyFill="1" applyBorder="1" applyAlignment="1" applyProtection="1"/>
    <xf numFmtId="14" fontId="20" fillId="0" borderId="0" xfId="254" applyNumberFormat="1" applyFont="1" applyFill="1" applyAlignment="1">
      <alignment vertical="top"/>
    </xf>
    <xf numFmtId="14" fontId="20" fillId="0" borderId="0" xfId="254" applyNumberFormat="1" applyFont="1" applyFill="1" applyAlignment="1">
      <alignment horizontal="left" vertical="top"/>
    </xf>
    <xf numFmtId="0" fontId="20" fillId="0" borderId="0" xfId="254" applyFont="1" applyFill="1" applyAlignment="1">
      <alignment horizontal="left"/>
    </xf>
    <xf numFmtId="0" fontId="22" fillId="0" borderId="0" xfId="254" applyFont="1" applyFill="1" applyAlignment="1">
      <alignment horizontal="left"/>
    </xf>
    <xf numFmtId="43" fontId="20" fillId="0" borderId="0" xfId="286" applyFont="1" applyFill="1" applyAlignment="1">
      <alignment vertical="top"/>
    </xf>
    <xf numFmtId="4" fontId="23" fillId="0" borderId="0" xfId="254" applyNumberFormat="1" applyFont="1" applyFill="1" applyAlignment="1"/>
    <xf numFmtId="14" fontId="20" fillId="0" borderId="0" xfId="254" applyNumberFormat="1" applyFont="1" applyFill="1" applyAlignment="1">
      <alignment horizontal="center" vertical="top"/>
    </xf>
    <xf numFmtId="0" fontId="22" fillId="0" borderId="0" xfId="142" applyFont="1" applyFill="1" applyBorder="1" applyAlignment="1"/>
    <xf numFmtId="43" fontId="20" fillId="0" borderId="0" xfId="286" applyFont="1" applyFill="1" applyAlignment="1">
      <alignment horizontal="right" vertical="top"/>
    </xf>
    <xf numFmtId="0" fontId="27" fillId="0" borderId="0" xfId="254" applyFont="1" applyAlignment="1"/>
    <xf numFmtId="4" fontId="20" fillId="0" borderId="0" xfId="254" applyNumberFormat="1" applyFont="1" applyFill="1" applyAlignment="1">
      <alignment vertical="top"/>
    </xf>
    <xf numFmtId="0" fontId="20" fillId="0" borderId="0" xfId="254" applyFont="1" applyFill="1" applyBorder="1" applyAlignment="1">
      <alignment horizontal="left"/>
    </xf>
    <xf numFmtId="14" fontId="20" fillId="0" borderId="0" xfId="145" applyNumberFormat="1" applyFont="1" applyFill="1" applyAlignment="1">
      <alignment horizontal="left" vertical="top"/>
    </xf>
    <xf numFmtId="0" fontId="20" fillId="0" borderId="0" xfId="145" applyFont="1" applyFill="1" applyAlignment="1">
      <alignment horizontal="left" vertical="center"/>
    </xf>
    <xf numFmtId="164" fontId="28" fillId="0" borderId="0" xfId="39" applyFont="1" applyFill="1" applyBorder="1" applyAlignment="1" applyProtection="1"/>
    <xf numFmtId="14" fontId="23" fillId="0" borderId="0" xfId="254" applyNumberFormat="1" applyFont="1" applyFill="1" applyAlignment="1">
      <alignment vertical="top"/>
    </xf>
    <xf numFmtId="0" fontId="20" fillId="25" borderId="0" xfId="254" applyFont="1" applyFill="1" applyBorder="1" applyAlignment="1"/>
    <xf numFmtId="43" fontId="20" fillId="25" borderId="0" xfId="286" applyFont="1" applyFill="1" applyBorder="1" applyAlignment="1"/>
    <xf numFmtId="14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left"/>
    </xf>
    <xf numFmtId="44" fontId="20" fillId="0" borderId="0" xfId="288" applyFont="1" applyFill="1" applyBorder="1" applyAlignment="1" applyProtection="1">
      <alignment horizontal="right"/>
    </xf>
    <xf numFmtId="164" fontId="22" fillId="0" borderId="9" xfId="39" applyFont="1" applyFill="1" applyBorder="1" applyAlignment="1" applyProtection="1">
      <alignment horizontal="left"/>
    </xf>
    <xf numFmtId="44" fontId="21" fillId="0" borderId="9" xfId="288" applyFont="1" applyBorder="1" applyAlignment="1"/>
    <xf numFmtId="164" fontId="22" fillId="0" borderId="0" xfId="39" applyFont="1" applyFill="1" applyBorder="1" applyAlignment="1" applyProtection="1">
      <alignment horizontal="right"/>
    </xf>
    <xf numFmtId="0" fontId="24" fillId="0" borderId="0" xfId="0" applyFont="1" applyAlignment="1"/>
    <xf numFmtId="4" fontId="20" fillId="0" borderId="0" xfId="286" applyNumberFormat="1" applyFont="1" applyFill="1" applyAlignment="1">
      <alignment vertical="top"/>
    </xf>
    <xf numFmtId="164" fontId="28" fillId="0" borderId="0" xfId="39" applyFont="1" applyFill="1" applyBorder="1" applyAlignment="1" applyProtection="1">
      <alignment horizontal="right"/>
    </xf>
    <xf numFmtId="4" fontId="20" fillId="0" borderId="0" xfId="254" applyNumberFormat="1" applyFont="1" applyAlignment="1"/>
    <xf numFmtId="0" fontId="29" fillId="0" borderId="0" xfId="0" applyFont="1"/>
    <xf numFmtId="0" fontId="21" fillId="0" borderId="0" xfId="0" applyFont="1"/>
    <xf numFmtId="14" fontId="21" fillId="0" borderId="0" xfId="0" applyNumberFormat="1" applyFont="1"/>
    <xf numFmtId="164" fontId="22" fillId="0" borderId="0" xfId="39" applyFont="1" applyFill="1" applyBorder="1" applyAlignment="1" applyProtection="1">
      <alignment horizontal="center"/>
    </xf>
    <xf numFmtId="14" fontId="21" fillId="0" borderId="0" xfId="0" applyNumberFormat="1" applyFont="1" applyFill="1"/>
    <xf numFmtId="164" fontId="22" fillId="0" borderId="0" xfId="39" applyFont="1" applyFill="1" applyBorder="1" applyAlignment="1" applyProtection="1">
      <alignment horizontal="center"/>
    </xf>
    <xf numFmtId="44" fontId="22" fillId="0" borderId="0" xfId="301" applyFont="1" applyFill="1" applyAlignment="1"/>
    <xf numFmtId="0" fontId="20" fillId="0" borderId="0" xfId="0" applyFont="1" applyFill="1" applyAlignment="1"/>
    <xf numFmtId="14" fontId="20" fillId="0" borderId="0" xfId="0" applyNumberFormat="1" applyFont="1" applyFill="1" applyAlignment="1">
      <alignment horizontal="left"/>
    </xf>
    <xf numFmtId="0" fontId="22" fillId="0" borderId="0" xfId="142" applyFont="1" applyFill="1" applyAlignment="1"/>
    <xf numFmtId="0" fontId="21" fillId="0" borderId="0" xfId="0" applyFont="1" applyFill="1"/>
    <xf numFmtId="14" fontId="20" fillId="0" borderId="0" xfId="254" applyNumberFormat="1" applyFont="1" applyFill="1" applyAlignment="1">
      <alignment horizontal="left"/>
    </xf>
    <xf numFmtId="43" fontId="25" fillId="0" borderId="0" xfId="286" applyFont="1" applyFill="1" applyAlignment="1"/>
    <xf numFmtId="44" fontId="21" fillId="0" borderId="9" xfId="288" applyFont="1" applyFill="1" applyBorder="1" applyAlignment="1"/>
    <xf numFmtId="14" fontId="20" fillId="0" borderId="0" xfId="254" applyNumberFormat="1" applyFont="1" applyFill="1" applyAlignment="1"/>
    <xf numFmtId="0" fontId="22" fillId="0" borderId="0" xfId="39" applyNumberFormat="1" applyFont="1" applyFill="1" applyBorder="1" applyAlignment="1" applyProtection="1">
      <alignment horizontal="center"/>
    </xf>
    <xf numFmtId="0" fontId="20" fillId="0" borderId="0" xfId="39" applyNumberFormat="1" applyFont="1" applyFill="1" applyBorder="1" applyAlignment="1" applyProtection="1"/>
    <xf numFmtId="0" fontId="22" fillId="0" borderId="0" xfId="39" applyNumberFormat="1" applyFont="1" applyFill="1" applyBorder="1" applyAlignment="1" applyProtection="1"/>
    <xf numFmtId="0" fontId="20" fillId="0" borderId="0" xfId="254" applyNumberFormat="1" applyFont="1" applyFill="1" applyAlignment="1"/>
    <xf numFmtId="0" fontId="20" fillId="0" borderId="0" xfId="39" applyNumberFormat="1" applyFont="1" applyFill="1" applyBorder="1" applyAlignment="1" applyProtection="1">
      <alignment horizontal="left"/>
    </xf>
    <xf numFmtId="0" fontId="26" fillId="0" borderId="0" xfId="254" applyNumberFormat="1" applyFont="1" applyFill="1" applyAlignment="1"/>
    <xf numFmtId="0" fontId="22" fillId="0" borderId="0" xfId="144" applyNumberFormat="1" applyFont="1" applyFill="1" applyAlignment="1">
      <alignment horizontal="left"/>
    </xf>
    <xf numFmtId="0" fontId="20" fillId="0" borderId="0" xfId="254" applyNumberFormat="1" applyFont="1" applyFill="1" applyAlignment="1">
      <alignment horizontal="left"/>
    </xf>
    <xf numFmtId="0" fontId="20" fillId="0" borderId="0" xfId="145" applyNumberFormat="1" applyFont="1" applyFill="1" applyAlignment="1">
      <alignment horizontal="left" vertical="center"/>
    </xf>
    <xf numFmtId="0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center"/>
    </xf>
    <xf numFmtId="43" fontId="22" fillId="0" borderId="0" xfId="286" applyFont="1" applyFill="1" applyBorder="1" applyAlignment="1" applyProtection="1"/>
    <xf numFmtId="43" fontId="22" fillId="0" borderId="0" xfId="286" applyFont="1" applyFill="1" applyBorder="1" applyAlignment="1" applyProtection="1">
      <alignment horizontal="right"/>
    </xf>
    <xf numFmtId="43" fontId="22" fillId="0" borderId="0" xfId="286" applyNumberFormat="1" applyFont="1" applyFill="1" applyBorder="1" applyAlignment="1" applyProtection="1">
      <alignment horizontal="center"/>
    </xf>
    <xf numFmtId="43" fontId="21" fillId="0" borderId="0" xfId="300" applyNumberFormat="1" applyFont="1" applyFill="1"/>
    <xf numFmtId="43" fontId="20" fillId="0" borderId="0" xfId="286" applyNumberFormat="1" applyFont="1" applyFill="1" applyAlignment="1"/>
    <xf numFmtId="0" fontId="21" fillId="0" borderId="0" xfId="0" applyNumberFormat="1" applyFont="1" applyFill="1"/>
    <xf numFmtId="0" fontId="21" fillId="0" borderId="0" xfId="0" applyNumberFormat="1" applyFont="1"/>
    <xf numFmtId="43" fontId="21" fillId="0" borderId="0" xfId="300" applyNumberFormat="1" applyFont="1"/>
    <xf numFmtId="0" fontId="21" fillId="26" borderId="0" xfId="0" applyFont="1" applyFill="1"/>
    <xf numFmtId="14" fontId="21" fillId="26" borderId="0" xfId="0" applyNumberFormat="1" applyFont="1" applyFill="1"/>
    <xf numFmtId="43" fontId="21" fillId="26" borderId="0" xfId="300" applyNumberFormat="1" applyFont="1" applyFill="1"/>
    <xf numFmtId="0" fontId="21" fillId="0" borderId="0" xfId="0" applyFont="1" applyFill="1" applyAlignment="1"/>
    <xf numFmtId="0" fontId="23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25" borderId="0" xfId="254" applyNumberFormat="1" applyFont="1" applyFill="1" applyBorder="1" applyAlignment="1">
      <alignment horizontal="center"/>
    </xf>
    <xf numFmtId="44" fontId="21" fillId="0" borderId="9" xfId="288" applyFont="1" applyFill="1" applyBorder="1"/>
    <xf numFmtId="14" fontId="21" fillId="0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14" fontId="30" fillId="0" borderId="0" xfId="0" applyNumberFormat="1" applyFont="1" applyAlignment="1">
      <alignment horizontal="left"/>
    </xf>
    <xf numFmtId="43" fontId="20" fillId="0" borderId="0" xfId="300" applyFont="1" applyFill="1" applyAlignment="1">
      <alignment vertical="top"/>
    </xf>
    <xf numFmtId="43" fontId="20" fillId="0" borderId="0" xfId="300" applyFont="1" applyFill="1" applyBorder="1" applyAlignment="1" applyProtection="1">
      <alignment horizontal="right"/>
    </xf>
    <xf numFmtId="43" fontId="30" fillId="0" borderId="0" xfId="300" applyFont="1" applyAlignment="1"/>
    <xf numFmtId="43" fontId="21" fillId="0" borderId="0" xfId="300" applyFont="1" applyFill="1"/>
    <xf numFmtId="164" fontId="22" fillId="0" borderId="0" xfId="39" applyFont="1" applyFill="1" applyBorder="1" applyAlignment="1" applyProtection="1">
      <alignment horizontal="center"/>
    </xf>
    <xf numFmtId="43" fontId="21" fillId="0" borderId="0" xfId="286" applyFont="1"/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31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0" borderId="0" xfId="254" applyNumberFormat="1" applyFont="1" applyFill="1" applyAlignment="1">
      <alignment horizontal="right" vertical="top"/>
    </xf>
    <xf numFmtId="14" fontId="21" fillId="0" borderId="0" xfId="0" applyNumberFormat="1" applyFont="1" applyAlignment="1">
      <alignment horizontal="right"/>
    </xf>
    <xf numFmtId="14" fontId="20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26" fillId="0" borderId="0" xfId="254" applyFont="1" applyFill="1" applyAlignment="1"/>
    <xf numFmtId="14" fontId="20" fillId="0" borderId="0" xfId="254" applyNumberFormat="1" applyFont="1" applyFill="1" applyBorder="1" applyAlignment="1">
      <alignment horizontal="left"/>
    </xf>
    <xf numFmtId="0" fontId="20" fillId="0" borderId="0" xfId="254" applyFont="1" applyFill="1" applyBorder="1" applyAlignment="1"/>
    <xf numFmtId="43" fontId="20" fillId="0" borderId="0" xfId="286" applyFont="1" applyFill="1" applyBorder="1" applyAlignment="1"/>
    <xf numFmtId="43" fontId="20" fillId="0" borderId="0" xfId="300" applyFont="1" applyFill="1" applyAlignment="1"/>
    <xf numFmtId="44" fontId="20" fillId="0" borderId="0" xfId="301" applyFont="1" applyFill="1" applyAlignment="1"/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4" fontId="20" fillId="0" borderId="0" xfId="0" applyNumberFormat="1" applyFont="1" applyFill="1" applyAlignment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10" xfId="39" applyFont="1" applyFill="1" applyBorder="1" applyAlignment="1" applyProtection="1">
      <alignment horizontal="center"/>
    </xf>
  </cellXfs>
  <cellStyles count="302">
    <cellStyle name="_abr" xfId="1"/>
    <cellStyle name="_celaya" xfId="2"/>
    <cellStyle name="_Pachuca" xfId="3"/>
    <cellStyle name="20% - Énfasis1 2" xfId="4"/>
    <cellStyle name="20% - Énfasis1 3" xfId="255"/>
    <cellStyle name="20% - Énfasis2 2" xfId="5"/>
    <cellStyle name="20% - Énfasis2 3" xfId="256"/>
    <cellStyle name="20% - Énfasis3 2" xfId="6"/>
    <cellStyle name="20% - Énfasis3 3" xfId="257"/>
    <cellStyle name="20% - Énfasis4 2" xfId="7"/>
    <cellStyle name="20% - Énfasis4 3" xfId="258"/>
    <cellStyle name="20% - Énfasis5 2" xfId="8"/>
    <cellStyle name="20% - Énfasis5 3" xfId="259"/>
    <cellStyle name="20% - Énfasis6 2" xfId="9"/>
    <cellStyle name="20% - Énfasis6 3" xfId="260"/>
    <cellStyle name="3232" xfId="10"/>
    <cellStyle name="40% - Énfasis1 2" xfId="11"/>
    <cellStyle name="40% - Énfasis1 3" xfId="261"/>
    <cellStyle name="40% - Énfasis2 2" xfId="12"/>
    <cellStyle name="40% - Énfasis2 3" xfId="262"/>
    <cellStyle name="40% - Énfasis3 2" xfId="13"/>
    <cellStyle name="40% - Énfasis3 3" xfId="263"/>
    <cellStyle name="40% - Énfasis4 2" xfId="14"/>
    <cellStyle name="40% - Énfasis4 3" xfId="264"/>
    <cellStyle name="40% - Énfasis5 2" xfId="15"/>
    <cellStyle name="40% - Énfasis5 3" xfId="265"/>
    <cellStyle name="40% - Énfasis6 2" xfId="16"/>
    <cellStyle name="40% - Énfasis6 3" xfId="266"/>
    <cellStyle name="60% - Énfasis1 2" xfId="17"/>
    <cellStyle name="60% - Énfasis1 3" xfId="267"/>
    <cellStyle name="60% - Énfasis2 2" xfId="18"/>
    <cellStyle name="60% - Énfasis2 3" xfId="268"/>
    <cellStyle name="60% - Énfasis3 2" xfId="19"/>
    <cellStyle name="60% - Énfasis3 3" xfId="269"/>
    <cellStyle name="60% - Énfasis4 2" xfId="20"/>
    <cellStyle name="60% - Énfasis4 3" xfId="270"/>
    <cellStyle name="60% - Énfasis5 2" xfId="21"/>
    <cellStyle name="60% - Énfasis5 3" xfId="271"/>
    <cellStyle name="60% - Énfasis6 2" xfId="22"/>
    <cellStyle name="60% - Énfasis6 3" xfId="272"/>
    <cellStyle name="Buena 2" xfId="23"/>
    <cellStyle name="Buena 3" xfId="273"/>
    <cellStyle name="Cálculo 2" xfId="24"/>
    <cellStyle name="Cálculo 3" xfId="274"/>
    <cellStyle name="Celda de comprobación 2" xfId="25"/>
    <cellStyle name="Celda de comprobación 3" xfId="275"/>
    <cellStyle name="Celda vinculada 2" xfId="26"/>
    <cellStyle name="Celda vinculada 3" xfId="276"/>
    <cellStyle name="Encabezado 4 2" xfId="27"/>
    <cellStyle name="Encabezado 4 3" xfId="277"/>
    <cellStyle name="Énfasis1 2" xfId="28"/>
    <cellStyle name="Énfasis1 3" xfId="278"/>
    <cellStyle name="Énfasis2 2" xfId="29"/>
    <cellStyle name="Énfasis2 3" xfId="279"/>
    <cellStyle name="Énfasis3 2" xfId="30"/>
    <cellStyle name="Énfasis3 3" xfId="280"/>
    <cellStyle name="Énfasis4 2" xfId="31"/>
    <cellStyle name="Énfasis4 3" xfId="281"/>
    <cellStyle name="Énfasis5 2" xfId="32"/>
    <cellStyle name="Énfasis5 3" xfId="282"/>
    <cellStyle name="Énfasis6 2" xfId="33"/>
    <cellStyle name="Énfasis6 3" xfId="283"/>
    <cellStyle name="Entrada 2" xfId="34"/>
    <cellStyle name="Entrada 3" xfId="284"/>
    <cellStyle name="Incorrecto 2" xfId="35"/>
    <cellStyle name="Incorrecto 3" xfId="285"/>
    <cellStyle name="Millares" xfId="300" builtinId="3"/>
    <cellStyle name="Millares 2 2" xfId="36"/>
    <cellStyle name="Millares 2 3" xfId="287"/>
    <cellStyle name="Millares 3" xfId="37"/>
    <cellStyle name="Millares 4" xfId="286"/>
    <cellStyle name="Millares_2 BANAMEX 2012" xfId="38"/>
    <cellStyle name="Millares_202-001-Banamex" xfId="39"/>
    <cellStyle name="Moneda" xfId="301" builtinId="4"/>
    <cellStyle name="Moneda 3" xfId="288"/>
    <cellStyle name="Moneda_202-001-Banamex" xfId="40"/>
    <cellStyle name="Neutral 2" xfId="41"/>
    <cellStyle name="Neutral 3" xfId="289"/>
    <cellStyle name="Normal" xfId="0" builtinId="0"/>
    <cellStyle name="Normal 10" xfId="42"/>
    <cellStyle name="Normal 100" xfId="43"/>
    <cellStyle name="Normal 101" xfId="44"/>
    <cellStyle name="Normal 102" xfId="254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 2" xfId="54"/>
    <cellStyle name="Normal 2 3" xfId="290"/>
    <cellStyle name="Normal 20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27" xfId="62"/>
    <cellStyle name="Normal 28" xfId="63"/>
    <cellStyle name="Normal 29" xfId="64"/>
    <cellStyle name="Normal 3" xfId="65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76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87"/>
    <cellStyle name="Normal 50" xfId="88"/>
    <cellStyle name="Normal 51" xfId="89"/>
    <cellStyle name="Normal 52" xfId="90"/>
    <cellStyle name="Normal 53" xfId="91"/>
    <cellStyle name="Normal 54" xfId="92"/>
    <cellStyle name="Normal 55" xfId="93"/>
    <cellStyle name="Normal 56" xfId="94"/>
    <cellStyle name="Normal 57" xfId="95"/>
    <cellStyle name="Normal 58" xfId="96"/>
    <cellStyle name="Normal 59" xfId="97"/>
    <cellStyle name="Normal 6" xfId="98"/>
    <cellStyle name="Normal 60" xfId="99"/>
    <cellStyle name="Normal 61" xfId="100"/>
    <cellStyle name="Normal 62" xfId="101"/>
    <cellStyle name="Normal 63" xfId="102"/>
    <cellStyle name="Normal 64" xfId="103"/>
    <cellStyle name="Normal 65" xfId="104"/>
    <cellStyle name="Normal 66" xfId="105"/>
    <cellStyle name="Normal 67" xfId="106"/>
    <cellStyle name="Normal 68" xfId="107"/>
    <cellStyle name="Normal 69" xfId="108"/>
    <cellStyle name="Normal 7" xfId="109"/>
    <cellStyle name="Normal 70" xfId="110"/>
    <cellStyle name="Normal 71" xfId="111"/>
    <cellStyle name="Normal 72" xfId="112"/>
    <cellStyle name="Normal 73" xfId="113"/>
    <cellStyle name="Normal 74" xfId="114"/>
    <cellStyle name="Normal 75" xfId="115"/>
    <cellStyle name="Normal 76" xfId="116"/>
    <cellStyle name="Normal 77" xfId="117"/>
    <cellStyle name="Normal 78" xfId="118"/>
    <cellStyle name="Normal 79" xfId="119"/>
    <cellStyle name="Normal 8" xfId="120"/>
    <cellStyle name="Normal 80" xfId="121"/>
    <cellStyle name="Normal 81" xfId="122"/>
    <cellStyle name="Normal 82" xfId="123"/>
    <cellStyle name="Normal 83" xfId="124"/>
    <cellStyle name="Normal 84" xfId="125"/>
    <cellStyle name="Normal 85" xfId="126"/>
    <cellStyle name="Normal 86" xfId="127"/>
    <cellStyle name="Normal 87" xfId="128"/>
    <cellStyle name="Normal 88" xfId="129"/>
    <cellStyle name="Normal 89" xfId="130"/>
    <cellStyle name="Normal 9" xfId="131"/>
    <cellStyle name="Normal 90" xfId="132"/>
    <cellStyle name="Normal 91" xfId="133"/>
    <cellStyle name="Normal 92" xfId="134"/>
    <cellStyle name="Normal 93" xfId="135"/>
    <cellStyle name="Normal 94" xfId="136"/>
    <cellStyle name="Normal 95" xfId="137"/>
    <cellStyle name="Normal 96" xfId="138"/>
    <cellStyle name="Normal 97" xfId="139"/>
    <cellStyle name="Normal 98" xfId="140"/>
    <cellStyle name="Normal 99" xfId="141"/>
    <cellStyle name="Normal_2 BANAMEX 2012" xfId="142"/>
    <cellStyle name="Normal_202-001-Banamex" xfId="143"/>
    <cellStyle name="Normal_BANAMEX QM 2012" xfId="144"/>
    <cellStyle name="Normal_BCO.MZO.BMX" xfId="145"/>
    <cellStyle name="Notas 10" xfId="147"/>
    <cellStyle name="Notas 100" xfId="148"/>
    <cellStyle name="Notas 101" xfId="149"/>
    <cellStyle name="Notas 102" xfId="291"/>
    <cellStyle name="Notas 11" xfId="150"/>
    <cellStyle name="Notas 12" xfId="151"/>
    <cellStyle name="Notas 13" xfId="152"/>
    <cellStyle name="Notas 14" xfId="153"/>
    <cellStyle name="Notas 15" xfId="154"/>
    <cellStyle name="Notas 16" xfId="155"/>
    <cellStyle name="Notas 17" xfId="156"/>
    <cellStyle name="Notas 18" xfId="157"/>
    <cellStyle name="Notas 19" xfId="158"/>
    <cellStyle name="Notas 2" xfId="146"/>
    <cellStyle name="Notas 2 2" xfId="159"/>
    <cellStyle name="Notas 2 3" xfId="292"/>
    <cellStyle name="Notas 20" xfId="160"/>
    <cellStyle name="Notas 21" xfId="161"/>
    <cellStyle name="Notas 22" xfId="162"/>
    <cellStyle name="Notas 23" xfId="163"/>
    <cellStyle name="Notas 24" xfId="164"/>
    <cellStyle name="Notas 25" xfId="165"/>
    <cellStyle name="Notas 26" xfId="166"/>
    <cellStyle name="Notas 27" xfId="167"/>
    <cellStyle name="Notas 28" xfId="168"/>
    <cellStyle name="Notas 29" xfId="169"/>
    <cellStyle name="Notas 3" xfId="170"/>
    <cellStyle name="Notas 30" xfId="171"/>
    <cellStyle name="Notas 31" xfId="172"/>
    <cellStyle name="Notas 32" xfId="173"/>
    <cellStyle name="Notas 33" xfId="174"/>
    <cellStyle name="Notas 34" xfId="175"/>
    <cellStyle name="Notas 35" xfId="176"/>
    <cellStyle name="Notas 36" xfId="177"/>
    <cellStyle name="Notas 37" xfId="178"/>
    <cellStyle name="Notas 38" xfId="179"/>
    <cellStyle name="Notas 39" xfId="180"/>
    <cellStyle name="Notas 4" xfId="181"/>
    <cellStyle name="Notas 40" xfId="182"/>
    <cellStyle name="Notas 41" xfId="183"/>
    <cellStyle name="Notas 42" xfId="184"/>
    <cellStyle name="Notas 43" xfId="185"/>
    <cellStyle name="Notas 44" xfId="186"/>
    <cellStyle name="Notas 45" xfId="187"/>
    <cellStyle name="Notas 46" xfId="188"/>
    <cellStyle name="Notas 47" xfId="189"/>
    <cellStyle name="Notas 48" xfId="190"/>
    <cellStyle name="Notas 49" xfId="191"/>
    <cellStyle name="Notas 5" xfId="192"/>
    <cellStyle name="Notas 50" xfId="193"/>
    <cellStyle name="Notas 51" xfId="194"/>
    <cellStyle name="Notas 52" xfId="195"/>
    <cellStyle name="Notas 53" xfId="196"/>
    <cellStyle name="Notas 54" xfId="197"/>
    <cellStyle name="Notas 55" xfId="198"/>
    <cellStyle name="Notas 56" xfId="199"/>
    <cellStyle name="Notas 57" xfId="200"/>
    <cellStyle name="Notas 58" xfId="201"/>
    <cellStyle name="Notas 59" xfId="202"/>
    <cellStyle name="Notas 6" xfId="203"/>
    <cellStyle name="Notas 60" xfId="204"/>
    <cellStyle name="Notas 61" xfId="205"/>
    <cellStyle name="Notas 62" xfId="206"/>
    <cellStyle name="Notas 63" xfId="207"/>
    <cellStyle name="Notas 64" xfId="208"/>
    <cellStyle name="Notas 65" xfId="209"/>
    <cellStyle name="Notas 66" xfId="210"/>
    <cellStyle name="Notas 67" xfId="211"/>
    <cellStyle name="Notas 68" xfId="212"/>
    <cellStyle name="Notas 69" xfId="213"/>
    <cellStyle name="Notas 7" xfId="214"/>
    <cellStyle name="Notas 70" xfId="215"/>
    <cellStyle name="Notas 71" xfId="216"/>
    <cellStyle name="Notas 72" xfId="217"/>
    <cellStyle name="Notas 73" xfId="218"/>
    <cellStyle name="Notas 74" xfId="219"/>
    <cellStyle name="Notas 75" xfId="220"/>
    <cellStyle name="Notas 76" xfId="221"/>
    <cellStyle name="Notas 77" xfId="222"/>
    <cellStyle name="Notas 78" xfId="223"/>
    <cellStyle name="Notas 79" xfId="224"/>
    <cellStyle name="Notas 8" xfId="225"/>
    <cellStyle name="Notas 80" xfId="226"/>
    <cellStyle name="Notas 81" xfId="227"/>
    <cellStyle name="Notas 82" xfId="228"/>
    <cellStyle name="Notas 83" xfId="229"/>
    <cellStyle name="Notas 84" xfId="230"/>
    <cellStyle name="Notas 85" xfId="231"/>
    <cellStyle name="Notas 86" xfId="232"/>
    <cellStyle name="Notas 87" xfId="233"/>
    <cellStyle name="Notas 88" xfId="234"/>
    <cellStyle name="Notas 89" xfId="235"/>
    <cellStyle name="Notas 9" xfId="236"/>
    <cellStyle name="Notas 90" xfId="237"/>
    <cellStyle name="Notas 91" xfId="238"/>
    <cellStyle name="Notas 92" xfId="239"/>
    <cellStyle name="Notas 93" xfId="240"/>
    <cellStyle name="Notas 94" xfId="241"/>
    <cellStyle name="Notas 95" xfId="242"/>
    <cellStyle name="Notas 96" xfId="243"/>
    <cellStyle name="Notas 97" xfId="244"/>
    <cellStyle name="Notas 98" xfId="245"/>
    <cellStyle name="Notas 99" xfId="246"/>
    <cellStyle name="Salida 2" xfId="247"/>
    <cellStyle name="Salida 3" xfId="293"/>
    <cellStyle name="Texto de advertencia 2" xfId="248"/>
    <cellStyle name="Texto de advertencia 3" xfId="294"/>
    <cellStyle name="Texto explicativo 2" xfId="249"/>
    <cellStyle name="Texto explicativo 3" xfId="295"/>
    <cellStyle name="Título 2 2" xfId="251"/>
    <cellStyle name="Título 2 3" xfId="297"/>
    <cellStyle name="Título 3 2" xfId="252"/>
    <cellStyle name="Título 3 3" xfId="298"/>
    <cellStyle name="Título 4" xfId="250"/>
    <cellStyle name="Título 5" xfId="296"/>
    <cellStyle name="Total 2" xfId="253"/>
    <cellStyle name="Total 3" xfId="2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704955</xdr:colOff>
      <xdr:row>3</xdr:row>
      <xdr:rowOff>114300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1925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57255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86688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667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5" name="4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771525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47625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847725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742950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9050"/>
          <a:ext cx="7239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2</xdr:col>
      <xdr:colOff>161925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9050"/>
          <a:ext cx="100965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123826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97155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1</xdr:col>
      <xdr:colOff>752475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38199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352425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1</xdr:col>
      <xdr:colOff>752475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38199" cy="53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4"/>
  <sheetViews>
    <sheetView topLeftCell="A7" workbookViewId="0">
      <selection activeCell="C32" sqref="C32"/>
    </sheetView>
  </sheetViews>
  <sheetFormatPr baseColWidth="10" defaultRowHeight="11.25"/>
  <cols>
    <col min="1" max="1" width="2" style="4" bestFit="1" customWidth="1"/>
    <col min="2" max="2" width="11.42578125" style="4"/>
    <col min="3" max="3" width="51.140625" style="4" bestFit="1" customWidth="1"/>
    <col min="4" max="4" width="9.28515625" style="4" bestFit="1" customWidth="1"/>
    <col min="5" max="5" width="11.28515625" style="4" bestFit="1" customWidth="1"/>
    <col min="6" max="6" width="10.7109375" style="4" bestFit="1" customWidth="1"/>
    <col min="7" max="7" width="2.140625" style="57" bestFit="1" customWidth="1"/>
    <col min="8" max="16384" width="11.42578125" style="4"/>
  </cols>
  <sheetData>
    <row r="1" spans="1:256">
      <c r="A1" s="131" t="s">
        <v>0</v>
      </c>
      <c r="B1" s="131"/>
      <c r="C1" s="131"/>
      <c r="D1" s="131"/>
      <c r="E1" s="131"/>
      <c r="F1" s="13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1" t="s">
        <v>1</v>
      </c>
      <c r="B2" s="131"/>
      <c r="C2" s="131"/>
      <c r="D2" s="131"/>
      <c r="E2" s="131"/>
      <c r="F2" s="13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2" thickBot="1">
      <c r="A3" s="132" t="s">
        <v>2</v>
      </c>
      <c r="B3" s="132"/>
      <c r="C3" s="132"/>
      <c r="D3" s="132"/>
      <c r="E3" s="132"/>
      <c r="F3" s="13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5"/>
      <c r="F4" s="5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8">
        <v>226833.24999999997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5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+SUM(E9:E12)</f>
        <v>4785.34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31"/>
      <c r="D9" s="131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B10" s="3" t="s">
        <v>6</v>
      </c>
      <c r="C10" s="14">
        <v>42369</v>
      </c>
      <c r="D10" s="3" t="s">
        <v>7</v>
      </c>
      <c r="E10" s="15">
        <v>4785.34</v>
      </c>
      <c r="F10" s="16"/>
      <c r="G10" s="17" t="s">
        <v>26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8"/>
      <c r="B11" s="19"/>
      <c r="C11" s="18"/>
      <c r="D11" s="18"/>
      <c r="E11" s="20"/>
      <c r="F11" s="16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3"/>
      <c r="B12" s="14"/>
      <c r="C12" s="3"/>
      <c r="D12" s="3"/>
      <c r="E12" s="16"/>
      <c r="F12" s="21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1" t="s">
        <v>8</v>
      </c>
      <c r="B13" s="11" t="s">
        <v>9</v>
      </c>
      <c r="C13" s="22"/>
      <c r="D13" s="12"/>
      <c r="E13" s="10"/>
      <c r="F13" s="23">
        <f>+SUM(E14:E15)</f>
        <v>0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24"/>
      <c r="C14" s="3"/>
      <c r="D14" s="12"/>
      <c r="E14" s="15"/>
      <c r="F14" s="2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24"/>
      <c r="C15" s="3"/>
      <c r="D15" s="3"/>
      <c r="E15" s="15"/>
      <c r="F15" s="16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25"/>
      <c r="B16" s="26"/>
      <c r="C16" s="27"/>
      <c r="D16" s="7"/>
      <c r="E16" s="10"/>
      <c r="F16" s="10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1" t="s">
        <v>4</v>
      </c>
      <c r="B17" s="11" t="s">
        <v>10</v>
      </c>
      <c r="C17" s="3"/>
      <c r="D17" s="28"/>
      <c r="E17" s="10"/>
      <c r="F17" s="23">
        <v>210830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9"/>
      <c r="B18" s="30">
        <v>41925</v>
      </c>
      <c r="C18" s="31" t="s">
        <v>11</v>
      </c>
      <c r="D18" s="32"/>
      <c r="E18" s="33">
        <v>8829</v>
      </c>
      <c r="F18" s="23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9"/>
      <c r="B19" s="30">
        <v>41935</v>
      </c>
      <c r="C19" s="31" t="s">
        <v>12</v>
      </c>
      <c r="D19" s="32"/>
      <c r="E19" s="33">
        <v>1</v>
      </c>
      <c r="F19" s="23"/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42248</v>
      </c>
      <c r="C20" s="31" t="s">
        <v>13</v>
      </c>
      <c r="D20" s="32"/>
      <c r="E20" s="33">
        <v>202000</v>
      </c>
      <c r="F20" s="23"/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/>
      <c r="C21" s="31"/>
      <c r="D21" s="32"/>
      <c r="E21" s="33"/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+SUM(E24:E31)</f>
        <v>103444.77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"/>
      <c r="B24" s="30">
        <v>42026</v>
      </c>
      <c r="C24" s="31" t="s">
        <v>15</v>
      </c>
      <c r="D24" s="39"/>
      <c r="E24" s="37">
        <v>1840</v>
      </c>
      <c r="F24" s="38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"/>
      <c r="B25" s="30">
        <v>42061</v>
      </c>
      <c r="C25" s="40" t="s">
        <v>16</v>
      </c>
      <c r="D25" s="33"/>
      <c r="E25" s="37">
        <v>190</v>
      </c>
      <c r="F25" s="38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3"/>
      <c r="B26" s="30">
        <v>42036</v>
      </c>
      <c r="C26" s="40" t="s">
        <v>17</v>
      </c>
      <c r="D26" s="33"/>
      <c r="E26" s="37">
        <v>149.77000000000001</v>
      </c>
      <c r="F26" s="38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3"/>
      <c r="B27" s="41">
        <v>42075</v>
      </c>
      <c r="C27" s="42" t="s">
        <v>18</v>
      </c>
      <c r="D27" s="33"/>
      <c r="E27" s="37">
        <v>70</v>
      </c>
      <c r="F27" s="38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6"/>
      <c r="B28" s="30">
        <v>42244</v>
      </c>
      <c r="C28" s="31" t="s">
        <v>19</v>
      </c>
      <c r="D28" s="3"/>
      <c r="E28" s="37">
        <v>10</v>
      </c>
      <c r="F28" s="43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29"/>
      <c r="B29" s="30">
        <v>42299</v>
      </c>
      <c r="C29" s="31" t="s">
        <v>20</v>
      </c>
      <c r="D29" s="3"/>
      <c r="E29" s="33">
        <v>1160</v>
      </c>
      <c r="F29" s="32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97">
        <v>42360</v>
      </c>
      <c r="C30" s="45" t="s">
        <v>21</v>
      </c>
      <c r="D30" s="3"/>
      <c r="E30" s="46">
        <v>1025</v>
      </c>
      <c r="F30" s="32"/>
      <c r="G30" s="44" t="s">
        <v>27</v>
      </c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97">
        <v>42362</v>
      </c>
      <c r="C31" s="45" t="s">
        <v>22</v>
      </c>
      <c r="D31" s="3"/>
      <c r="E31" s="46">
        <v>99000</v>
      </c>
      <c r="F31" s="47"/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35"/>
      <c r="C32" s="31"/>
      <c r="D32" s="32"/>
      <c r="E32" s="37"/>
      <c r="F32" s="32"/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3"/>
      <c r="B34" s="29"/>
      <c r="C34" s="42"/>
      <c r="D34" s="33"/>
      <c r="E34" s="33"/>
      <c r="F34" s="3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3"/>
      <c r="B35" s="29"/>
      <c r="C35" s="32"/>
      <c r="D35" s="33"/>
      <c r="E35" s="48" t="s">
        <v>23</v>
      </c>
      <c r="F35" s="49">
        <f>+F5+F8-F13+F17-F23</f>
        <v>339003.81999999995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" thickBot="1">
      <c r="A36" s="3"/>
      <c r="B36" s="29"/>
      <c r="C36" s="32"/>
      <c r="D36" s="33"/>
      <c r="E36" s="50" t="s">
        <v>24</v>
      </c>
      <c r="F36" s="98">
        <v>339065.83999999968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Top="1">
      <c r="A37" s="3"/>
      <c r="B37" s="29"/>
      <c r="C37" s="32"/>
      <c r="D37" s="33"/>
      <c r="E37" s="48" t="s">
        <v>25</v>
      </c>
      <c r="F37" s="52">
        <f>F35-F36</f>
        <v>-62.019999999727588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6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3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37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54"/>
      <c r="F50" s="55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33"/>
      <c r="F51" s="3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5"/>
      <c r="F52" s="52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6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2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</sheetData>
  <mergeCells count="4">
    <mergeCell ref="A1:F1"/>
    <mergeCell ref="A2:F2"/>
    <mergeCell ref="A3:F3"/>
    <mergeCell ref="C9:D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5"/>
  <sheetViews>
    <sheetView workbookViewId="0">
      <selection activeCell="C12" sqref="C12"/>
    </sheetView>
  </sheetViews>
  <sheetFormatPr baseColWidth="10" defaultRowHeight="11.25"/>
  <cols>
    <col min="1" max="1" width="6.5703125" style="4" customWidth="1"/>
    <col min="2" max="2" width="11.42578125" style="4"/>
    <col min="3" max="3" width="50.5703125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31" t="s">
        <v>0</v>
      </c>
      <c r="B1" s="131"/>
      <c r="C1" s="131"/>
      <c r="D1" s="131"/>
      <c r="E1" s="131"/>
      <c r="F1" s="13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1" t="s">
        <v>1</v>
      </c>
      <c r="B2" s="131"/>
      <c r="C2" s="131"/>
      <c r="D2" s="131"/>
      <c r="E2" s="131"/>
      <c r="F2" s="13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1.75" customHeight="1" thickBot="1">
      <c r="A3" s="132" t="s">
        <v>37</v>
      </c>
      <c r="B3" s="132"/>
      <c r="C3" s="132"/>
      <c r="D3" s="132"/>
      <c r="E3" s="132"/>
      <c r="F3" s="13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117"/>
      <c r="F4" s="11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123">
        <v>923953.61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17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+SUM(E10:E13)</f>
        <v>40980.839999999997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31"/>
      <c r="D9" s="131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 t="s">
        <v>28</v>
      </c>
      <c r="B10" s="59">
        <v>42398</v>
      </c>
      <c r="C10" s="58" t="s">
        <v>7</v>
      </c>
      <c r="D10" s="5"/>
      <c r="E10" s="1">
        <v>2987.05</v>
      </c>
      <c r="F10" s="10" t="s">
        <v>41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 t="s">
        <v>29</v>
      </c>
      <c r="B11" s="59">
        <v>42398</v>
      </c>
      <c r="C11" s="58" t="s">
        <v>7</v>
      </c>
      <c r="D11" s="5"/>
      <c r="E11" s="1">
        <v>7526.78</v>
      </c>
      <c r="F11" s="10" t="s">
        <v>41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 t="s">
        <v>30</v>
      </c>
      <c r="B12" s="59">
        <v>42399</v>
      </c>
      <c r="C12" s="58" t="s">
        <v>40</v>
      </c>
      <c r="D12" s="5"/>
      <c r="E12" s="1">
        <v>1840</v>
      </c>
      <c r="F12" s="10" t="s">
        <v>43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58" t="s">
        <v>31</v>
      </c>
      <c r="B13" s="59">
        <v>42399</v>
      </c>
      <c r="C13" s="58" t="s">
        <v>7</v>
      </c>
      <c r="D13" s="5"/>
      <c r="E13" s="1">
        <v>28627.01</v>
      </c>
      <c r="F13" s="10" t="s">
        <v>42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8"/>
      <c r="B14" s="24"/>
      <c r="C14" s="3"/>
      <c r="D14" s="18"/>
      <c r="E14" s="15"/>
      <c r="F14" s="16"/>
      <c r="G14" s="1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14"/>
      <c r="C15" s="3"/>
      <c r="D15" s="3"/>
      <c r="E15" s="16"/>
      <c r="F15" s="21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1" t="s">
        <v>8</v>
      </c>
      <c r="B16" s="66" t="s">
        <v>9</v>
      </c>
      <c r="C16" s="118"/>
      <c r="D16" s="12"/>
      <c r="E16" s="10"/>
      <c r="F16" s="23">
        <v>0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71"/>
      <c r="C17" s="18"/>
      <c r="D17" s="12"/>
      <c r="E17" s="15"/>
      <c r="F17" s="23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3"/>
      <c r="B18" s="71"/>
      <c r="C18" s="18"/>
      <c r="D18" s="3"/>
      <c r="E18" s="15"/>
      <c r="F18" s="16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5"/>
      <c r="B19" s="26"/>
      <c r="C19" s="27"/>
      <c r="D19" s="7"/>
      <c r="E19" s="10"/>
      <c r="F19" s="10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11" t="s">
        <v>4</v>
      </c>
      <c r="B20" s="66" t="s">
        <v>10</v>
      </c>
      <c r="C20" s="18"/>
      <c r="D20" s="28"/>
      <c r="E20" s="10"/>
      <c r="F20" s="23">
        <f>+SUM(E21:E22)</f>
        <v>8830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41925</v>
      </c>
      <c r="C21" s="31" t="s">
        <v>11</v>
      </c>
      <c r="D21" s="32"/>
      <c r="E21" s="33">
        <v>8829</v>
      </c>
      <c r="F21" s="2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29"/>
      <c r="B22" s="30">
        <v>41935</v>
      </c>
      <c r="C22" s="31" t="s">
        <v>12</v>
      </c>
      <c r="D22" s="32"/>
      <c r="E22" s="33">
        <v>1</v>
      </c>
      <c r="F22" s="23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29"/>
      <c r="B23" s="30"/>
      <c r="C23" s="31"/>
      <c r="D23" s="32"/>
      <c r="E23" s="33"/>
      <c r="F23" s="23"/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5"/>
      <c r="B24" s="30"/>
      <c r="C24" s="31"/>
      <c r="D24" s="33"/>
      <c r="E24" s="33"/>
      <c r="F24" s="16"/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6" t="s">
        <v>8</v>
      </c>
      <c r="B25" s="36" t="s">
        <v>14</v>
      </c>
      <c r="C25" s="18"/>
      <c r="D25" s="28"/>
      <c r="E25" s="23"/>
      <c r="F25" s="10">
        <f>+SUM(E26:E32)</f>
        <v>335175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29"/>
      <c r="B26" s="30">
        <v>42299</v>
      </c>
      <c r="C26" s="31" t="s">
        <v>20</v>
      </c>
      <c r="D26" s="3"/>
      <c r="E26" s="33">
        <v>1160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9">
        <v>42362</v>
      </c>
      <c r="C27" s="120" t="s">
        <v>22</v>
      </c>
      <c r="D27" s="3"/>
      <c r="E27" s="121">
        <v>99000</v>
      </c>
      <c r="F27" s="47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42387</v>
      </c>
      <c r="C28" s="64" t="s">
        <v>32</v>
      </c>
      <c r="D28" s="3"/>
      <c r="E28" s="122">
        <v>20000</v>
      </c>
      <c r="F28" s="47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42388</v>
      </c>
      <c r="C29" s="64" t="s">
        <v>33</v>
      </c>
      <c r="D29" s="3"/>
      <c r="E29" s="122">
        <v>1025</v>
      </c>
      <c r="F29" s="47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65">
        <v>42395</v>
      </c>
      <c r="C30" s="64" t="s">
        <v>34</v>
      </c>
      <c r="D30" s="3"/>
      <c r="E30" s="122">
        <v>200000</v>
      </c>
      <c r="F30" s="47" t="s">
        <v>38</v>
      </c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65">
        <v>42395</v>
      </c>
      <c r="C31" s="64" t="s">
        <v>35</v>
      </c>
      <c r="D31" s="3"/>
      <c r="E31" s="122">
        <v>11000</v>
      </c>
      <c r="F31" s="47" t="s">
        <v>39</v>
      </c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65">
        <v>42398</v>
      </c>
      <c r="C32" s="64" t="s">
        <v>36</v>
      </c>
      <c r="D32" s="3"/>
      <c r="E32" s="122">
        <v>2990</v>
      </c>
      <c r="F32" s="47" t="s">
        <v>27</v>
      </c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29"/>
      <c r="B34" s="30"/>
      <c r="C34" s="31"/>
      <c r="D34" s="32"/>
      <c r="E34" s="37"/>
      <c r="F34" s="32"/>
      <c r="G34" s="44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29"/>
      <c r="Z34" s="32"/>
      <c r="AA34" s="29"/>
      <c r="AB34" s="32"/>
      <c r="AC34" s="29"/>
      <c r="AD34" s="32"/>
      <c r="AE34" s="29"/>
      <c r="AF34" s="32"/>
      <c r="AG34" s="29"/>
      <c r="AH34" s="32"/>
      <c r="AI34" s="29"/>
      <c r="AJ34" s="32"/>
      <c r="AK34" s="29"/>
      <c r="AL34" s="32"/>
      <c r="AM34" s="29"/>
      <c r="AN34" s="32"/>
      <c r="AO34" s="29"/>
      <c r="AP34" s="32"/>
      <c r="AQ34" s="29"/>
      <c r="AR34" s="32"/>
      <c r="AS34" s="29"/>
      <c r="AT34" s="32"/>
      <c r="AU34" s="29"/>
      <c r="AV34" s="32"/>
      <c r="AW34" s="29"/>
      <c r="AX34" s="32"/>
      <c r="AY34" s="29"/>
      <c r="AZ34" s="32"/>
      <c r="BA34" s="29"/>
      <c r="BB34" s="32"/>
      <c r="BC34" s="29"/>
      <c r="BD34" s="32"/>
      <c r="BE34" s="29"/>
      <c r="BF34" s="32"/>
      <c r="BG34" s="29"/>
      <c r="BH34" s="32"/>
      <c r="BI34" s="29"/>
      <c r="BJ34" s="32"/>
      <c r="BK34" s="29"/>
      <c r="BL34" s="32"/>
      <c r="BM34" s="29"/>
      <c r="BN34" s="32"/>
      <c r="BO34" s="29"/>
      <c r="BP34" s="32"/>
      <c r="BQ34" s="29"/>
      <c r="BR34" s="32"/>
      <c r="BS34" s="29"/>
      <c r="BT34" s="32"/>
      <c r="BU34" s="29"/>
      <c r="BV34" s="32"/>
      <c r="BW34" s="29"/>
      <c r="BX34" s="32"/>
      <c r="BY34" s="29"/>
      <c r="BZ34" s="32"/>
      <c r="CA34" s="29"/>
      <c r="CB34" s="32"/>
      <c r="CC34" s="29"/>
      <c r="CD34" s="32"/>
      <c r="CE34" s="29"/>
      <c r="CF34" s="32"/>
      <c r="CG34" s="29"/>
      <c r="CH34" s="32"/>
      <c r="CI34" s="29"/>
      <c r="CJ34" s="32"/>
      <c r="CK34" s="29"/>
      <c r="CL34" s="32"/>
      <c r="CM34" s="29"/>
      <c r="CN34" s="32"/>
      <c r="CO34" s="29"/>
      <c r="CP34" s="32"/>
      <c r="CQ34" s="29"/>
      <c r="CR34" s="32"/>
      <c r="CS34" s="29"/>
      <c r="CT34" s="32"/>
      <c r="CU34" s="29"/>
      <c r="CV34" s="32"/>
      <c r="CW34" s="29"/>
      <c r="CX34" s="32"/>
      <c r="CY34" s="29"/>
      <c r="CZ34" s="32"/>
      <c r="DA34" s="29"/>
      <c r="DB34" s="32"/>
      <c r="DC34" s="29"/>
      <c r="DD34" s="32"/>
      <c r="DE34" s="29"/>
      <c r="DF34" s="32"/>
      <c r="DG34" s="29"/>
      <c r="DH34" s="32"/>
      <c r="DI34" s="29"/>
      <c r="DJ34" s="32"/>
      <c r="DK34" s="29"/>
      <c r="DL34" s="32"/>
      <c r="DM34" s="29"/>
      <c r="DN34" s="32"/>
      <c r="DO34" s="29"/>
      <c r="DP34" s="32"/>
      <c r="DQ34" s="29"/>
      <c r="DR34" s="32"/>
      <c r="DS34" s="29"/>
      <c r="DT34" s="32"/>
      <c r="DU34" s="29"/>
      <c r="DV34" s="32"/>
      <c r="DW34" s="29"/>
      <c r="DX34" s="32"/>
      <c r="DY34" s="29"/>
      <c r="DZ34" s="32"/>
      <c r="EA34" s="29"/>
      <c r="EB34" s="32"/>
      <c r="EC34" s="29"/>
      <c r="ED34" s="32"/>
      <c r="EE34" s="29"/>
      <c r="EF34" s="32"/>
      <c r="EG34" s="29"/>
      <c r="EH34" s="32"/>
      <c r="EI34" s="29"/>
      <c r="EJ34" s="32"/>
      <c r="EK34" s="29"/>
      <c r="EL34" s="32"/>
      <c r="EM34" s="29"/>
      <c r="EN34" s="32"/>
      <c r="EO34" s="29"/>
      <c r="EP34" s="32"/>
      <c r="EQ34" s="29"/>
      <c r="ER34" s="32"/>
      <c r="ES34" s="29"/>
      <c r="ET34" s="32"/>
      <c r="EU34" s="29"/>
      <c r="EV34" s="32"/>
      <c r="EW34" s="29"/>
      <c r="EX34" s="32"/>
      <c r="EY34" s="29"/>
      <c r="EZ34" s="32"/>
      <c r="FA34" s="29"/>
      <c r="FB34" s="32"/>
      <c r="FC34" s="29"/>
      <c r="FD34" s="32"/>
      <c r="FE34" s="29"/>
      <c r="FF34" s="32"/>
      <c r="FG34" s="29"/>
      <c r="FH34" s="32"/>
      <c r="FI34" s="29"/>
      <c r="FJ34" s="32"/>
      <c r="FK34" s="29"/>
      <c r="FL34" s="32"/>
      <c r="FM34" s="29"/>
      <c r="FN34" s="32"/>
      <c r="FO34" s="29"/>
      <c r="FP34" s="32"/>
      <c r="FQ34" s="29"/>
      <c r="FR34" s="32"/>
      <c r="FS34" s="29"/>
      <c r="FT34" s="32"/>
      <c r="FU34" s="29"/>
      <c r="FV34" s="32"/>
      <c r="FW34" s="29"/>
      <c r="FX34" s="32"/>
      <c r="FY34" s="29"/>
      <c r="FZ34" s="32"/>
      <c r="GA34" s="29"/>
      <c r="GB34" s="32"/>
      <c r="GC34" s="29"/>
      <c r="GD34" s="32"/>
      <c r="GE34" s="29"/>
      <c r="GF34" s="32"/>
      <c r="GG34" s="29"/>
      <c r="GH34" s="32"/>
      <c r="GI34" s="29"/>
      <c r="GJ34" s="32"/>
      <c r="GK34" s="29"/>
      <c r="GL34" s="32"/>
      <c r="GM34" s="29"/>
      <c r="GN34" s="32"/>
      <c r="GO34" s="29"/>
      <c r="GP34" s="32"/>
      <c r="GQ34" s="29"/>
      <c r="GR34" s="32"/>
      <c r="GS34" s="29"/>
      <c r="GT34" s="32"/>
      <c r="GU34" s="29"/>
      <c r="GV34" s="32"/>
      <c r="GW34" s="29"/>
      <c r="GX34" s="32"/>
      <c r="GY34" s="29"/>
      <c r="GZ34" s="32"/>
      <c r="HA34" s="29"/>
      <c r="HB34" s="32"/>
      <c r="HC34" s="29"/>
      <c r="HD34" s="32"/>
      <c r="HE34" s="29"/>
      <c r="HF34" s="32"/>
      <c r="HG34" s="29"/>
      <c r="HH34" s="32"/>
      <c r="HI34" s="29"/>
      <c r="HJ34" s="32"/>
      <c r="HK34" s="29"/>
      <c r="HL34" s="32"/>
      <c r="HM34" s="29"/>
      <c r="HN34" s="32"/>
      <c r="HO34" s="29"/>
      <c r="HP34" s="32"/>
      <c r="HQ34" s="29"/>
      <c r="HR34" s="32"/>
      <c r="HS34" s="29"/>
      <c r="HT34" s="32"/>
      <c r="HU34" s="29"/>
      <c r="HV34" s="32"/>
      <c r="HW34" s="29"/>
      <c r="HX34" s="32"/>
      <c r="HY34" s="29"/>
      <c r="HZ34" s="32"/>
      <c r="IA34" s="29"/>
      <c r="IB34" s="32"/>
      <c r="IC34" s="29"/>
      <c r="ID34" s="32"/>
      <c r="IE34" s="29"/>
      <c r="IF34" s="32"/>
      <c r="IG34" s="29"/>
      <c r="IH34" s="32"/>
      <c r="II34" s="29"/>
      <c r="IJ34" s="32"/>
      <c r="IK34" s="29"/>
      <c r="IL34" s="32"/>
      <c r="IM34" s="29"/>
      <c r="IN34" s="32"/>
      <c r="IO34" s="29"/>
      <c r="IP34" s="32"/>
      <c r="IQ34" s="29"/>
      <c r="IR34" s="32"/>
      <c r="IS34" s="29"/>
      <c r="IT34" s="32"/>
      <c r="IU34" s="29"/>
      <c r="IV34" s="32"/>
    </row>
    <row r="35" spans="1:256">
      <c r="A35" s="3"/>
      <c r="B35" s="29"/>
      <c r="C35" s="42"/>
      <c r="D35" s="33"/>
      <c r="E35" s="33"/>
      <c r="F35" s="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3"/>
      <c r="B36" s="29"/>
      <c r="C36" s="32"/>
      <c r="D36" s="33"/>
      <c r="E36" s="48" t="s">
        <v>23</v>
      </c>
      <c r="F36" s="49">
        <f>+F5+F8-F16+F20-F25</f>
        <v>638589.44999999995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Bot="1">
      <c r="A37" s="3"/>
      <c r="B37" s="29"/>
      <c r="C37" s="32"/>
      <c r="D37" s="33"/>
      <c r="E37" s="50" t="s">
        <v>24</v>
      </c>
      <c r="F37" s="51">
        <v>638651.46999999986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" thickTop="1">
      <c r="A38" s="3"/>
      <c r="B38" s="29"/>
      <c r="C38" s="32"/>
      <c r="D38" s="33"/>
      <c r="E38" s="48" t="s">
        <v>25</v>
      </c>
      <c r="F38" s="52">
        <f>+F36-F37</f>
        <v>-62.019999999902211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6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0"/>
      <c r="C47" s="31"/>
      <c r="D47" s="3"/>
      <c r="E47" s="33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37"/>
      <c r="F50" s="43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54"/>
      <c r="F51" s="55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33"/>
      <c r="F52" s="3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2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6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spans="1:256">
      <c r="A55" s="3"/>
      <c r="B55" s="3"/>
      <c r="C55" s="3"/>
      <c r="D55" s="3"/>
      <c r="E55" s="5"/>
      <c r="F55" s="52"/>
      <c r="G55" s="2"/>
      <c r="H55" s="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</sheetData>
  <mergeCells count="4">
    <mergeCell ref="A1:F1"/>
    <mergeCell ref="A2:F2"/>
    <mergeCell ref="A3:F3"/>
    <mergeCell ref="C9:D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51"/>
  <sheetViews>
    <sheetView workbookViewId="0">
      <selection activeCell="K10" sqref="K10"/>
    </sheetView>
  </sheetViews>
  <sheetFormatPr baseColWidth="10" defaultRowHeight="11.25"/>
  <cols>
    <col min="1" max="1" width="1.85546875" style="4" bestFit="1" customWidth="1"/>
    <col min="2" max="2" width="11.42578125" style="4"/>
    <col min="3" max="3" width="54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31" t="s">
        <v>0</v>
      </c>
      <c r="B1" s="131"/>
      <c r="C1" s="131"/>
      <c r="D1" s="131"/>
      <c r="E1" s="131"/>
      <c r="F1" s="13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1" t="s">
        <v>1</v>
      </c>
      <c r="B2" s="131"/>
      <c r="C2" s="131"/>
      <c r="D2" s="131"/>
      <c r="E2" s="131"/>
      <c r="F2" s="13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4.75" customHeight="1" thickBot="1">
      <c r="A3" s="132" t="s">
        <v>49</v>
      </c>
      <c r="B3" s="132"/>
      <c r="C3" s="132"/>
      <c r="D3" s="132"/>
      <c r="E3" s="132"/>
      <c r="F3" s="13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60"/>
      <c r="B4" s="60"/>
      <c r="C4" s="60"/>
      <c r="D4" s="60"/>
      <c r="E4" s="124"/>
      <c r="F4" s="124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63">
        <v>491809.81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24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+SUM(E10:E12)</f>
        <v>45580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D9" s="7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/>
      <c r="B10" s="61">
        <v>42405</v>
      </c>
      <c r="C10" s="6" t="s">
        <v>44</v>
      </c>
      <c r="D10" s="60"/>
      <c r="E10" s="1">
        <v>615</v>
      </c>
      <c r="F10" s="10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/>
      <c r="B11" s="59">
        <v>42429</v>
      </c>
      <c r="C11" s="1" t="s">
        <v>7</v>
      </c>
      <c r="D11" s="60"/>
      <c r="E11" s="1">
        <v>1025</v>
      </c>
      <c r="F11" s="10" t="s">
        <v>26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/>
      <c r="B12" s="59">
        <v>42429</v>
      </c>
      <c r="C12" s="1" t="s">
        <v>7</v>
      </c>
      <c r="D12" s="60"/>
      <c r="E12" s="1">
        <v>43940</v>
      </c>
      <c r="F12" s="10" t="s">
        <v>26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8"/>
      <c r="B13" s="24"/>
      <c r="C13" s="3"/>
      <c r="D13" s="18"/>
      <c r="E13" s="15"/>
      <c r="F13" s="16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14"/>
      <c r="C14" s="3"/>
      <c r="D14" s="3"/>
      <c r="E14" s="16"/>
      <c r="F14" s="21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1" t="s">
        <v>8</v>
      </c>
      <c r="B15" s="11" t="s">
        <v>9</v>
      </c>
      <c r="C15" s="22"/>
      <c r="D15" s="12"/>
      <c r="E15" s="10"/>
      <c r="F15" s="23">
        <v>0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3"/>
      <c r="B16" s="24"/>
      <c r="C16" s="3"/>
      <c r="D16" s="12"/>
      <c r="E16" s="15"/>
      <c r="F16" s="23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24"/>
      <c r="C17" s="3"/>
      <c r="D17" s="3"/>
      <c r="E17" s="15"/>
      <c r="F17" s="16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5"/>
      <c r="B18" s="26"/>
      <c r="C18" s="27"/>
      <c r="D18" s="7"/>
      <c r="E18" s="10"/>
      <c r="F18" s="10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11" t="s">
        <v>4</v>
      </c>
      <c r="B19" s="11" t="s">
        <v>10</v>
      </c>
      <c r="C19" s="3"/>
      <c r="D19" s="28"/>
      <c r="E19" s="10"/>
      <c r="F19" s="23">
        <f>+SUM(E20:E21)</f>
        <v>8830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41925</v>
      </c>
      <c r="C20" s="31" t="s">
        <v>11</v>
      </c>
      <c r="D20" s="32"/>
      <c r="E20" s="33">
        <v>8829</v>
      </c>
      <c r="F20" s="23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41935</v>
      </c>
      <c r="C21" s="31" t="s">
        <v>12</v>
      </c>
      <c r="D21" s="32"/>
      <c r="E21" s="33">
        <v>1</v>
      </c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+SUM(E24:E29)</f>
        <v>117185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29"/>
      <c r="B24" s="30">
        <v>42299</v>
      </c>
      <c r="C24" s="31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42388</v>
      </c>
      <c r="C25" s="64" t="s">
        <v>33</v>
      </c>
      <c r="D25" s="18"/>
      <c r="E25" s="122">
        <v>1025</v>
      </c>
      <c r="F25" s="47" t="s">
        <v>41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42410</v>
      </c>
      <c r="C26" s="64" t="s">
        <v>45</v>
      </c>
      <c r="D26" s="18"/>
      <c r="E26" s="122">
        <v>35000</v>
      </c>
      <c r="F26" s="47" t="s">
        <v>38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42412</v>
      </c>
      <c r="C27" s="64" t="s">
        <v>46</v>
      </c>
      <c r="D27" s="18"/>
      <c r="E27" s="122">
        <v>30000</v>
      </c>
      <c r="F27" s="47" t="s">
        <v>39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42412</v>
      </c>
      <c r="C28" s="64" t="s">
        <v>47</v>
      </c>
      <c r="D28" s="18"/>
      <c r="E28" s="122">
        <v>10000</v>
      </c>
      <c r="F28" s="47" t="s">
        <v>26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42419</v>
      </c>
      <c r="C29" s="64" t="s">
        <v>48</v>
      </c>
      <c r="D29" s="32"/>
      <c r="E29" s="122">
        <v>40000</v>
      </c>
      <c r="F29" s="32" t="s">
        <v>27</v>
      </c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30"/>
      <c r="C30" s="31"/>
      <c r="D30" s="32"/>
      <c r="E30" s="37"/>
      <c r="F30" s="32"/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3"/>
      <c r="B31" s="29"/>
      <c r="C31" s="42"/>
      <c r="D31" s="33"/>
      <c r="E31" s="33"/>
      <c r="F31" s="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3"/>
      <c r="B32" s="29"/>
      <c r="C32" s="32"/>
      <c r="D32" s="33"/>
      <c r="E32" s="48" t="s">
        <v>23</v>
      </c>
      <c r="F32" s="49">
        <f>+F5+F8-F15+F19-F23</f>
        <v>429034.81000000006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2" thickBot="1">
      <c r="A33" s="3"/>
      <c r="B33" s="29"/>
      <c r="C33" s="32"/>
      <c r="D33" s="33"/>
      <c r="E33" s="50" t="s">
        <v>24</v>
      </c>
      <c r="F33" s="51">
        <v>429096.76999999979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2" thickTop="1">
      <c r="A34" s="3"/>
      <c r="B34" s="29"/>
      <c r="C34" s="32"/>
      <c r="D34" s="33"/>
      <c r="E34" s="48" t="s">
        <v>25</v>
      </c>
      <c r="F34" s="52">
        <f>+F32-F33</f>
        <v>-61.959999999729916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6"/>
      <c r="B35" s="30"/>
      <c r="C35" s="31"/>
      <c r="D35" s="3"/>
      <c r="E35" s="33"/>
      <c r="F35" s="4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6"/>
      <c r="B36" s="30"/>
      <c r="C36" s="31"/>
      <c r="D36" s="3"/>
      <c r="E36" s="33"/>
      <c r="F36" s="43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>
      <c r="A37" s="6"/>
      <c r="B37" s="30"/>
      <c r="C37" s="31"/>
      <c r="D37" s="3"/>
      <c r="E37" s="33"/>
      <c r="F37" s="4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3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3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3"/>
      <c r="B40" s="30"/>
      <c r="C40" s="31"/>
      <c r="D40" s="3"/>
      <c r="E40" s="33"/>
      <c r="F40" s="43"/>
      <c r="G40" s="2"/>
      <c r="H40" s="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>
      <c r="A41" s="3"/>
      <c r="B41" s="30"/>
      <c r="C41" s="31"/>
      <c r="D41" s="3"/>
      <c r="E41" s="33"/>
      <c r="F41" s="43"/>
      <c r="G41" s="2"/>
      <c r="H41" s="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>
      <c r="A42" s="3"/>
      <c r="B42" s="30"/>
      <c r="C42" s="31"/>
      <c r="D42" s="3"/>
      <c r="E42" s="33"/>
      <c r="F42" s="43"/>
      <c r="G42" s="2"/>
      <c r="H42" s="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"/>
      <c r="C44" s="3"/>
      <c r="D44" s="3"/>
      <c r="E44" s="37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"/>
      <c r="C45" s="3"/>
      <c r="D45" s="3"/>
      <c r="E45" s="37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"/>
      <c r="C46" s="3"/>
      <c r="D46" s="3"/>
      <c r="E46" s="37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54"/>
      <c r="F47" s="55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3"/>
      <c r="F48" s="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60"/>
      <c r="F49" s="52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60"/>
      <c r="F50" s="56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60"/>
      <c r="F51" s="52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9"/>
  <sheetViews>
    <sheetView topLeftCell="A7"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56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62"/>
      <c r="B4" s="62"/>
      <c r="C4" s="72"/>
      <c r="D4" s="62"/>
      <c r="E4" s="62"/>
      <c r="F4" s="6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131732.54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6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+SUM(E10:E12)</f>
        <v>52781.26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6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50</v>
      </c>
      <c r="B11" s="59">
        <v>42460</v>
      </c>
      <c r="C11" s="89" t="s">
        <v>7</v>
      </c>
      <c r="D11" s="62"/>
      <c r="E11" s="90">
        <v>46375.46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91" t="s">
        <v>55</v>
      </c>
      <c r="B12" s="92">
        <v>42460</v>
      </c>
      <c r="C12" s="89" t="s">
        <v>7</v>
      </c>
      <c r="D12" s="62"/>
      <c r="E12" s="93">
        <v>5790.8</v>
      </c>
      <c r="F12" s="10" t="s">
        <v>41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71"/>
      <c r="C13" s="75"/>
      <c r="D13" s="18"/>
      <c r="E13" s="87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+SUM(E24:E28)</f>
        <v>184962.68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42459</v>
      </c>
      <c r="C25" s="64" t="s">
        <v>51</v>
      </c>
      <c r="D25" s="18"/>
      <c r="E25" s="16">
        <v>170000</v>
      </c>
      <c r="F25" s="32" t="s">
        <v>27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42460</v>
      </c>
      <c r="C26" s="64" t="s">
        <v>52</v>
      </c>
      <c r="D26" s="18"/>
      <c r="E26" s="16">
        <v>969</v>
      </c>
      <c r="F26" s="32" t="s">
        <v>39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42460</v>
      </c>
      <c r="C27" s="64" t="s">
        <v>53</v>
      </c>
      <c r="D27" s="18"/>
      <c r="E27" s="16">
        <v>10000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42460</v>
      </c>
      <c r="C28" s="64" t="s">
        <v>54</v>
      </c>
      <c r="D28" s="32"/>
      <c r="E28" s="16">
        <v>2833.68</v>
      </c>
      <c r="F28" s="32" t="s">
        <v>38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8381.1200000000244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8443.0699999998324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-61.949999999807915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6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62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62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47"/>
  <sheetViews>
    <sheetView workbookViewId="0">
      <selection sqref="A1:F30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57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82"/>
      <c r="B4" s="82"/>
      <c r="C4" s="72"/>
      <c r="D4" s="82"/>
      <c r="E4" s="82"/>
      <c r="F4" s="8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1213070.1100000001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8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60634.7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8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42489</v>
      </c>
      <c r="C11" s="58" t="s">
        <v>7</v>
      </c>
      <c r="D11" s="82"/>
      <c r="E11" s="1">
        <v>22864.99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42489</v>
      </c>
      <c r="C12" s="58" t="s">
        <v>7</v>
      </c>
      <c r="D12" s="82"/>
      <c r="E12" s="1">
        <v>5736.57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59">
        <v>42490</v>
      </c>
      <c r="C13" s="58" t="s">
        <v>7</v>
      </c>
      <c r="D13" s="18"/>
      <c r="E13" s="1">
        <v>31418.14</v>
      </c>
      <c r="F13" s="16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+SUM(E24:E24)</f>
        <v>1160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30"/>
      <c r="C25" s="79"/>
      <c r="D25" s="18"/>
      <c r="E25" s="33"/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30"/>
      <c r="C26" s="79"/>
      <c r="D26" s="18"/>
      <c r="E26" s="33"/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18"/>
      <c r="B27" s="29"/>
      <c r="C27" s="80"/>
      <c r="D27" s="33"/>
      <c r="E27" s="33"/>
      <c r="F27" s="18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>
      <c r="A28" s="18"/>
      <c r="B28" s="29"/>
      <c r="C28" s="81"/>
      <c r="D28" s="33"/>
      <c r="E28" s="48" t="s">
        <v>23</v>
      </c>
      <c r="F28" s="49">
        <f>+F5+F8-F15+F19-F23</f>
        <v>1281374.81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ht="12" thickBot="1">
      <c r="A29" s="18"/>
      <c r="B29" s="29"/>
      <c r="C29" s="81"/>
      <c r="D29" s="33"/>
      <c r="E29" s="50" t="s">
        <v>24</v>
      </c>
      <c r="F29" s="70">
        <v>1281436.8099999998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Top="1">
      <c r="A30" s="18"/>
      <c r="B30" s="29"/>
      <c r="C30" s="81"/>
      <c r="D30" s="33"/>
      <c r="E30" s="48" t="s">
        <v>25</v>
      </c>
      <c r="F30" s="52">
        <f>+F28-F29</f>
        <v>-61.999999999767169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54"/>
      <c r="F43" s="55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3"/>
      <c r="F44" s="18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82"/>
      <c r="F45" s="52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82"/>
      <c r="F46" s="20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8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8"/>
  <sheetViews>
    <sheetView topLeftCell="A6" workbookViewId="0">
      <selection sqref="A1:F3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8.5703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58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96"/>
      <c r="B4" s="96"/>
      <c r="C4" s="72"/>
      <c r="D4" s="96"/>
      <c r="E4" s="96"/>
      <c r="F4" s="9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322975.81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96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+SUM(E10:E15)</f>
        <v>54960.72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96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100">
        <v>42521</v>
      </c>
      <c r="C11" s="58" t="s">
        <v>7</v>
      </c>
      <c r="D11" s="96"/>
      <c r="E11" s="1">
        <v>20995.73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100">
        <v>42521</v>
      </c>
      <c r="C12" s="58" t="s">
        <v>59</v>
      </c>
      <c r="D12" s="96"/>
      <c r="E12" s="1">
        <v>4100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100">
        <v>42521</v>
      </c>
      <c r="C13" s="58" t="s">
        <v>60</v>
      </c>
      <c r="D13" s="96"/>
      <c r="E13" s="1">
        <v>1025</v>
      </c>
      <c r="F13" s="10" t="s">
        <v>38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100">
        <v>42521</v>
      </c>
      <c r="C14" s="58" t="s">
        <v>7</v>
      </c>
      <c r="D14" s="96"/>
      <c r="E14" s="1">
        <v>28224.99</v>
      </c>
      <c r="F14" s="10" t="s">
        <v>41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B15" s="61"/>
      <c r="C15" s="76"/>
      <c r="D15" s="96"/>
      <c r="E15" s="86"/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66" t="s">
        <v>8</v>
      </c>
      <c r="B16" s="66" t="s">
        <v>9</v>
      </c>
      <c r="C16" s="77"/>
      <c r="D16" s="12"/>
      <c r="E16" s="10"/>
      <c r="F16" s="23"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2"/>
      <c r="E17" s="16"/>
      <c r="F17" s="23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8"/>
      <c r="E18" s="16"/>
      <c r="F18" s="1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5"/>
      <c r="B19" s="26"/>
      <c r="C19" s="78"/>
      <c r="D19" s="7"/>
      <c r="E19" s="10"/>
      <c r="F19" s="1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6" t="s">
        <v>4</v>
      </c>
      <c r="B20" s="66" t="s">
        <v>10</v>
      </c>
      <c r="C20" s="75"/>
      <c r="D20" s="28"/>
      <c r="E20" s="10"/>
      <c r="F20" s="84">
        <f>+SUM(E21:E22)</f>
        <v>8830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41925</v>
      </c>
      <c r="C21" s="79" t="s">
        <v>11</v>
      </c>
      <c r="D21" s="32"/>
      <c r="E21" s="103">
        <v>8829</v>
      </c>
      <c r="F21" s="23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0">
        <v>41935</v>
      </c>
      <c r="C22" s="79" t="s">
        <v>12</v>
      </c>
      <c r="D22" s="32"/>
      <c r="E22" s="103">
        <v>1</v>
      </c>
      <c r="F22" s="23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5"/>
      <c r="B23" s="30"/>
      <c r="C23" s="79"/>
      <c r="D23" s="33"/>
      <c r="E23" s="103"/>
      <c r="F23" s="16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 t="s">
        <v>8</v>
      </c>
      <c r="B24" s="36" t="s">
        <v>14</v>
      </c>
      <c r="C24" s="75"/>
      <c r="D24" s="28"/>
      <c r="E24" s="104"/>
      <c r="F24" s="83">
        <f>+SUM(E25:E27)</f>
        <v>7960</v>
      </c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0">
        <v>42299</v>
      </c>
      <c r="C25" s="79" t="s">
        <v>20</v>
      </c>
      <c r="D25" s="18"/>
      <c r="E25" s="103">
        <v>1160</v>
      </c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2">
        <v>42513</v>
      </c>
      <c r="C26" s="101" t="s">
        <v>61</v>
      </c>
      <c r="D26" s="18"/>
      <c r="E26" s="105">
        <v>5000</v>
      </c>
      <c r="F26" s="32" t="s">
        <v>27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2">
        <v>42517</v>
      </c>
      <c r="C27" s="101" t="s">
        <v>62</v>
      </c>
      <c r="D27" s="18"/>
      <c r="E27" s="105">
        <v>1800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29"/>
      <c r="C28" s="80"/>
      <c r="D28" s="33"/>
      <c r="E28" s="33"/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29"/>
      <c r="C29" s="81"/>
      <c r="D29" s="33"/>
      <c r="E29" s="48" t="s">
        <v>23</v>
      </c>
      <c r="F29" s="49">
        <f>+F5+F8-F16+F20-F24</f>
        <v>378806.53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Bot="1">
      <c r="A30" s="18"/>
      <c r="B30" s="29"/>
      <c r="C30" s="81"/>
      <c r="D30" s="33"/>
      <c r="E30" s="50" t="s">
        <v>24</v>
      </c>
      <c r="F30" s="70">
        <v>378868.50000000012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Top="1">
      <c r="A31" s="18"/>
      <c r="B31" s="29"/>
      <c r="C31" s="81"/>
      <c r="D31" s="33"/>
      <c r="E31" s="48" t="s">
        <v>25</v>
      </c>
      <c r="F31" s="52">
        <f>+F29-F30</f>
        <v>-61.970000000088476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54"/>
      <c r="F44" s="55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3"/>
      <c r="F45" s="18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96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96"/>
      <c r="F47" s="20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96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6.8554687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68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07"/>
      <c r="B4" s="107"/>
      <c r="C4" s="72"/>
      <c r="D4" s="107"/>
      <c r="E4" s="107"/>
      <c r="F4" s="10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408285.34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07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13044.55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07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42551</v>
      </c>
      <c r="C11" s="58" t="s">
        <v>7</v>
      </c>
      <c r="D11" s="107"/>
      <c r="E11" s="1">
        <v>304.55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42551</v>
      </c>
      <c r="C12" s="58" t="s">
        <v>63</v>
      </c>
      <c r="D12" s="107"/>
      <c r="E12" s="1">
        <v>12125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07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+SUM(E19:E20)</f>
        <v>8830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9"/>
      <c r="B19" s="30">
        <v>41925</v>
      </c>
      <c r="C19" s="79" t="s">
        <v>11</v>
      </c>
      <c r="D19" s="32"/>
      <c r="E19" s="103">
        <v>8829</v>
      </c>
      <c r="F19" s="23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41935</v>
      </c>
      <c r="C20" s="79" t="s">
        <v>12</v>
      </c>
      <c r="D20" s="32"/>
      <c r="E20" s="103">
        <v>1</v>
      </c>
      <c r="F20" s="23"/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5"/>
      <c r="B21" s="30"/>
      <c r="C21" s="79"/>
      <c r="D21" s="33"/>
      <c r="E21" s="103"/>
      <c r="F21" s="16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6" t="s">
        <v>8</v>
      </c>
      <c r="B22" s="36" t="s">
        <v>14</v>
      </c>
      <c r="C22" s="75"/>
      <c r="D22" s="28"/>
      <c r="E22" s="104"/>
      <c r="F22" s="83">
        <f>+SUM(E24:E28)</f>
        <v>9759.31</v>
      </c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/>
      <c r="B23" s="36"/>
      <c r="C23" s="75"/>
      <c r="D23" s="28"/>
      <c r="E23" s="104"/>
      <c r="F23" s="8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103">
        <v>1160</v>
      </c>
      <c r="F24" s="32" t="s">
        <v>69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109">
        <v>42534</v>
      </c>
      <c r="C25" s="58" t="s">
        <v>64</v>
      </c>
      <c r="D25" s="18"/>
      <c r="E25" s="108">
        <v>1816</v>
      </c>
      <c r="F25" s="32" t="s">
        <v>39</v>
      </c>
      <c r="G25" s="44"/>
      <c r="H25" s="32" t="s">
        <v>70</v>
      </c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9">
        <v>42548</v>
      </c>
      <c r="C26" s="58" t="s">
        <v>65</v>
      </c>
      <c r="D26" s="18"/>
      <c r="E26" s="108">
        <v>2900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9">
        <v>42550</v>
      </c>
      <c r="C27" s="58" t="s">
        <v>66</v>
      </c>
      <c r="D27" s="18"/>
      <c r="E27" s="108">
        <v>1500</v>
      </c>
      <c r="F27" s="32" t="s">
        <v>27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 ht="12">
      <c r="A28" s="29"/>
      <c r="B28" s="109">
        <v>42551</v>
      </c>
      <c r="C28" s="58" t="s">
        <v>67</v>
      </c>
      <c r="D28" s="18"/>
      <c r="E28" s="108">
        <v>2383.31</v>
      </c>
      <c r="F28" s="32" t="s">
        <v>38</v>
      </c>
      <c r="G28" s="44"/>
      <c r="H28" s="112" t="s">
        <v>71</v>
      </c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+F5+F8-F14+F18-F22</f>
        <v>420400.58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420462.64999999997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-62.069999999948777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07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07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07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8"/>
  <sheetViews>
    <sheetView topLeftCell="A6" workbookViewId="0">
      <selection sqref="A1:F3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72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1"/>
      <c r="B4" s="111"/>
      <c r="C4" s="72"/>
      <c r="D4" s="111"/>
      <c r="E4" s="111"/>
      <c r="F4" s="111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540179.72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1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28430.7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11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75</v>
      </c>
      <c r="B11" s="59">
        <v>42580</v>
      </c>
      <c r="C11" s="58" t="s">
        <v>78</v>
      </c>
      <c r="D11" s="111"/>
      <c r="E11" s="1">
        <v>5680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76</v>
      </c>
      <c r="B12" s="59">
        <v>42580</v>
      </c>
      <c r="C12" s="58" t="s">
        <v>63</v>
      </c>
      <c r="D12" s="111"/>
      <c r="E12" s="1">
        <v>19060.7</v>
      </c>
      <c r="F12" s="10" t="s">
        <v>38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77</v>
      </c>
      <c r="B13" s="59">
        <v>42581</v>
      </c>
      <c r="C13" s="58" t="s">
        <v>63</v>
      </c>
      <c r="D13" s="111"/>
      <c r="E13" s="1">
        <v>3075</v>
      </c>
      <c r="F13" s="10" t="s">
        <v>39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1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+SUM(E25:E27)</f>
        <v>5085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114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15">
        <v>42548</v>
      </c>
      <c r="C26" s="58" t="s">
        <v>65</v>
      </c>
      <c r="D26" s="18"/>
      <c r="E26" s="108">
        <v>2900</v>
      </c>
      <c r="F26" s="32" t="s">
        <v>41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6">
        <v>42580</v>
      </c>
      <c r="C27" s="64" t="s">
        <v>74</v>
      </c>
      <c r="D27" s="18"/>
      <c r="E27" s="16">
        <v>1025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114"/>
      <c r="C28" s="80"/>
      <c r="D28" s="33"/>
      <c r="E28" s="33"/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29"/>
      <c r="C29" s="81"/>
      <c r="D29" s="33"/>
      <c r="E29" s="48" t="s">
        <v>23</v>
      </c>
      <c r="F29" s="49">
        <f>+F5+F8-F15+F19-F23</f>
        <v>572355.41999999993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Bot="1">
      <c r="A30" s="18"/>
      <c r="B30" s="29"/>
      <c r="C30" s="81"/>
      <c r="D30" s="33"/>
      <c r="E30" s="50" t="s">
        <v>24</v>
      </c>
      <c r="F30" s="70">
        <v>572416.97000000009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Top="1">
      <c r="A31" s="18"/>
      <c r="B31" s="29"/>
      <c r="C31" s="81"/>
      <c r="D31" s="33"/>
      <c r="E31" s="48" t="s">
        <v>25</v>
      </c>
      <c r="F31" s="52">
        <f>+F29-F30</f>
        <v>-61.550000000162981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54"/>
      <c r="F44" s="55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3"/>
      <c r="F45" s="18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111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11"/>
      <c r="F47" s="20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1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86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3"/>
      <c r="B4" s="113"/>
      <c r="C4" s="72"/>
      <c r="D4" s="113"/>
      <c r="E4" s="113"/>
      <c r="F4" s="113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183038.45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3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14868.349999999999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13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79</v>
      </c>
      <c r="B11" s="100">
        <v>42613</v>
      </c>
      <c r="C11" s="58" t="s">
        <v>63</v>
      </c>
      <c r="D11" s="113"/>
      <c r="E11" s="1">
        <v>1889.36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80</v>
      </c>
      <c r="B12" s="100">
        <v>42613</v>
      </c>
      <c r="C12" s="58" t="s">
        <v>82</v>
      </c>
      <c r="D12" s="113"/>
      <c r="E12" s="1">
        <v>2301.0100000000002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81</v>
      </c>
      <c r="B13" s="100">
        <v>42613</v>
      </c>
      <c r="C13" s="58" t="s">
        <v>63</v>
      </c>
      <c r="D13" s="113"/>
      <c r="E13" s="1">
        <v>10062.98</v>
      </c>
      <c r="F13" s="10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3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+SUM(E25:E28)</f>
        <v>29895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5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0">
        <v>42607</v>
      </c>
      <c r="C26" s="58" t="s">
        <v>83</v>
      </c>
      <c r="D26" s="18"/>
      <c r="E26" s="1">
        <v>1025</v>
      </c>
      <c r="F26" s="32" t="s">
        <v>26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0">
        <v>42611</v>
      </c>
      <c r="C27" s="58" t="s">
        <v>84</v>
      </c>
      <c r="D27" s="18"/>
      <c r="E27" s="1">
        <v>25000</v>
      </c>
      <c r="F27" s="32"/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100">
        <v>42613</v>
      </c>
      <c r="C28" s="58" t="s">
        <v>85</v>
      </c>
      <c r="D28" s="33"/>
      <c r="E28" s="1">
        <v>2710</v>
      </c>
      <c r="F28" s="18" t="s">
        <v>38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100"/>
      <c r="C29" s="58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176841.80000000002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176903.34000000005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-61.540000000037253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13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3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13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2"/>
  <sheetViews>
    <sheetView topLeftCell="A9" workbookViewId="0">
      <selection sqref="A1:F35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3.42578125" style="67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95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4"/>
      <c r="B4" s="124"/>
      <c r="C4" s="72"/>
      <c r="D4" s="124"/>
      <c r="E4" s="124"/>
      <c r="F4" s="124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29746.16000000008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4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+SUM(E10:E15)</f>
        <v>315030.52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4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91</v>
      </c>
      <c r="B11" s="100">
        <v>42643</v>
      </c>
      <c r="C11" s="58" t="s">
        <v>7</v>
      </c>
      <c r="D11" s="124"/>
      <c r="E11" s="1">
        <v>5979.98</v>
      </c>
      <c r="F11" s="10" t="s">
        <v>43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92</v>
      </c>
      <c r="B12" s="100">
        <v>42643</v>
      </c>
      <c r="C12" s="58" t="s">
        <v>63</v>
      </c>
      <c r="D12" s="124"/>
      <c r="E12" s="1">
        <v>61435.54</v>
      </c>
      <c r="F12" s="10" t="s">
        <v>43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93</v>
      </c>
      <c r="B13" s="100">
        <v>42643</v>
      </c>
      <c r="C13" s="58" t="s">
        <v>94</v>
      </c>
      <c r="D13" s="124"/>
      <c r="E13" s="1">
        <v>50000</v>
      </c>
      <c r="F13" s="10" t="s">
        <v>42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58" t="s">
        <v>96</v>
      </c>
      <c r="B14" s="100">
        <v>42643</v>
      </c>
      <c r="C14" s="58" t="s">
        <v>97</v>
      </c>
      <c r="D14" s="125"/>
      <c r="E14" s="1">
        <v>197000</v>
      </c>
      <c r="F14" s="10" t="s">
        <v>41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B15" s="61"/>
      <c r="C15" s="76"/>
      <c r="D15" s="124"/>
      <c r="E15" s="86"/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66" t="s">
        <v>8</v>
      </c>
      <c r="B16" s="66" t="s">
        <v>9</v>
      </c>
      <c r="C16" s="77"/>
      <c r="D16" s="12"/>
      <c r="E16" s="10"/>
      <c r="F16" s="23"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2"/>
      <c r="E17" s="16"/>
      <c r="F17" s="23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8"/>
      <c r="E18" s="16"/>
      <c r="F18" s="1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5"/>
      <c r="B19" s="26"/>
      <c r="C19" s="78"/>
      <c r="D19" s="7"/>
      <c r="E19" s="10"/>
      <c r="F19" s="1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6" t="s">
        <v>4</v>
      </c>
      <c r="B20" s="66" t="s">
        <v>10</v>
      </c>
      <c r="C20" s="75"/>
      <c r="D20" s="28"/>
      <c r="E20" s="10"/>
      <c r="F20" s="84">
        <f>+SUM(E21:E22)</f>
        <v>8830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41925</v>
      </c>
      <c r="C21" s="79" t="s">
        <v>11</v>
      </c>
      <c r="D21" s="32"/>
      <c r="E21" s="103">
        <v>8829</v>
      </c>
      <c r="F21" s="23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5">
        <v>41935</v>
      </c>
      <c r="C22" s="79" t="s">
        <v>12</v>
      </c>
      <c r="D22" s="32"/>
      <c r="E22" s="103">
        <v>1</v>
      </c>
      <c r="F22" s="23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5"/>
      <c r="B23" s="30"/>
      <c r="C23" s="79"/>
      <c r="D23" s="33"/>
      <c r="E23" s="103"/>
      <c r="F23" s="16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 t="s">
        <v>8</v>
      </c>
      <c r="B24" s="36" t="s">
        <v>14</v>
      </c>
      <c r="C24" s="75"/>
      <c r="D24" s="28"/>
      <c r="E24" s="104"/>
      <c r="F24" s="83">
        <f>+SUM(E26:E31)</f>
        <v>75324.36</v>
      </c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36"/>
      <c r="B25" s="36"/>
      <c r="C25" s="75"/>
      <c r="D25" s="28"/>
      <c r="E25" s="104"/>
      <c r="F25" s="83"/>
      <c r="G25" s="3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29"/>
      <c r="B26" s="35">
        <v>42299</v>
      </c>
      <c r="C26" s="79" t="s">
        <v>20</v>
      </c>
      <c r="D26" s="18"/>
      <c r="E26" s="103">
        <v>1160</v>
      </c>
      <c r="F26" s="32" t="s">
        <v>69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26">
        <v>42579</v>
      </c>
      <c r="C27" s="64" t="s">
        <v>73</v>
      </c>
      <c r="D27" s="18"/>
      <c r="E27" s="122">
        <v>18601.419999999998</v>
      </c>
      <c r="F27" s="32"/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00">
        <v>42619</v>
      </c>
      <c r="C28" s="58" t="s">
        <v>87</v>
      </c>
      <c r="D28" s="18"/>
      <c r="E28" s="1">
        <v>31982.49</v>
      </c>
      <c r="F28" s="32" t="s">
        <v>38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100">
        <v>42643</v>
      </c>
      <c r="C29" s="58" t="s">
        <v>88</v>
      </c>
      <c r="D29" s="18"/>
      <c r="E29" s="1">
        <v>2990</v>
      </c>
      <c r="F29" s="32" t="s">
        <v>27</v>
      </c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100">
        <v>42643</v>
      </c>
      <c r="C30" s="58" t="s">
        <v>89</v>
      </c>
      <c r="D30" s="18"/>
      <c r="E30" s="1">
        <v>1840</v>
      </c>
      <c r="F30" s="32" t="s">
        <v>26</v>
      </c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100">
        <v>42643</v>
      </c>
      <c r="C31" s="58" t="s">
        <v>90</v>
      </c>
      <c r="D31" s="18"/>
      <c r="E31" s="1">
        <v>18750.45</v>
      </c>
      <c r="F31" s="32" t="s">
        <v>39</v>
      </c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18"/>
      <c r="B32" s="100"/>
      <c r="C32" s="58"/>
      <c r="D32" s="33"/>
      <c r="E32" s="33"/>
      <c r="F32" s="18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29"/>
      <c r="C33" s="81"/>
      <c r="D33" s="33"/>
      <c r="E33" s="48" t="s">
        <v>23</v>
      </c>
      <c r="F33" s="49">
        <f>+F5+F8-F16+F20-F24</f>
        <v>278282.32000000012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 ht="12" thickBot="1">
      <c r="A34" s="18"/>
      <c r="B34" s="29"/>
      <c r="C34" s="81"/>
      <c r="D34" s="33"/>
      <c r="E34" s="50" t="s">
        <v>24</v>
      </c>
      <c r="F34" s="70">
        <v>278337.3400000002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 ht="12" thickTop="1">
      <c r="A35" s="18"/>
      <c r="B35" s="29"/>
      <c r="C35" s="81"/>
      <c r="D35" s="33"/>
      <c r="E35" s="48" t="s">
        <v>25</v>
      </c>
      <c r="F35" s="52">
        <f>+F33-F34</f>
        <v>-55.020000000076834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6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6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6"/>
      <c r="B38" s="30"/>
      <c r="C38" s="79"/>
      <c r="D38" s="18"/>
      <c r="E38" s="33"/>
      <c r="F38" s="43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>
      <c r="A39" s="18"/>
      <c r="B39" s="30"/>
      <c r="C39" s="79"/>
      <c r="D39" s="18"/>
      <c r="E39" s="33"/>
      <c r="F39" s="43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>
      <c r="A40" s="18"/>
      <c r="B40" s="30"/>
      <c r="C40" s="79"/>
      <c r="D40" s="18"/>
      <c r="E40" s="33"/>
      <c r="F40" s="43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30"/>
      <c r="C42" s="79"/>
      <c r="D42" s="18"/>
      <c r="E42" s="33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30"/>
      <c r="C43" s="79"/>
      <c r="D43" s="18"/>
      <c r="E43" s="33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30"/>
      <c r="C44" s="79"/>
      <c r="D44" s="18"/>
      <c r="E44" s="33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7"/>
      <c r="F45" s="43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7"/>
      <c r="F46" s="43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37"/>
      <c r="F47" s="43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54"/>
      <c r="F48" s="55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33"/>
      <c r="F49" s="18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  <row r="50" spans="1:256">
      <c r="A50" s="18"/>
      <c r="B50" s="18"/>
      <c r="C50" s="75"/>
      <c r="D50" s="18"/>
      <c r="E50" s="124"/>
      <c r="F50" s="52"/>
      <c r="G50" s="17"/>
      <c r="H50" s="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</row>
    <row r="51" spans="1:256">
      <c r="A51" s="18"/>
      <c r="B51" s="18"/>
      <c r="C51" s="75"/>
      <c r="D51" s="18"/>
      <c r="E51" s="124"/>
      <c r="F51" s="20"/>
      <c r="G51" s="17"/>
      <c r="H51" s="18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</row>
    <row r="52" spans="1:256">
      <c r="A52" s="18"/>
      <c r="B52" s="18"/>
      <c r="C52" s="75"/>
      <c r="D52" s="18"/>
      <c r="E52" s="124"/>
      <c r="F52" s="52"/>
      <c r="G52" s="17"/>
      <c r="H52" s="18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46"/>
  <sheetViews>
    <sheetView workbookViewId="0">
      <selection sqref="A1:F29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3.42578125" style="67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98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7"/>
      <c r="B4" s="127"/>
      <c r="C4" s="72"/>
      <c r="D4" s="127"/>
      <c r="E4" s="127"/>
      <c r="F4" s="1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275448.74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7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90585.750000000015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7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99</v>
      </c>
      <c r="B11" s="100">
        <v>42670</v>
      </c>
      <c r="C11" s="58" t="s">
        <v>102</v>
      </c>
      <c r="D11" s="127"/>
      <c r="E11" s="1">
        <v>38564.480000000003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100</v>
      </c>
      <c r="B12" s="100">
        <v>42674</v>
      </c>
      <c r="C12" s="58" t="s">
        <v>63</v>
      </c>
      <c r="D12" s="127"/>
      <c r="E12" s="1">
        <v>40000</v>
      </c>
      <c r="F12" s="10" t="s">
        <v>27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101</v>
      </c>
      <c r="B13" s="100">
        <v>42674</v>
      </c>
      <c r="C13" s="58" t="s">
        <v>63</v>
      </c>
      <c r="D13" s="127"/>
      <c r="E13" s="1">
        <v>11406.27</v>
      </c>
      <c r="F13" s="10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27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+SUM(E25:E25)</f>
        <v>1160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5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18"/>
      <c r="B26" s="100"/>
      <c r="C26" s="58"/>
      <c r="D26" s="33"/>
      <c r="E26" s="33"/>
      <c r="F26" s="18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>
      <c r="A27" s="18"/>
      <c r="B27" s="29"/>
      <c r="C27" s="81"/>
      <c r="D27" s="33"/>
      <c r="E27" s="48" t="s">
        <v>23</v>
      </c>
      <c r="F27" s="49">
        <f>+F5+F8-F15+F19-F23</f>
        <v>373704.49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ht="12" thickBot="1">
      <c r="A28" s="18"/>
      <c r="B28" s="29"/>
      <c r="C28" s="81"/>
      <c r="D28" s="33"/>
      <c r="E28" s="50" t="s">
        <v>24</v>
      </c>
      <c r="F28" s="70">
        <v>373749.50000000023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ht="12" thickTop="1">
      <c r="A29" s="18"/>
      <c r="B29" s="29"/>
      <c r="C29" s="81"/>
      <c r="D29" s="33"/>
      <c r="E29" s="48" t="s">
        <v>25</v>
      </c>
      <c r="F29" s="52">
        <f>+F27-F28</f>
        <v>-45.010000000242144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6"/>
      <c r="B30" s="30"/>
      <c r="C30" s="79"/>
      <c r="D30" s="18"/>
      <c r="E30" s="33"/>
      <c r="F30" s="43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18"/>
      <c r="C39" s="75"/>
      <c r="D39" s="18"/>
      <c r="E39" s="37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54"/>
      <c r="F42" s="55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3"/>
      <c r="F43" s="18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127"/>
      <c r="F44" s="52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127"/>
      <c r="F45" s="20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127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49"/>
  <sheetViews>
    <sheetView topLeftCell="A3" workbookViewId="0">
      <selection activeCell="J16" sqref="J16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41.140625" style="88" customWidth="1"/>
    <col min="4" max="4" width="13.42578125" style="67" customWidth="1"/>
    <col min="5" max="5" width="12.28515625" style="67" bestFit="1" customWidth="1"/>
    <col min="6" max="6" width="17" style="67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103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8"/>
      <c r="B4" s="128"/>
      <c r="C4" s="72"/>
      <c r="D4" s="128"/>
      <c r="E4" s="128"/>
      <c r="F4" s="128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60244.05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8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4375.99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8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104</v>
      </c>
      <c r="B11" s="59">
        <v>42704</v>
      </c>
      <c r="C11" s="58" t="s">
        <v>63</v>
      </c>
      <c r="E11" s="1">
        <v>3760.99</v>
      </c>
      <c r="F11" s="10" t="s">
        <v>38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/>
      <c r="B12" s="100"/>
      <c r="C12" s="58"/>
      <c r="D12" s="128"/>
      <c r="E12" s="1"/>
      <c r="F12" s="1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28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+SUM(E19:E20)</f>
        <v>8830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9"/>
      <c r="B19" s="35">
        <v>41925</v>
      </c>
      <c r="C19" s="79" t="s">
        <v>11</v>
      </c>
      <c r="D19" s="32"/>
      <c r="E19" s="103">
        <v>8829</v>
      </c>
      <c r="F19" s="23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41935</v>
      </c>
      <c r="C20" s="79" t="s">
        <v>12</v>
      </c>
      <c r="D20" s="32"/>
      <c r="E20" s="103">
        <v>1</v>
      </c>
      <c r="F20" s="23"/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5"/>
      <c r="B21" s="30"/>
      <c r="C21" s="79"/>
      <c r="D21" s="33"/>
      <c r="E21" s="103"/>
      <c r="F21" s="16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6" t="s">
        <v>8</v>
      </c>
      <c r="B22" s="36" t="s">
        <v>14</v>
      </c>
      <c r="C22" s="75"/>
      <c r="D22" s="28"/>
      <c r="E22" s="104"/>
      <c r="F22" s="83">
        <f>+SUM(E24:E27)</f>
        <v>22548.39</v>
      </c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/>
      <c r="B23" s="36"/>
      <c r="C23" s="75"/>
      <c r="D23" s="28"/>
      <c r="E23" s="104"/>
      <c r="F23" s="8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5">
        <v>42299</v>
      </c>
      <c r="C24" s="79" t="s">
        <v>20</v>
      </c>
      <c r="D24" s="18"/>
      <c r="E24" s="103">
        <v>1160</v>
      </c>
      <c r="F24" s="32" t="s">
        <v>69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100">
        <v>42689</v>
      </c>
      <c r="C25" s="58" t="s">
        <v>105</v>
      </c>
      <c r="D25" s="18"/>
      <c r="E25" s="1">
        <v>5709.48</v>
      </c>
      <c r="F25" s="32" t="s">
        <v>27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0">
        <v>42699</v>
      </c>
      <c r="C26" s="58" t="s">
        <v>106</v>
      </c>
      <c r="D26" s="18"/>
      <c r="E26" s="1">
        <v>678.91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0">
        <v>42704</v>
      </c>
      <c r="C27" s="58" t="s">
        <v>107</v>
      </c>
      <c r="D27" s="18"/>
      <c r="E27" s="1">
        <v>15000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00"/>
      <c r="C28" s="58"/>
      <c r="D28" s="18"/>
      <c r="E28" s="108"/>
      <c r="F28" s="32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100"/>
      <c r="C29" s="58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+F5+F8-F14+F18-F22</f>
        <v>50901.650000000009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50946.670000000362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-45.020000000353321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28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28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28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45"/>
  <sheetViews>
    <sheetView tabSelected="1" workbookViewId="0">
      <selection activeCell="M1" sqref="M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41.140625" style="88" customWidth="1"/>
    <col min="4" max="4" width="13.42578125" style="67" customWidth="1"/>
    <col min="5" max="5" width="12.28515625" style="67" bestFit="1" customWidth="1"/>
    <col min="6" max="6" width="17" style="67" customWidth="1"/>
    <col min="7" max="7" width="2.140625" style="95" bestFit="1" customWidth="1"/>
    <col min="8" max="16384" width="11.42578125" style="67"/>
  </cols>
  <sheetData>
    <row r="1" spans="1:256">
      <c r="A1" s="131" t="s">
        <v>0</v>
      </c>
      <c r="B1" s="131"/>
      <c r="C1" s="131"/>
      <c r="D1" s="131"/>
      <c r="E1" s="131"/>
      <c r="F1" s="131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1" t="s">
        <v>1</v>
      </c>
      <c r="B2" s="131"/>
      <c r="C2" s="131"/>
      <c r="D2" s="131"/>
      <c r="E2" s="131"/>
      <c r="F2" s="131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2" t="s">
        <v>108</v>
      </c>
      <c r="B3" s="132"/>
      <c r="C3" s="132"/>
      <c r="D3" s="132"/>
      <c r="E3" s="132"/>
      <c r="F3" s="132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9"/>
      <c r="B4" s="129"/>
      <c r="C4" s="72"/>
      <c r="D4" s="129"/>
      <c r="E4" s="129"/>
      <c r="F4" s="129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286392.34999999969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9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30258.880000000001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A10" s="67" t="s">
        <v>109</v>
      </c>
      <c r="B10" s="61">
        <v>42734</v>
      </c>
      <c r="C10" s="67" t="s">
        <v>112</v>
      </c>
      <c r="D10" s="130"/>
      <c r="E10" s="106">
        <v>11835.94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110</v>
      </c>
      <c r="B11" s="59">
        <v>42734</v>
      </c>
      <c r="C11" s="58" t="s">
        <v>63</v>
      </c>
      <c r="E11" s="1">
        <v>12985</v>
      </c>
      <c r="F11" s="10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111</v>
      </c>
      <c r="B12" s="59">
        <v>42735</v>
      </c>
      <c r="C12" s="58" t="s">
        <v>7</v>
      </c>
      <c r="D12" s="129"/>
      <c r="E12" s="1">
        <v>5437.94</v>
      </c>
      <c r="F12" s="1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29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+E19</f>
        <v>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35"/>
      <c r="B19" s="30"/>
      <c r="C19" s="79"/>
      <c r="D19" s="33"/>
      <c r="E19" s="103"/>
      <c r="F19" s="16"/>
      <c r="G19" s="3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36" t="s">
        <v>8</v>
      </c>
      <c r="B20" s="36" t="s">
        <v>14</v>
      </c>
      <c r="C20" s="75"/>
      <c r="D20" s="28"/>
      <c r="E20" s="104"/>
      <c r="F20" s="83">
        <f>+SUM(E22:E24)</f>
        <v>17125.43</v>
      </c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6"/>
      <c r="B21" s="36"/>
      <c r="C21" s="75"/>
      <c r="D21" s="28"/>
      <c r="E21" s="104"/>
      <c r="F21" s="8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100">
        <v>42705</v>
      </c>
      <c r="C22" s="58" t="s">
        <v>113</v>
      </c>
      <c r="D22" s="18"/>
      <c r="E22" s="1">
        <v>9925.43</v>
      </c>
      <c r="F22" s="32"/>
      <c r="G22" s="44"/>
      <c r="H22" s="32"/>
      <c r="I22" s="29"/>
      <c r="J22" s="32"/>
      <c r="K22" s="29"/>
      <c r="L22" s="32"/>
      <c r="M22" s="29"/>
      <c r="N22" s="32"/>
      <c r="O22" s="29"/>
      <c r="P22" s="32"/>
      <c r="Q22" s="29"/>
      <c r="R22" s="32"/>
      <c r="S22" s="29"/>
      <c r="T22" s="32"/>
      <c r="U22" s="29"/>
      <c r="V22" s="32"/>
      <c r="W22" s="29"/>
      <c r="X22" s="32"/>
      <c r="Y22" s="29"/>
      <c r="Z22" s="32"/>
      <c r="AA22" s="29"/>
      <c r="AB22" s="32"/>
      <c r="AC22" s="29"/>
      <c r="AD22" s="32"/>
      <c r="AE22" s="29"/>
      <c r="AF22" s="32"/>
      <c r="AG22" s="29"/>
      <c r="AH22" s="32"/>
      <c r="AI22" s="29"/>
      <c r="AJ22" s="32"/>
      <c r="AK22" s="29"/>
      <c r="AL22" s="32"/>
      <c r="AM22" s="29"/>
      <c r="AN22" s="32"/>
      <c r="AO22" s="29"/>
      <c r="AP22" s="32"/>
      <c r="AQ22" s="29"/>
      <c r="AR22" s="32"/>
      <c r="AS22" s="29"/>
      <c r="AT22" s="32"/>
      <c r="AU22" s="29"/>
      <c r="AV22" s="32"/>
      <c r="AW22" s="29"/>
      <c r="AX22" s="32"/>
      <c r="AY22" s="29"/>
      <c r="AZ22" s="32"/>
      <c r="BA22" s="29"/>
      <c r="BB22" s="32"/>
      <c r="BC22" s="29"/>
      <c r="BD22" s="32"/>
      <c r="BE22" s="29"/>
      <c r="BF22" s="32"/>
      <c r="BG22" s="29"/>
      <c r="BH22" s="32"/>
      <c r="BI22" s="29"/>
      <c r="BJ22" s="32"/>
      <c r="BK22" s="29"/>
      <c r="BL22" s="32"/>
      <c r="BM22" s="29"/>
      <c r="BN22" s="32"/>
      <c r="BO22" s="29"/>
      <c r="BP22" s="32"/>
      <c r="BQ22" s="29"/>
      <c r="BR22" s="32"/>
      <c r="BS22" s="29"/>
      <c r="BT22" s="32"/>
      <c r="BU22" s="29"/>
      <c r="BV22" s="32"/>
      <c r="BW22" s="29"/>
      <c r="BX22" s="32"/>
      <c r="BY22" s="29"/>
      <c r="BZ22" s="32"/>
      <c r="CA22" s="29"/>
      <c r="CB22" s="32"/>
      <c r="CC22" s="29"/>
      <c r="CD22" s="32"/>
      <c r="CE22" s="29"/>
      <c r="CF22" s="32"/>
      <c r="CG22" s="29"/>
      <c r="CH22" s="32"/>
      <c r="CI22" s="29"/>
      <c r="CJ22" s="32"/>
      <c r="CK22" s="29"/>
      <c r="CL22" s="32"/>
      <c r="CM22" s="29"/>
      <c r="CN22" s="32"/>
      <c r="CO22" s="29"/>
      <c r="CP22" s="32"/>
      <c r="CQ22" s="29"/>
      <c r="CR22" s="32"/>
      <c r="CS22" s="29"/>
      <c r="CT22" s="32"/>
      <c r="CU22" s="29"/>
      <c r="CV22" s="32"/>
      <c r="CW22" s="29"/>
      <c r="CX22" s="32"/>
      <c r="CY22" s="29"/>
      <c r="CZ22" s="32"/>
      <c r="DA22" s="29"/>
      <c r="DB22" s="32"/>
      <c r="DC22" s="29"/>
      <c r="DD22" s="32"/>
      <c r="DE22" s="29"/>
      <c r="DF22" s="32"/>
      <c r="DG22" s="29"/>
      <c r="DH22" s="32"/>
      <c r="DI22" s="29"/>
      <c r="DJ22" s="32"/>
      <c r="DK22" s="29"/>
      <c r="DL22" s="32"/>
      <c r="DM22" s="29"/>
      <c r="DN22" s="32"/>
      <c r="DO22" s="29"/>
      <c r="DP22" s="32"/>
      <c r="DQ22" s="29"/>
      <c r="DR22" s="32"/>
      <c r="DS22" s="29"/>
      <c r="DT22" s="32"/>
      <c r="DU22" s="29"/>
      <c r="DV22" s="32"/>
      <c r="DW22" s="29"/>
      <c r="DX22" s="32"/>
      <c r="DY22" s="29"/>
      <c r="DZ22" s="32"/>
      <c r="EA22" s="29"/>
      <c r="EB22" s="32"/>
      <c r="EC22" s="29"/>
      <c r="ED22" s="32"/>
      <c r="EE22" s="29"/>
      <c r="EF22" s="32"/>
      <c r="EG22" s="29"/>
      <c r="EH22" s="32"/>
      <c r="EI22" s="29"/>
      <c r="EJ22" s="32"/>
      <c r="EK22" s="29"/>
      <c r="EL22" s="32"/>
      <c r="EM22" s="29"/>
      <c r="EN22" s="32"/>
      <c r="EO22" s="29"/>
      <c r="EP22" s="32"/>
      <c r="EQ22" s="29"/>
      <c r="ER22" s="32"/>
      <c r="ES22" s="29"/>
      <c r="ET22" s="32"/>
      <c r="EU22" s="29"/>
      <c r="EV22" s="32"/>
      <c r="EW22" s="29"/>
      <c r="EX22" s="32"/>
      <c r="EY22" s="29"/>
      <c r="EZ22" s="32"/>
      <c r="FA22" s="29"/>
      <c r="FB22" s="32"/>
      <c r="FC22" s="29"/>
      <c r="FD22" s="32"/>
      <c r="FE22" s="29"/>
      <c r="FF22" s="32"/>
      <c r="FG22" s="29"/>
      <c r="FH22" s="32"/>
      <c r="FI22" s="29"/>
      <c r="FJ22" s="32"/>
      <c r="FK22" s="29"/>
      <c r="FL22" s="32"/>
      <c r="FM22" s="29"/>
      <c r="FN22" s="32"/>
      <c r="FO22" s="29"/>
      <c r="FP22" s="32"/>
      <c r="FQ22" s="29"/>
      <c r="FR22" s="32"/>
      <c r="FS22" s="29"/>
      <c r="FT22" s="32"/>
      <c r="FU22" s="29"/>
      <c r="FV22" s="32"/>
      <c r="FW22" s="29"/>
      <c r="FX22" s="32"/>
      <c r="FY22" s="29"/>
      <c r="FZ22" s="32"/>
      <c r="GA22" s="29"/>
      <c r="GB22" s="32"/>
      <c r="GC22" s="29"/>
      <c r="GD22" s="32"/>
      <c r="GE22" s="29"/>
      <c r="GF22" s="32"/>
      <c r="GG22" s="29"/>
      <c r="GH22" s="32"/>
      <c r="GI22" s="29"/>
      <c r="GJ22" s="32"/>
      <c r="GK22" s="29"/>
      <c r="GL22" s="32"/>
      <c r="GM22" s="29"/>
      <c r="GN22" s="32"/>
      <c r="GO22" s="29"/>
      <c r="GP22" s="32"/>
      <c r="GQ22" s="29"/>
      <c r="GR22" s="32"/>
      <c r="GS22" s="29"/>
      <c r="GT22" s="32"/>
      <c r="GU22" s="29"/>
      <c r="GV22" s="32"/>
      <c r="GW22" s="29"/>
      <c r="GX22" s="32"/>
      <c r="GY22" s="29"/>
      <c r="GZ22" s="32"/>
      <c r="HA22" s="29"/>
      <c r="HB22" s="32"/>
      <c r="HC22" s="29"/>
      <c r="HD22" s="32"/>
      <c r="HE22" s="29"/>
      <c r="HF22" s="32"/>
      <c r="HG22" s="29"/>
      <c r="HH22" s="32"/>
      <c r="HI22" s="29"/>
      <c r="HJ22" s="32"/>
      <c r="HK22" s="29"/>
      <c r="HL22" s="32"/>
      <c r="HM22" s="29"/>
      <c r="HN22" s="32"/>
      <c r="HO22" s="29"/>
      <c r="HP22" s="32"/>
      <c r="HQ22" s="29"/>
      <c r="HR22" s="32"/>
      <c r="HS22" s="29"/>
      <c r="HT22" s="32"/>
      <c r="HU22" s="29"/>
      <c r="HV22" s="32"/>
      <c r="HW22" s="29"/>
      <c r="HX22" s="32"/>
      <c r="HY22" s="29"/>
      <c r="HZ22" s="32"/>
      <c r="IA22" s="29"/>
      <c r="IB22" s="32"/>
      <c r="IC22" s="29"/>
      <c r="ID22" s="32"/>
      <c r="IE22" s="29"/>
      <c r="IF22" s="32"/>
      <c r="IG22" s="29"/>
      <c r="IH22" s="32"/>
      <c r="II22" s="29"/>
      <c r="IJ22" s="32"/>
      <c r="IK22" s="29"/>
      <c r="IL22" s="32"/>
      <c r="IM22" s="29"/>
      <c r="IN22" s="32"/>
      <c r="IO22" s="29"/>
      <c r="IP22" s="32"/>
      <c r="IQ22" s="29"/>
      <c r="IR22" s="32"/>
      <c r="IS22" s="29"/>
      <c r="IT22" s="32"/>
      <c r="IU22" s="29"/>
      <c r="IV22" s="32"/>
    </row>
    <row r="23" spans="1:256">
      <c r="A23" s="29"/>
      <c r="B23" s="100">
        <v>42719</v>
      </c>
      <c r="C23" s="58" t="s">
        <v>114</v>
      </c>
      <c r="D23" s="18"/>
      <c r="E23" s="1">
        <v>2200</v>
      </c>
      <c r="F23" s="32"/>
      <c r="G23" s="44"/>
      <c r="H23" s="32"/>
      <c r="I23" s="29"/>
      <c r="J23" s="32"/>
      <c r="K23" s="29"/>
      <c r="L23" s="32"/>
      <c r="M23" s="29"/>
      <c r="N23" s="32"/>
      <c r="O23" s="29"/>
      <c r="P23" s="32"/>
      <c r="Q23" s="29"/>
      <c r="R23" s="32"/>
      <c r="S23" s="29"/>
      <c r="T23" s="32"/>
      <c r="U23" s="29"/>
      <c r="V23" s="32"/>
      <c r="W23" s="29"/>
      <c r="X23" s="32"/>
      <c r="Y23" s="29"/>
      <c r="Z23" s="32"/>
      <c r="AA23" s="29"/>
      <c r="AB23" s="32"/>
      <c r="AC23" s="29"/>
      <c r="AD23" s="32"/>
      <c r="AE23" s="29"/>
      <c r="AF23" s="32"/>
      <c r="AG23" s="29"/>
      <c r="AH23" s="32"/>
      <c r="AI23" s="29"/>
      <c r="AJ23" s="32"/>
      <c r="AK23" s="29"/>
      <c r="AL23" s="32"/>
      <c r="AM23" s="29"/>
      <c r="AN23" s="32"/>
      <c r="AO23" s="29"/>
      <c r="AP23" s="32"/>
      <c r="AQ23" s="29"/>
      <c r="AR23" s="32"/>
      <c r="AS23" s="29"/>
      <c r="AT23" s="32"/>
      <c r="AU23" s="29"/>
      <c r="AV23" s="32"/>
      <c r="AW23" s="29"/>
      <c r="AX23" s="32"/>
      <c r="AY23" s="29"/>
      <c r="AZ23" s="32"/>
      <c r="BA23" s="29"/>
      <c r="BB23" s="32"/>
      <c r="BC23" s="29"/>
      <c r="BD23" s="32"/>
      <c r="BE23" s="29"/>
      <c r="BF23" s="32"/>
      <c r="BG23" s="29"/>
      <c r="BH23" s="32"/>
      <c r="BI23" s="29"/>
      <c r="BJ23" s="32"/>
      <c r="BK23" s="29"/>
      <c r="BL23" s="32"/>
      <c r="BM23" s="29"/>
      <c r="BN23" s="32"/>
      <c r="BO23" s="29"/>
      <c r="BP23" s="32"/>
      <c r="BQ23" s="29"/>
      <c r="BR23" s="32"/>
      <c r="BS23" s="29"/>
      <c r="BT23" s="32"/>
      <c r="BU23" s="29"/>
      <c r="BV23" s="32"/>
      <c r="BW23" s="29"/>
      <c r="BX23" s="32"/>
      <c r="BY23" s="29"/>
      <c r="BZ23" s="32"/>
      <c r="CA23" s="29"/>
      <c r="CB23" s="32"/>
      <c r="CC23" s="29"/>
      <c r="CD23" s="32"/>
      <c r="CE23" s="29"/>
      <c r="CF23" s="32"/>
      <c r="CG23" s="29"/>
      <c r="CH23" s="32"/>
      <c r="CI23" s="29"/>
      <c r="CJ23" s="32"/>
      <c r="CK23" s="29"/>
      <c r="CL23" s="32"/>
      <c r="CM23" s="29"/>
      <c r="CN23" s="32"/>
      <c r="CO23" s="29"/>
      <c r="CP23" s="32"/>
      <c r="CQ23" s="29"/>
      <c r="CR23" s="32"/>
      <c r="CS23" s="29"/>
      <c r="CT23" s="32"/>
      <c r="CU23" s="29"/>
      <c r="CV23" s="32"/>
      <c r="CW23" s="29"/>
      <c r="CX23" s="32"/>
      <c r="CY23" s="29"/>
      <c r="CZ23" s="32"/>
      <c r="DA23" s="29"/>
      <c r="DB23" s="32"/>
      <c r="DC23" s="29"/>
      <c r="DD23" s="32"/>
      <c r="DE23" s="29"/>
      <c r="DF23" s="32"/>
      <c r="DG23" s="29"/>
      <c r="DH23" s="32"/>
      <c r="DI23" s="29"/>
      <c r="DJ23" s="32"/>
      <c r="DK23" s="29"/>
      <c r="DL23" s="32"/>
      <c r="DM23" s="29"/>
      <c r="DN23" s="32"/>
      <c r="DO23" s="29"/>
      <c r="DP23" s="32"/>
      <c r="DQ23" s="29"/>
      <c r="DR23" s="32"/>
      <c r="DS23" s="29"/>
      <c r="DT23" s="32"/>
      <c r="DU23" s="29"/>
      <c r="DV23" s="32"/>
      <c r="DW23" s="29"/>
      <c r="DX23" s="32"/>
      <c r="DY23" s="29"/>
      <c r="DZ23" s="32"/>
      <c r="EA23" s="29"/>
      <c r="EB23" s="32"/>
      <c r="EC23" s="29"/>
      <c r="ED23" s="32"/>
      <c r="EE23" s="29"/>
      <c r="EF23" s="32"/>
      <c r="EG23" s="29"/>
      <c r="EH23" s="32"/>
      <c r="EI23" s="29"/>
      <c r="EJ23" s="32"/>
      <c r="EK23" s="29"/>
      <c r="EL23" s="32"/>
      <c r="EM23" s="29"/>
      <c r="EN23" s="32"/>
      <c r="EO23" s="29"/>
      <c r="EP23" s="32"/>
      <c r="EQ23" s="29"/>
      <c r="ER23" s="32"/>
      <c r="ES23" s="29"/>
      <c r="ET23" s="32"/>
      <c r="EU23" s="29"/>
      <c r="EV23" s="32"/>
      <c r="EW23" s="29"/>
      <c r="EX23" s="32"/>
      <c r="EY23" s="29"/>
      <c r="EZ23" s="32"/>
      <c r="FA23" s="29"/>
      <c r="FB23" s="32"/>
      <c r="FC23" s="29"/>
      <c r="FD23" s="32"/>
      <c r="FE23" s="29"/>
      <c r="FF23" s="32"/>
      <c r="FG23" s="29"/>
      <c r="FH23" s="32"/>
      <c r="FI23" s="29"/>
      <c r="FJ23" s="32"/>
      <c r="FK23" s="29"/>
      <c r="FL23" s="32"/>
      <c r="FM23" s="29"/>
      <c r="FN23" s="32"/>
      <c r="FO23" s="29"/>
      <c r="FP23" s="32"/>
      <c r="FQ23" s="29"/>
      <c r="FR23" s="32"/>
      <c r="FS23" s="29"/>
      <c r="FT23" s="32"/>
      <c r="FU23" s="29"/>
      <c r="FV23" s="32"/>
      <c r="FW23" s="29"/>
      <c r="FX23" s="32"/>
      <c r="FY23" s="29"/>
      <c r="FZ23" s="32"/>
      <c r="GA23" s="29"/>
      <c r="GB23" s="32"/>
      <c r="GC23" s="29"/>
      <c r="GD23" s="32"/>
      <c r="GE23" s="29"/>
      <c r="GF23" s="32"/>
      <c r="GG23" s="29"/>
      <c r="GH23" s="32"/>
      <c r="GI23" s="29"/>
      <c r="GJ23" s="32"/>
      <c r="GK23" s="29"/>
      <c r="GL23" s="32"/>
      <c r="GM23" s="29"/>
      <c r="GN23" s="32"/>
      <c r="GO23" s="29"/>
      <c r="GP23" s="32"/>
      <c r="GQ23" s="29"/>
      <c r="GR23" s="32"/>
      <c r="GS23" s="29"/>
      <c r="GT23" s="32"/>
      <c r="GU23" s="29"/>
      <c r="GV23" s="32"/>
      <c r="GW23" s="29"/>
      <c r="GX23" s="32"/>
      <c r="GY23" s="29"/>
      <c r="GZ23" s="32"/>
      <c r="HA23" s="29"/>
      <c r="HB23" s="32"/>
      <c r="HC23" s="29"/>
      <c r="HD23" s="32"/>
      <c r="HE23" s="29"/>
      <c r="HF23" s="32"/>
      <c r="HG23" s="29"/>
      <c r="HH23" s="32"/>
      <c r="HI23" s="29"/>
      <c r="HJ23" s="32"/>
      <c r="HK23" s="29"/>
      <c r="HL23" s="32"/>
      <c r="HM23" s="29"/>
      <c r="HN23" s="32"/>
      <c r="HO23" s="29"/>
      <c r="HP23" s="32"/>
      <c r="HQ23" s="29"/>
      <c r="HR23" s="32"/>
      <c r="HS23" s="29"/>
      <c r="HT23" s="32"/>
      <c r="HU23" s="29"/>
      <c r="HV23" s="32"/>
      <c r="HW23" s="29"/>
      <c r="HX23" s="32"/>
      <c r="HY23" s="29"/>
      <c r="HZ23" s="32"/>
      <c r="IA23" s="29"/>
      <c r="IB23" s="32"/>
      <c r="IC23" s="29"/>
      <c r="ID23" s="32"/>
      <c r="IE23" s="29"/>
      <c r="IF23" s="32"/>
      <c r="IG23" s="29"/>
      <c r="IH23" s="32"/>
      <c r="II23" s="29"/>
      <c r="IJ23" s="32"/>
      <c r="IK23" s="29"/>
      <c r="IL23" s="32"/>
      <c r="IM23" s="29"/>
      <c r="IN23" s="32"/>
      <c r="IO23" s="29"/>
      <c r="IP23" s="32"/>
      <c r="IQ23" s="29"/>
      <c r="IR23" s="32"/>
      <c r="IS23" s="29"/>
      <c r="IT23" s="32"/>
      <c r="IU23" s="29"/>
      <c r="IV23" s="32"/>
    </row>
    <row r="24" spans="1:256">
      <c r="A24" s="29"/>
      <c r="B24" s="100">
        <v>42733</v>
      </c>
      <c r="C24" s="58" t="s">
        <v>115</v>
      </c>
      <c r="D24" s="18"/>
      <c r="E24" s="1">
        <v>5000</v>
      </c>
      <c r="F24" s="32" t="s">
        <v>116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18"/>
      <c r="B25" s="100"/>
      <c r="C25" s="58"/>
      <c r="D25" s="33"/>
      <c r="E25" s="33"/>
      <c r="F25" s="18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18"/>
      <c r="B26" s="29"/>
      <c r="C26" s="81"/>
      <c r="D26" s="33"/>
      <c r="E26" s="48" t="s">
        <v>23</v>
      </c>
      <c r="F26" s="49">
        <f>+F5+F8-F14+F18-F20</f>
        <v>299525.7999999997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ht="12" thickBot="1">
      <c r="A27" s="18"/>
      <c r="B27" s="29"/>
      <c r="C27" s="81"/>
      <c r="D27" s="33"/>
      <c r="E27" s="50" t="s">
        <v>24</v>
      </c>
      <c r="F27" s="70">
        <v>299571.14999999967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ht="12" thickTop="1">
      <c r="A28" s="18"/>
      <c r="B28" s="29"/>
      <c r="C28" s="81"/>
      <c r="D28" s="33"/>
      <c r="E28" s="48" t="s">
        <v>25</v>
      </c>
      <c r="F28" s="52">
        <f>+F26-F27</f>
        <v>-45.349999999976717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6"/>
      <c r="B29" s="30"/>
      <c r="C29" s="79"/>
      <c r="D29" s="18"/>
      <c r="E29" s="33"/>
      <c r="F29" s="43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6"/>
      <c r="B30" s="30"/>
      <c r="C30" s="79"/>
      <c r="D30" s="18"/>
      <c r="E30" s="33"/>
      <c r="F30" s="43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18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</row>
    <row r="35" spans="1:256">
      <c r="A35" s="18"/>
      <c r="B35" s="30"/>
      <c r="C35" s="79"/>
      <c r="D35" s="18"/>
      <c r="E35" s="33"/>
      <c r="F35" s="43"/>
      <c r="G35" s="17"/>
      <c r="H35" s="18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18"/>
      <c r="C38" s="75"/>
      <c r="D38" s="18"/>
      <c r="E38" s="37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18"/>
      <c r="C39" s="75"/>
      <c r="D39" s="18"/>
      <c r="E39" s="37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54"/>
      <c r="F41" s="55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3"/>
      <c r="F42" s="18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129"/>
      <c r="F43" s="52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129"/>
      <c r="F44" s="20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129"/>
      <c r="F45" s="52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2017-02-25T18:04:24Z</cp:lastPrinted>
  <dcterms:created xsi:type="dcterms:W3CDTF">2016-02-04T22:46:04Z</dcterms:created>
  <dcterms:modified xsi:type="dcterms:W3CDTF">2017-02-25T18:17:48Z</dcterms:modified>
</cp:coreProperties>
</file>