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 activeTab="3"/>
  </bookViews>
  <sheets>
    <sheet name="ENE" sheetId="1" r:id="rId1"/>
    <sheet name="FEB" sheetId="2" r:id="rId2"/>
    <sheet name="MAR" sheetId="3" r:id="rId3"/>
    <sheet name="GLOBAL" sheetId="4" r:id="rId4"/>
  </sheets>
  <definedNames>
    <definedName name="_xlnm._FilterDatabase" localSheetId="0" hidden="1">ENE!$A$8:$Q$54</definedName>
    <definedName name="_xlnm._FilterDatabase" localSheetId="1" hidden="1">FEB!$A$11:$N$72</definedName>
    <definedName name="_xlnm._FilterDatabase" localSheetId="3" hidden="1">GLOBAL!$E$8:$O$223</definedName>
    <definedName name="_xlnm._FilterDatabase" localSheetId="2" hidden="1">MAR!$A$6:$K$56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125" i="4" l="1"/>
  <c r="R103" i="4"/>
  <c r="M227" i="4"/>
  <c r="N9" i="4"/>
  <c r="N10" i="4" s="1"/>
  <c r="N11" i="4" s="1"/>
  <c r="N12" i="4" s="1"/>
  <c r="N13" i="4" s="1"/>
  <c r="N14" i="4" s="1"/>
  <c r="N15" i="4" s="1"/>
  <c r="N16" i="4" s="1"/>
  <c r="N17" i="4" s="1"/>
  <c r="N18" i="4" s="1"/>
  <c r="N19" i="4" s="1"/>
  <c r="N20" i="4" s="1"/>
  <c r="N21" i="4" s="1"/>
  <c r="N22" i="4" s="1"/>
  <c r="N23" i="4" s="1"/>
  <c r="N24" i="4" s="1"/>
  <c r="N25" i="4" s="1"/>
  <c r="N26" i="4" s="1"/>
  <c r="N27" i="4" s="1"/>
  <c r="N28" i="4" s="1"/>
  <c r="N29" i="4" s="1"/>
  <c r="N30" i="4" s="1"/>
  <c r="N31" i="4" s="1"/>
  <c r="N32" i="4" s="1"/>
  <c r="N33" i="4" s="1"/>
  <c r="N34" i="4" s="1"/>
  <c r="N35" i="4" s="1"/>
  <c r="N36" i="4" s="1"/>
  <c r="N37" i="4" s="1"/>
  <c r="N38" i="4" s="1"/>
  <c r="N39" i="4" s="1"/>
  <c r="N40" i="4" s="1"/>
  <c r="N41" i="4" s="1"/>
  <c r="N42" i="4" s="1"/>
  <c r="N43" i="4" s="1"/>
  <c r="N44" i="4" s="1"/>
  <c r="N45" i="4" s="1"/>
  <c r="N46" i="4" s="1"/>
  <c r="N47" i="4" s="1"/>
  <c r="N48" i="4" s="1"/>
  <c r="N49" i="4" s="1"/>
  <c r="N50" i="4" s="1"/>
  <c r="N51" i="4" s="1"/>
  <c r="N52" i="4" s="1"/>
  <c r="N53" i="4" s="1"/>
  <c r="N54" i="4" s="1"/>
  <c r="N55" i="4" s="1"/>
  <c r="N56" i="4" s="1"/>
  <c r="N57" i="4" s="1"/>
  <c r="N58" i="4" s="1"/>
  <c r="N59" i="4" s="1"/>
  <c r="N60" i="4" s="1"/>
  <c r="N61" i="4" s="1"/>
  <c r="N62" i="4" s="1"/>
  <c r="N63" i="4" s="1"/>
  <c r="N64" i="4" s="1"/>
  <c r="N65" i="4" s="1"/>
  <c r="N66" i="4" s="1"/>
  <c r="N67" i="4" s="1"/>
  <c r="N68" i="4" s="1"/>
  <c r="N69" i="4" s="1"/>
  <c r="N70" i="4" s="1"/>
  <c r="N71" i="4" s="1"/>
  <c r="N72" i="4" s="1"/>
  <c r="N73" i="4" s="1"/>
  <c r="N74" i="4" s="1"/>
  <c r="N75" i="4" s="1"/>
  <c r="N76" i="4" s="1"/>
  <c r="N77" i="4" s="1"/>
  <c r="N78" i="4" s="1"/>
  <c r="N79" i="4" s="1"/>
  <c r="N80" i="4" s="1"/>
  <c r="N81" i="4" s="1"/>
  <c r="N82" i="4" s="1"/>
  <c r="N83" i="4" s="1"/>
  <c r="N84" i="4" s="1"/>
  <c r="N85" i="4" s="1"/>
  <c r="N86" i="4" s="1"/>
  <c r="N87" i="4" s="1"/>
  <c r="N88" i="4" s="1"/>
  <c r="N89" i="4" s="1"/>
  <c r="N90" i="4" s="1"/>
  <c r="N91" i="4" s="1"/>
  <c r="N92" i="4" s="1"/>
  <c r="N93" i="4" s="1"/>
  <c r="N94" i="4" s="1"/>
  <c r="N95" i="4" s="1"/>
  <c r="N96" i="4" s="1"/>
  <c r="N97" i="4" s="1"/>
  <c r="N98" i="4" s="1"/>
  <c r="N99" i="4" s="1"/>
  <c r="N100" i="4" s="1"/>
  <c r="N101" i="4" s="1"/>
  <c r="N102" i="4" s="1"/>
  <c r="N103" i="4" s="1"/>
  <c r="N104" i="4" s="1"/>
  <c r="N105" i="4" s="1"/>
  <c r="N106" i="4" s="1"/>
  <c r="N107" i="4" s="1"/>
  <c r="N108" i="4" s="1"/>
  <c r="N109" i="4" s="1"/>
  <c r="N110" i="4" s="1"/>
  <c r="N111" i="4" s="1"/>
  <c r="N112" i="4" s="1"/>
  <c r="N113" i="4" s="1"/>
  <c r="N114" i="4" s="1"/>
  <c r="N115" i="4" s="1"/>
  <c r="N116" i="4" s="1"/>
  <c r="N117" i="4" s="1"/>
  <c r="N118" i="4" s="1"/>
  <c r="N119" i="4" s="1"/>
  <c r="N120" i="4" s="1"/>
  <c r="N121" i="4" s="1"/>
  <c r="N122" i="4" s="1"/>
  <c r="N123" i="4" s="1"/>
  <c r="N124" i="4" s="1"/>
  <c r="N125" i="4" s="1"/>
  <c r="N126" i="4" s="1"/>
  <c r="N127" i="4" s="1"/>
  <c r="N128" i="4" s="1"/>
  <c r="N129" i="4" s="1"/>
  <c r="N130" i="4" s="1"/>
  <c r="N131" i="4" s="1"/>
  <c r="N132" i="4" s="1"/>
  <c r="N133" i="4" s="1"/>
  <c r="N134" i="4" s="1"/>
  <c r="N135" i="4" s="1"/>
  <c r="N136" i="4" s="1"/>
  <c r="N137" i="4" s="1"/>
  <c r="N138" i="4" s="1"/>
  <c r="N139" i="4" s="1"/>
  <c r="N140" i="4" s="1"/>
  <c r="N141" i="4" s="1"/>
  <c r="N142" i="4" s="1"/>
  <c r="N143" i="4" s="1"/>
  <c r="N144" i="4" s="1"/>
  <c r="N145" i="4" s="1"/>
  <c r="N146" i="4" s="1"/>
  <c r="N147" i="4" s="1"/>
  <c r="N148" i="4" s="1"/>
  <c r="N149" i="4" s="1"/>
  <c r="N150" i="4" s="1"/>
  <c r="N151" i="4" s="1"/>
  <c r="N152" i="4" s="1"/>
  <c r="N153" i="4" s="1"/>
  <c r="N154" i="4" s="1"/>
  <c r="N155" i="4" s="1"/>
  <c r="N156" i="4" s="1"/>
  <c r="N157" i="4" s="1"/>
  <c r="N158" i="4" s="1"/>
  <c r="N159" i="4" s="1"/>
  <c r="N160" i="4" s="1"/>
  <c r="N161" i="4" s="1"/>
  <c r="N162" i="4" s="1"/>
  <c r="N163" i="4" s="1"/>
  <c r="N164" i="4" s="1"/>
  <c r="N165" i="4" s="1"/>
  <c r="N166" i="4" s="1"/>
  <c r="N167" i="4" s="1"/>
  <c r="N168" i="4" s="1"/>
  <c r="N169" i="4" s="1"/>
  <c r="N170" i="4" s="1"/>
  <c r="N171" i="4" s="1"/>
  <c r="N172" i="4" s="1"/>
  <c r="N173" i="4" s="1"/>
  <c r="N174" i="4" s="1"/>
  <c r="N175" i="4" s="1"/>
  <c r="N176" i="4" s="1"/>
  <c r="N177" i="4" s="1"/>
  <c r="N178" i="4" s="1"/>
  <c r="N179" i="4" s="1"/>
  <c r="N180" i="4" s="1"/>
  <c r="N181" i="4" s="1"/>
  <c r="N182" i="4" s="1"/>
  <c r="N183" i="4" s="1"/>
  <c r="N184" i="4" s="1"/>
  <c r="N185" i="4" s="1"/>
  <c r="N186" i="4" s="1"/>
  <c r="N187" i="4" s="1"/>
  <c r="N188" i="4" s="1"/>
  <c r="N189" i="4" s="1"/>
  <c r="N190" i="4" s="1"/>
  <c r="N191" i="4" s="1"/>
  <c r="N192" i="4" s="1"/>
  <c r="N193" i="4" s="1"/>
  <c r="N194" i="4" s="1"/>
  <c r="N195" i="4" s="1"/>
  <c r="N196" i="4" s="1"/>
  <c r="N197" i="4" s="1"/>
  <c r="N198" i="4" s="1"/>
  <c r="N199" i="4" s="1"/>
  <c r="N200" i="4" s="1"/>
  <c r="N201" i="4" s="1"/>
  <c r="N202" i="4" s="1"/>
  <c r="N203" i="4" s="1"/>
  <c r="N204" i="4" s="1"/>
  <c r="N205" i="4" s="1"/>
  <c r="N206" i="4" s="1"/>
  <c r="N207" i="4" s="1"/>
  <c r="N208" i="4" s="1"/>
  <c r="N209" i="4" s="1"/>
  <c r="N210" i="4" s="1"/>
  <c r="N211" i="4" s="1"/>
  <c r="N212" i="4" s="1"/>
  <c r="N213" i="4" s="1"/>
  <c r="N214" i="4" s="1"/>
  <c r="N215" i="4" s="1"/>
  <c r="N216" i="4" s="1"/>
  <c r="N217" i="4" s="1"/>
  <c r="N218" i="4" s="1"/>
  <c r="N219" i="4" s="1"/>
  <c r="N220" i="4" s="1"/>
  <c r="N221" i="4" s="1"/>
  <c r="N222" i="4" s="1"/>
  <c r="N223" i="4" s="1"/>
  <c r="Q75" i="4" l="1"/>
  <c r="Q225" i="4" s="1"/>
  <c r="O117" i="4" l="1"/>
  <c r="O55" i="4"/>
  <c r="P117" i="4" l="1"/>
  <c r="O31" i="2"/>
  <c r="O57" i="1" l="1"/>
  <c r="L57" i="1"/>
  <c r="N12" i="2"/>
  <c r="N13" i="2" s="1"/>
  <c r="N14" i="2" s="1"/>
  <c r="N15" i="2" s="1"/>
  <c r="N16" i="2" s="1"/>
  <c r="N17" i="2" s="1"/>
  <c r="N18" i="2" s="1"/>
  <c r="N19" i="2" s="1"/>
  <c r="N20" i="2" s="1"/>
  <c r="N21" i="2" s="1"/>
  <c r="N22" i="2" s="1"/>
  <c r="N23" i="2" s="1"/>
  <c r="N24" i="2" s="1"/>
  <c r="N25" i="2" s="1"/>
  <c r="N26" i="2" s="1"/>
  <c r="N27" i="2" s="1"/>
  <c r="N28" i="2" s="1"/>
  <c r="N29" i="2" s="1"/>
  <c r="N30" i="2" s="1"/>
  <c r="N31" i="2" s="1"/>
  <c r="N32" i="2" s="1"/>
  <c r="N33" i="2" s="1"/>
  <c r="N34" i="2" s="1"/>
  <c r="N35" i="2" s="1"/>
  <c r="N36" i="2" s="1"/>
  <c r="N37" i="2" s="1"/>
  <c r="N38" i="2" s="1"/>
  <c r="N39" i="2" s="1"/>
  <c r="N40" i="2" s="1"/>
  <c r="N41" i="2" s="1"/>
  <c r="N42" i="2" s="1"/>
  <c r="N43" i="2" s="1"/>
  <c r="N44" i="2" s="1"/>
  <c r="N45" i="2" s="1"/>
  <c r="N46" i="2" s="1"/>
  <c r="N47" i="2" s="1"/>
  <c r="N48" i="2" s="1"/>
  <c r="N49" i="2" s="1"/>
  <c r="N50" i="2" s="1"/>
  <c r="N51" i="2" s="1"/>
  <c r="N52" i="2" s="1"/>
  <c r="N53" i="2" s="1"/>
  <c r="N54" i="2" s="1"/>
  <c r="N55" i="2" s="1"/>
  <c r="N56" i="2" s="1"/>
  <c r="N57" i="2" s="1"/>
  <c r="N58" i="2" s="1"/>
  <c r="N59" i="2" s="1"/>
  <c r="N60" i="2" s="1"/>
  <c r="N61" i="2" s="1"/>
  <c r="N62" i="2" s="1"/>
  <c r="N63" i="2" s="1"/>
  <c r="N64" i="2" s="1"/>
  <c r="N65" i="2" s="1"/>
  <c r="N66" i="2" s="1"/>
  <c r="N67" i="2" s="1"/>
  <c r="N68" i="2" s="1"/>
  <c r="N69" i="2" s="1"/>
  <c r="N70" i="2" s="1"/>
  <c r="N71" i="2" s="1"/>
  <c r="N72" i="2" s="1"/>
  <c r="T9" i="1"/>
  <c r="Q9" i="1"/>
  <c r="Q10" i="1" s="1"/>
  <c r="Q11" i="1" s="1"/>
  <c r="Q12" i="1" s="1"/>
  <c r="Q13" i="1" s="1"/>
  <c r="Q14" i="1" s="1"/>
  <c r="Q15" i="1" s="1"/>
  <c r="Q16" i="1" s="1"/>
  <c r="Q17" i="1" s="1"/>
  <c r="Q18" i="1" s="1"/>
  <c r="Q19" i="1" s="1"/>
  <c r="Q20" i="1" s="1"/>
  <c r="Q21" i="1" s="1"/>
  <c r="Q22" i="1" s="1"/>
  <c r="Q23" i="1" s="1"/>
  <c r="Q24" i="1" s="1"/>
  <c r="Q25" i="1" s="1"/>
  <c r="Q26" i="1" s="1"/>
  <c r="Q27" i="1" s="1"/>
  <c r="Q28" i="1" s="1"/>
  <c r="Q29" i="1" s="1"/>
  <c r="Q30" i="1" s="1"/>
  <c r="Q31" i="1" s="1"/>
  <c r="Q32" i="1" s="1"/>
  <c r="Q33" i="1" s="1"/>
  <c r="Q34" i="1" s="1"/>
  <c r="Q35" i="1" s="1"/>
  <c r="Q36" i="1" s="1"/>
  <c r="Q37" i="1" s="1"/>
  <c r="Q38" i="1" s="1"/>
  <c r="Q39" i="1" s="1"/>
  <c r="Q40" i="1" s="1"/>
  <c r="Q41" i="1" s="1"/>
  <c r="Q42" i="1" s="1"/>
  <c r="Q43" i="1" s="1"/>
  <c r="Q44" i="1" s="1"/>
  <c r="Q45" i="1" s="1"/>
  <c r="Q46" i="1" s="1"/>
  <c r="Q47" i="1" s="1"/>
  <c r="Q48" i="1" s="1"/>
  <c r="Q49" i="1" s="1"/>
  <c r="Q50" i="1" s="1"/>
  <c r="Q51" i="1" s="1"/>
  <c r="Q52" i="1" s="1"/>
  <c r="Q53" i="1" s="1"/>
  <c r="Q54" i="1" s="1"/>
  <c r="P57" i="1" l="1"/>
</calcChain>
</file>

<file path=xl/comments1.xml><?xml version="1.0" encoding="utf-8"?>
<comments xmlns="http://schemas.openxmlformats.org/spreadsheetml/2006/main">
  <authors>
    <author>ljimenez</author>
  </authors>
  <commentList>
    <comment ref="K72" authorId="0">
      <text>
        <r>
          <rPr>
            <b/>
            <sz val="9"/>
            <color indexed="81"/>
            <rFont val="Tahoma"/>
            <family val="2"/>
          </rPr>
          <t>ljimenez:</t>
        </r>
        <r>
          <rPr>
            <sz val="9"/>
            <color indexed="81"/>
            <rFont val="Tahoma"/>
            <family val="2"/>
          </rPr>
          <t xml:space="preserve">
HAY UNA DIFERENCIA DE 93.13 CON LO PROVISIONADO</t>
        </r>
      </text>
    </comment>
  </commentList>
</comments>
</file>

<file path=xl/sharedStrings.xml><?xml version="1.0" encoding="utf-8"?>
<sst xmlns="http://schemas.openxmlformats.org/spreadsheetml/2006/main" count="2835" uniqueCount="788">
  <si>
    <t>Poliza</t>
  </si>
  <si>
    <t>Fecha</t>
  </si>
  <si>
    <t>S</t>
  </si>
  <si>
    <t>Usuario</t>
  </si>
  <si>
    <t>Descripción</t>
  </si>
  <si>
    <t>Debe</t>
  </si>
  <si>
    <t>Haber</t>
  </si>
  <si>
    <t>AAGUILAR</t>
  </si>
  <si>
    <t>A</t>
  </si>
  <si>
    <t>LJIMENEZ</t>
  </si>
  <si>
    <t>Compra con IVA</t>
  </si>
  <si>
    <t>BANCOMER 0150149039</t>
  </si>
  <si>
    <t>E     14</t>
  </si>
  <si>
    <t>CH-17015</t>
  </si>
  <si>
    <t>CONSULTORES &amp; ASESORES INTEGRALES S</t>
  </si>
  <si>
    <t>E     25</t>
  </si>
  <si>
    <t>CH-16861</t>
  </si>
  <si>
    <t>BAJA: CONSULTORES &amp; ASESORES INTEGR</t>
  </si>
  <si>
    <t>TRANSFERENCIA BANCOM</t>
  </si>
  <si>
    <t>E     36</t>
  </si>
  <si>
    <t>CH-17037</t>
  </si>
  <si>
    <t>E     47</t>
  </si>
  <si>
    <t>CH-17039</t>
  </si>
  <si>
    <t>E     75</t>
  </si>
  <si>
    <t>CH-17038</t>
  </si>
  <si>
    <t>E     79</t>
  </si>
  <si>
    <t>T-1734</t>
  </si>
  <si>
    <t>E    100</t>
  </si>
  <si>
    <t>CH-17058</t>
  </si>
  <si>
    <t>E    106</t>
  </si>
  <si>
    <t>CH-17066</t>
  </si>
  <si>
    <t>E    107</t>
  </si>
  <si>
    <t>CH-17067</t>
  </si>
  <si>
    <t>E    118</t>
  </si>
  <si>
    <t>CH-17077</t>
  </si>
  <si>
    <t>E    126</t>
  </si>
  <si>
    <t>CH-17083</t>
  </si>
  <si>
    <t>E    133</t>
  </si>
  <si>
    <t>CH-17078</t>
  </si>
  <si>
    <t>E    134</t>
  </si>
  <si>
    <t>CH-17087</t>
  </si>
  <si>
    <t>E    169</t>
  </si>
  <si>
    <t>CH-17098</t>
  </si>
  <si>
    <t>E    185</t>
  </si>
  <si>
    <t>CH-17111</t>
  </si>
  <si>
    <t>E    186</t>
  </si>
  <si>
    <t>CH-17112</t>
  </si>
  <si>
    <t>E    209</t>
  </si>
  <si>
    <t>CH-17121</t>
  </si>
  <si>
    <t>E    225</t>
  </si>
  <si>
    <t>CH-17136</t>
  </si>
  <si>
    <t>E    226</t>
  </si>
  <si>
    <t>T-1782</t>
  </si>
  <si>
    <t>E    227</t>
  </si>
  <si>
    <t>T-1783</t>
  </si>
  <si>
    <t>E    241</t>
  </si>
  <si>
    <t>T-1784</t>
  </si>
  <si>
    <t>E    232</t>
  </si>
  <si>
    <t>CH-17138</t>
  </si>
  <si>
    <t>E    239</t>
  </si>
  <si>
    <t>CH-17137</t>
  </si>
  <si>
    <t>POLIZA</t>
  </si>
  <si>
    <t>FECHA</t>
  </si>
  <si>
    <t>TIPO</t>
  </si>
  <si>
    <t>T</t>
  </si>
  <si>
    <t>AREA</t>
  </si>
  <si>
    <t>ELABORO</t>
  </si>
  <si>
    <t>DESCRIPCION</t>
  </si>
  <si>
    <t>CUENTA</t>
  </si>
  <si>
    <t>GASTO</t>
  </si>
  <si>
    <t>CARGO</t>
  </si>
  <si>
    <t>ABONO</t>
  </si>
  <si>
    <t>CLAVE</t>
  </si>
  <si>
    <t>XD31001-</t>
  </si>
  <si>
    <t>XD31011-</t>
  </si>
  <si>
    <t>D    275</t>
  </si>
  <si>
    <t>SULDINGJUA</t>
  </si>
  <si>
    <t>XA12001-</t>
  </si>
  <si>
    <t>P012674</t>
  </si>
  <si>
    <t>Contrarecibo con IVA</t>
  </si>
  <si>
    <t>D    387</t>
  </si>
  <si>
    <t>P000012689</t>
  </si>
  <si>
    <t>P012689</t>
  </si>
  <si>
    <t>D    468</t>
  </si>
  <si>
    <t>NOMSEM0116</t>
  </si>
  <si>
    <t>P012675</t>
  </si>
  <si>
    <t>D    477</t>
  </si>
  <si>
    <t>A000020952</t>
  </si>
  <si>
    <t>XA15001-</t>
  </si>
  <si>
    <t>D    618</t>
  </si>
  <si>
    <t>COMPSUEING</t>
  </si>
  <si>
    <t>P012676</t>
  </si>
  <si>
    <t>D    716</t>
  </si>
  <si>
    <t>A000021055</t>
  </si>
  <si>
    <t>P012931</t>
  </si>
  <si>
    <t>D    928</t>
  </si>
  <si>
    <t>BONOINVENT</t>
  </si>
  <si>
    <t>P012932</t>
  </si>
  <si>
    <t>D    994</t>
  </si>
  <si>
    <t>NOM0010116</t>
  </si>
  <si>
    <t>P012933</t>
  </si>
  <si>
    <t>D    995</t>
  </si>
  <si>
    <t>NOM2010116</t>
  </si>
  <si>
    <t>P012934</t>
  </si>
  <si>
    <t>D  1,080</t>
  </si>
  <si>
    <t>NOMSEM0216</t>
  </si>
  <si>
    <t>P012936</t>
  </si>
  <si>
    <t>D  1,154</t>
  </si>
  <si>
    <t>P000012939</t>
  </si>
  <si>
    <t>D  1,243</t>
  </si>
  <si>
    <t>IMSSINFONA</t>
  </si>
  <si>
    <t>P012938</t>
  </si>
  <si>
    <t>D  1,349</t>
  </si>
  <si>
    <t>IMPSRACE01</t>
  </si>
  <si>
    <t>P012944</t>
  </si>
  <si>
    <t>D  1,669</t>
  </si>
  <si>
    <t>NOMSEM0316</t>
  </si>
  <si>
    <t>P012945</t>
  </si>
  <si>
    <t>D  2,108</t>
  </si>
  <si>
    <t>FINQCARMEN</t>
  </si>
  <si>
    <t>P012965</t>
  </si>
  <si>
    <t>D  2,109</t>
  </si>
  <si>
    <t>HONMEDICOS</t>
  </si>
  <si>
    <t>P012966</t>
  </si>
  <si>
    <t>D  2,310</t>
  </si>
  <si>
    <t>INCROSAURA</t>
  </si>
  <si>
    <t>P012967</t>
  </si>
  <si>
    <t>D  2,515</t>
  </si>
  <si>
    <t>NOM0020116</t>
  </si>
  <si>
    <t>P012968</t>
  </si>
  <si>
    <t>D  2,528</t>
  </si>
  <si>
    <t>NOM2020116</t>
  </si>
  <si>
    <t>P012969</t>
  </si>
  <si>
    <t>D  2,532</t>
  </si>
  <si>
    <t>NOMSEM0416</t>
  </si>
  <si>
    <t>P012970</t>
  </si>
  <si>
    <t>D  2,662</t>
  </si>
  <si>
    <t>SVIDADICIE</t>
  </si>
  <si>
    <t>P013204</t>
  </si>
  <si>
    <t>D  2,657</t>
  </si>
  <si>
    <t>COMNOM0201</t>
  </si>
  <si>
    <t>P012972</t>
  </si>
  <si>
    <t>D  2,663</t>
  </si>
  <si>
    <t>VALDESPENE</t>
  </si>
  <si>
    <t>P013205</t>
  </si>
  <si>
    <t>X</t>
  </si>
  <si>
    <t>Documento</t>
  </si>
  <si>
    <t>D    278</t>
  </si>
  <si>
    <t>NOMSEM0916</t>
  </si>
  <si>
    <t>XA12001-P013334</t>
  </si>
  <si>
    <t>D    290</t>
  </si>
  <si>
    <t>P000013354</t>
  </si>
  <si>
    <t>XA12001-P013354</t>
  </si>
  <si>
    <t>LJIMENEZ:CONSULTORES &amp; ASESORES INT</t>
  </si>
  <si>
    <t>D    299</t>
  </si>
  <si>
    <t>A000022039</t>
  </si>
  <si>
    <t>XA15001-0013413</t>
  </si>
  <si>
    <t>E     30</t>
  </si>
  <si>
    <t>CH-17302</t>
  </si>
  <si>
    <t>XD31001-0017302</t>
  </si>
  <si>
    <t>E     33</t>
  </si>
  <si>
    <t>T-1879</t>
  </si>
  <si>
    <t>XD31011-0001879</t>
  </si>
  <si>
    <t>E     84</t>
  </si>
  <si>
    <t>T-1911</t>
  </si>
  <si>
    <t>XD31011-0001911</t>
  </si>
  <si>
    <t>D    678</t>
  </si>
  <si>
    <t>NOMSEM1016</t>
  </si>
  <si>
    <t>XA12001-P013339</t>
  </si>
  <si>
    <t>E     74</t>
  </si>
  <si>
    <t>T-1901</t>
  </si>
  <si>
    <t>XD31011-0001901</t>
  </si>
  <si>
    <t>D    722</t>
  </si>
  <si>
    <t>MONSE21016</t>
  </si>
  <si>
    <t>XA12001-P013340</t>
  </si>
  <si>
    <t>D    792</t>
  </si>
  <si>
    <t>P000013376</t>
  </si>
  <si>
    <t>XA15001-0013446</t>
  </si>
  <si>
    <t>E     92</t>
  </si>
  <si>
    <t>T-1914</t>
  </si>
  <si>
    <t>XD31011-0001914</t>
  </si>
  <si>
    <t>E    108</t>
  </si>
  <si>
    <t>T-1924</t>
  </si>
  <si>
    <t>XD31011-0001924</t>
  </si>
  <si>
    <t>D    993</t>
  </si>
  <si>
    <t>NOM0010316</t>
  </si>
  <si>
    <t>XA12001-P013341</t>
  </si>
  <si>
    <t>NOM2010316</t>
  </si>
  <si>
    <t>XA12001-P013342</t>
  </si>
  <si>
    <t>E    116</t>
  </si>
  <si>
    <t>T-1928</t>
  </si>
  <si>
    <t>XD31011-0001928</t>
  </si>
  <si>
    <t>E    117</t>
  </si>
  <si>
    <t>T-1929</t>
  </si>
  <si>
    <t>XD31011-0001929</t>
  </si>
  <si>
    <t>D  1,041</t>
  </si>
  <si>
    <t>RENTA00316</t>
  </si>
  <si>
    <t>XA12001-P013344</t>
  </si>
  <si>
    <t>D  1,075</t>
  </si>
  <si>
    <t>SRACECILIA</t>
  </si>
  <si>
    <t>XA12001-P013345</t>
  </si>
  <si>
    <t>D  1,127</t>
  </si>
  <si>
    <t>COMNOMINA1</t>
  </si>
  <si>
    <t>XA12001-P013346</t>
  </si>
  <si>
    <t>E    127</t>
  </si>
  <si>
    <t>T-1931</t>
  </si>
  <si>
    <t>XD31011-0001931</t>
  </si>
  <si>
    <t>E    128</t>
  </si>
  <si>
    <t>CH-17326</t>
  </si>
  <si>
    <t>XD31001-0017326</t>
  </si>
  <si>
    <t>E    129</t>
  </si>
  <si>
    <t>T-1932</t>
  </si>
  <si>
    <t>XD31011-0001932</t>
  </si>
  <si>
    <t>D  1,281</t>
  </si>
  <si>
    <t>IMSS000116</t>
  </si>
  <si>
    <t>XA12001-P013347</t>
  </si>
  <si>
    <t>E    136</t>
  </si>
  <si>
    <t>CH-17331</t>
  </si>
  <si>
    <t>XD31001-0017331</t>
  </si>
  <si>
    <t>D  1,529</t>
  </si>
  <si>
    <t>NOMSEM1116</t>
  </si>
  <si>
    <t>XA12001-P013348</t>
  </si>
  <si>
    <t>E    142</t>
  </si>
  <si>
    <t>T-1935</t>
  </si>
  <si>
    <t>XD31011-0001935</t>
  </si>
  <si>
    <t>D  1,556</t>
  </si>
  <si>
    <t>NOM3010316</t>
  </si>
  <si>
    <t>XA12001-P013803</t>
  </si>
  <si>
    <t>D  1,557</t>
  </si>
  <si>
    <t>INCAPFELIS</t>
  </si>
  <si>
    <t>XA12001-P013804</t>
  </si>
  <si>
    <t>D  1,558</t>
  </si>
  <si>
    <t>INACAPVALE</t>
  </si>
  <si>
    <t>XA12001-P013805</t>
  </si>
  <si>
    <t>E    143</t>
  </si>
  <si>
    <t>T-1936</t>
  </si>
  <si>
    <t>XD31011-0001936</t>
  </si>
  <si>
    <t>E    144</t>
  </si>
  <si>
    <t>T-1937</t>
  </si>
  <si>
    <t>XD31011-0001937</t>
  </si>
  <si>
    <t>E    145</t>
  </si>
  <si>
    <t>T-1938</t>
  </si>
  <si>
    <t>XD31011-0001938</t>
  </si>
  <si>
    <t>D  1,793</t>
  </si>
  <si>
    <t>NOMSEM1216</t>
  </si>
  <si>
    <t>XA12001-P013808</t>
  </si>
  <si>
    <t>E    173</t>
  </si>
  <si>
    <t>T-1960</t>
  </si>
  <si>
    <t>XD31011-0001960</t>
  </si>
  <si>
    <t>D  2,061</t>
  </si>
  <si>
    <t>FINQVALENT</t>
  </si>
  <si>
    <t>XA12001-P013809</t>
  </si>
  <si>
    <t>E    175</t>
  </si>
  <si>
    <t>CH-17336</t>
  </si>
  <si>
    <t>XD31001-0017336</t>
  </si>
  <si>
    <t>D  2,232</t>
  </si>
  <si>
    <t>XA12001-P013810</t>
  </si>
  <si>
    <t>D  2,266</t>
  </si>
  <si>
    <t>SEGVIDMZO1</t>
  </si>
  <si>
    <t>XA12001-P013811</t>
  </si>
  <si>
    <t>E    197</t>
  </si>
  <si>
    <t>CH-17343</t>
  </si>
  <si>
    <t>XD31001-0017343</t>
  </si>
  <si>
    <t>E    199</t>
  </si>
  <si>
    <t>CH-17344</t>
  </si>
  <si>
    <t>XD31001-0017344</t>
  </si>
  <si>
    <t>D  2,505</t>
  </si>
  <si>
    <t>NOM1020316</t>
  </si>
  <si>
    <t>XA12001-P013349</t>
  </si>
  <si>
    <t>D  2,506</t>
  </si>
  <si>
    <t>NOM2020316</t>
  </si>
  <si>
    <t>XA12001-P013350</t>
  </si>
  <si>
    <t>E    221</t>
  </si>
  <si>
    <t>T-1981</t>
  </si>
  <si>
    <t>XD31011-0001981</t>
  </si>
  <si>
    <t>E    222</t>
  </si>
  <si>
    <t>T-1982</t>
  </si>
  <si>
    <t>XD31011-0001982</t>
  </si>
  <si>
    <t>D      1</t>
  </si>
  <si>
    <t>BAJA PROV</t>
  </si>
  <si>
    <t>NA21001-0026697</t>
  </si>
  <si>
    <t>Poliza Contable de D</t>
  </si>
  <si>
    <t>BAJA PROVISION</t>
  </si>
  <si>
    <t>D  2,553</t>
  </si>
  <si>
    <t>P000013816</t>
  </si>
  <si>
    <t>XA15001-0013548</t>
  </si>
  <si>
    <t>D  2,623</t>
  </si>
  <si>
    <t>VALES00316</t>
  </si>
  <si>
    <t>XA12001-P013824</t>
  </si>
  <si>
    <t>E    229</t>
  </si>
  <si>
    <t>T-1984</t>
  </si>
  <si>
    <t>XD31011-0001984</t>
  </si>
  <si>
    <t>E    231</t>
  </si>
  <si>
    <t>T-1985</t>
  </si>
  <si>
    <t>XD31011-0001985</t>
  </si>
  <si>
    <t>D     28</t>
  </si>
  <si>
    <t>HONMEDIC01</t>
  </si>
  <si>
    <t>XA12001-P012971</t>
  </si>
  <si>
    <t>E     11</t>
  </si>
  <si>
    <t>CH-17145</t>
  </si>
  <si>
    <t>XD31001-0017145</t>
  </si>
  <si>
    <t>D    182</t>
  </si>
  <si>
    <t>SUELDOINGG</t>
  </si>
  <si>
    <t>XA12001-P013217</t>
  </si>
  <si>
    <t>D    183</t>
  </si>
  <si>
    <t>HONORARMED</t>
  </si>
  <si>
    <t>XA12001-P013218</t>
  </si>
  <si>
    <t>E     29</t>
  </si>
  <si>
    <t>CH-17167</t>
  </si>
  <si>
    <t>XD31001-0017167</t>
  </si>
  <si>
    <t>CH-17168</t>
  </si>
  <si>
    <t>XD31001-0017168</t>
  </si>
  <si>
    <t>E     41</t>
  </si>
  <si>
    <t>CH-17174</t>
  </si>
  <si>
    <t>XD31001-0017174</t>
  </si>
  <si>
    <t>D    267</t>
  </si>
  <si>
    <t>NOMSEM0516</t>
  </si>
  <si>
    <t>XA12001-P013206</t>
  </si>
  <si>
    <t>E     67</t>
  </si>
  <si>
    <t>CH-17175</t>
  </si>
  <si>
    <t>XD31001-0017175</t>
  </si>
  <si>
    <t>D    427</t>
  </si>
  <si>
    <t>MENTERRE02</t>
  </si>
  <si>
    <t>XA12001-P013207</t>
  </si>
  <si>
    <t>D    458</t>
  </si>
  <si>
    <t>A000021506</t>
  </si>
  <si>
    <t>XA15001-0013248</t>
  </si>
  <si>
    <t>D    531</t>
  </si>
  <si>
    <t>FINQERNEST</t>
  </si>
  <si>
    <t>XA12001-P013208</t>
  </si>
  <si>
    <t>E     83</t>
  </si>
  <si>
    <t>CH-17188</t>
  </si>
  <si>
    <t>XD31001-0017188</t>
  </si>
  <si>
    <t>D    640</t>
  </si>
  <si>
    <t>INCAPVALEN</t>
  </si>
  <si>
    <t>XA12001-P013209</t>
  </si>
  <si>
    <t>D    699</t>
  </si>
  <si>
    <t>HONMEDIC10</t>
  </si>
  <si>
    <t>XA12001-P013210</t>
  </si>
  <si>
    <t>E     88</t>
  </si>
  <si>
    <t>CH-17194</t>
  </si>
  <si>
    <t>XD31001-0017194</t>
  </si>
  <si>
    <t>E     89</t>
  </si>
  <si>
    <t>CH-17193</t>
  </si>
  <si>
    <t>XD31001-0017193</t>
  </si>
  <si>
    <t>E     93</t>
  </si>
  <si>
    <t>T-1812</t>
  </si>
  <si>
    <t>XD31011-0001812</t>
  </si>
  <si>
    <t>D    854</t>
  </si>
  <si>
    <t>P000013252</t>
  </si>
  <si>
    <t>XA15001-0013295</t>
  </si>
  <si>
    <t>D  1,489</t>
  </si>
  <si>
    <t>NOM0010216</t>
  </si>
  <si>
    <t>XA12001-P013284</t>
  </si>
  <si>
    <t>D  1,490</t>
  </si>
  <si>
    <t>NOM2010216</t>
  </si>
  <si>
    <t>XA12001-P013285</t>
  </si>
  <si>
    <t>E    114</t>
  </si>
  <si>
    <t>CH-17207</t>
  </si>
  <si>
    <t>XD31001-0017207</t>
  </si>
  <si>
    <t>T-1840</t>
  </si>
  <si>
    <t>XD31011-0001840</t>
  </si>
  <si>
    <t>E    187</t>
  </si>
  <si>
    <t>T-1841</t>
  </si>
  <si>
    <t>XD31011-0001841</t>
  </si>
  <si>
    <t>E    188</t>
  </si>
  <si>
    <t>T-1842</t>
  </si>
  <si>
    <t>XD31011-0001842</t>
  </si>
  <si>
    <t>D  1,038</t>
  </si>
  <si>
    <t>HONMEDIC15</t>
  </si>
  <si>
    <t>XA12001-P013211</t>
  </si>
  <si>
    <t>CH-17223</t>
  </si>
  <si>
    <t>XD31001-0017223</t>
  </si>
  <si>
    <t>D  1,310</t>
  </si>
  <si>
    <t>IMSSFEB016</t>
  </si>
  <si>
    <t>XA12001-P013279</t>
  </si>
  <si>
    <t>D  1,311</t>
  </si>
  <si>
    <t>FINQSAMUEL</t>
  </si>
  <si>
    <t>XA12001-P013280</t>
  </si>
  <si>
    <t>E    148</t>
  </si>
  <si>
    <t>CH-17202</t>
  </si>
  <si>
    <t>XD31001-0017202</t>
  </si>
  <si>
    <t>E    149</t>
  </si>
  <si>
    <t>CH-17229</t>
  </si>
  <si>
    <t>XD31001-0017229</t>
  </si>
  <si>
    <t>D  1,358</t>
  </si>
  <si>
    <t>IMTOSRACEC</t>
  </si>
  <si>
    <t>XA12001-P013282</t>
  </si>
  <si>
    <t>E    166</t>
  </si>
  <si>
    <t>CH-17231</t>
  </si>
  <si>
    <t>XD31001-0017231</t>
  </si>
  <si>
    <t>D  1,447</t>
  </si>
  <si>
    <t>SEMANA0716</t>
  </si>
  <si>
    <t>XA12001-P013283</t>
  </si>
  <si>
    <t>D  1,483</t>
  </si>
  <si>
    <t>D  1,491</t>
  </si>
  <si>
    <t>NOMSEM0616</t>
  </si>
  <si>
    <t>XA12001-P013286</t>
  </si>
  <si>
    <t>D  1,515</t>
  </si>
  <si>
    <t>FINQCECILI</t>
  </si>
  <si>
    <t>XA12001-P013287</t>
  </si>
  <si>
    <t>D  1,520</t>
  </si>
  <si>
    <t>FINQHUGO01</t>
  </si>
  <si>
    <t>XA12001-P013288</t>
  </si>
  <si>
    <t>D  1,522</t>
  </si>
  <si>
    <t>FINQJUANCA</t>
  </si>
  <si>
    <t>XA12001-P013289</t>
  </si>
  <si>
    <t>D  1,524</t>
  </si>
  <si>
    <t>INCAPVAL01</t>
  </si>
  <si>
    <t>XA12001-P013290</t>
  </si>
  <si>
    <t>D  1,525</t>
  </si>
  <si>
    <t>NOMSEM0716</t>
  </si>
  <si>
    <t>XA12001-P013291</t>
  </si>
  <si>
    <t>E    180</t>
  </si>
  <si>
    <t>CH-17236</t>
  </si>
  <si>
    <t>XD31001-0017236</t>
  </si>
  <si>
    <t>E    189</t>
  </si>
  <si>
    <t>CH-17241</t>
  </si>
  <si>
    <t>XD31001-0017241</t>
  </si>
  <si>
    <t>E    190</t>
  </si>
  <si>
    <t>CH-17242</t>
  </si>
  <si>
    <t>XD31001-0017242</t>
  </si>
  <si>
    <t>E    191</t>
  </si>
  <si>
    <t>CH-17243</t>
  </si>
  <si>
    <t>XD31001-0017243</t>
  </si>
  <si>
    <t>E    192</t>
  </si>
  <si>
    <t>CH-17244</t>
  </si>
  <si>
    <t>XD31001-0017244</t>
  </si>
  <si>
    <t>E    193</t>
  </si>
  <si>
    <t>CH-17245</t>
  </si>
  <si>
    <t>XD31001-0017245</t>
  </si>
  <si>
    <t>D  2,121</t>
  </si>
  <si>
    <t>NOM0020216</t>
  </si>
  <si>
    <t>XA12001-P013295</t>
  </si>
  <si>
    <t>D  2,224</t>
  </si>
  <si>
    <t>NOM0120216</t>
  </si>
  <si>
    <t>XA12001-P013212</t>
  </si>
  <si>
    <t>D  2,225</t>
  </si>
  <si>
    <t>NOMSEM0816</t>
  </si>
  <si>
    <t>XA12001-P013213</t>
  </si>
  <si>
    <t>D  2,226</t>
  </si>
  <si>
    <t>VALDESP002</t>
  </si>
  <si>
    <t>XA12001-P013214</t>
  </si>
  <si>
    <t>D  2,227</t>
  </si>
  <si>
    <t>SEGVIDA002</t>
  </si>
  <si>
    <t>XA12001-P013215</t>
  </si>
  <si>
    <t>CH-17274</t>
  </si>
  <si>
    <t>XD31001-0017274</t>
  </si>
  <si>
    <t>E    242</t>
  </si>
  <si>
    <t>E    243</t>
  </si>
  <si>
    <t>CH-17275</t>
  </si>
  <si>
    <t>XD31001-0017275</t>
  </si>
  <si>
    <t>E    253</t>
  </si>
  <si>
    <t>CH-17276</t>
  </si>
  <si>
    <t>XD31001-0017276</t>
  </si>
  <si>
    <t>E    254</t>
  </si>
  <si>
    <t>CH-17277</t>
  </si>
  <si>
    <t>XD31001-0017277</t>
  </si>
  <si>
    <t>E    255</t>
  </si>
  <si>
    <t>CH-17282</t>
  </si>
  <si>
    <t>XD31001-0017282</t>
  </si>
  <si>
    <t>E    256</t>
  </si>
  <si>
    <t>CH-17283</t>
  </si>
  <si>
    <t>XD31001-0017283</t>
  </si>
  <si>
    <t>NA21001-0026695</t>
  </si>
  <si>
    <t>SEMANA</t>
  </si>
  <si>
    <t>QUINCENAL</t>
  </si>
  <si>
    <t>D     42</t>
  </si>
  <si>
    <t>NOMSEM1316</t>
  </si>
  <si>
    <t>XA12001-P013828</t>
  </si>
  <si>
    <t>20021E55-19FD-4E94-96A5-C3CD5658DE3F.xml</t>
  </si>
  <si>
    <t>30C259C4-3A99-4829-B31B-22F36E499624.xml</t>
  </si>
  <si>
    <t>D643D016-3027-4D94-A7FA-CF69FAA79E16.xml</t>
  </si>
  <si>
    <t>535D6EEE-09AE-4513-8B69-07EFB21CC937.xml</t>
  </si>
  <si>
    <t>3D082AAA-5459-468F-88BA-B29D2A089B0E.xml</t>
  </si>
  <si>
    <t>66EDBC43-E264-4F62-9FBF-8AD98EF2164F.xml</t>
  </si>
  <si>
    <t>F888C858-0F11-4EAC-880D-93313B8D5442.xml</t>
  </si>
  <si>
    <t>62F2AB1B-47B3-4236-B57B-931684A85C60.xml</t>
  </si>
  <si>
    <t>492CC853-9AC4-477A-8DEB-CA3CA8513853.xml</t>
  </si>
  <si>
    <t>20830EBD-5D75-4248-A0B4-11041EE3BF16.xml</t>
  </si>
  <si>
    <t>A7C7F2C6-15DA-4CF7-9EA1-7EAD4E3DFD82.xml</t>
  </si>
  <si>
    <t>06CAEDAC-08F2-4FC7-83F7-DD7CED81BEF1.xml</t>
  </si>
  <si>
    <t>991928E4-7D19-4182-A8A0-0E78F58051CB.xml</t>
  </si>
  <si>
    <t>1DC3E7DC-005C-4D31-85BD-AC070620102A.xml</t>
  </si>
  <si>
    <t>78ABAC69-C14A-49F3-B7E3-4250401F2E81.xml</t>
  </si>
  <si>
    <t>5C9C7D6E-88E8-4020-9014-D60DDF5DBA19.xml</t>
  </si>
  <si>
    <t>EN EL MES</t>
  </si>
  <si>
    <t>MES SIGUIENTE</t>
  </si>
  <si>
    <t>0E9A02D8-8594-4A49-8C9B-2E45505D9F4F.xml</t>
  </si>
  <si>
    <t>604B9891-36B6-4DEE-AFD1-98A9A5C30CC3.xml</t>
  </si>
  <si>
    <t>0FD8B813-A39A-4414-B666-491D73AC82A7.xml</t>
  </si>
  <si>
    <t>259CE002-6822-4FB2-A852-7D24B0D1C8FC.xml</t>
  </si>
  <si>
    <t>AJUSTE A LA PROVISION</t>
  </si>
  <si>
    <t>P</t>
  </si>
  <si>
    <t>8E6203B9-5B7E-450F-ABB3-D415F8AA4FBE.xml</t>
  </si>
  <si>
    <t>6C0CF6B1-3B00-496E-9767-8E1627663942.xml</t>
  </si>
  <si>
    <t>37765B5C-393E-456B-9326-6E41D4C0A2C9.xml</t>
  </si>
  <si>
    <t>73791543-7AF2-43C0-94C2-83093946E381.xml</t>
  </si>
  <si>
    <t>B7606999-377D-4045-86EF-F2AA2791C22D.xml</t>
  </si>
  <si>
    <t>BCA23418-DBDE-49AE-81D7-06356AF7C685.xml</t>
  </si>
  <si>
    <t>AFF0A2B5-49C8-4427-BE90-59802FA2F603.xml</t>
  </si>
  <si>
    <t>3C841253-7ED8-4DBC-BFAD-77ECCA4B017B.xml</t>
  </si>
  <si>
    <t>B8DAE5AB-8E3E-439A-9522-9621936BE6FC.xml</t>
  </si>
  <si>
    <t>B1993499-762E-4C19-845C-E7E9BBF8F5D7.xml</t>
  </si>
  <si>
    <t>D9E0B3E1-1CEC-4FD9-A689-782900ADBD7F.xml</t>
  </si>
  <si>
    <t>192BEBCD-B04E-4C73-8B0B-411B1AE837AB.xml</t>
  </si>
  <si>
    <t>ECCD37D4-CA65-44E4-893A-E8A6F9243D97.xml</t>
  </si>
  <si>
    <t>696B1309-8B39-4980-8FD7-82AAA6A0FD5E.xml</t>
  </si>
  <si>
    <t>65116750-9736-4653-B223-6ACAF06C5131.xml</t>
  </si>
  <si>
    <t>076D43F8-5719-41D2-BA3A-5B9B4CE2580E.xml</t>
  </si>
  <si>
    <t>43EF4645-A246-4CD4-BF0C-02F6A0BE9791.xml</t>
  </si>
  <si>
    <t>3DE921ED-F033-48DA-BD06-35DFAFC9B645.xml</t>
  </si>
  <si>
    <t>8FC88EF3-81DC-40B8-B0B9-0F801663FB8B.xml</t>
  </si>
  <si>
    <t>AB57D607-2692-4CAD-A5E0-75A315E83F57.xml</t>
  </si>
  <si>
    <t>45873FAA-1015-44D8-8C46-25C40FCD5619.xml</t>
  </si>
  <si>
    <t>8962F252-D008-4AAE-90F6-1EA49B073375.xml</t>
  </si>
  <si>
    <t>F48B7BD1-C575-4791-83D8-997780B1BF3B.xml</t>
  </si>
  <si>
    <t>81D57CB6-7737-4E9A-A556-D3873948AC8F.xml</t>
  </si>
  <si>
    <t>155544FB-5891-4BFF-BA90-A89366D4CF6C.xml</t>
  </si>
  <si>
    <t>85794F3F-A689-45F0-84F2-02FD2B986F3C.xml</t>
  </si>
  <si>
    <t>5160BF2F-2FBA-4580-89A8-E8FB6EEFDFB1.xml</t>
  </si>
  <si>
    <t>8402B034-7E43-483E-8C71-38E5CCE53502.xml</t>
  </si>
  <si>
    <t>30A02990-C6B1-477B-BBC5-4715B2D40309.xml</t>
  </si>
  <si>
    <t>5E2FB49A-8887-471E-B775-B0637CFBAAC6.xml</t>
  </si>
  <si>
    <t>47782607-52C7-4FFC-961C-7CD3E1AA48F1.xml</t>
  </si>
  <si>
    <t>1F8C49FD-416C-40CB-8368-4B39FA9DC1D8.xml</t>
  </si>
  <si>
    <t>B4C9C8FF-A7D5-41FC-AF23-5868B4BD933D.xml</t>
  </si>
  <si>
    <t>271003FC-5DD5-4C93-AC4A-BA0BCF3455FA.xml</t>
  </si>
  <si>
    <t>50C80A8B-5E07-4CBA-BA79-C726C472010A.xml</t>
  </si>
  <si>
    <t>ADC0FD2F-7984-49E0-9776-494E83EE08C5.xml</t>
  </si>
  <si>
    <t>D599B6C8-D685-4012-9D47-A589100DBBE1.xml</t>
  </si>
  <si>
    <t>41F23E38-AC16-47E4-A14B-B38E3C4A5756.xml</t>
  </si>
  <si>
    <t>749FFD92-AFFC-44C5-98E9-40EBBAB8D21F.xml</t>
  </si>
  <si>
    <t>719E9F23-6171-466C-89FD-61324FBBD9A6.xml</t>
  </si>
  <si>
    <t>AC51B5E5-97E9-4223-8323-67ED7D80C4E1.xml</t>
  </si>
  <si>
    <t>756292E1-372C-47AF-BCBD-8F5BC29A3741.xml</t>
  </si>
  <si>
    <t>539EF253-3F7A-46D1-88CE-2EB2B5DD6DF2.xml</t>
  </si>
  <si>
    <t xml:space="preserve">SERVICIO DE PERSONAL [$34,316.17] </t>
  </si>
  <si>
    <t xml:space="preserve">SERVICIO DE PERSONAL [$33,593.58] </t>
  </si>
  <si>
    <t xml:space="preserve">SERVICIO DE PERSONAL [$71,080.66] </t>
  </si>
  <si>
    <t xml:space="preserve">SERVICIO DE PERSONAL [$49,095.42] </t>
  </si>
  <si>
    <t xml:space="preserve">SERVICIO DE PERSONAL [$46,238.55] </t>
  </si>
  <si>
    <t xml:space="preserve">SERVICIO DE PERSONAL [$2,846.06] </t>
  </si>
  <si>
    <t xml:space="preserve">SERVICIO DE PERSONAL [$6,284.35] </t>
  </si>
  <si>
    <t>Document</t>
  </si>
  <si>
    <t>BAJA: LJIMENEZ BAJA: CONSULTORES &amp;</t>
  </si>
  <si>
    <t>A-21245</t>
  </si>
  <si>
    <t>A-21359</t>
  </si>
  <si>
    <t>P012971</t>
  </si>
  <si>
    <t>P013217</t>
  </si>
  <si>
    <t>P013218</t>
  </si>
  <si>
    <t>P013206</t>
  </si>
  <si>
    <t>P013207</t>
  </si>
  <si>
    <t>P013208</t>
  </si>
  <si>
    <t>P013209</t>
  </si>
  <si>
    <t>P013210</t>
  </si>
  <si>
    <t>P013284</t>
  </si>
  <si>
    <t>P013285</t>
  </si>
  <si>
    <t>P013211</t>
  </si>
  <si>
    <t>P013279</t>
  </si>
  <si>
    <t>P013280</t>
  </si>
  <si>
    <t>P013282</t>
  </si>
  <si>
    <t>P013283</t>
  </si>
  <si>
    <t>P013286</t>
  </si>
  <si>
    <t>P013287</t>
  </si>
  <si>
    <t>P013288</t>
  </si>
  <si>
    <t>P013289</t>
  </si>
  <si>
    <t>P013290</t>
  </si>
  <si>
    <t>P013291</t>
  </si>
  <si>
    <t>P013295</t>
  </si>
  <si>
    <t>P013212</t>
  </si>
  <si>
    <t>P013213</t>
  </si>
  <si>
    <t>P013214</t>
  </si>
  <si>
    <t>P013215</t>
  </si>
  <si>
    <t>E    281</t>
  </si>
  <si>
    <t>BBVA-TRANS</t>
  </si>
  <si>
    <t>NA21003-</t>
  </si>
  <si>
    <t>Poliza Contable de E</t>
  </si>
  <si>
    <t>PAGO NOMINA ESPECIAL</t>
  </si>
  <si>
    <t>NA21001-</t>
  </si>
  <si>
    <t>P013334</t>
  </si>
  <si>
    <t>P013354</t>
  </si>
  <si>
    <t>P013339</t>
  </si>
  <si>
    <t>P013340</t>
  </si>
  <si>
    <t>P013341</t>
  </si>
  <si>
    <t>P013342</t>
  </si>
  <si>
    <t>P013344</t>
  </si>
  <si>
    <t>P013345</t>
  </si>
  <si>
    <t>P013346</t>
  </si>
  <si>
    <t>P013347</t>
  </si>
  <si>
    <t>P013348</t>
  </si>
  <si>
    <t>P013803</t>
  </si>
  <si>
    <t>P013804</t>
  </si>
  <si>
    <t>P013805</t>
  </si>
  <si>
    <t>P013808</t>
  </si>
  <si>
    <t>P013809</t>
  </si>
  <si>
    <t>P013810</t>
  </si>
  <si>
    <t>P013811</t>
  </si>
  <si>
    <t>P013349</t>
  </si>
  <si>
    <t>P013350</t>
  </si>
  <si>
    <t>P013824</t>
  </si>
  <si>
    <t>D  2,877</t>
  </si>
  <si>
    <t>PP13828</t>
  </si>
  <si>
    <t>P013828</t>
  </si>
  <si>
    <t>E     13</t>
  </si>
  <si>
    <t>T-1986</t>
  </si>
  <si>
    <t>E     57</t>
  </si>
  <si>
    <t>T001986</t>
  </si>
  <si>
    <t>D    178</t>
  </si>
  <si>
    <t>SUELING004</t>
  </si>
  <si>
    <t>P013829</t>
  </si>
  <si>
    <t>E     18</t>
  </si>
  <si>
    <t>T-1990</t>
  </si>
  <si>
    <t>D    656</t>
  </si>
  <si>
    <t>NOMSEM1416</t>
  </si>
  <si>
    <t>P013830</t>
  </si>
  <si>
    <t>E     51</t>
  </si>
  <si>
    <t>T-2007</t>
  </si>
  <si>
    <t>D    760</t>
  </si>
  <si>
    <t>BAJA: LJIMENEZ:CONSULTORES &amp; ASESOR</t>
  </si>
  <si>
    <t>E     56</t>
  </si>
  <si>
    <t>D    874</t>
  </si>
  <si>
    <t>P000013831</t>
  </si>
  <si>
    <t>XA12005-</t>
  </si>
  <si>
    <t>P013831</t>
  </si>
  <si>
    <t>Contrarecibo sin IVA</t>
  </si>
  <si>
    <t>D    875</t>
  </si>
  <si>
    <t>D    973</t>
  </si>
  <si>
    <t>P000013874</t>
  </si>
  <si>
    <t>D  3,081</t>
  </si>
  <si>
    <t>BAJA D973</t>
  </si>
  <si>
    <t>LJIMENEZ:UNIFORMES DE PERSONAL</t>
  </si>
  <si>
    <t>E     87</t>
  </si>
  <si>
    <t>T-2012</t>
  </si>
  <si>
    <t>D  1,059</t>
  </si>
  <si>
    <t>NOM1010416</t>
  </si>
  <si>
    <t>P013833</t>
  </si>
  <si>
    <t>D  1,133</t>
  </si>
  <si>
    <t>NOM2010416</t>
  </si>
  <si>
    <t>P013835</t>
  </si>
  <si>
    <t>D  1,134</t>
  </si>
  <si>
    <t>NOM3010416</t>
  </si>
  <si>
    <t>P013836</t>
  </si>
  <si>
    <t>E     96</t>
  </si>
  <si>
    <t>CH-17397</t>
  </si>
  <si>
    <t>T-2035</t>
  </si>
  <si>
    <t>E    119</t>
  </si>
  <si>
    <t>T-2036</t>
  </si>
  <si>
    <t>D  1,189</t>
  </si>
  <si>
    <t>NOMSEM1516</t>
  </si>
  <si>
    <t>P013837</t>
  </si>
  <si>
    <t>CH-17413</t>
  </si>
  <si>
    <t>D  1,385</t>
  </si>
  <si>
    <t>IMSS000316</t>
  </si>
  <si>
    <t>P013216</t>
  </si>
  <si>
    <t>E    139</t>
  </si>
  <si>
    <t>CH-17417</t>
  </si>
  <si>
    <t>D  2,476</t>
  </si>
  <si>
    <t>D  2,477</t>
  </si>
  <si>
    <t>D  2,503</t>
  </si>
  <si>
    <t>D  2,513</t>
  </si>
  <si>
    <t>D  2,612</t>
  </si>
  <si>
    <t>D  2,613</t>
  </si>
  <si>
    <t>E    230</t>
  </si>
  <si>
    <t>E    233</t>
  </si>
  <si>
    <t>LJIMENEZ:BAJA PROVISION</t>
  </si>
  <si>
    <t>D  2,748</t>
  </si>
  <si>
    <t>BAJA POLIZ</t>
  </si>
  <si>
    <t>BAJA POLIZA E 60</t>
  </si>
  <si>
    <t>E     60</t>
  </si>
  <si>
    <t>CH-12729</t>
  </si>
  <si>
    <t>D  1,420</t>
  </si>
  <si>
    <t>P000014346</t>
  </si>
  <si>
    <t>D  1,422</t>
  </si>
  <si>
    <t>D  1,438</t>
  </si>
  <si>
    <t>P000014343</t>
  </si>
  <si>
    <t>D  1,439</t>
  </si>
  <si>
    <t>BAJA PROVI</t>
  </si>
  <si>
    <t>D      2</t>
  </si>
  <si>
    <t>BAJA: LJIMENEZ BAJA PROVISION</t>
  </si>
  <si>
    <t>D      4</t>
  </si>
  <si>
    <t>INGENIERIA</t>
  </si>
  <si>
    <t xml:space="preserve">302-CONSULTORES </t>
  </si>
  <si>
    <t>RAMAHA</t>
  </si>
  <si>
    <t>B</t>
  </si>
  <si>
    <t>ELIMINAS</t>
  </si>
  <si>
    <t>302-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</si>
  <si>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</si>
  <si>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</si>
  <si>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</si>
  <si>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</si>
  <si>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</si>
  <si>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</si>
  <si>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</si>
  <si>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</si>
  <si>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</si>
  <si>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</si>
  <si>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</si>
  <si>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</si>
  <si>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</si>
  <si>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Q</t>
  </si>
  <si>
    <t>R</t>
  </si>
  <si>
    <t>U</t>
  </si>
  <si>
    <t>V</t>
  </si>
  <si>
    <t>W</t>
  </si>
  <si>
    <t>Z</t>
  </si>
  <si>
    <t>PENDIENTE</t>
  </si>
  <si>
    <t>a</t>
  </si>
  <si>
    <t>PAGO LA FACTURA A 19672 DEL 2/11/2015</t>
  </si>
  <si>
    <t>LO MODIFICARON ESTABA EN 503218.89</t>
  </si>
  <si>
    <t>ALECSA CELAYA S DE RL DE CV</t>
  </si>
  <si>
    <t xml:space="preserve">CONSULTORES &amp; ASESORES INTEGRALES </t>
  </si>
  <si>
    <t>D-2935</t>
  </si>
  <si>
    <t>AJUSTE</t>
  </si>
  <si>
    <t>POLIZA CONTABLE</t>
  </si>
  <si>
    <t>NO DEDUCIBLES</t>
  </si>
  <si>
    <t>302-D100635</t>
  </si>
  <si>
    <t>XML</t>
  </si>
  <si>
    <t>20021E55-19FD-4E94-96A5-C3CD5658DE3F</t>
  </si>
  <si>
    <t>535D6EEE-09AE-4513-8B69-07EFB21CC937</t>
  </si>
  <si>
    <t>D643D016-3027-4D94-A7FA-CF69FAA79E16</t>
  </si>
  <si>
    <t>30C259C4-3A99-4829-B31B-22F36E499624</t>
  </si>
  <si>
    <t>3D082AAA-5459-468F-88BA-B29D2A089B0E</t>
  </si>
  <si>
    <t>991928E4-7D19-4182-A8A0-0E78F58051CB</t>
  </si>
  <si>
    <t>66EDBC43-E264-4F62-9FBF-8AD98EF2164F</t>
  </si>
  <si>
    <t>F888C858-0F11-4EAC-880D-93313B8D5442</t>
  </si>
  <si>
    <t>1DC3E7DC-005C-4D31-85BD-AC070620102A</t>
  </si>
  <si>
    <t>78ABAC69-C14A-49F3-B7E3-4250401F2E81</t>
  </si>
  <si>
    <t>5C9C7D6E-88E8-4020-9014-D60DDF5DBA19</t>
  </si>
  <si>
    <t>62F2AB1B-47B3-4236-B57B-931684A85C60</t>
  </si>
  <si>
    <t>492CC853-9AC4-477A-8DEB-CA3CA8513853</t>
  </si>
  <si>
    <t>A7C7F2C6-15DA-4CF7-9EA1-7EAD4E3DFD82</t>
  </si>
  <si>
    <t>20830EBD-5D75-4248-A0B4-11041EE3BF16</t>
  </si>
  <si>
    <t>0E9A02D8-8594-4A49-8C9B-2E45505D9F4F</t>
  </si>
  <si>
    <t>06CAEDAC-08F2-4FC7-83F7-DD7CED81BEF1</t>
  </si>
  <si>
    <t>604B9891-36B6-4DEE-AFD1-98A9A5C30CC3</t>
  </si>
  <si>
    <t>0FD8B813-A39A-4414-B666-491D73AC82A7</t>
  </si>
  <si>
    <t>8E6203B9-5B7E-450F-ABB3-D415F8AA4FBE</t>
  </si>
  <si>
    <t>6C0CF6B1-3B00-496E-9767-8E1627663942</t>
  </si>
  <si>
    <t>37765B5C-393E-456B-9326-6E41D4C0A2C9</t>
  </si>
  <si>
    <t>73791543-7AF2-43C0-94C2-83093946E381</t>
  </si>
  <si>
    <t>AFF0A2B5-49C8-4427-BE90-59802FA2F603</t>
  </si>
  <si>
    <t>B2D7BE00-6A2A-44ED-BA71-6459B5C03B12</t>
  </si>
  <si>
    <t>BCA23418-DBDE-49AE-81D7-06356AF7C685</t>
  </si>
  <si>
    <t>B7606999-377D-4045-86EF-F2AA2791C22D</t>
  </si>
  <si>
    <t>3C841253-7ED8-4DBC-BFAD-77ECCA4B017B</t>
  </si>
  <si>
    <t>B8DAE5AB-8E3E-439A-9522-9621936BE6FC</t>
  </si>
  <si>
    <t>D9E0B3E1-1CEC-4FD9-A689-782900ADBD7F</t>
  </si>
  <si>
    <t>ECCD37D4-CA65-44E4-893A-E8A6F9243D97</t>
  </si>
  <si>
    <t>B1993499-762E-4C19-845C-E7E9BBF8F5D7</t>
  </si>
  <si>
    <t>192BEBCD-B04E-4C73-8B0B-411B1AE837AB</t>
  </si>
  <si>
    <t>696B1309-8B39-4980-8FD7-82AAA6A0FD5E</t>
  </si>
  <si>
    <t>65116750-9736-4653-B223-6ACAF06C5131</t>
  </si>
  <si>
    <t>076D43F8-5719-41D2-BA3A-5B9B4CE2580E</t>
  </si>
  <si>
    <t>3DE921ED-F033-48DA-BD06-35DFAFC9B645</t>
  </si>
  <si>
    <t>8FC88EF3-81DC-40B8-B0B9-0F801663FB8B</t>
  </si>
  <si>
    <t>AB57D607-2692-4CAD-A5E0-75A315E83F57</t>
  </si>
  <si>
    <t>45873FAA-1015-44D8-8C46-25C40FCD5619</t>
  </si>
  <si>
    <t>43EF4645-A246-4CD4-BF0C-02F6A0BE9791</t>
  </si>
  <si>
    <t>BAJA</t>
  </si>
  <si>
    <t>81D57CB6-7737-4E9A-A556-D3873948AC8F</t>
  </si>
  <si>
    <t>155544FB-5891-4BFF-BA90-A89366D4CF6C</t>
  </si>
  <si>
    <t>85794F3F-A689-45F0-84F2-02FD2B986F3C</t>
  </si>
  <si>
    <t>8402B034-7E43-483E-8C71-38E5CCE53502</t>
  </si>
  <si>
    <t>5160BF2F-2FBA-4580-89A8-E8FB6EEFDFB1</t>
  </si>
  <si>
    <t>30A02990-C6B1-477B-BBC5-4715B2D40309</t>
  </si>
  <si>
    <t>5E2FB49A-8887-471E-B775-B0637CFBAAC6</t>
  </si>
  <si>
    <t>COMPLEMENTO</t>
  </si>
  <si>
    <t>1F8C49FD-416C-40CB-8368-4B39FA9DC1D8</t>
  </si>
  <si>
    <t>B4C9C8FF-A7D5-41FC-AF23-5868B4BD933D</t>
  </si>
  <si>
    <t>47782607-52C7-4FFC-961C-7CD3E1AA48F1</t>
  </si>
  <si>
    <t>50C80A8B-5E07-4CBA-BA79-C726C472010A</t>
  </si>
  <si>
    <t>271003FC-5DD5-4C93-AC4A-BA0BCF3455FA</t>
  </si>
  <si>
    <t>41F23E38-AC16-47E4-A14B-B38E3C4A5756</t>
  </si>
  <si>
    <t>ADC0FD2F-7984-49E0-9776-494E83EE08C5</t>
  </si>
  <si>
    <t>D599B6C8-D685-4012-9D47-A589100DBBE1</t>
  </si>
  <si>
    <t>749FFD92-AFFC-44C5-98E9-40EBBAB8D21F</t>
  </si>
  <si>
    <t>719E9F23-6171-466C-89FD-61324FBBD9A6</t>
  </si>
  <si>
    <t>AC51B5E5-97E9-4223-8323-67ED7D80C4E1</t>
  </si>
  <si>
    <t>756292E1-372C-47AF-BCBD-8F5BC29A3741</t>
  </si>
  <si>
    <t>539EF253-3F7A-46D1-88CE-2EB2B5DD6DF2</t>
  </si>
  <si>
    <t>B69EFA47-66CB-4DB7-A766-97A2CCE8C501</t>
  </si>
  <si>
    <t>8962F252-D008-4AAE-90F6-1EA49B073375</t>
  </si>
  <si>
    <t>1B84E9BA-D502-4EC3-A1B6-2F2FF6F09F4A</t>
  </si>
  <si>
    <t>PAGO OTRA FACTURA 2015</t>
  </si>
  <si>
    <t>??</t>
  </si>
  <si>
    <t>B1AAA900-413F-4E0B-A905-39E249FF1DCF</t>
  </si>
  <si>
    <t>OBSERVACION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</si>
</sst>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color theme="4" tint="-0.249977111117893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sz val="8"/>
      <color theme="1"/>
      <name val="Arial"/>
      <family val="2"/>
    </font>
    <font>
      <b/>
      <sz val="8"/>
      <color rgb="FF0000FF"/>
      <name val="Arial"/>
      <family val="2"/>
    </font>
    <font>
      <b/>
      <sz val="8"/>
      <color rgb="FFFF0000"/>
      <name val="Arial"/>
      <family val="2"/>
    </font>
    <font>
      <b/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  <font>
      <b/>
      <sz val="11"/>
      <color theme="4" tint="-0.24994659260841701"/>
      <name val="Calibri"/>
      <family val="2"/>
      <scheme val="minor"/>
    </font>
    <font>
      <u/>
      <sz val="10"/>
      <color rgb="FFFF0000"/>
      <name val="Calibri"/>
      <family val="2"/>
      <scheme val="minor"/>
    </font>
    <font>
      <sz val="10"/>
      <name val="Calibr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C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C000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87">
    <xf numFmtId="0" fontId="0" fillId="0" borderId="0" xfId="0"/>
    <xf numFmtId="14" fontId="0" fillId="0" borderId="0" xfId="0" applyNumberFormat="1"/>
    <xf numFmtId="4" fontId="0" fillId="0" borderId="0" xfId="0" applyNumberFormat="1"/>
    <xf numFmtId="0" fontId="2" fillId="0" borderId="0" xfId="0" applyFont="1"/>
    <xf numFmtId="4" fontId="2" fillId="0" borderId="0" xfId="0" applyNumberFormat="1" applyFont="1"/>
    <xf numFmtId="14" fontId="2" fillId="0" borderId="0" xfId="0" applyNumberFormat="1" applyFont="1"/>
    <xf numFmtId="43" fontId="2" fillId="0" borderId="0" xfId="1" applyFont="1"/>
    <xf numFmtId="0" fontId="3" fillId="0" borderId="0" xfId="0" applyFont="1" applyAlignment="1">
      <alignment horizontal="center"/>
    </xf>
    <xf numFmtId="43" fontId="3" fillId="0" borderId="0" xfId="1" applyFont="1" applyAlignment="1">
      <alignment horizontal="center"/>
    </xf>
    <xf numFmtId="43" fontId="2" fillId="0" borderId="0" xfId="1" applyFont="1" applyFill="1"/>
    <xf numFmtId="0" fontId="3" fillId="0" borderId="0" xfId="0" applyFont="1" applyFill="1" applyAlignment="1">
      <alignment horizontal="center"/>
    </xf>
    <xf numFmtId="1" fontId="4" fillId="0" borderId="0" xfId="0" applyNumberFormat="1" applyFont="1" applyAlignment="1">
      <alignment horizontal="center"/>
    </xf>
    <xf numFmtId="0" fontId="5" fillId="0" borderId="0" xfId="0" applyFont="1"/>
    <xf numFmtId="16" fontId="5" fillId="0" borderId="0" xfId="0" applyNumberFormat="1" applyFont="1"/>
    <xf numFmtId="0" fontId="5" fillId="3" borderId="0" xfId="0" applyFont="1" applyFill="1"/>
    <xf numFmtId="20" fontId="5" fillId="0" borderId="0" xfId="0" applyNumberFormat="1" applyFont="1"/>
    <xf numFmtId="0" fontId="5" fillId="2" borderId="0" xfId="0" applyFont="1" applyFill="1"/>
    <xf numFmtId="14" fontId="5" fillId="0" borderId="0" xfId="0" applyNumberFormat="1" applyFont="1"/>
    <xf numFmtId="43" fontId="5" fillId="2" borderId="0" xfId="1" applyFont="1" applyFill="1" applyAlignment="1">
      <alignment horizontal="center"/>
    </xf>
    <xf numFmtId="43" fontId="5" fillId="0" borderId="0" xfId="1" applyFont="1"/>
    <xf numFmtId="43" fontId="5" fillId="0" borderId="0" xfId="1" applyFont="1" applyFill="1"/>
    <xf numFmtId="43" fontId="5" fillId="2" borderId="0" xfId="1" applyFont="1" applyFill="1"/>
    <xf numFmtId="43" fontId="5" fillId="3" borderId="0" xfId="1" applyFont="1" applyFill="1"/>
    <xf numFmtId="1" fontId="6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NumberFormat="1" applyFont="1"/>
    <xf numFmtId="1" fontId="8" fillId="0" borderId="0" xfId="0" applyNumberFormat="1" applyFont="1" applyAlignment="1">
      <alignment horizontal="center"/>
    </xf>
    <xf numFmtId="43" fontId="2" fillId="2" borderId="0" xfId="1" applyFont="1" applyFill="1"/>
    <xf numFmtId="4" fontId="0" fillId="2" borderId="0" xfId="0" applyNumberFormat="1" applyFill="1"/>
    <xf numFmtId="43" fontId="0" fillId="0" borderId="0" xfId="1" applyFont="1"/>
    <xf numFmtId="4" fontId="2" fillId="0" borderId="1" xfId="0" applyNumberFormat="1" applyFont="1" applyBorder="1"/>
    <xf numFmtId="1" fontId="8" fillId="0" borderId="1" xfId="0" applyNumberFormat="1" applyFont="1" applyBorder="1" applyAlignment="1">
      <alignment horizontal="center"/>
    </xf>
    <xf numFmtId="0" fontId="2" fillId="0" borderId="1" xfId="0" applyFont="1" applyBorder="1"/>
    <xf numFmtId="43" fontId="2" fillId="0" borderId="1" xfId="1" applyFont="1" applyBorder="1"/>
    <xf numFmtId="0" fontId="10" fillId="0" borderId="0" xfId="2" applyFont="1" applyFill="1" applyProtection="1">
      <protection locked="0"/>
    </xf>
    <xf numFmtId="0" fontId="11" fillId="0" borderId="0" xfId="0" applyFont="1"/>
    <xf numFmtId="0" fontId="8" fillId="0" borderId="0" xfId="0" applyFont="1"/>
    <xf numFmtId="0" fontId="12" fillId="0" borderId="0" xfId="2" applyFont="1" applyFill="1" applyProtection="1">
      <protection locked="0"/>
    </xf>
    <xf numFmtId="0" fontId="8" fillId="0" borderId="0" xfId="0" applyNumberFormat="1" applyFont="1" applyAlignment="1">
      <alignment horizontal="center" vertical="center" wrapText="1"/>
    </xf>
    <xf numFmtId="43" fontId="0" fillId="0" borderId="0" xfId="0" applyNumberFormat="1"/>
    <xf numFmtId="11" fontId="10" fillId="0" borderId="0" xfId="2" applyNumberFormat="1" applyFont="1" applyFill="1" applyProtection="1">
      <protection locked="0"/>
    </xf>
    <xf numFmtId="43" fontId="0" fillId="0" borderId="0" xfId="1" applyFont="1" applyFill="1"/>
    <xf numFmtId="0" fontId="8" fillId="4" borderId="0" xfId="0" applyNumberFormat="1" applyFont="1" applyFill="1" applyAlignment="1">
      <alignment horizontal="center" vertical="center" wrapText="1"/>
    </xf>
    <xf numFmtId="43" fontId="2" fillId="4" borderId="0" xfId="1" applyFont="1" applyFill="1"/>
    <xf numFmtId="14" fontId="13" fillId="0" borderId="0" xfId="0" applyNumberFormat="1" applyFont="1" applyAlignment="1" applyProtection="1">
      <alignment horizontal="center"/>
      <protection locked="0"/>
    </xf>
    <xf numFmtId="0" fontId="16" fillId="0" borderId="0" xfId="0" applyFont="1" applyProtection="1">
      <protection locked="0"/>
    </xf>
    <xf numFmtId="43" fontId="13" fillId="0" borderId="0" xfId="1" applyFont="1" applyFill="1" applyProtection="1">
      <protection locked="0"/>
    </xf>
    <xf numFmtId="1" fontId="8" fillId="2" borderId="0" xfId="0" applyNumberFormat="1" applyFont="1" applyFill="1" applyAlignment="1">
      <alignment horizontal="center"/>
    </xf>
    <xf numFmtId="0" fontId="0" fillId="0" borderId="0" xfId="0" applyBorder="1"/>
    <xf numFmtId="0" fontId="0" fillId="0" borderId="1" xfId="0" applyBorder="1"/>
    <xf numFmtId="14" fontId="0" fillId="0" borderId="1" xfId="0" applyNumberFormat="1" applyBorder="1"/>
    <xf numFmtId="43" fontId="0" fillId="2" borderId="0" xfId="1" applyFont="1" applyFill="1"/>
    <xf numFmtId="43" fontId="0" fillId="0" borderId="0" xfId="1" applyFont="1" applyBorder="1"/>
    <xf numFmtId="43" fontId="0" fillId="0" borderId="1" xfId="1" applyFont="1" applyBorder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horizontal="center"/>
    </xf>
    <xf numFmtId="4" fontId="8" fillId="2" borderId="0" xfId="0" applyNumberFormat="1" applyFont="1" applyFill="1" applyAlignment="1">
      <alignment horizontal="center"/>
    </xf>
    <xf numFmtId="4" fontId="8" fillId="0" borderId="0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43" fontId="0" fillId="5" borderId="0" xfId="1" applyFont="1" applyFill="1"/>
    <xf numFmtId="43" fontId="0" fillId="0" borderId="1" xfId="0" applyNumberFormat="1" applyBorder="1"/>
    <xf numFmtId="43" fontId="17" fillId="0" borderId="0" xfId="0" applyNumberFormat="1" applyFont="1"/>
    <xf numFmtId="43" fontId="17" fillId="5" borderId="0" xfId="1" applyFont="1" applyFill="1"/>
    <xf numFmtId="43" fontId="0" fillId="0" borderId="0" xfId="0" applyNumberFormat="1" applyFill="1"/>
    <xf numFmtId="43" fontId="17" fillId="0" borderId="0" xfId="0" applyNumberFormat="1" applyFont="1" applyFill="1"/>
    <xf numFmtId="0" fontId="18" fillId="6" borderId="0" xfId="0" applyFont="1" applyFill="1" applyAlignment="1">
      <alignment horizontal="center"/>
    </xf>
    <xf numFmtId="43" fontId="18" fillId="6" borderId="0" xfId="1" applyFont="1" applyFill="1" applyAlignment="1">
      <alignment horizontal="center"/>
    </xf>
    <xf numFmtId="14" fontId="2" fillId="0" borderId="0" xfId="0" applyNumberFormat="1" applyFont="1" applyFill="1"/>
    <xf numFmtId="0" fontId="2" fillId="0" borderId="0" xfId="0" applyFont="1" applyFill="1"/>
    <xf numFmtId="0" fontId="2" fillId="0" borderId="0" xfId="0" applyFont="1" applyFill="1" applyAlignment="1">
      <alignment horizontal="center"/>
    </xf>
    <xf numFmtId="43" fontId="2" fillId="0" borderId="0" xfId="1" applyFont="1" applyFill="1" applyAlignment="1">
      <alignment horizontal="center"/>
    </xf>
    <xf numFmtId="0" fontId="13" fillId="0" borderId="0" xfId="0" applyFont="1" applyProtection="1">
      <protection locked="0"/>
    </xf>
    <xf numFmtId="0" fontId="0" fillId="0" borderId="0" xfId="0" applyFont="1"/>
    <xf numFmtId="14" fontId="0" fillId="0" borderId="0" xfId="0" applyNumberFormat="1" applyFont="1"/>
    <xf numFmtId="0" fontId="0" fillId="0" borderId="0" xfId="0" applyFont="1" applyBorder="1"/>
    <xf numFmtId="14" fontId="0" fillId="0" borderId="0" xfId="0" applyNumberFormat="1" applyFont="1" applyBorder="1"/>
    <xf numFmtId="0" fontId="0" fillId="0" borderId="1" xfId="0" applyFont="1" applyBorder="1"/>
    <xf numFmtId="14" fontId="0" fillId="0" borderId="1" xfId="0" applyNumberFormat="1" applyFont="1" applyBorder="1"/>
    <xf numFmtId="43" fontId="0" fillId="0" borderId="0" xfId="0" applyNumberFormat="1" applyFont="1"/>
    <xf numFmtId="14" fontId="0" fillId="0" borderId="0" xfId="0" applyNumberFormat="1" applyFont="1" applyFill="1"/>
    <xf numFmtId="0" fontId="0" fillId="0" borderId="0" xfId="0" applyFont="1" applyFill="1"/>
    <xf numFmtId="0" fontId="2" fillId="0" borderId="0" xfId="0" applyFont="1" applyProtection="1">
      <protection locked="0"/>
    </xf>
    <xf numFmtId="0" fontId="2" fillId="0" borderId="0" xfId="0" applyFont="1" applyBorder="1" applyProtection="1">
      <protection locked="0"/>
    </xf>
    <xf numFmtId="11" fontId="2" fillId="0" borderId="0" xfId="0" applyNumberFormat="1" applyFont="1" applyProtection="1">
      <protection locked="0"/>
    </xf>
    <xf numFmtId="0" fontId="2" fillId="0" borderId="0" xfId="0" applyFont="1" applyFill="1" applyProtection="1">
      <protection locked="0"/>
    </xf>
    <xf numFmtId="0" fontId="19" fillId="0" borderId="0" xfId="0" applyFont="1" applyAlignment="1">
      <alignment horizontal="center"/>
    </xf>
  </cellXfs>
  <cellStyles count="3">
    <cellStyle name="Hipervínculo" xfId="2"/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247650</xdr:colOff>
      <xdr:row>0</xdr:row>
      <xdr:rowOff>171450</xdr:rowOff>
    </xdr:from>
    <xdr:to>
      <xdr:col>5</xdr:col>
      <xdr:colOff>466725</xdr:colOff>
      <xdr:row>5</xdr:row>
      <xdr:rowOff>123825</xdr:rowOff>
    </xdr:to>
    <xdr:pic>
      <xdr:nvPicPr>
        <xdr:cNvPr id="2" name="1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752725" y="171450"/>
          <a:ext cx="962025" cy="9048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INFORMATIVA%202016/2016-01/62F2AB1B-47B3-4236-B57B-931684A85C60.xml" TargetMode="External"/><Relationship Id="rId13" Type="http://schemas.openxmlformats.org/officeDocument/2006/relationships/hyperlink" Target="INFORMATIVA%202016/2016-01/991928E4-7D19-4182-A8A0-0E78F58051CB.xml" TargetMode="External"/><Relationship Id="rId18" Type="http://schemas.openxmlformats.org/officeDocument/2006/relationships/hyperlink" Target="INFORMATIVA%202016/2016-02/604B9891-36B6-4DEE-AFD1-98A9A5C30CC3.xml" TargetMode="External"/><Relationship Id="rId3" Type="http://schemas.openxmlformats.org/officeDocument/2006/relationships/hyperlink" Target="INFORMATIVA%202016/2016-01/D643D016-3027-4D94-A7FA-CF69FAA79E16.xml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INFORMATIVA%202016/2016-01/F888C858-0F11-4EAC-880D-93313B8D5442.xml" TargetMode="External"/><Relationship Id="rId12" Type="http://schemas.openxmlformats.org/officeDocument/2006/relationships/hyperlink" Target="INFORMATIVA%202016/2016-01/06CAEDAC-08F2-4FC7-83F7-DD7CED81BEF1.xml" TargetMode="External"/><Relationship Id="rId17" Type="http://schemas.openxmlformats.org/officeDocument/2006/relationships/hyperlink" Target="INFORMATIVA%202016/2016-02/0E9A02D8-8594-4A49-8C9B-2E45505D9F4F.xml" TargetMode="External"/><Relationship Id="rId2" Type="http://schemas.openxmlformats.org/officeDocument/2006/relationships/hyperlink" Target="INFORMATIVA%202016/2016-01/30C259C4-3A99-4829-B31B-22F36E499624.xml" TargetMode="External"/><Relationship Id="rId16" Type="http://schemas.openxmlformats.org/officeDocument/2006/relationships/hyperlink" Target="INFORMATIVA%202016/2016-01/5C9C7D6E-88E8-4020-9014-D60DDF5DBA19.xml" TargetMode="External"/><Relationship Id="rId20" Type="http://schemas.openxmlformats.org/officeDocument/2006/relationships/hyperlink" Target="INFORMATIVA%202016/2016-02/259CE002-6822-4FB2-A852-7D24B0D1C8FC.xml" TargetMode="External"/><Relationship Id="rId1" Type="http://schemas.openxmlformats.org/officeDocument/2006/relationships/hyperlink" Target="INFORMATIVA%202016/2016-01/20021E55-19FD-4E94-96A5-C3CD5658DE3F.xml" TargetMode="External"/><Relationship Id="rId6" Type="http://schemas.openxmlformats.org/officeDocument/2006/relationships/hyperlink" Target="INFORMATIVA%202016/2016-01/66EDBC43-E264-4F62-9FBF-8AD98EF2164F.xml" TargetMode="External"/><Relationship Id="rId11" Type="http://schemas.openxmlformats.org/officeDocument/2006/relationships/hyperlink" Target="INFORMATIVA%202016/2016-01/A7C7F2C6-15DA-4CF7-9EA1-7EAD4E3DFD82.xml" TargetMode="External"/><Relationship Id="rId5" Type="http://schemas.openxmlformats.org/officeDocument/2006/relationships/hyperlink" Target="INFORMATIVA%202016/2016-01/3D082AAA-5459-468F-88BA-B29D2A089B0E.xml" TargetMode="External"/><Relationship Id="rId15" Type="http://schemas.openxmlformats.org/officeDocument/2006/relationships/hyperlink" Target="INFORMATIVA%202016/2016-01/78ABAC69-C14A-49F3-B7E3-4250401F2E81.xml" TargetMode="External"/><Relationship Id="rId23" Type="http://schemas.openxmlformats.org/officeDocument/2006/relationships/comments" Target="../comments1.xml"/><Relationship Id="rId10" Type="http://schemas.openxmlformats.org/officeDocument/2006/relationships/hyperlink" Target="INFORMATIVA%202016/2016-01/20830EBD-5D75-4248-A0B4-11041EE3BF16.xml" TargetMode="External"/><Relationship Id="rId19" Type="http://schemas.openxmlformats.org/officeDocument/2006/relationships/hyperlink" Target="INFORMATIVA%202016/2016-02/0FD8B813-A39A-4414-B666-491D73AC82A7.xml" TargetMode="External"/><Relationship Id="rId4" Type="http://schemas.openxmlformats.org/officeDocument/2006/relationships/hyperlink" Target="INFORMATIVA%202016/2016-01/535D6EEE-09AE-4513-8B69-07EFB21CC937.xml" TargetMode="External"/><Relationship Id="rId9" Type="http://schemas.openxmlformats.org/officeDocument/2006/relationships/hyperlink" Target="INFORMATIVA%202016/2016-01/492CC853-9AC4-477A-8DEB-CA3CA8513853.xml" TargetMode="External"/><Relationship Id="rId14" Type="http://schemas.openxmlformats.org/officeDocument/2006/relationships/hyperlink" Target="INFORMATIVA%202016/2016-01/1DC3E7DC-005C-4D31-85BD-AC070620102A.xml" TargetMode="External"/><Relationship Id="rId22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2016-02/3C841253-7ED8-4DBC-BFAD-77ECCA4B017B.xml" TargetMode="External"/><Relationship Id="rId13" Type="http://schemas.openxmlformats.org/officeDocument/2006/relationships/hyperlink" Target="2016-02/ECCD37D4-CA65-44E4-893A-E8A6F9243D97.xml" TargetMode="External"/><Relationship Id="rId18" Type="http://schemas.openxmlformats.org/officeDocument/2006/relationships/hyperlink" Target="2016-02/3DE921ED-F033-48DA-BD06-35DFAFC9B645.xml" TargetMode="External"/><Relationship Id="rId26" Type="http://schemas.openxmlformats.org/officeDocument/2006/relationships/hyperlink" Target="2016-02/85794F3F-A689-45F0-84F2-02FD2B986F3C.xml" TargetMode="External"/><Relationship Id="rId3" Type="http://schemas.openxmlformats.org/officeDocument/2006/relationships/hyperlink" Target="2016-02/37765B5C-393E-456B-9326-6E41D4C0A2C9.xml" TargetMode="External"/><Relationship Id="rId21" Type="http://schemas.openxmlformats.org/officeDocument/2006/relationships/hyperlink" Target="2016-02/45873FAA-1015-44D8-8C46-25C40FCD5619.xml" TargetMode="External"/><Relationship Id="rId7" Type="http://schemas.openxmlformats.org/officeDocument/2006/relationships/hyperlink" Target="2016-02/AFF0A2B5-49C8-4427-BE90-59802FA2F603.xml" TargetMode="External"/><Relationship Id="rId12" Type="http://schemas.openxmlformats.org/officeDocument/2006/relationships/hyperlink" Target="2016-02/192BEBCD-B04E-4C73-8B0B-411B1AE837AB.xml" TargetMode="External"/><Relationship Id="rId17" Type="http://schemas.openxmlformats.org/officeDocument/2006/relationships/hyperlink" Target="2016-02/43EF4645-A246-4CD4-BF0C-02F6A0BE9791.xml" TargetMode="External"/><Relationship Id="rId25" Type="http://schemas.openxmlformats.org/officeDocument/2006/relationships/hyperlink" Target="2016-02/155544FB-5891-4BFF-BA90-A89366D4CF6C.xml" TargetMode="External"/><Relationship Id="rId2" Type="http://schemas.openxmlformats.org/officeDocument/2006/relationships/hyperlink" Target="2016-02/6C0CF6B1-3B00-496E-9767-8E1627663942.xml" TargetMode="External"/><Relationship Id="rId16" Type="http://schemas.openxmlformats.org/officeDocument/2006/relationships/hyperlink" Target="2016-02/076D43F8-5719-41D2-BA3A-5B9B4CE2580E.xml" TargetMode="External"/><Relationship Id="rId20" Type="http://schemas.openxmlformats.org/officeDocument/2006/relationships/hyperlink" Target="2016-02/AB57D607-2692-4CAD-A5E0-75A315E83F57.xml" TargetMode="External"/><Relationship Id="rId1" Type="http://schemas.openxmlformats.org/officeDocument/2006/relationships/hyperlink" Target="2016-02/8E6203B9-5B7E-450F-ABB3-D415F8AA4FBE.xml" TargetMode="External"/><Relationship Id="rId6" Type="http://schemas.openxmlformats.org/officeDocument/2006/relationships/hyperlink" Target="2016-02/BCA23418-DBDE-49AE-81D7-06356AF7C685.xml" TargetMode="External"/><Relationship Id="rId11" Type="http://schemas.openxmlformats.org/officeDocument/2006/relationships/hyperlink" Target="2016-02/D9E0B3E1-1CEC-4FD9-A689-782900ADBD7F.xml" TargetMode="External"/><Relationship Id="rId24" Type="http://schemas.openxmlformats.org/officeDocument/2006/relationships/hyperlink" Target="2016-02/81D57CB6-7737-4E9A-A556-D3873948AC8F.xml" TargetMode="External"/><Relationship Id="rId5" Type="http://schemas.openxmlformats.org/officeDocument/2006/relationships/hyperlink" Target="2016-02/B7606999-377D-4045-86EF-F2AA2791C22D.xml" TargetMode="External"/><Relationship Id="rId15" Type="http://schemas.openxmlformats.org/officeDocument/2006/relationships/hyperlink" Target="2016-02/65116750-9736-4653-B223-6ACAF06C5131.xml" TargetMode="External"/><Relationship Id="rId23" Type="http://schemas.openxmlformats.org/officeDocument/2006/relationships/hyperlink" Target="2016-02/F48B7BD1-C575-4791-83D8-997780B1BF3B.xml" TargetMode="External"/><Relationship Id="rId10" Type="http://schemas.openxmlformats.org/officeDocument/2006/relationships/hyperlink" Target="2016-02/B1993499-762E-4C19-845C-E7E9BBF8F5D7.xml" TargetMode="External"/><Relationship Id="rId19" Type="http://schemas.openxmlformats.org/officeDocument/2006/relationships/hyperlink" Target="2016-02/8FC88EF3-81DC-40B8-B0B9-0F801663FB8B.xml" TargetMode="External"/><Relationship Id="rId4" Type="http://schemas.openxmlformats.org/officeDocument/2006/relationships/hyperlink" Target="2016-02/73791543-7AF2-43C0-94C2-83093946E381.xml" TargetMode="External"/><Relationship Id="rId9" Type="http://schemas.openxmlformats.org/officeDocument/2006/relationships/hyperlink" Target="2016-02/B8DAE5AB-8E3E-439A-9522-9621936BE6FC.xml" TargetMode="External"/><Relationship Id="rId14" Type="http://schemas.openxmlformats.org/officeDocument/2006/relationships/hyperlink" Target="2016-02/696B1309-8B39-4980-8FD7-82AAA6A0FD5E.xml" TargetMode="External"/><Relationship Id="rId22" Type="http://schemas.openxmlformats.org/officeDocument/2006/relationships/hyperlink" Target="2016-02/8962F252-D008-4AAE-90F6-1EA49B073375.xml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2016-03/B4C9C8FF-A7D5-41FC-AF23-5868B4BD933D.xml" TargetMode="External"/><Relationship Id="rId13" Type="http://schemas.openxmlformats.org/officeDocument/2006/relationships/hyperlink" Target="2016-03/41F23E38-AC16-47E4-A14B-B38E3C4A5756.xml" TargetMode="External"/><Relationship Id="rId18" Type="http://schemas.openxmlformats.org/officeDocument/2006/relationships/hyperlink" Target="2016-03/539EF253-3F7A-46D1-88CE-2EB2B5DD6DF2.xml" TargetMode="External"/><Relationship Id="rId3" Type="http://schemas.openxmlformats.org/officeDocument/2006/relationships/hyperlink" Target="2016-03/30A02990-C6B1-477B-BBC5-4715B2D40309.xml" TargetMode="External"/><Relationship Id="rId7" Type="http://schemas.openxmlformats.org/officeDocument/2006/relationships/hyperlink" Target="2016-03/1F8C49FD-416C-40CB-8368-4B39FA9DC1D8.xml" TargetMode="External"/><Relationship Id="rId12" Type="http://schemas.openxmlformats.org/officeDocument/2006/relationships/hyperlink" Target="2016-03/D599B6C8-D685-4012-9D47-A589100DBBE1.xml" TargetMode="External"/><Relationship Id="rId17" Type="http://schemas.openxmlformats.org/officeDocument/2006/relationships/hyperlink" Target="2016-03/756292E1-372C-47AF-BCBD-8F5BC29A3741.xml" TargetMode="External"/><Relationship Id="rId2" Type="http://schemas.openxmlformats.org/officeDocument/2006/relationships/hyperlink" Target="2016-03/8402B034-7E43-483E-8C71-38E5CCE53502.xml" TargetMode="External"/><Relationship Id="rId16" Type="http://schemas.openxmlformats.org/officeDocument/2006/relationships/hyperlink" Target="2016-03/AC51B5E5-97E9-4223-8323-67ED7D80C4E1.xml" TargetMode="External"/><Relationship Id="rId1" Type="http://schemas.openxmlformats.org/officeDocument/2006/relationships/hyperlink" Target="2016-03/5160BF2F-2FBA-4580-89A8-E8FB6EEFDFB1.xml" TargetMode="External"/><Relationship Id="rId6" Type="http://schemas.openxmlformats.org/officeDocument/2006/relationships/hyperlink" Target="2016-03/47782607-52C7-4FFC-961C-7CD3E1AA48F1.xml" TargetMode="External"/><Relationship Id="rId11" Type="http://schemas.openxmlformats.org/officeDocument/2006/relationships/hyperlink" Target="2016-03/ADC0FD2F-7984-49E0-9776-494E83EE08C5.xml" TargetMode="External"/><Relationship Id="rId5" Type="http://schemas.openxmlformats.org/officeDocument/2006/relationships/hyperlink" Target="2016-03/5E2FB49A-8887-471E-B775-B0637CFBAAC6.xml" TargetMode="External"/><Relationship Id="rId15" Type="http://schemas.openxmlformats.org/officeDocument/2006/relationships/hyperlink" Target="2016-03/719E9F23-6171-466C-89FD-61324FBBD9A6.xml" TargetMode="External"/><Relationship Id="rId10" Type="http://schemas.openxmlformats.org/officeDocument/2006/relationships/hyperlink" Target="2016-03/50C80A8B-5E07-4CBA-BA79-C726C472010A.xml" TargetMode="External"/><Relationship Id="rId19" Type="http://schemas.openxmlformats.org/officeDocument/2006/relationships/printerSettings" Target="../printerSettings/printerSettings2.bin"/><Relationship Id="rId4" Type="http://schemas.openxmlformats.org/officeDocument/2006/relationships/hyperlink" Target="2016-03/5E2FB49A-8887-471E-B775-B0637CFBAAC6.xml" TargetMode="External"/><Relationship Id="rId9" Type="http://schemas.openxmlformats.org/officeDocument/2006/relationships/hyperlink" Target="2016-03/271003FC-5DD5-4C93-AC4A-BA0BCF3455FA.xml" TargetMode="External"/><Relationship Id="rId14" Type="http://schemas.openxmlformats.org/officeDocument/2006/relationships/hyperlink" Target="2016-03/749FFD92-AFFC-44C5-98E9-40EBBAB8D21F.xml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5:T632"/>
  <sheetViews>
    <sheetView topLeftCell="G40" workbookViewId="0">
      <selection activeCell="P17" sqref="P17"/>
    </sheetView>
  </sheetViews>
  <sheetFormatPr baseColWidth="10" defaultRowHeight="15" x14ac:dyDescent="0.25"/>
  <cols>
    <col min="1" max="1" width="11.42578125" style="3"/>
    <col min="2" max="2" width="11.5703125" style="3" bestFit="1" customWidth="1"/>
    <col min="3" max="3" width="11.42578125" style="3"/>
    <col min="4" max="4" width="3.42578125" style="3" bestFit="1" customWidth="1"/>
    <col min="5" max="5" width="16.28515625" style="3" bestFit="1" customWidth="1"/>
    <col min="6" max="6" width="22" style="3" bestFit="1" customWidth="1"/>
    <col min="7" max="7" width="24.28515625" style="3" bestFit="1" customWidth="1"/>
    <col min="8" max="8" width="11.42578125" style="3"/>
    <col min="9" max="9" width="40.28515625" style="3" bestFit="1" customWidth="1"/>
    <col min="10" max="10" width="13.140625" style="9" bestFit="1" customWidth="1"/>
    <col min="11" max="11" width="13.140625" style="6" bestFit="1" customWidth="1"/>
    <col min="12" max="12" width="12.42578125" style="3" bestFit="1" customWidth="1"/>
    <col min="13" max="14" width="3" style="26" bestFit="1" customWidth="1"/>
    <col min="15" max="16" width="11.42578125" style="3"/>
    <col min="17" max="17" width="11.85546875" style="6" bestFit="1" customWidth="1"/>
    <col min="18" max="18" width="39" style="3" bestFit="1" customWidth="1"/>
    <col min="19" max="16384" width="11.42578125" style="3"/>
  </cols>
  <sheetData>
    <row r="5" spans="1:20" x14ac:dyDescent="0.25">
      <c r="R5" s="35" t="s">
        <v>486</v>
      </c>
    </row>
    <row r="6" spans="1:20" x14ac:dyDescent="0.25">
      <c r="R6" s="36" t="s">
        <v>487</v>
      </c>
    </row>
    <row r="8" spans="1:20" x14ac:dyDescent="0.25">
      <c r="A8" s="7" t="s">
        <v>61</v>
      </c>
      <c r="B8" s="7" t="s">
        <v>62</v>
      </c>
      <c r="C8" s="7" t="s">
        <v>63</v>
      </c>
      <c r="D8" s="7" t="s">
        <v>64</v>
      </c>
      <c r="E8" s="7" t="s">
        <v>65</v>
      </c>
      <c r="F8" s="7"/>
      <c r="G8" s="7"/>
      <c r="H8" s="7" t="s">
        <v>66</v>
      </c>
      <c r="I8" s="7" t="s">
        <v>67</v>
      </c>
      <c r="J8" s="10" t="s">
        <v>68</v>
      </c>
      <c r="K8" s="7" t="s">
        <v>69</v>
      </c>
      <c r="L8" s="7" t="s">
        <v>70</v>
      </c>
      <c r="M8" s="11"/>
      <c r="N8" s="11"/>
      <c r="O8" s="8" t="s">
        <v>71</v>
      </c>
      <c r="P8" s="8" t="s">
        <v>72</v>
      </c>
      <c r="Q8" s="27">
        <v>7546.08</v>
      </c>
    </row>
    <row r="9" spans="1:20" x14ac:dyDescent="0.25">
      <c r="A9" t="s">
        <v>75</v>
      </c>
      <c r="B9" s="1">
        <v>42375</v>
      </c>
      <c r="C9" t="s">
        <v>76</v>
      </c>
      <c r="D9">
        <v>1</v>
      </c>
      <c r="E9" t="s">
        <v>77</v>
      </c>
      <c r="F9" t="s">
        <v>78</v>
      </c>
      <c r="G9" t="s">
        <v>79</v>
      </c>
      <c r="H9" t="s">
        <v>7</v>
      </c>
      <c r="I9" t="s">
        <v>14</v>
      </c>
      <c r="J9"/>
      <c r="K9"/>
      <c r="L9"/>
      <c r="N9" s="26">
        <v>1</v>
      </c>
      <c r="O9" s="2">
        <v>185107</v>
      </c>
      <c r="P9" s="2"/>
      <c r="Q9" s="6">
        <f>Q8-L9+O9</f>
        <v>192653.08</v>
      </c>
      <c r="R9" s="4"/>
      <c r="T9" s="4">
        <f>+Q8-O14</f>
        <v>917.51999999999953</v>
      </c>
    </row>
    <row r="10" spans="1:20" x14ac:dyDescent="0.25">
      <c r="A10" t="s">
        <v>12</v>
      </c>
      <c r="B10" s="1">
        <v>42375</v>
      </c>
      <c r="C10" t="s">
        <v>13</v>
      </c>
      <c r="D10">
        <v>1</v>
      </c>
      <c r="E10" t="s">
        <v>73</v>
      </c>
      <c r="F10">
        <v>17015</v>
      </c>
      <c r="G10" t="s">
        <v>11</v>
      </c>
      <c r="H10" t="s">
        <v>7</v>
      </c>
      <c r="I10" t="s">
        <v>14</v>
      </c>
      <c r="J10"/>
      <c r="K10"/>
      <c r="L10" s="2">
        <v>185107</v>
      </c>
      <c r="M10" s="26">
        <v>1</v>
      </c>
      <c r="O10"/>
      <c r="P10" s="2"/>
      <c r="Q10" s="6">
        <f t="shared" ref="Q10:Q54" si="0">Q9-L10+O10</f>
        <v>7546.0799999999872</v>
      </c>
      <c r="R10" s="34" t="s">
        <v>470</v>
      </c>
    </row>
    <row r="11" spans="1:20" x14ac:dyDescent="0.25">
      <c r="A11" t="s">
        <v>80</v>
      </c>
      <c r="B11" s="1">
        <v>42376</v>
      </c>
      <c r="C11" t="s">
        <v>81</v>
      </c>
      <c r="D11">
        <v>1</v>
      </c>
      <c r="E11" t="s">
        <v>77</v>
      </c>
      <c r="F11" t="s">
        <v>82</v>
      </c>
      <c r="G11" t="s">
        <v>79</v>
      </c>
      <c r="H11" t="s">
        <v>9</v>
      </c>
      <c r="I11" t="s">
        <v>17</v>
      </c>
      <c r="J11"/>
      <c r="K11"/>
      <c r="L11" s="2">
        <v>45909.75</v>
      </c>
      <c r="M11" s="47" t="s">
        <v>145</v>
      </c>
      <c r="N11" s="47"/>
      <c r="O11"/>
      <c r="P11" s="2"/>
      <c r="Q11" s="6">
        <f t="shared" si="0"/>
        <v>-38363.670000000013</v>
      </c>
    </row>
    <row r="12" spans="1:20" x14ac:dyDescent="0.25">
      <c r="A12" t="s">
        <v>15</v>
      </c>
      <c r="B12" s="1">
        <v>42376</v>
      </c>
      <c r="C12" t="s">
        <v>16</v>
      </c>
      <c r="D12">
        <v>1</v>
      </c>
      <c r="E12" t="s">
        <v>73</v>
      </c>
      <c r="F12">
        <v>16861</v>
      </c>
      <c r="G12" t="s">
        <v>11</v>
      </c>
      <c r="H12" t="s">
        <v>9</v>
      </c>
      <c r="I12" t="s">
        <v>17</v>
      </c>
      <c r="J12"/>
      <c r="K12"/>
      <c r="L12"/>
      <c r="M12" s="47"/>
      <c r="N12" s="47" t="s">
        <v>145</v>
      </c>
      <c r="O12" s="2">
        <v>45909.75</v>
      </c>
      <c r="P12" s="2"/>
      <c r="Q12" s="6">
        <f t="shared" si="0"/>
        <v>7546.0799999999872</v>
      </c>
      <c r="R12" s="4"/>
    </row>
    <row r="13" spans="1:20" x14ac:dyDescent="0.25">
      <c r="A13" t="s">
        <v>83</v>
      </c>
      <c r="B13" s="1">
        <v>42377</v>
      </c>
      <c r="C13" t="s">
        <v>84</v>
      </c>
      <c r="D13">
        <v>1</v>
      </c>
      <c r="E13" t="s">
        <v>77</v>
      </c>
      <c r="F13" t="s">
        <v>85</v>
      </c>
      <c r="G13" t="s">
        <v>79</v>
      </c>
      <c r="H13" t="s">
        <v>9</v>
      </c>
      <c r="I13" t="s">
        <v>14</v>
      </c>
      <c r="J13"/>
      <c r="K13"/>
      <c r="L13"/>
      <c r="N13" s="26">
        <v>2</v>
      </c>
      <c r="O13" s="2">
        <v>122478.68</v>
      </c>
      <c r="P13" s="2"/>
      <c r="Q13" s="6">
        <f t="shared" si="0"/>
        <v>130024.75999999998</v>
      </c>
      <c r="R13" s="4"/>
    </row>
    <row r="14" spans="1:20" x14ac:dyDescent="0.25">
      <c r="A14" t="s">
        <v>86</v>
      </c>
      <c r="B14" s="1">
        <v>42377</v>
      </c>
      <c r="C14" t="s">
        <v>87</v>
      </c>
      <c r="D14">
        <v>1</v>
      </c>
      <c r="E14" t="s">
        <v>88</v>
      </c>
      <c r="F14">
        <v>13095</v>
      </c>
      <c r="G14" t="s">
        <v>10</v>
      </c>
      <c r="H14" t="s">
        <v>9</v>
      </c>
      <c r="I14" t="s">
        <v>14</v>
      </c>
      <c r="J14"/>
      <c r="K14"/>
      <c r="L14"/>
      <c r="N14" s="26" t="s">
        <v>8</v>
      </c>
      <c r="O14" s="28">
        <v>6628.56</v>
      </c>
      <c r="P14" s="2"/>
      <c r="Q14" s="6">
        <f t="shared" si="0"/>
        <v>136653.31999999998</v>
      </c>
    </row>
    <row r="15" spans="1:20" x14ac:dyDescent="0.25">
      <c r="A15" t="s">
        <v>19</v>
      </c>
      <c r="B15" s="1">
        <v>42377</v>
      </c>
      <c r="C15" t="s">
        <v>20</v>
      </c>
      <c r="D15">
        <v>1</v>
      </c>
      <c r="E15" t="s">
        <v>73</v>
      </c>
      <c r="F15">
        <v>17037</v>
      </c>
      <c r="G15" t="s">
        <v>11</v>
      </c>
      <c r="H15" t="s">
        <v>9</v>
      </c>
      <c r="I15" t="s">
        <v>14</v>
      </c>
      <c r="J15"/>
      <c r="K15"/>
      <c r="L15" s="2">
        <v>122478.68</v>
      </c>
      <c r="M15" s="26">
        <v>2</v>
      </c>
      <c r="O15"/>
      <c r="P15" s="2"/>
      <c r="Q15" s="6">
        <f t="shared" si="0"/>
        <v>14174.639999999985</v>
      </c>
      <c r="R15" s="34" t="s">
        <v>473</v>
      </c>
    </row>
    <row r="16" spans="1:20" x14ac:dyDescent="0.25">
      <c r="A16" t="s">
        <v>89</v>
      </c>
      <c r="B16" s="1">
        <v>42380</v>
      </c>
      <c r="C16" t="s">
        <v>90</v>
      </c>
      <c r="D16">
        <v>1</v>
      </c>
      <c r="E16" t="s">
        <v>77</v>
      </c>
      <c r="F16" t="s">
        <v>91</v>
      </c>
      <c r="G16" t="s">
        <v>79</v>
      </c>
      <c r="H16" t="s">
        <v>7</v>
      </c>
      <c r="I16" t="s">
        <v>14</v>
      </c>
      <c r="J16"/>
      <c r="K16"/>
      <c r="L16"/>
      <c r="N16" s="26">
        <v>3</v>
      </c>
      <c r="O16" s="2">
        <v>24681</v>
      </c>
      <c r="P16" s="2"/>
      <c r="Q16" s="6">
        <f t="shared" si="0"/>
        <v>38855.639999999985</v>
      </c>
    </row>
    <row r="17" spans="1:19" x14ac:dyDescent="0.25">
      <c r="A17" t="s">
        <v>92</v>
      </c>
      <c r="B17" s="1">
        <v>42380</v>
      </c>
      <c r="C17" t="s">
        <v>93</v>
      </c>
      <c r="D17">
        <v>1</v>
      </c>
      <c r="E17" t="s">
        <v>77</v>
      </c>
      <c r="F17" t="s">
        <v>94</v>
      </c>
      <c r="G17" t="s">
        <v>79</v>
      </c>
      <c r="H17" t="s">
        <v>9</v>
      </c>
      <c r="I17" t="s">
        <v>14</v>
      </c>
      <c r="J17"/>
      <c r="K17"/>
      <c r="L17"/>
      <c r="N17" s="26">
        <v>4</v>
      </c>
      <c r="O17" s="2">
        <v>39029.67</v>
      </c>
      <c r="P17" s="2"/>
      <c r="Q17" s="6">
        <f t="shared" si="0"/>
        <v>77885.309999999983</v>
      </c>
    </row>
    <row r="18" spans="1:19" x14ac:dyDescent="0.25">
      <c r="A18" t="s">
        <v>21</v>
      </c>
      <c r="B18" s="1">
        <v>42380</v>
      </c>
      <c r="C18" t="s">
        <v>22</v>
      </c>
      <c r="D18">
        <v>1</v>
      </c>
      <c r="E18" t="s">
        <v>73</v>
      </c>
      <c r="F18">
        <v>17039</v>
      </c>
      <c r="G18" t="s">
        <v>11</v>
      </c>
      <c r="H18" t="s">
        <v>7</v>
      </c>
      <c r="I18" t="s">
        <v>14</v>
      </c>
      <c r="J18"/>
      <c r="K18"/>
      <c r="L18" s="2">
        <v>24681</v>
      </c>
      <c r="M18" s="26">
        <v>3</v>
      </c>
      <c r="O18"/>
      <c r="P18" s="2"/>
      <c r="Q18" s="6">
        <f t="shared" si="0"/>
        <v>53204.309999999983</v>
      </c>
      <c r="R18" s="34" t="s">
        <v>472</v>
      </c>
    </row>
    <row r="19" spans="1:19" x14ac:dyDescent="0.25">
      <c r="A19" t="s">
        <v>23</v>
      </c>
      <c r="B19" s="1">
        <v>42380</v>
      </c>
      <c r="C19" t="s">
        <v>24</v>
      </c>
      <c r="D19">
        <v>1</v>
      </c>
      <c r="E19" t="s">
        <v>73</v>
      </c>
      <c r="F19">
        <v>17038</v>
      </c>
      <c r="G19" t="s">
        <v>11</v>
      </c>
      <c r="H19" t="s">
        <v>9</v>
      </c>
      <c r="I19" t="s">
        <v>14</v>
      </c>
      <c r="J19"/>
      <c r="K19"/>
      <c r="L19" s="2">
        <v>39029.67</v>
      </c>
      <c r="M19" s="26">
        <v>4</v>
      </c>
      <c r="O19"/>
      <c r="P19" s="2"/>
      <c r="Q19" s="6">
        <f t="shared" si="0"/>
        <v>14174.639999999985</v>
      </c>
      <c r="R19" s="34" t="s">
        <v>471</v>
      </c>
    </row>
    <row r="20" spans="1:19" x14ac:dyDescent="0.25">
      <c r="A20" t="s">
        <v>25</v>
      </c>
      <c r="B20" s="1">
        <v>42381</v>
      </c>
      <c r="C20" t="s">
        <v>26</v>
      </c>
      <c r="D20">
        <v>1</v>
      </c>
      <c r="E20" t="s">
        <v>74</v>
      </c>
      <c r="F20">
        <v>1734</v>
      </c>
      <c r="G20" t="s">
        <v>18</v>
      </c>
      <c r="H20" t="s">
        <v>7</v>
      </c>
      <c r="I20" t="s">
        <v>14</v>
      </c>
      <c r="J20"/>
      <c r="K20"/>
      <c r="L20" s="2">
        <v>13257.12</v>
      </c>
      <c r="M20" s="26" t="s">
        <v>8</v>
      </c>
      <c r="O20"/>
      <c r="P20" s="2"/>
      <c r="Q20" s="6">
        <f t="shared" si="0"/>
        <v>917.51999999998407</v>
      </c>
    </row>
    <row r="21" spans="1:19" x14ac:dyDescent="0.25">
      <c r="A21" t="s">
        <v>95</v>
      </c>
      <c r="B21" s="1">
        <v>42383</v>
      </c>
      <c r="C21" t="s">
        <v>96</v>
      </c>
      <c r="D21">
        <v>1</v>
      </c>
      <c r="E21" t="s">
        <v>77</v>
      </c>
      <c r="F21" t="s">
        <v>97</v>
      </c>
      <c r="G21" t="s">
        <v>79</v>
      </c>
      <c r="H21" t="s">
        <v>7</v>
      </c>
      <c r="I21" t="s">
        <v>14</v>
      </c>
      <c r="J21"/>
      <c r="K21"/>
      <c r="L21"/>
      <c r="N21" s="26">
        <v>5</v>
      </c>
      <c r="O21" s="2">
        <v>5742</v>
      </c>
      <c r="P21" s="2"/>
      <c r="Q21" s="6">
        <f t="shared" si="0"/>
        <v>6659.5199999999841</v>
      </c>
    </row>
    <row r="22" spans="1:19" x14ac:dyDescent="0.25">
      <c r="A22" t="s">
        <v>98</v>
      </c>
      <c r="B22" s="1">
        <v>42383</v>
      </c>
      <c r="C22" t="s">
        <v>99</v>
      </c>
      <c r="D22">
        <v>1</v>
      </c>
      <c r="E22" t="s">
        <v>77</v>
      </c>
      <c r="F22" t="s">
        <v>100</v>
      </c>
      <c r="G22" t="s">
        <v>79</v>
      </c>
      <c r="H22" t="s">
        <v>7</v>
      </c>
      <c r="I22" t="s">
        <v>14</v>
      </c>
      <c r="J22"/>
      <c r="K22"/>
      <c r="L22"/>
      <c r="N22" s="26">
        <v>6</v>
      </c>
      <c r="O22" s="2">
        <v>875733.56</v>
      </c>
      <c r="P22" s="2"/>
      <c r="Q22" s="6">
        <f t="shared" si="0"/>
        <v>882393.08000000007</v>
      </c>
    </row>
    <row r="23" spans="1:19" x14ac:dyDescent="0.25">
      <c r="A23" t="s">
        <v>101</v>
      </c>
      <c r="B23" s="1">
        <v>42383</v>
      </c>
      <c r="C23" t="s">
        <v>102</v>
      </c>
      <c r="D23">
        <v>1</v>
      </c>
      <c r="E23" t="s">
        <v>77</v>
      </c>
      <c r="F23" t="s">
        <v>103</v>
      </c>
      <c r="G23" t="s">
        <v>79</v>
      </c>
      <c r="H23" t="s">
        <v>7</v>
      </c>
      <c r="I23" t="s">
        <v>14</v>
      </c>
      <c r="J23"/>
      <c r="K23"/>
      <c r="L23"/>
      <c r="N23" s="26">
        <v>7</v>
      </c>
      <c r="O23" s="2">
        <v>18501.39</v>
      </c>
      <c r="P23" s="2"/>
      <c r="Q23" s="6">
        <f t="shared" si="0"/>
        <v>900894.47000000009</v>
      </c>
    </row>
    <row r="24" spans="1:19" x14ac:dyDescent="0.25">
      <c r="A24" t="s">
        <v>27</v>
      </c>
      <c r="B24" s="1">
        <v>42383</v>
      </c>
      <c r="C24" t="s">
        <v>28</v>
      </c>
      <c r="D24">
        <v>1</v>
      </c>
      <c r="E24" t="s">
        <v>73</v>
      </c>
      <c r="F24">
        <v>17058</v>
      </c>
      <c r="G24" t="s">
        <v>11</v>
      </c>
      <c r="H24" t="s">
        <v>7</v>
      </c>
      <c r="I24" t="s">
        <v>14</v>
      </c>
      <c r="J24"/>
      <c r="K24"/>
      <c r="L24" s="2">
        <v>5742</v>
      </c>
      <c r="M24" s="26">
        <v>5</v>
      </c>
      <c r="O24"/>
      <c r="P24" s="2"/>
      <c r="Q24" s="6">
        <f t="shared" si="0"/>
        <v>895152.47000000009</v>
      </c>
      <c r="R24" s="34" t="s">
        <v>474</v>
      </c>
    </row>
    <row r="25" spans="1:19" x14ac:dyDescent="0.25">
      <c r="A25" t="s">
        <v>29</v>
      </c>
      <c r="B25" s="1">
        <v>42383</v>
      </c>
      <c r="C25" t="s">
        <v>30</v>
      </c>
      <c r="D25">
        <v>1</v>
      </c>
      <c r="E25" t="s">
        <v>73</v>
      </c>
      <c r="F25">
        <v>17066</v>
      </c>
      <c r="G25" t="s">
        <v>11</v>
      </c>
      <c r="H25" t="s">
        <v>7</v>
      </c>
      <c r="I25" t="s">
        <v>14</v>
      </c>
      <c r="J25"/>
      <c r="K25"/>
      <c r="L25" s="2">
        <v>875733.56</v>
      </c>
      <c r="M25" s="26">
        <v>6</v>
      </c>
      <c r="O25"/>
      <c r="P25" s="2"/>
      <c r="Q25" s="6">
        <f t="shared" si="0"/>
        <v>19418.910000000033</v>
      </c>
      <c r="R25" s="34" t="s">
        <v>482</v>
      </c>
    </row>
    <row r="26" spans="1:19" x14ac:dyDescent="0.25">
      <c r="A26" t="s">
        <v>31</v>
      </c>
      <c r="B26" s="1">
        <v>42383</v>
      </c>
      <c r="C26" t="s">
        <v>32</v>
      </c>
      <c r="D26">
        <v>1</v>
      </c>
      <c r="E26" t="s">
        <v>73</v>
      </c>
      <c r="F26">
        <v>17067</v>
      </c>
      <c r="G26" t="s">
        <v>11</v>
      </c>
      <c r="H26" t="s">
        <v>7</v>
      </c>
      <c r="I26" t="s">
        <v>14</v>
      </c>
      <c r="J26"/>
      <c r="K26"/>
      <c r="L26" s="2">
        <v>18501.38</v>
      </c>
      <c r="M26" s="26">
        <v>7</v>
      </c>
      <c r="O26"/>
      <c r="P26" s="2"/>
      <c r="Q26" s="6">
        <f t="shared" si="0"/>
        <v>917.53000000003158</v>
      </c>
      <c r="R26" s="34" t="s">
        <v>475</v>
      </c>
    </row>
    <row r="27" spans="1:19" x14ac:dyDescent="0.25">
      <c r="A27" t="s">
        <v>104</v>
      </c>
      <c r="B27" s="1">
        <v>42384</v>
      </c>
      <c r="C27" t="s">
        <v>105</v>
      </c>
      <c r="D27">
        <v>1</v>
      </c>
      <c r="E27" t="s">
        <v>77</v>
      </c>
      <c r="F27" t="s">
        <v>106</v>
      </c>
      <c r="G27" t="s">
        <v>79</v>
      </c>
      <c r="H27" t="s">
        <v>7</v>
      </c>
      <c r="I27" t="s">
        <v>14</v>
      </c>
      <c r="J27"/>
      <c r="K27"/>
      <c r="L27"/>
      <c r="N27" s="26">
        <v>8</v>
      </c>
      <c r="O27" s="2">
        <v>129003.69</v>
      </c>
      <c r="P27" s="2"/>
      <c r="Q27" s="6">
        <f t="shared" si="0"/>
        <v>129921.22000000003</v>
      </c>
    </row>
    <row r="28" spans="1:19" x14ac:dyDescent="0.25">
      <c r="A28" t="s">
        <v>33</v>
      </c>
      <c r="B28" s="1">
        <v>42384</v>
      </c>
      <c r="C28" t="s">
        <v>34</v>
      </c>
      <c r="D28">
        <v>1</v>
      </c>
      <c r="E28" t="s">
        <v>73</v>
      </c>
      <c r="F28">
        <v>17077</v>
      </c>
      <c r="G28" t="s">
        <v>11</v>
      </c>
      <c r="H28" t="s">
        <v>7</v>
      </c>
      <c r="I28" t="s">
        <v>14</v>
      </c>
      <c r="J28"/>
      <c r="K28"/>
      <c r="L28" s="2">
        <v>129003.69</v>
      </c>
      <c r="M28" s="26">
        <v>8</v>
      </c>
      <c r="O28"/>
      <c r="P28" s="2"/>
      <c r="Q28" s="6">
        <f t="shared" si="0"/>
        <v>917.53000000002794</v>
      </c>
      <c r="R28" s="34" t="s">
        <v>476</v>
      </c>
    </row>
    <row r="29" spans="1:19" x14ac:dyDescent="0.25">
      <c r="A29" t="s">
        <v>107</v>
      </c>
      <c r="B29" s="1">
        <v>42385</v>
      </c>
      <c r="C29" t="s">
        <v>108</v>
      </c>
      <c r="D29">
        <v>1</v>
      </c>
      <c r="E29" t="s">
        <v>88</v>
      </c>
      <c r="F29">
        <v>13157</v>
      </c>
      <c r="G29" t="s">
        <v>10</v>
      </c>
      <c r="H29" t="s">
        <v>9</v>
      </c>
      <c r="I29" t="s">
        <v>14</v>
      </c>
      <c r="J29"/>
      <c r="K29"/>
      <c r="L29"/>
      <c r="N29" s="26">
        <v>9</v>
      </c>
      <c r="O29" s="2">
        <v>15031.74</v>
      </c>
      <c r="P29" s="2"/>
      <c r="Q29" s="6">
        <f t="shared" si="0"/>
        <v>15949.270000000028</v>
      </c>
    </row>
    <row r="30" spans="1:19" x14ac:dyDescent="0.25">
      <c r="A30" t="s">
        <v>109</v>
      </c>
      <c r="B30" s="1">
        <v>42387</v>
      </c>
      <c r="C30" t="s">
        <v>110</v>
      </c>
      <c r="D30">
        <v>1</v>
      </c>
      <c r="E30" t="s">
        <v>77</v>
      </c>
      <c r="F30" t="s">
        <v>111</v>
      </c>
      <c r="G30" t="s">
        <v>79</v>
      </c>
      <c r="H30" t="s">
        <v>9</v>
      </c>
      <c r="I30" t="s">
        <v>14</v>
      </c>
      <c r="J30"/>
      <c r="K30"/>
      <c r="L30"/>
      <c r="N30" s="26">
        <v>10</v>
      </c>
      <c r="O30" s="2">
        <v>107542.1</v>
      </c>
      <c r="P30" s="2"/>
      <c r="Q30" s="6">
        <f t="shared" si="0"/>
        <v>123491.37000000004</v>
      </c>
    </row>
    <row r="31" spans="1:19" x14ac:dyDescent="0.25">
      <c r="A31" t="s">
        <v>35</v>
      </c>
      <c r="B31" s="1">
        <v>42387</v>
      </c>
      <c r="C31" t="s">
        <v>36</v>
      </c>
      <c r="D31">
        <v>1</v>
      </c>
      <c r="E31" t="s">
        <v>73</v>
      </c>
      <c r="F31">
        <v>17083</v>
      </c>
      <c r="G31" t="s">
        <v>11</v>
      </c>
      <c r="H31" t="s">
        <v>7</v>
      </c>
      <c r="I31" t="s">
        <v>14</v>
      </c>
      <c r="J31"/>
      <c r="K31"/>
      <c r="L31" s="2">
        <v>15031.74</v>
      </c>
      <c r="M31" s="26">
        <v>9</v>
      </c>
      <c r="O31"/>
      <c r="P31" s="2"/>
      <c r="Q31" s="6">
        <f t="shared" si="0"/>
        <v>108459.63000000003</v>
      </c>
    </row>
    <row r="32" spans="1:19" x14ac:dyDescent="0.25">
      <c r="A32" t="s">
        <v>37</v>
      </c>
      <c r="B32" s="1">
        <v>42387</v>
      </c>
      <c r="C32" t="s">
        <v>38</v>
      </c>
      <c r="D32">
        <v>1</v>
      </c>
      <c r="E32" t="s">
        <v>73</v>
      </c>
      <c r="F32">
        <v>17078</v>
      </c>
      <c r="G32" t="s">
        <v>11</v>
      </c>
      <c r="H32" t="s">
        <v>9</v>
      </c>
      <c r="I32" t="s">
        <v>14</v>
      </c>
      <c r="J32"/>
      <c r="K32"/>
      <c r="L32" s="2">
        <v>107542.1</v>
      </c>
      <c r="M32" s="26">
        <v>10</v>
      </c>
      <c r="O32"/>
      <c r="P32" s="2"/>
      <c r="Q32" s="6">
        <f t="shared" si="0"/>
        <v>917.53000000002794</v>
      </c>
      <c r="R32" s="34" t="s">
        <v>483</v>
      </c>
      <c r="S32" s="34" t="s">
        <v>484</v>
      </c>
    </row>
    <row r="33" spans="1:18" x14ac:dyDescent="0.25">
      <c r="A33" t="s">
        <v>112</v>
      </c>
      <c r="B33" s="1">
        <v>42388</v>
      </c>
      <c r="C33" t="s">
        <v>113</v>
      </c>
      <c r="D33">
        <v>1</v>
      </c>
      <c r="E33" t="s">
        <v>77</v>
      </c>
      <c r="F33" t="s">
        <v>114</v>
      </c>
      <c r="G33" t="s">
        <v>79</v>
      </c>
      <c r="H33" t="s">
        <v>7</v>
      </c>
      <c r="I33" t="s">
        <v>14</v>
      </c>
      <c r="J33"/>
      <c r="K33"/>
      <c r="L33"/>
      <c r="N33" s="26">
        <v>11</v>
      </c>
      <c r="O33" s="2">
        <v>35725</v>
      </c>
      <c r="P33" s="2"/>
      <c r="Q33" s="6">
        <f t="shared" si="0"/>
        <v>36642.530000000028</v>
      </c>
    </row>
    <row r="34" spans="1:18" x14ac:dyDescent="0.25">
      <c r="A34" t="s">
        <v>39</v>
      </c>
      <c r="B34" s="1">
        <v>42388</v>
      </c>
      <c r="C34" t="s">
        <v>40</v>
      </c>
      <c r="D34">
        <v>1</v>
      </c>
      <c r="E34" t="s">
        <v>73</v>
      </c>
      <c r="F34">
        <v>17087</v>
      </c>
      <c r="G34" t="s">
        <v>11</v>
      </c>
      <c r="H34" t="s">
        <v>7</v>
      </c>
      <c r="I34" t="s">
        <v>14</v>
      </c>
      <c r="J34"/>
      <c r="K34"/>
      <c r="L34" s="2">
        <v>35725</v>
      </c>
      <c r="M34" s="26">
        <v>11</v>
      </c>
      <c r="O34"/>
      <c r="P34" s="2"/>
      <c r="Q34" s="6">
        <f t="shared" si="0"/>
        <v>917.53000000002794</v>
      </c>
      <c r="R34" s="34" t="s">
        <v>485</v>
      </c>
    </row>
    <row r="35" spans="1:18" x14ac:dyDescent="0.25">
      <c r="A35" t="s">
        <v>115</v>
      </c>
      <c r="B35" s="1">
        <v>42391</v>
      </c>
      <c r="C35" t="s">
        <v>116</v>
      </c>
      <c r="D35">
        <v>1</v>
      </c>
      <c r="E35" t="s">
        <v>77</v>
      </c>
      <c r="F35" t="s">
        <v>117</v>
      </c>
      <c r="G35" t="s">
        <v>79</v>
      </c>
      <c r="H35" t="s">
        <v>7</v>
      </c>
      <c r="I35" t="s">
        <v>14</v>
      </c>
      <c r="J35"/>
      <c r="K35"/>
      <c r="L35"/>
      <c r="N35" s="26">
        <v>12</v>
      </c>
      <c r="O35" s="2">
        <v>250995.68</v>
      </c>
      <c r="P35" s="2"/>
      <c r="Q35" s="6">
        <f t="shared" si="0"/>
        <v>251913.21000000002</v>
      </c>
    </row>
    <row r="36" spans="1:18" x14ac:dyDescent="0.25">
      <c r="A36" t="s">
        <v>41</v>
      </c>
      <c r="B36" s="1">
        <v>42391</v>
      </c>
      <c r="C36" t="s">
        <v>42</v>
      </c>
      <c r="D36">
        <v>1</v>
      </c>
      <c r="E36" t="s">
        <v>73</v>
      </c>
      <c r="F36">
        <v>17098</v>
      </c>
      <c r="G36" t="s">
        <v>11</v>
      </c>
      <c r="H36" t="s">
        <v>7</v>
      </c>
      <c r="I36" t="s">
        <v>14</v>
      </c>
      <c r="J36"/>
      <c r="K36"/>
      <c r="L36" s="2">
        <v>250995.68</v>
      </c>
      <c r="M36" s="26">
        <v>12</v>
      </c>
      <c r="O36"/>
      <c r="P36" s="2"/>
      <c r="Q36" s="6">
        <f t="shared" si="0"/>
        <v>917.53000000002794</v>
      </c>
      <c r="R36" s="34" t="s">
        <v>477</v>
      </c>
    </row>
    <row r="37" spans="1:18" x14ac:dyDescent="0.25">
      <c r="A37" t="s">
        <v>118</v>
      </c>
      <c r="B37" s="1">
        <v>42395</v>
      </c>
      <c r="C37" t="s">
        <v>119</v>
      </c>
      <c r="D37">
        <v>1</v>
      </c>
      <c r="E37" t="s">
        <v>77</v>
      </c>
      <c r="F37" t="s">
        <v>120</v>
      </c>
      <c r="G37" t="s">
        <v>79</v>
      </c>
      <c r="H37" t="s">
        <v>7</v>
      </c>
      <c r="I37" t="s">
        <v>14</v>
      </c>
      <c r="J37"/>
      <c r="K37"/>
      <c r="L37"/>
      <c r="N37" s="26">
        <v>13</v>
      </c>
      <c r="O37" s="2">
        <v>10816.34</v>
      </c>
      <c r="P37" s="2"/>
      <c r="Q37" s="6">
        <f t="shared" si="0"/>
        <v>11733.870000000028</v>
      </c>
    </row>
    <row r="38" spans="1:18" x14ac:dyDescent="0.25">
      <c r="A38" t="s">
        <v>121</v>
      </c>
      <c r="B38" s="1">
        <v>42395</v>
      </c>
      <c r="C38" t="s">
        <v>122</v>
      </c>
      <c r="D38">
        <v>1</v>
      </c>
      <c r="E38" t="s">
        <v>77</v>
      </c>
      <c r="F38" t="s">
        <v>123</v>
      </c>
      <c r="G38" t="s">
        <v>79</v>
      </c>
      <c r="H38" t="s">
        <v>7</v>
      </c>
      <c r="I38" t="s">
        <v>14</v>
      </c>
      <c r="J38"/>
      <c r="K38"/>
      <c r="L38"/>
      <c r="N38" s="26">
        <v>14</v>
      </c>
      <c r="O38" s="2">
        <v>13615</v>
      </c>
      <c r="P38" s="2"/>
      <c r="Q38" s="6">
        <f t="shared" si="0"/>
        <v>25348.870000000028</v>
      </c>
    </row>
    <row r="39" spans="1:18" x14ac:dyDescent="0.25">
      <c r="A39" t="s">
        <v>43</v>
      </c>
      <c r="B39" s="1">
        <v>42395</v>
      </c>
      <c r="C39" t="s">
        <v>44</v>
      </c>
      <c r="D39">
        <v>1</v>
      </c>
      <c r="E39" t="s">
        <v>73</v>
      </c>
      <c r="F39">
        <v>17111</v>
      </c>
      <c r="G39" t="s">
        <v>11</v>
      </c>
      <c r="H39" t="s">
        <v>7</v>
      </c>
      <c r="I39" t="s">
        <v>14</v>
      </c>
      <c r="J39"/>
      <c r="K39"/>
      <c r="L39" s="2">
        <v>10816.34</v>
      </c>
      <c r="M39" s="26">
        <v>13</v>
      </c>
      <c r="O39"/>
      <c r="P39" s="2"/>
      <c r="Q39" s="6">
        <f t="shared" si="0"/>
        <v>14532.530000000028</v>
      </c>
      <c r="R39" s="34" t="s">
        <v>480</v>
      </c>
    </row>
    <row r="40" spans="1:18" x14ac:dyDescent="0.25">
      <c r="A40" t="s">
        <v>45</v>
      </c>
      <c r="B40" s="1">
        <v>42395</v>
      </c>
      <c r="C40" t="s">
        <v>46</v>
      </c>
      <c r="D40">
        <v>1</v>
      </c>
      <c r="E40" t="s">
        <v>73</v>
      </c>
      <c r="F40">
        <v>17112</v>
      </c>
      <c r="G40" t="s">
        <v>11</v>
      </c>
      <c r="H40" t="s">
        <v>7</v>
      </c>
      <c r="I40" t="s">
        <v>14</v>
      </c>
      <c r="J40"/>
      <c r="K40"/>
      <c r="L40" s="2">
        <v>13615</v>
      </c>
      <c r="M40" s="26">
        <v>14</v>
      </c>
      <c r="O40"/>
      <c r="P40" s="2"/>
      <c r="Q40" s="6">
        <f t="shared" si="0"/>
        <v>917.53000000002794</v>
      </c>
      <c r="R40" s="34" t="s">
        <v>478</v>
      </c>
    </row>
    <row r="41" spans="1:18" x14ac:dyDescent="0.25">
      <c r="A41" t="s">
        <v>124</v>
      </c>
      <c r="B41" s="1">
        <v>42397</v>
      </c>
      <c r="C41" t="s">
        <v>125</v>
      </c>
      <c r="D41">
        <v>1</v>
      </c>
      <c r="E41" t="s">
        <v>77</v>
      </c>
      <c r="F41" t="s">
        <v>126</v>
      </c>
      <c r="G41" t="s">
        <v>79</v>
      </c>
      <c r="H41" t="s">
        <v>7</v>
      </c>
      <c r="I41" t="s">
        <v>14</v>
      </c>
      <c r="J41"/>
      <c r="K41"/>
      <c r="L41"/>
      <c r="N41" s="26">
        <v>15</v>
      </c>
      <c r="O41" s="2">
        <v>44609.06</v>
      </c>
      <c r="P41" s="2"/>
      <c r="Q41" s="6">
        <f t="shared" si="0"/>
        <v>45526.590000000026</v>
      </c>
    </row>
    <row r="42" spans="1:18" x14ac:dyDescent="0.25">
      <c r="A42" t="s">
        <v>47</v>
      </c>
      <c r="B42" s="1">
        <v>42397</v>
      </c>
      <c r="C42" t="s">
        <v>48</v>
      </c>
      <c r="D42">
        <v>1</v>
      </c>
      <c r="E42" t="s">
        <v>73</v>
      </c>
      <c r="F42">
        <v>17121</v>
      </c>
      <c r="G42" t="s">
        <v>11</v>
      </c>
      <c r="H42" t="s">
        <v>7</v>
      </c>
      <c r="I42" t="s">
        <v>14</v>
      </c>
      <c r="J42"/>
      <c r="K42"/>
      <c r="L42" s="2">
        <v>44609.06</v>
      </c>
      <c r="M42" s="26">
        <v>15</v>
      </c>
      <c r="O42"/>
      <c r="P42" s="2"/>
      <c r="Q42" s="6">
        <f t="shared" si="0"/>
        <v>917.53000000002794</v>
      </c>
      <c r="R42" s="34" t="s">
        <v>479</v>
      </c>
    </row>
    <row r="43" spans="1:18" x14ac:dyDescent="0.25">
      <c r="A43" t="s">
        <v>127</v>
      </c>
      <c r="B43" s="1">
        <v>42398</v>
      </c>
      <c r="C43" t="s">
        <v>128</v>
      </c>
      <c r="D43">
        <v>1</v>
      </c>
      <c r="E43" t="s">
        <v>77</v>
      </c>
      <c r="F43" t="s">
        <v>129</v>
      </c>
      <c r="G43" t="s">
        <v>79</v>
      </c>
      <c r="H43" t="s">
        <v>7</v>
      </c>
      <c r="I43" t="s">
        <v>14</v>
      </c>
      <c r="J43"/>
      <c r="K43"/>
      <c r="L43"/>
      <c r="N43" s="26">
        <v>16</v>
      </c>
      <c r="O43" s="2">
        <v>270180.40000000002</v>
      </c>
      <c r="P43" s="2"/>
      <c r="Q43" s="6">
        <f t="shared" si="0"/>
        <v>271097.93000000005</v>
      </c>
    </row>
    <row r="44" spans="1:18" x14ac:dyDescent="0.25">
      <c r="A44" t="s">
        <v>130</v>
      </c>
      <c r="B44" s="1">
        <v>42398</v>
      </c>
      <c r="C44" t="s">
        <v>131</v>
      </c>
      <c r="D44">
        <v>1</v>
      </c>
      <c r="E44" t="s">
        <v>77</v>
      </c>
      <c r="F44" t="s">
        <v>132</v>
      </c>
      <c r="G44" t="s">
        <v>79</v>
      </c>
      <c r="H44" t="s">
        <v>7</v>
      </c>
      <c r="I44" t="s">
        <v>14</v>
      </c>
      <c r="J44"/>
      <c r="K44"/>
      <c r="L44"/>
      <c r="N44" s="26">
        <v>17</v>
      </c>
      <c r="O44" s="2">
        <v>2109.8000000000002</v>
      </c>
      <c r="P44" s="2"/>
      <c r="Q44" s="6">
        <f t="shared" si="0"/>
        <v>273207.73000000004</v>
      </c>
    </row>
    <row r="45" spans="1:18" x14ac:dyDescent="0.25">
      <c r="A45" t="s">
        <v>133</v>
      </c>
      <c r="B45" s="1">
        <v>42398</v>
      </c>
      <c r="C45" t="s">
        <v>134</v>
      </c>
      <c r="D45">
        <v>1</v>
      </c>
      <c r="E45" t="s">
        <v>77</v>
      </c>
      <c r="F45" t="s">
        <v>135</v>
      </c>
      <c r="G45" t="s">
        <v>79</v>
      </c>
      <c r="H45" t="s">
        <v>7</v>
      </c>
      <c r="I45" t="s">
        <v>14</v>
      </c>
      <c r="J45"/>
      <c r="K45"/>
      <c r="L45"/>
      <c r="N45" s="26">
        <v>18</v>
      </c>
      <c r="O45" s="2">
        <v>317454.45</v>
      </c>
      <c r="P45" s="2"/>
      <c r="Q45" s="6">
        <f t="shared" si="0"/>
        <v>590662.18000000005</v>
      </c>
    </row>
    <row r="46" spans="1:18" x14ac:dyDescent="0.25">
      <c r="A46" t="s">
        <v>136</v>
      </c>
      <c r="B46" s="1">
        <v>42398</v>
      </c>
      <c r="C46" t="s">
        <v>137</v>
      </c>
      <c r="D46">
        <v>1</v>
      </c>
      <c r="E46" t="s">
        <v>77</v>
      </c>
      <c r="F46" t="s">
        <v>138</v>
      </c>
      <c r="G46" t="s">
        <v>79</v>
      </c>
      <c r="H46" t="s">
        <v>9</v>
      </c>
      <c r="I46" t="s">
        <v>14</v>
      </c>
      <c r="J46"/>
      <c r="K46"/>
      <c r="L46"/>
      <c r="N46" s="26">
        <v>19</v>
      </c>
      <c r="O46" s="2">
        <v>8275.61</v>
      </c>
      <c r="P46" s="2"/>
      <c r="Q46" s="6">
        <f t="shared" si="0"/>
        <v>598937.79</v>
      </c>
    </row>
    <row r="47" spans="1:18" x14ac:dyDescent="0.25">
      <c r="A47" t="s">
        <v>49</v>
      </c>
      <c r="B47" s="1">
        <v>42398</v>
      </c>
      <c r="C47" t="s">
        <v>50</v>
      </c>
      <c r="D47">
        <v>1</v>
      </c>
      <c r="E47" t="s">
        <v>73</v>
      </c>
      <c r="F47">
        <v>17136</v>
      </c>
      <c r="G47" t="s">
        <v>11</v>
      </c>
      <c r="H47" t="s">
        <v>7</v>
      </c>
      <c r="I47" t="s">
        <v>14</v>
      </c>
      <c r="J47"/>
      <c r="K47"/>
      <c r="L47" s="2">
        <v>270180.40000000002</v>
      </c>
      <c r="M47" s="26">
        <v>16</v>
      </c>
      <c r="O47"/>
      <c r="P47" s="2"/>
      <c r="Q47" s="6">
        <f t="shared" si="0"/>
        <v>328757.39</v>
      </c>
      <c r="R47" s="37" t="s">
        <v>488</v>
      </c>
    </row>
    <row r="48" spans="1:18" x14ac:dyDescent="0.25">
      <c r="A48" t="s">
        <v>51</v>
      </c>
      <c r="B48" s="1">
        <v>42398</v>
      </c>
      <c r="C48" t="s">
        <v>52</v>
      </c>
      <c r="D48">
        <v>1</v>
      </c>
      <c r="E48" t="s">
        <v>74</v>
      </c>
      <c r="F48">
        <v>1782</v>
      </c>
      <c r="G48" t="s">
        <v>18</v>
      </c>
      <c r="H48" t="s">
        <v>7</v>
      </c>
      <c r="I48" t="s">
        <v>14</v>
      </c>
      <c r="J48"/>
      <c r="K48"/>
      <c r="L48" s="2">
        <v>2109.8000000000002</v>
      </c>
      <c r="M48" s="26">
        <v>17</v>
      </c>
      <c r="O48"/>
      <c r="P48" s="2"/>
      <c r="Q48" s="6">
        <f t="shared" si="0"/>
        <v>326647.59000000003</v>
      </c>
      <c r="R48" s="34" t="s">
        <v>481</v>
      </c>
    </row>
    <row r="49" spans="1:18" x14ac:dyDescent="0.25">
      <c r="A49" t="s">
        <v>53</v>
      </c>
      <c r="B49" s="1">
        <v>42398</v>
      </c>
      <c r="C49" t="s">
        <v>54</v>
      </c>
      <c r="D49">
        <v>1</v>
      </c>
      <c r="E49" t="s">
        <v>74</v>
      </c>
      <c r="F49">
        <v>1783</v>
      </c>
      <c r="G49" t="s">
        <v>18</v>
      </c>
      <c r="H49" t="s">
        <v>7</v>
      </c>
      <c r="I49" t="s">
        <v>14</v>
      </c>
      <c r="J49"/>
      <c r="K49"/>
      <c r="L49" s="2">
        <v>317454.45</v>
      </c>
      <c r="M49" s="26">
        <v>18</v>
      </c>
      <c r="O49"/>
      <c r="P49" s="2"/>
      <c r="Q49" s="6">
        <f t="shared" si="0"/>
        <v>9193.140000000014</v>
      </c>
      <c r="R49" s="37" t="s">
        <v>489</v>
      </c>
    </row>
    <row r="50" spans="1:18" x14ac:dyDescent="0.25">
      <c r="A50" t="s">
        <v>55</v>
      </c>
      <c r="B50" s="1">
        <v>42398</v>
      </c>
      <c r="C50" t="s">
        <v>56</v>
      </c>
      <c r="D50">
        <v>1</v>
      </c>
      <c r="E50" t="s">
        <v>74</v>
      </c>
      <c r="F50">
        <v>1784</v>
      </c>
      <c r="G50" t="s">
        <v>18</v>
      </c>
      <c r="H50" t="s">
        <v>9</v>
      </c>
      <c r="I50" t="s">
        <v>14</v>
      </c>
      <c r="J50"/>
      <c r="K50"/>
      <c r="L50" s="2">
        <v>8275.61</v>
      </c>
      <c r="M50" s="26">
        <v>19</v>
      </c>
      <c r="O50"/>
      <c r="P50" s="2"/>
      <c r="Q50" s="6">
        <f t="shared" si="0"/>
        <v>917.53000000001339</v>
      </c>
    </row>
    <row r="51" spans="1:18" x14ac:dyDescent="0.25">
      <c r="A51" t="s">
        <v>139</v>
      </c>
      <c r="B51" s="1">
        <v>42399</v>
      </c>
      <c r="C51" t="s">
        <v>140</v>
      </c>
      <c r="D51">
        <v>1</v>
      </c>
      <c r="E51" t="s">
        <v>77</v>
      </c>
      <c r="F51" t="s">
        <v>141</v>
      </c>
      <c r="G51" t="s">
        <v>79</v>
      </c>
      <c r="H51" t="s">
        <v>9</v>
      </c>
      <c r="I51" t="s">
        <v>14</v>
      </c>
      <c r="J51"/>
      <c r="K51"/>
      <c r="L51"/>
      <c r="N51" s="26">
        <v>20</v>
      </c>
      <c r="O51" s="2">
        <v>39899.89</v>
      </c>
      <c r="P51" s="2"/>
      <c r="Q51" s="6">
        <f t="shared" si="0"/>
        <v>40817.420000000013</v>
      </c>
    </row>
    <row r="52" spans="1:18" x14ac:dyDescent="0.25">
      <c r="A52" t="s">
        <v>142</v>
      </c>
      <c r="B52" s="1">
        <v>42399</v>
      </c>
      <c r="C52" t="s">
        <v>143</v>
      </c>
      <c r="D52">
        <v>1</v>
      </c>
      <c r="E52" t="s">
        <v>77</v>
      </c>
      <c r="F52" t="s">
        <v>144</v>
      </c>
      <c r="G52" t="s">
        <v>79</v>
      </c>
      <c r="H52" t="s">
        <v>9</v>
      </c>
      <c r="I52" t="s">
        <v>14</v>
      </c>
      <c r="J52"/>
      <c r="K52"/>
      <c r="L52"/>
      <c r="N52" s="26">
        <v>21</v>
      </c>
      <c r="O52">
        <v>424.47</v>
      </c>
      <c r="P52" s="2"/>
      <c r="Q52" s="6">
        <f t="shared" si="0"/>
        <v>41241.890000000014</v>
      </c>
    </row>
    <row r="53" spans="1:18" x14ac:dyDescent="0.25">
      <c r="A53" t="s">
        <v>57</v>
      </c>
      <c r="B53" s="1">
        <v>42399</v>
      </c>
      <c r="C53" t="s">
        <v>58</v>
      </c>
      <c r="D53">
        <v>1</v>
      </c>
      <c r="E53" t="s">
        <v>73</v>
      </c>
      <c r="F53">
        <v>17138</v>
      </c>
      <c r="G53" t="s">
        <v>11</v>
      </c>
      <c r="H53" t="s">
        <v>9</v>
      </c>
      <c r="I53" t="s">
        <v>14</v>
      </c>
      <c r="J53"/>
      <c r="K53"/>
      <c r="L53" s="2">
        <v>39899.89</v>
      </c>
      <c r="M53" s="26">
        <v>20</v>
      </c>
      <c r="O53"/>
      <c r="P53" s="2"/>
      <c r="Q53" s="6">
        <f t="shared" si="0"/>
        <v>1342.0000000000146</v>
      </c>
      <c r="R53" s="37" t="s">
        <v>491</v>
      </c>
    </row>
    <row r="54" spans="1:18" x14ac:dyDescent="0.25">
      <c r="A54" t="s">
        <v>59</v>
      </c>
      <c r="B54" s="1">
        <v>42399</v>
      </c>
      <c r="C54" t="s">
        <v>60</v>
      </c>
      <c r="D54">
        <v>1</v>
      </c>
      <c r="E54" t="s">
        <v>73</v>
      </c>
      <c r="F54">
        <v>17137</v>
      </c>
      <c r="G54" t="s">
        <v>11</v>
      </c>
      <c r="H54" t="s">
        <v>9</v>
      </c>
      <c r="I54" t="s">
        <v>14</v>
      </c>
      <c r="J54"/>
      <c r="K54"/>
      <c r="L54">
        <v>424.47</v>
      </c>
      <c r="M54" s="26">
        <v>21</v>
      </c>
      <c r="O54"/>
      <c r="P54" s="2"/>
      <c r="Q54" s="6">
        <f t="shared" si="0"/>
        <v>917.53000000001452</v>
      </c>
      <c r="R54" s="37" t="s">
        <v>490</v>
      </c>
    </row>
    <row r="55" spans="1:18" x14ac:dyDescent="0.25">
      <c r="B55" s="5"/>
      <c r="L55" s="4"/>
    </row>
    <row r="56" spans="1:18" ht="15.75" thickBot="1" x14ac:dyDescent="0.3">
      <c r="B56" s="5"/>
      <c r="L56" s="30"/>
      <c r="M56" s="31"/>
      <c r="N56" s="31"/>
      <c r="O56" s="32"/>
      <c r="P56" s="32"/>
      <c r="Q56" s="33"/>
    </row>
    <row r="57" spans="1:18" x14ac:dyDescent="0.25">
      <c r="B57" s="5"/>
      <c r="L57" s="4">
        <f>SUM(L9:L56)</f>
        <v>2576123.39</v>
      </c>
      <c r="O57" s="4">
        <f>SUM(O9:O56)</f>
        <v>2569494.8400000003</v>
      </c>
      <c r="P57" s="4">
        <f>+O57-L57</f>
        <v>-6628.5499999998137</v>
      </c>
    </row>
    <row r="58" spans="1:18" x14ac:dyDescent="0.25">
      <c r="B58" s="5"/>
      <c r="L58" s="4"/>
    </row>
    <row r="59" spans="1:18" x14ac:dyDescent="0.25">
      <c r="A59" t="s">
        <v>330</v>
      </c>
      <c r="B59" s="1">
        <v>42409</v>
      </c>
      <c r="C59" t="s">
        <v>331</v>
      </c>
      <c r="D59">
        <v>1</v>
      </c>
      <c r="E59" t="s">
        <v>332</v>
      </c>
      <c r="F59" t="s">
        <v>11</v>
      </c>
      <c r="G59" t="s">
        <v>7</v>
      </c>
      <c r="H59" t="s">
        <v>14</v>
      </c>
      <c r="I59"/>
      <c r="J59"/>
      <c r="K59" s="41">
        <v>38603.72</v>
      </c>
      <c r="L59" s="2"/>
    </row>
    <row r="60" spans="1:18" x14ac:dyDescent="0.25">
      <c r="A60" s="12" t="s">
        <v>181</v>
      </c>
      <c r="B60" s="17">
        <v>42441</v>
      </c>
      <c r="C60" s="12" t="s">
        <v>182</v>
      </c>
      <c r="D60" s="12">
        <v>1</v>
      </c>
      <c r="E60" s="12" t="s">
        <v>183</v>
      </c>
      <c r="F60" s="12" t="s">
        <v>182</v>
      </c>
      <c r="G60" s="12" t="s">
        <v>18</v>
      </c>
      <c r="H60" s="12" t="s">
        <v>7</v>
      </c>
      <c r="I60" s="12" t="s">
        <v>14</v>
      </c>
      <c r="J60" s="20"/>
      <c r="K60" s="20">
        <v>7454.16</v>
      </c>
      <c r="L60" s="4"/>
    </row>
    <row r="61" spans="1:18" x14ac:dyDescent="0.25">
      <c r="A61" t="s">
        <v>35</v>
      </c>
      <c r="B61" s="1">
        <v>42387</v>
      </c>
      <c r="C61" t="s">
        <v>36</v>
      </c>
      <c r="D61">
        <v>1</v>
      </c>
      <c r="E61" t="s">
        <v>73</v>
      </c>
      <c r="F61">
        <v>17083</v>
      </c>
      <c r="G61" t="s">
        <v>11</v>
      </c>
      <c r="H61" t="s">
        <v>7</v>
      </c>
      <c r="I61" t="s">
        <v>14</v>
      </c>
      <c r="J61"/>
      <c r="K61" s="2">
        <v>15031.74</v>
      </c>
      <c r="L61" s="4"/>
    </row>
    <row r="62" spans="1:18" x14ac:dyDescent="0.25">
      <c r="A62" s="12" t="s">
        <v>252</v>
      </c>
      <c r="B62" s="17">
        <v>42457</v>
      </c>
      <c r="C62" s="12" t="s">
        <v>253</v>
      </c>
      <c r="D62" s="12">
        <v>1</v>
      </c>
      <c r="E62" s="12" t="s">
        <v>254</v>
      </c>
      <c r="F62" s="12" t="s">
        <v>253</v>
      </c>
      <c r="G62" s="12" t="s">
        <v>11</v>
      </c>
      <c r="H62" s="12" t="s">
        <v>7</v>
      </c>
      <c r="I62" s="12" t="s">
        <v>14</v>
      </c>
      <c r="J62" s="19"/>
      <c r="K62" s="19">
        <v>6449.67</v>
      </c>
      <c r="L62" s="4"/>
    </row>
    <row r="63" spans="1:18" x14ac:dyDescent="0.25">
      <c r="A63" s="12" t="s">
        <v>263</v>
      </c>
      <c r="B63" s="17">
        <v>42458</v>
      </c>
      <c r="C63" s="12" t="s">
        <v>264</v>
      </c>
      <c r="D63" s="12">
        <v>1</v>
      </c>
      <c r="E63" s="12" t="s">
        <v>265</v>
      </c>
      <c r="F63" s="12" t="s">
        <v>264</v>
      </c>
      <c r="G63" s="12" t="s">
        <v>11</v>
      </c>
      <c r="H63" s="12" t="s">
        <v>7</v>
      </c>
      <c r="I63" s="12" t="s">
        <v>14</v>
      </c>
      <c r="J63" s="19"/>
      <c r="K63" s="19">
        <v>5008.93</v>
      </c>
      <c r="L63" s="4"/>
    </row>
    <row r="64" spans="1:18" x14ac:dyDescent="0.25">
      <c r="A64" s="12" t="s">
        <v>272</v>
      </c>
      <c r="B64" s="17">
        <v>42459</v>
      </c>
      <c r="C64" s="12" t="s">
        <v>273</v>
      </c>
      <c r="D64" s="12">
        <v>1</v>
      </c>
      <c r="E64" s="12" t="s">
        <v>274</v>
      </c>
      <c r="F64" s="12" t="s">
        <v>273</v>
      </c>
      <c r="G64" s="12" t="s">
        <v>18</v>
      </c>
      <c r="H64" s="12" t="s">
        <v>7</v>
      </c>
      <c r="I64" s="12" t="s">
        <v>14</v>
      </c>
      <c r="J64" s="19"/>
      <c r="K64" s="19">
        <v>261512.05</v>
      </c>
      <c r="L64" s="4"/>
    </row>
    <row r="65" spans="1:12" x14ac:dyDescent="0.25">
      <c r="A65" s="12" t="s">
        <v>275</v>
      </c>
      <c r="B65" s="17">
        <v>42459</v>
      </c>
      <c r="C65" s="12" t="s">
        <v>276</v>
      </c>
      <c r="D65" s="12">
        <v>1</v>
      </c>
      <c r="E65" s="12" t="s">
        <v>277</v>
      </c>
      <c r="F65" s="12" t="s">
        <v>276</v>
      </c>
      <c r="G65" s="12" t="s">
        <v>18</v>
      </c>
      <c r="H65" s="12" t="s">
        <v>7</v>
      </c>
      <c r="I65" s="12" t="s">
        <v>14</v>
      </c>
      <c r="J65" s="19"/>
      <c r="K65" s="19">
        <v>2172.16</v>
      </c>
      <c r="L65" s="4"/>
    </row>
    <row r="66" spans="1:12" x14ac:dyDescent="0.25">
      <c r="A66" s="12" t="s">
        <v>289</v>
      </c>
      <c r="B66" s="17">
        <v>42460</v>
      </c>
      <c r="C66" s="12" t="s">
        <v>290</v>
      </c>
      <c r="D66" s="12">
        <v>1</v>
      </c>
      <c r="E66" s="12" t="s">
        <v>291</v>
      </c>
      <c r="F66" s="12" t="s">
        <v>290</v>
      </c>
      <c r="G66" s="12" t="s">
        <v>18</v>
      </c>
      <c r="H66" s="12" t="s">
        <v>7</v>
      </c>
      <c r="I66" s="12" t="s">
        <v>14</v>
      </c>
      <c r="J66" s="19"/>
      <c r="K66" s="19">
        <v>13583.14</v>
      </c>
      <c r="L66" s="4"/>
    </row>
    <row r="67" spans="1:12" x14ac:dyDescent="0.25">
      <c r="A67" s="12" t="s">
        <v>292</v>
      </c>
      <c r="B67" s="17">
        <v>42460</v>
      </c>
      <c r="C67" s="12" t="s">
        <v>293</v>
      </c>
      <c r="D67" s="12">
        <v>1</v>
      </c>
      <c r="E67" s="12" t="s">
        <v>294</v>
      </c>
      <c r="F67" s="12" t="s">
        <v>293</v>
      </c>
      <c r="G67" s="12" t="s">
        <v>18</v>
      </c>
      <c r="H67" s="12" t="s">
        <v>7</v>
      </c>
      <c r="I67" s="12" t="s">
        <v>14</v>
      </c>
      <c r="J67" s="19"/>
      <c r="K67" s="19">
        <v>424.47</v>
      </c>
      <c r="L67" s="4"/>
    </row>
    <row r="68" spans="1:12" x14ac:dyDescent="0.25">
      <c r="A68" t="s">
        <v>55</v>
      </c>
      <c r="B68" s="1">
        <v>42398</v>
      </c>
      <c r="C68" t="s">
        <v>56</v>
      </c>
      <c r="D68">
        <v>1</v>
      </c>
      <c r="E68" t="s">
        <v>74</v>
      </c>
      <c r="F68">
        <v>1784</v>
      </c>
      <c r="G68" t="s">
        <v>18</v>
      </c>
      <c r="H68" t="s">
        <v>9</v>
      </c>
      <c r="I68" t="s">
        <v>14</v>
      </c>
      <c r="J68"/>
      <c r="K68" s="2">
        <v>8275.61</v>
      </c>
      <c r="L68" s="2"/>
    </row>
    <row r="69" spans="1:12" x14ac:dyDescent="0.25">
      <c r="A69" t="s">
        <v>351</v>
      </c>
      <c r="B69" s="1">
        <v>42412</v>
      </c>
      <c r="C69" t="s">
        <v>352</v>
      </c>
      <c r="D69">
        <v>1</v>
      </c>
      <c r="E69" t="s">
        <v>353</v>
      </c>
      <c r="F69" t="s">
        <v>79</v>
      </c>
      <c r="G69" t="s">
        <v>9</v>
      </c>
      <c r="H69" t="s">
        <v>153</v>
      </c>
      <c r="K69" s="43">
        <v>241933.04</v>
      </c>
      <c r="L69" s="4"/>
    </row>
    <row r="70" spans="1:12" x14ac:dyDescent="0.25">
      <c r="B70" s="5"/>
      <c r="L70" s="4"/>
    </row>
    <row r="71" spans="1:12" x14ac:dyDescent="0.25">
      <c r="B71" s="5"/>
      <c r="L71" s="4"/>
    </row>
    <row r="72" spans="1:12" x14ac:dyDescent="0.25">
      <c r="B72" s="44">
        <v>42403</v>
      </c>
      <c r="I72" s="45" t="s">
        <v>537</v>
      </c>
      <c r="K72" s="46">
        <v>39806.76</v>
      </c>
      <c r="L72" s="4"/>
    </row>
    <row r="73" spans="1:12" x14ac:dyDescent="0.25">
      <c r="B73" s="44">
        <v>42411</v>
      </c>
      <c r="I73" s="45" t="s">
        <v>538</v>
      </c>
      <c r="K73" s="46">
        <v>38968.550000000003</v>
      </c>
      <c r="L73" s="4"/>
    </row>
    <row r="74" spans="1:12" x14ac:dyDescent="0.25">
      <c r="B74" s="44">
        <v>42425</v>
      </c>
      <c r="I74" s="45" t="s">
        <v>539</v>
      </c>
      <c r="K74" s="46">
        <v>82453.570000000007</v>
      </c>
      <c r="L74" s="4"/>
    </row>
    <row r="75" spans="1:12" x14ac:dyDescent="0.25">
      <c r="B75" s="44">
        <v>42446</v>
      </c>
      <c r="I75" s="45" t="s">
        <v>540</v>
      </c>
      <c r="K75" s="46">
        <v>56950.69</v>
      </c>
      <c r="L75" s="4"/>
    </row>
    <row r="76" spans="1:12" x14ac:dyDescent="0.25">
      <c r="B76" s="44">
        <v>42446</v>
      </c>
      <c r="I76" s="45" t="s">
        <v>541</v>
      </c>
      <c r="K76" s="46">
        <v>53636.72</v>
      </c>
      <c r="L76" s="4"/>
    </row>
    <row r="77" spans="1:12" x14ac:dyDescent="0.25">
      <c r="B77" s="44">
        <v>42451</v>
      </c>
      <c r="I77" s="45" t="s">
        <v>542</v>
      </c>
      <c r="K77" s="46">
        <v>3301.43</v>
      </c>
      <c r="L77" s="4"/>
    </row>
    <row r="78" spans="1:12" x14ac:dyDescent="0.25">
      <c r="B78" s="44">
        <v>42458</v>
      </c>
      <c r="I78" s="45" t="s">
        <v>543</v>
      </c>
      <c r="K78" s="46">
        <v>7289.85</v>
      </c>
      <c r="L78" s="4"/>
    </row>
    <row r="79" spans="1:12" x14ac:dyDescent="0.25">
      <c r="B79" s="5"/>
      <c r="K79" s="9"/>
      <c r="L79" s="4"/>
    </row>
    <row r="80" spans="1:12" x14ac:dyDescent="0.25">
      <c r="B80" s="5"/>
      <c r="K80" s="9"/>
      <c r="L80" s="4"/>
    </row>
    <row r="81" spans="2:12" x14ac:dyDescent="0.25">
      <c r="B81" s="5"/>
      <c r="L81" s="4"/>
    </row>
    <row r="82" spans="2:12" x14ac:dyDescent="0.25">
      <c r="B82" s="5"/>
      <c r="L82" s="4"/>
    </row>
    <row r="83" spans="2:12" x14ac:dyDescent="0.25">
      <c r="B83" s="5"/>
      <c r="L83" s="4"/>
    </row>
    <row r="84" spans="2:12" x14ac:dyDescent="0.25">
      <c r="B84" s="5"/>
      <c r="L84" s="4"/>
    </row>
    <row r="85" spans="2:12" x14ac:dyDescent="0.25">
      <c r="B85" s="5"/>
      <c r="L85" s="4"/>
    </row>
    <row r="86" spans="2:12" x14ac:dyDescent="0.25">
      <c r="B86" s="5"/>
      <c r="L86" s="4"/>
    </row>
    <row r="87" spans="2:12" x14ac:dyDescent="0.25">
      <c r="B87" s="5"/>
      <c r="L87" s="4"/>
    </row>
    <row r="88" spans="2:12" x14ac:dyDescent="0.25">
      <c r="B88" s="5"/>
      <c r="L88" s="4"/>
    </row>
    <row r="89" spans="2:12" x14ac:dyDescent="0.25">
      <c r="B89" s="5"/>
      <c r="L89" s="4"/>
    </row>
    <row r="90" spans="2:12" x14ac:dyDescent="0.25">
      <c r="B90" s="5"/>
      <c r="L90" s="4"/>
    </row>
    <row r="91" spans="2:12" x14ac:dyDescent="0.25">
      <c r="B91" s="5"/>
      <c r="L91" s="4"/>
    </row>
    <row r="92" spans="2:12" x14ac:dyDescent="0.25">
      <c r="B92" s="5"/>
      <c r="L92" s="4"/>
    </row>
    <row r="93" spans="2:12" x14ac:dyDescent="0.25">
      <c r="B93" s="5"/>
      <c r="L93" s="4"/>
    </row>
    <row r="94" spans="2:12" x14ac:dyDescent="0.25">
      <c r="B94" s="5"/>
      <c r="L94" s="4"/>
    </row>
    <row r="95" spans="2:12" x14ac:dyDescent="0.25">
      <c r="B95" s="5"/>
      <c r="L95" s="4"/>
    </row>
    <row r="96" spans="2:12" x14ac:dyDescent="0.25">
      <c r="B96" s="5"/>
      <c r="L96" s="4"/>
    </row>
    <row r="97" spans="2:12" x14ac:dyDescent="0.25">
      <c r="B97" s="5"/>
      <c r="L97" s="4"/>
    </row>
    <row r="98" spans="2:12" x14ac:dyDescent="0.25">
      <c r="B98" s="5"/>
      <c r="L98" s="4"/>
    </row>
    <row r="99" spans="2:12" x14ac:dyDescent="0.25">
      <c r="B99" s="5"/>
      <c r="L99" s="4"/>
    </row>
    <row r="100" spans="2:12" x14ac:dyDescent="0.25">
      <c r="B100" s="5"/>
      <c r="L100" s="4"/>
    </row>
    <row r="101" spans="2:12" x14ac:dyDescent="0.25">
      <c r="B101" s="5"/>
      <c r="L101" s="4"/>
    </row>
    <row r="102" spans="2:12" x14ac:dyDescent="0.25">
      <c r="B102" s="5"/>
      <c r="L102" s="4"/>
    </row>
    <row r="103" spans="2:12" x14ac:dyDescent="0.25">
      <c r="B103" s="5"/>
      <c r="L103" s="4"/>
    </row>
    <row r="104" spans="2:12" x14ac:dyDescent="0.25">
      <c r="B104" s="5"/>
      <c r="L104" s="4"/>
    </row>
    <row r="105" spans="2:12" x14ac:dyDescent="0.25">
      <c r="B105" s="5"/>
      <c r="L105" s="4"/>
    </row>
    <row r="106" spans="2:12" x14ac:dyDescent="0.25">
      <c r="B106" s="5"/>
      <c r="L106" s="4"/>
    </row>
    <row r="107" spans="2:12" x14ac:dyDescent="0.25">
      <c r="B107" s="5"/>
      <c r="L107" s="4"/>
    </row>
    <row r="108" spans="2:12" x14ac:dyDescent="0.25">
      <c r="B108" s="5"/>
      <c r="L108" s="4"/>
    </row>
    <row r="109" spans="2:12" x14ac:dyDescent="0.25">
      <c r="B109" s="5"/>
      <c r="L109" s="4"/>
    </row>
    <row r="110" spans="2:12" x14ac:dyDescent="0.25">
      <c r="B110" s="5"/>
      <c r="L110" s="4"/>
    </row>
    <row r="111" spans="2:12" x14ac:dyDescent="0.25">
      <c r="B111" s="5"/>
      <c r="L111" s="4"/>
    </row>
    <row r="112" spans="2:12" x14ac:dyDescent="0.25">
      <c r="B112" s="5"/>
      <c r="L112" s="4"/>
    </row>
    <row r="113" spans="2:12" x14ac:dyDescent="0.25">
      <c r="B113" s="5"/>
      <c r="L113" s="4"/>
    </row>
    <row r="114" spans="2:12" x14ac:dyDescent="0.25">
      <c r="B114" s="5"/>
      <c r="L114" s="4"/>
    </row>
    <row r="115" spans="2:12" x14ac:dyDescent="0.25">
      <c r="B115" s="5"/>
      <c r="L115" s="4"/>
    </row>
    <row r="116" spans="2:12" x14ac:dyDescent="0.25">
      <c r="B116" s="5"/>
      <c r="L116" s="4"/>
    </row>
    <row r="117" spans="2:12" x14ac:dyDescent="0.25">
      <c r="B117" s="5"/>
      <c r="L117" s="4"/>
    </row>
    <row r="118" spans="2:12" x14ac:dyDescent="0.25">
      <c r="B118" s="5"/>
      <c r="L118" s="4"/>
    </row>
    <row r="119" spans="2:12" x14ac:dyDescent="0.25">
      <c r="B119" s="5"/>
      <c r="L119" s="4"/>
    </row>
    <row r="120" spans="2:12" x14ac:dyDescent="0.25">
      <c r="B120" s="5"/>
      <c r="L120" s="4"/>
    </row>
    <row r="121" spans="2:12" x14ac:dyDescent="0.25">
      <c r="B121" s="5"/>
      <c r="L121" s="4"/>
    </row>
    <row r="122" spans="2:12" x14ac:dyDescent="0.25">
      <c r="B122" s="5"/>
      <c r="L122" s="4"/>
    </row>
    <row r="123" spans="2:12" x14ac:dyDescent="0.25">
      <c r="B123" s="5"/>
      <c r="L123" s="4"/>
    </row>
    <row r="124" spans="2:12" x14ac:dyDescent="0.25">
      <c r="B124" s="5"/>
      <c r="L124" s="4"/>
    </row>
    <row r="125" spans="2:12" x14ac:dyDescent="0.25">
      <c r="B125" s="5"/>
      <c r="L125" s="4"/>
    </row>
    <row r="126" spans="2:12" x14ac:dyDescent="0.25">
      <c r="B126" s="5"/>
      <c r="L126" s="4"/>
    </row>
    <row r="127" spans="2:12" x14ac:dyDescent="0.25">
      <c r="B127" s="5"/>
      <c r="L127" s="4"/>
    </row>
    <row r="128" spans="2:12" x14ac:dyDescent="0.25">
      <c r="B128" s="5"/>
      <c r="L128" s="4"/>
    </row>
    <row r="129" spans="2:12" x14ac:dyDescent="0.25">
      <c r="B129" s="5"/>
      <c r="L129" s="4"/>
    </row>
    <row r="130" spans="2:12" x14ac:dyDescent="0.25">
      <c r="B130" s="5"/>
      <c r="L130" s="4"/>
    </row>
    <row r="131" spans="2:12" x14ac:dyDescent="0.25">
      <c r="B131" s="5"/>
      <c r="L131" s="4"/>
    </row>
    <row r="132" spans="2:12" x14ac:dyDescent="0.25">
      <c r="B132" s="5"/>
      <c r="L132" s="4"/>
    </row>
    <row r="133" spans="2:12" x14ac:dyDescent="0.25">
      <c r="B133" s="5"/>
      <c r="L133" s="4"/>
    </row>
    <row r="134" spans="2:12" x14ac:dyDescent="0.25">
      <c r="B134" s="5"/>
      <c r="L134" s="4"/>
    </row>
    <row r="135" spans="2:12" x14ac:dyDescent="0.25">
      <c r="B135" s="5"/>
      <c r="L135" s="4"/>
    </row>
    <row r="136" spans="2:12" x14ac:dyDescent="0.25">
      <c r="B136" s="5"/>
      <c r="L136" s="4"/>
    </row>
    <row r="137" spans="2:12" x14ac:dyDescent="0.25">
      <c r="B137" s="5"/>
      <c r="L137" s="4"/>
    </row>
    <row r="138" spans="2:12" x14ac:dyDescent="0.25">
      <c r="B138" s="5"/>
      <c r="L138" s="4"/>
    </row>
    <row r="139" spans="2:12" x14ac:dyDescent="0.25">
      <c r="B139" s="5"/>
      <c r="L139" s="4"/>
    </row>
    <row r="140" spans="2:12" x14ac:dyDescent="0.25">
      <c r="B140" s="5"/>
      <c r="L140" s="4"/>
    </row>
    <row r="141" spans="2:12" x14ac:dyDescent="0.25">
      <c r="B141" s="5"/>
      <c r="L141" s="4"/>
    </row>
    <row r="142" spans="2:12" x14ac:dyDescent="0.25">
      <c r="B142" s="5"/>
      <c r="L142" s="4"/>
    </row>
    <row r="143" spans="2:12" x14ac:dyDescent="0.25">
      <c r="B143" s="5"/>
      <c r="L143" s="4"/>
    </row>
    <row r="144" spans="2:12" x14ac:dyDescent="0.25">
      <c r="B144" s="5"/>
      <c r="L144" s="4"/>
    </row>
    <row r="145" spans="2:12" x14ac:dyDescent="0.25">
      <c r="B145" s="5"/>
      <c r="L145" s="4"/>
    </row>
    <row r="146" spans="2:12" x14ac:dyDescent="0.25">
      <c r="B146" s="5"/>
      <c r="L146" s="4"/>
    </row>
    <row r="147" spans="2:12" x14ac:dyDescent="0.25">
      <c r="B147" s="5"/>
      <c r="L147" s="4"/>
    </row>
    <row r="148" spans="2:12" x14ac:dyDescent="0.25">
      <c r="B148" s="5"/>
      <c r="L148" s="4"/>
    </row>
    <row r="149" spans="2:12" x14ac:dyDescent="0.25">
      <c r="B149" s="5"/>
      <c r="L149" s="4"/>
    </row>
    <row r="150" spans="2:12" x14ac:dyDescent="0.25">
      <c r="B150" s="5"/>
      <c r="L150" s="4"/>
    </row>
    <row r="151" spans="2:12" x14ac:dyDescent="0.25">
      <c r="B151" s="5"/>
      <c r="L151" s="4"/>
    </row>
    <row r="152" spans="2:12" x14ac:dyDescent="0.25">
      <c r="B152" s="5"/>
      <c r="L152" s="4"/>
    </row>
    <row r="153" spans="2:12" x14ac:dyDescent="0.25">
      <c r="B153" s="5"/>
      <c r="L153" s="4"/>
    </row>
    <row r="154" spans="2:12" x14ac:dyDescent="0.25">
      <c r="B154" s="5"/>
      <c r="L154" s="4"/>
    </row>
    <row r="155" spans="2:12" x14ac:dyDescent="0.25">
      <c r="B155" s="5"/>
      <c r="L155" s="4"/>
    </row>
    <row r="156" spans="2:12" x14ac:dyDescent="0.25">
      <c r="B156" s="5"/>
      <c r="L156" s="4"/>
    </row>
    <row r="157" spans="2:12" x14ac:dyDescent="0.25">
      <c r="B157" s="5"/>
      <c r="L157" s="4"/>
    </row>
    <row r="158" spans="2:12" x14ac:dyDescent="0.25">
      <c r="B158" s="5"/>
      <c r="L158" s="4"/>
    </row>
    <row r="159" spans="2:12" x14ac:dyDescent="0.25">
      <c r="B159" s="5"/>
      <c r="L159" s="4"/>
    </row>
    <row r="160" spans="2:12" x14ac:dyDescent="0.25">
      <c r="B160" s="5"/>
      <c r="L160" s="4"/>
    </row>
    <row r="161" spans="2:12" x14ac:dyDescent="0.25">
      <c r="B161" s="5"/>
      <c r="L161" s="4"/>
    </row>
    <row r="162" spans="2:12" x14ac:dyDescent="0.25">
      <c r="B162" s="5"/>
      <c r="L162" s="4"/>
    </row>
    <row r="163" spans="2:12" x14ac:dyDescent="0.25">
      <c r="B163" s="5"/>
      <c r="L163" s="4"/>
    </row>
    <row r="164" spans="2:12" x14ac:dyDescent="0.25">
      <c r="B164" s="5"/>
      <c r="L164" s="4"/>
    </row>
    <row r="165" spans="2:12" x14ac:dyDescent="0.25">
      <c r="B165" s="5"/>
      <c r="L165" s="4"/>
    </row>
    <row r="166" spans="2:12" x14ac:dyDescent="0.25">
      <c r="B166" s="5"/>
      <c r="L166" s="4"/>
    </row>
    <row r="167" spans="2:12" x14ac:dyDescent="0.25">
      <c r="B167" s="5"/>
      <c r="L167" s="4"/>
    </row>
    <row r="168" spans="2:12" x14ac:dyDescent="0.25">
      <c r="B168" s="5"/>
      <c r="L168" s="4"/>
    </row>
    <row r="169" spans="2:12" x14ac:dyDescent="0.25">
      <c r="B169" s="5"/>
      <c r="L169" s="4"/>
    </row>
    <row r="170" spans="2:12" x14ac:dyDescent="0.25">
      <c r="B170" s="5"/>
      <c r="L170" s="4"/>
    </row>
    <row r="171" spans="2:12" x14ac:dyDescent="0.25">
      <c r="B171" s="5"/>
      <c r="L171" s="4"/>
    </row>
    <row r="172" spans="2:12" x14ac:dyDescent="0.25">
      <c r="B172" s="5"/>
      <c r="L172" s="4"/>
    </row>
    <row r="173" spans="2:12" x14ac:dyDescent="0.25">
      <c r="B173" s="5"/>
      <c r="L173" s="4"/>
    </row>
    <row r="174" spans="2:12" x14ac:dyDescent="0.25">
      <c r="B174" s="5"/>
      <c r="L174" s="4"/>
    </row>
    <row r="175" spans="2:12" x14ac:dyDescent="0.25">
      <c r="B175" s="5"/>
      <c r="L175" s="4"/>
    </row>
    <row r="176" spans="2:12" x14ac:dyDescent="0.25">
      <c r="B176" s="5"/>
      <c r="L176" s="4"/>
    </row>
    <row r="177" spans="2:12" x14ac:dyDescent="0.25">
      <c r="B177" s="5"/>
      <c r="L177" s="4"/>
    </row>
    <row r="178" spans="2:12" x14ac:dyDescent="0.25">
      <c r="B178" s="5"/>
      <c r="L178" s="4"/>
    </row>
    <row r="179" spans="2:12" x14ac:dyDescent="0.25">
      <c r="B179" s="5"/>
      <c r="L179" s="4"/>
    </row>
    <row r="180" spans="2:12" x14ac:dyDescent="0.25">
      <c r="B180" s="5"/>
      <c r="L180" s="4"/>
    </row>
    <row r="181" spans="2:12" x14ac:dyDescent="0.25">
      <c r="B181" s="5"/>
      <c r="L181" s="4"/>
    </row>
    <row r="182" spans="2:12" x14ac:dyDescent="0.25">
      <c r="B182" s="5"/>
      <c r="L182" s="4"/>
    </row>
    <row r="183" spans="2:12" x14ac:dyDescent="0.25">
      <c r="B183" s="5"/>
      <c r="L183" s="4"/>
    </row>
    <row r="184" spans="2:12" x14ac:dyDescent="0.25">
      <c r="B184" s="5"/>
      <c r="L184" s="4"/>
    </row>
    <row r="185" spans="2:12" x14ac:dyDescent="0.25">
      <c r="B185" s="5"/>
      <c r="L185" s="4"/>
    </row>
    <row r="186" spans="2:12" x14ac:dyDescent="0.25">
      <c r="B186" s="5"/>
      <c r="L186" s="4"/>
    </row>
    <row r="187" spans="2:12" x14ac:dyDescent="0.25">
      <c r="B187" s="5"/>
      <c r="L187" s="4"/>
    </row>
    <row r="188" spans="2:12" x14ac:dyDescent="0.25">
      <c r="B188" s="5"/>
      <c r="L188" s="4"/>
    </row>
    <row r="189" spans="2:12" x14ac:dyDescent="0.25">
      <c r="B189" s="5"/>
      <c r="L189" s="4"/>
    </row>
    <row r="190" spans="2:12" x14ac:dyDescent="0.25">
      <c r="B190" s="5"/>
      <c r="L190" s="4"/>
    </row>
    <row r="191" spans="2:12" x14ac:dyDescent="0.25">
      <c r="B191" s="5"/>
      <c r="L191" s="4"/>
    </row>
    <row r="192" spans="2:12" x14ac:dyDescent="0.25">
      <c r="B192" s="5"/>
      <c r="L192" s="4"/>
    </row>
    <row r="193" spans="2:12" x14ac:dyDescent="0.25">
      <c r="B193" s="5"/>
      <c r="L193" s="4"/>
    </row>
    <row r="194" spans="2:12" x14ac:dyDescent="0.25">
      <c r="B194" s="5"/>
      <c r="L194" s="4"/>
    </row>
    <row r="195" spans="2:12" x14ac:dyDescent="0.25">
      <c r="B195" s="5"/>
      <c r="L195" s="4"/>
    </row>
    <row r="196" spans="2:12" x14ac:dyDescent="0.25">
      <c r="B196" s="5"/>
      <c r="L196" s="4"/>
    </row>
    <row r="197" spans="2:12" x14ac:dyDescent="0.25">
      <c r="B197" s="5"/>
      <c r="L197" s="4"/>
    </row>
    <row r="198" spans="2:12" x14ac:dyDescent="0.25">
      <c r="B198" s="5"/>
      <c r="L198" s="4"/>
    </row>
    <row r="199" spans="2:12" x14ac:dyDescent="0.25">
      <c r="B199" s="5"/>
      <c r="L199" s="4"/>
    </row>
    <row r="200" spans="2:12" x14ac:dyDescent="0.25">
      <c r="B200" s="5"/>
      <c r="L200" s="4"/>
    </row>
    <row r="201" spans="2:12" x14ac:dyDescent="0.25">
      <c r="B201" s="5"/>
      <c r="L201" s="4"/>
    </row>
    <row r="202" spans="2:12" x14ac:dyDescent="0.25">
      <c r="B202" s="5"/>
      <c r="L202" s="4"/>
    </row>
    <row r="203" spans="2:12" x14ac:dyDescent="0.25">
      <c r="B203" s="5"/>
      <c r="L203" s="4"/>
    </row>
    <row r="204" spans="2:12" x14ac:dyDescent="0.25">
      <c r="B204" s="5"/>
      <c r="L204" s="4"/>
    </row>
    <row r="205" spans="2:12" x14ac:dyDescent="0.25">
      <c r="B205" s="5"/>
      <c r="L205" s="4"/>
    </row>
    <row r="206" spans="2:12" x14ac:dyDescent="0.25">
      <c r="B206" s="5"/>
      <c r="L206" s="4"/>
    </row>
    <row r="207" spans="2:12" x14ac:dyDescent="0.25">
      <c r="B207" s="5"/>
      <c r="L207" s="4"/>
    </row>
    <row r="208" spans="2:12" x14ac:dyDescent="0.25">
      <c r="B208" s="5"/>
      <c r="L208" s="4"/>
    </row>
    <row r="209" spans="2:12" x14ac:dyDescent="0.25">
      <c r="B209" s="5"/>
      <c r="L209" s="4"/>
    </row>
    <row r="210" spans="2:12" x14ac:dyDescent="0.25">
      <c r="B210" s="5"/>
      <c r="L210" s="4"/>
    </row>
    <row r="211" spans="2:12" x14ac:dyDescent="0.25">
      <c r="B211" s="5"/>
      <c r="L211" s="4"/>
    </row>
    <row r="212" spans="2:12" x14ac:dyDescent="0.25">
      <c r="B212" s="5"/>
      <c r="L212" s="4"/>
    </row>
    <row r="213" spans="2:12" x14ac:dyDescent="0.25">
      <c r="B213" s="5"/>
      <c r="L213" s="4"/>
    </row>
    <row r="214" spans="2:12" x14ac:dyDescent="0.25">
      <c r="B214" s="5"/>
      <c r="L214" s="4"/>
    </row>
    <row r="215" spans="2:12" x14ac:dyDescent="0.25">
      <c r="B215" s="5"/>
      <c r="L215" s="4"/>
    </row>
    <row r="216" spans="2:12" x14ac:dyDescent="0.25">
      <c r="B216" s="5"/>
      <c r="L216" s="4"/>
    </row>
    <row r="217" spans="2:12" x14ac:dyDescent="0.25">
      <c r="B217" s="5"/>
      <c r="L217" s="4"/>
    </row>
    <row r="218" spans="2:12" x14ac:dyDescent="0.25">
      <c r="B218" s="5"/>
      <c r="L218" s="4"/>
    </row>
    <row r="219" spans="2:12" x14ac:dyDescent="0.25">
      <c r="B219" s="5"/>
      <c r="L219" s="4"/>
    </row>
    <row r="220" spans="2:12" x14ac:dyDescent="0.25">
      <c r="B220" s="5"/>
      <c r="L220" s="4"/>
    </row>
    <row r="221" spans="2:12" x14ac:dyDescent="0.25">
      <c r="B221" s="5"/>
      <c r="L221" s="4"/>
    </row>
    <row r="222" spans="2:12" x14ac:dyDescent="0.25">
      <c r="B222" s="5"/>
      <c r="L222" s="4"/>
    </row>
    <row r="223" spans="2:12" x14ac:dyDescent="0.25">
      <c r="B223" s="5"/>
      <c r="L223" s="4"/>
    </row>
    <row r="224" spans="2:12" x14ac:dyDescent="0.25">
      <c r="B224" s="5"/>
      <c r="L224" s="4"/>
    </row>
    <row r="225" spans="2:12" x14ac:dyDescent="0.25">
      <c r="B225" s="5"/>
      <c r="L225" s="4"/>
    </row>
    <row r="226" spans="2:12" x14ac:dyDescent="0.25">
      <c r="B226" s="5"/>
      <c r="L226" s="4"/>
    </row>
    <row r="227" spans="2:12" x14ac:dyDescent="0.25">
      <c r="B227" s="5"/>
      <c r="L227" s="4"/>
    </row>
    <row r="228" spans="2:12" x14ac:dyDescent="0.25">
      <c r="B228" s="5"/>
      <c r="L228" s="4"/>
    </row>
    <row r="229" spans="2:12" x14ac:dyDescent="0.25">
      <c r="B229" s="5"/>
      <c r="L229" s="4"/>
    </row>
    <row r="230" spans="2:12" x14ac:dyDescent="0.25">
      <c r="B230" s="5"/>
      <c r="L230" s="4"/>
    </row>
    <row r="231" spans="2:12" x14ac:dyDescent="0.25">
      <c r="B231" s="5"/>
      <c r="L231" s="4"/>
    </row>
    <row r="232" spans="2:12" x14ac:dyDescent="0.25">
      <c r="B232" s="5"/>
      <c r="L232" s="4"/>
    </row>
    <row r="233" spans="2:12" x14ac:dyDescent="0.25">
      <c r="B233" s="5"/>
      <c r="L233" s="4"/>
    </row>
    <row r="234" spans="2:12" x14ac:dyDescent="0.25">
      <c r="B234" s="5"/>
      <c r="L234" s="4"/>
    </row>
    <row r="235" spans="2:12" x14ac:dyDescent="0.25">
      <c r="B235" s="5"/>
      <c r="L235" s="4"/>
    </row>
    <row r="236" spans="2:12" x14ac:dyDescent="0.25">
      <c r="B236" s="5"/>
      <c r="L236" s="4"/>
    </row>
    <row r="237" spans="2:12" x14ac:dyDescent="0.25">
      <c r="B237" s="5"/>
      <c r="L237" s="4"/>
    </row>
    <row r="238" spans="2:12" x14ac:dyDescent="0.25">
      <c r="B238" s="5"/>
      <c r="L238" s="4"/>
    </row>
    <row r="239" spans="2:12" x14ac:dyDescent="0.25">
      <c r="B239" s="5"/>
      <c r="L239" s="4"/>
    </row>
    <row r="240" spans="2:12" x14ac:dyDescent="0.25">
      <c r="B240" s="5"/>
      <c r="L240" s="4"/>
    </row>
    <row r="241" spans="2:12" x14ac:dyDescent="0.25">
      <c r="B241" s="5"/>
      <c r="L241" s="4"/>
    </row>
    <row r="242" spans="2:12" x14ac:dyDescent="0.25">
      <c r="B242" s="5"/>
      <c r="L242" s="4"/>
    </row>
    <row r="243" spans="2:12" x14ac:dyDescent="0.25">
      <c r="B243" s="5"/>
      <c r="L243" s="4"/>
    </row>
    <row r="244" spans="2:12" x14ac:dyDescent="0.25">
      <c r="B244" s="5"/>
      <c r="L244" s="4"/>
    </row>
    <row r="245" spans="2:12" x14ac:dyDescent="0.25">
      <c r="B245" s="5"/>
      <c r="L245" s="4"/>
    </row>
    <row r="246" spans="2:12" x14ac:dyDescent="0.25">
      <c r="B246" s="5"/>
      <c r="L246" s="4"/>
    </row>
    <row r="247" spans="2:12" x14ac:dyDescent="0.25">
      <c r="B247" s="5"/>
      <c r="L247" s="4"/>
    </row>
    <row r="248" spans="2:12" x14ac:dyDescent="0.25">
      <c r="B248" s="5"/>
      <c r="L248" s="4"/>
    </row>
    <row r="249" spans="2:12" x14ac:dyDescent="0.25">
      <c r="B249" s="5"/>
      <c r="L249" s="4"/>
    </row>
    <row r="250" spans="2:12" x14ac:dyDescent="0.25">
      <c r="B250" s="5"/>
      <c r="L250" s="4"/>
    </row>
    <row r="251" spans="2:12" x14ac:dyDescent="0.25">
      <c r="B251" s="5"/>
      <c r="L251" s="4"/>
    </row>
    <row r="252" spans="2:12" x14ac:dyDescent="0.25">
      <c r="B252" s="5"/>
      <c r="L252" s="4"/>
    </row>
    <row r="253" spans="2:12" x14ac:dyDescent="0.25">
      <c r="B253" s="5"/>
      <c r="L253" s="4"/>
    </row>
    <row r="254" spans="2:12" x14ac:dyDescent="0.25">
      <c r="B254" s="5"/>
      <c r="L254" s="4"/>
    </row>
    <row r="255" spans="2:12" x14ac:dyDescent="0.25">
      <c r="B255" s="5"/>
      <c r="L255" s="4"/>
    </row>
    <row r="256" spans="2:12" x14ac:dyDescent="0.25">
      <c r="B256" s="5"/>
      <c r="L256" s="4"/>
    </row>
    <row r="257" spans="2:12" x14ac:dyDescent="0.25">
      <c r="B257" s="5"/>
      <c r="L257" s="4"/>
    </row>
    <row r="258" spans="2:12" x14ac:dyDescent="0.25">
      <c r="B258" s="5"/>
      <c r="L258" s="4"/>
    </row>
    <row r="259" spans="2:12" x14ac:dyDescent="0.25">
      <c r="B259" s="5"/>
      <c r="L259" s="4"/>
    </row>
    <row r="260" spans="2:12" x14ac:dyDescent="0.25">
      <c r="B260" s="5"/>
      <c r="L260" s="4"/>
    </row>
    <row r="261" spans="2:12" x14ac:dyDescent="0.25">
      <c r="B261" s="5"/>
      <c r="L261" s="4"/>
    </row>
    <row r="262" spans="2:12" x14ac:dyDescent="0.25">
      <c r="B262" s="5"/>
      <c r="L262" s="4"/>
    </row>
    <row r="263" spans="2:12" x14ac:dyDescent="0.25">
      <c r="B263" s="5"/>
      <c r="L263" s="4"/>
    </row>
    <row r="264" spans="2:12" x14ac:dyDescent="0.25">
      <c r="B264" s="5"/>
      <c r="L264" s="4"/>
    </row>
    <row r="265" spans="2:12" x14ac:dyDescent="0.25">
      <c r="B265" s="5"/>
      <c r="L265" s="4"/>
    </row>
    <row r="266" spans="2:12" x14ac:dyDescent="0.25">
      <c r="B266" s="5"/>
      <c r="L266" s="4"/>
    </row>
    <row r="267" spans="2:12" x14ac:dyDescent="0.25">
      <c r="B267" s="5"/>
      <c r="L267" s="4"/>
    </row>
    <row r="268" spans="2:12" x14ac:dyDescent="0.25">
      <c r="B268" s="5"/>
      <c r="L268" s="4"/>
    </row>
    <row r="269" spans="2:12" x14ac:dyDescent="0.25">
      <c r="B269" s="5"/>
      <c r="L269" s="4"/>
    </row>
    <row r="270" spans="2:12" x14ac:dyDescent="0.25">
      <c r="B270" s="5"/>
      <c r="L270" s="4"/>
    </row>
    <row r="271" spans="2:12" x14ac:dyDescent="0.25">
      <c r="B271" s="5"/>
      <c r="L271" s="4"/>
    </row>
    <row r="272" spans="2:12" x14ac:dyDescent="0.25">
      <c r="B272" s="5"/>
      <c r="L272" s="4"/>
    </row>
    <row r="273" spans="2:12" x14ac:dyDescent="0.25">
      <c r="B273" s="5"/>
      <c r="L273" s="4"/>
    </row>
    <row r="274" spans="2:12" x14ac:dyDescent="0.25">
      <c r="B274" s="5"/>
      <c r="L274" s="4"/>
    </row>
    <row r="275" spans="2:12" x14ac:dyDescent="0.25">
      <c r="B275" s="5"/>
      <c r="L275" s="4"/>
    </row>
    <row r="276" spans="2:12" x14ac:dyDescent="0.25">
      <c r="B276" s="5"/>
      <c r="L276" s="4"/>
    </row>
    <row r="277" spans="2:12" x14ac:dyDescent="0.25">
      <c r="B277" s="5"/>
      <c r="L277" s="4"/>
    </row>
    <row r="278" spans="2:12" x14ac:dyDescent="0.25">
      <c r="B278" s="5"/>
      <c r="L278" s="4"/>
    </row>
    <row r="279" spans="2:12" x14ac:dyDescent="0.25">
      <c r="B279" s="5"/>
      <c r="L279" s="4"/>
    </row>
    <row r="280" spans="2:12" x14ac:dyDescent="0.25">
      <c r="B280" s="5"/>
      <c r="L280" s="4"/>
    </row>
    <row r="281" spans="2:12" x14ac:dyDescent="0.25">
      <c r="B281" s="5"/>
      <c r="L281" s="4"/>
    </row>
    <row r="282" spans="2:12" x14ac:dyDescent="0.25">
      <c r="B282" s="5"/>
      <c r="L282" s="4"/>
    </row>
    <row r="283" spans="2:12" x14ac:dyDescent="0.25">
      <c r="B283" s="5"/>
      <c r="L283" s="4"/>
    </row>
    <row r="284" spans="2:12" x14ac:dyDescent="0.25">
      <c r="B284" s="5"/>
      <c r="L284" s="4"/>
    </row>
    <row r="285" spans="2:12" x14ac:dyDescent="0.25">
      <c r="B285" s="5"/>
      <c r="L285" s="4"/>
    </row>
    <row r="286" spans="2:12" x14ac:dyDescent="0.25">
      <c r="B286" s="5"/>
      <c r="L286" s="4"/>
    </row>
    <row r="287" spans="2:12" x14ac:dyDescent="0.25">
      <c r="B287" s="5"/>
      <c r="L287" s="4"/>
    </row>
    <row r="288" spans="2:12" x14ac:dyDescent="0.25">
      <c r="B288" s="5"/>
      <c r="L288" s="4"/>
    </row>
    <row r="289" spans="2:12" x14ac:dyDescent="0.25">
      <c r="B289" s="5"/>
      <c r="L289" s="4"/>
    </row>
    <row r="290" spans="2:12" x14ac:dyDescent="0.25">
      <c r="B290" s="5"/>
      <c r="L290" s="4"/>
    </row>
    <row r="291" spans="2:12" x14ac:dyDescent="0.25">
      <c r="B291" s="5"/>
      <c r="L291" s="4"/>
    </row>
    <row r="292" spans="2:12" x14ac:dyDescent="0.25">
      <c r="B292" s="5"/>
      <c r="L292" s="4"/>
    </row>
    <row r="293" spans="2:12" x14ac:dyDescent="0.25">
      <c r="B293" s="5"/>
      <c r="L293" s="4"/>
    </row>
    <row r="294" spans="2:12" x14ac:dyDescent="0.25">
      <c r="B294" s="5"/>
      <c r="L294" s="4"/>
    </row>
    <row r="295" spans="2:12" x14ac:dyDescent="0.25">
      <c r="B295" s="5"/>
      <c r="L295" s="4"/>
    </row>
    <row r="296" spans="2:12" x14ac:dyDescent="0.25">
      <c r="B296" s="5"/>
      <c r="L296" s="4"/>
    </row>
    <row r="297" spans="2:12" x14ac:dyDescent="0.25">
      <c r="B297" s="5"/>
      <c r="L297" s="4"/>
    </row>
    <row r="298" spans="2:12" x14ac:dyDescent="0.25">
      <c r="B298" s="5"/>
      <c r="L298" s="4"/>
    </row>
    <row r="299" spans="2:12" x14ac:dyDescent="0.25">
      <c r="B299" s="5"/>
      <c r="L299" s="4"/>
    </row>
    <row r="300" spans="2:12" x14ac:dyDescent="0.25">
      <c r="B300" s="5"/>
      <c r="L300" s="4"/>
    </row>
    <row r="301" spans="2:12" x14ac:dyDescent="0.25">
      <c r="B301" s="5"/>
      <c r="L301" s="4"/>
    </row>
    <row r="302" spans="2:12" x14ac:dyDescent="0.25">
      <c r="B302" s="5"/>
      <c r="L302" s="4"/>
    </row>
    <row r="303" spans="2:12" x14ac:dyDescent="0.25">
      <c r="B303" s="5"/>
      <c r="L303" s="4"/>
    </row>
    <row r="304" spans="2:12" x14ac:dyDescent="0.25">
      <c r="B304" s="5"/>
      <c r="L304" s="4"/>
    </row>
    <row r="305" spans="2:12" x14ac:dyDescent="0.25">
      <c r="B305" s="5"/>
      <c r="L305" s="4"/>
    </row>
    <row r="306" spans="2:12" x14ac:dyDescent="0.25">
      <c r="B306" s="5"/>
      <c r="L306" s="4"/>
    </row>
    <row r="307" spans="2:12" x14ac:dyDescent="0.25">
      <c r="B307" s="5"/>
      <c r="L307" s="4"/>
    </row>
    <row r="308" spans="2:12" x14ac:dyDescent="0.25">
      <c r="B308" s="5"/>
      <c r="L308" s="4"/>
    </row>
    <row r="309" spans="2:12" x14ac:dyDescent="0.25">
      <c r="B309" s="5"/>
      <c r="L309" s="4"/>
    </row>
    <row r="310" spans="2:12" x14ac:dyDescent="0.25">
      <c r="B310" s="5"/>
      <c r="L310" s="4"/>
    </row>
    <row r="311" spans="2:12" x14ac:dyDescent="0.25">
      <c r="B311" s="5"/>
      <c r="L311" s="4"/>
    </row>
    <row r="312" spans="2:12" x14ac:dyDescent="0.25">
      <c r="B312" s="5"/>
      <c r="L312" s="4"/>
    </row>
    <row r="313" spans="2:12" x14ac:dyDescent="0.25">
      <c r="B313" s="5"/>
      <c r="L313" s="4"/>
    </row>
    <row r="314" spans="2:12" x14ac:dyDescent="0.25">
      <c r="B314" s="5"/>
      <c r="L314" s="4"/>
    </row>
    <row r="315" spans="2:12" x14ac:dyDescent="0.25">
      <c r="B315" s="5"/>
      <c r="L315" s="4"/>
    </row>
    <row r="316" spans="2:12" x14ac:dyDescent="0.25">
      <c r="B316" s="5"/>
      <c r="L316" s="4"/>
    </row>
    <row r="317" spans="2:12" x14ac:dyDescent="0.25">
      <c r="B317" s="5"/>
      <c r="L317" s="4"/>
    </row>
    <row r="318" spans="2:12" x14ac:dyDescent="0.25">
      <c r="B318" s="5"/>
      <c r="L318" s="4"/>
    </row>
    <row r="319" spans="2:12" x14ac:dyDescent="0.25">
      <c r="B319" s="5"/>
      <c r="L319" s="4"/>
    </row>
    <row r="320" spans="2:12" x14ac:dyDescent="0.25">
      <c r="B320" s="5"/>
      <c r="L320" s="4"/>
    </row>
    <row r="321" spans="2:12" x14ac:dyDescent="0.25">
      <c r="B321" s="5"/>
      <c r="L321" s="4"/>
    </row>
    <row r="322" spans="2:12" x14ac:dyDescent="0.25">
      <c r="B322" s="5"/>
      <c r="L322" s="4"/>
    </row>
    <row r="323" spans="2:12" x14ac:dyDescent="0.25">
      <c r="B323" s="5"/>
      <c r="L323" s="4"/>
    </row>
    <row r="324" spans="2:12" x14ac:dyDescent="0.25">
      <c r="B324" s="5"/>
      <c r="L324" s="4"/>
    </row>
    <row r="325" spans="2:12" x14ac:dyDescent="0.25">
      <c r="B325" s="5"/>
      <c r="L325" s="4"/>
    </row>
    <row r="326" spans="2:12" x14ac:dyDescent="0.25">
      <c r="B326" s="5"/>
      <c r="L326" s="4"/>
    </row>
    <row r="327" spans="2:12" x14ac:dyDescent="0.25">
      <c r="B327" s="5"/>
      <c r="L327" s="4"/>
    </row>
    <row r="328" spans="2:12" x14ac:dyDescent="0.25">
      <c r="B328" s="5"/>
      <c r="L328" s="4"/>
    </row>
    <row r="329" spans="2:12" x14ac:dyDescent="0.25">
      <c r="B329" s="5"/>
      <c r="L329" s="4"/>
    </row>
    <row r="330" spans="2:12" x14ac:dyDescent="0.25">
      <c r="B330" s="5"/>
      <c r="L330" s="4"/>
    </row>
    <row r="331" spans="2:12" x14ac:dyDescent="0.25">
      <c r="B331" s="5"/>
      <c r="L331" s="4"/>
    </row>
    <row r="332" spans="2:12" x14ac:dyDescent="0.25">
      <c r="B332" s="5"/>
      <c r="L332" s="4"/>
    </row>
    <row r="333" spans="2:12" x14ac:dyDescent="0.25">
      <c r="B333" s="5"/>
      <c r="L333" s="4"/>
    </row>
    <row r="334" spans="2:12" x14ac:dyDescent="0.25">
      <c r="B334" s="5"/>
      <c r="L334" s="4"/>
    </row>
    <row r="335" spans="2:12" x14ac:dyDescent="0.25">
      <c r="B335" s="5"/>
      <c r="L335" s="4"/>
    </row>
    <row r="336" spans="2:12" x14ac:dyDescent="0.25">
      <c r="B336" s="5"/>
      <c r="L336" s="4"/>
    </row>
    <row r="337" spans="2:12" x14ac:dyDescent="0.25">
      <c r="B337" s="5"/>
      <c r="L337" s="4"/>
    </row>
    <row r="338" spans="2:12" x14ac:dyDescent="0.25">
      <c r="B338" s="5"/>
      <c r="L338" s="4"/>
    </row>
    <row r="339" spans="2:12" x14ac:dyDescent="0.25">
      <c r="B339" s="5"/>
      <c r="L339" s="4"/>
    </row>
    <row r="340" spans="2:12" x14ac:dyDescent="0.25">
      <c r="B340" s="5"/>
      <c r="L340" s="4"/>
    </row>
    <row r="341" spans="2:12" x14ac:dyDescent="0.25">
      <c r="B341" s="5"/>
      <c r="L341" s="4"/>
    </row>
    <row r="342" spans="2:12" x14ac:dyDescent="0.25">
      <c r="B342" s="5"/>
      <c r="L342" s="4"/>
    </row>
    <row r="343" spans="2:12" x14ac:dyDescent="0.25">
      <c r="B343" s="5"/>
      <c r="L343" s="4"/>
    </row>
    <row r="344" spans="2:12" x14ac:dyDescent="0.25">
      <c r="B344" s="5"/>
      <c r="L344" s="4"/>
    </row>
    <row r="345" spans="2:12" x14ac:dyDescent="0.25">
      <c r="B345" s="5"/>
      <c r="L345" s="4"/>
    </row>
    <row r="346" spans="2:12" x14ac:dyDescent="0.25">
      <c r="B346" s="5"/>
      <c r="L346" s="4"/>
    </row>
    <row r="347" spans="2:12" x14ac:dyDescent="0.25">
      <c r="B347" s="5"/>
      <c r="L347" s="4"/>
    </row>
    <row r="348" spans="2:12" x14ac:dyDescent="0.25">
      <c r="B348" s="5"/>
      <c r="L348" s="4"/>
    </row>
    <row r="349" spans="2:12" x14ac:dyDescent="0.25">
      <c r="B349" s="5"/>
      <c r="L349" s="4"/>
    </row>
    <row r="350" spans="2:12" x14ac:dyDescent="0.25">
      <c r="B350" s="5"/>
      <c r="L350" s="4"/>
    </row>
    <row r="351" spans="2:12" x14ac:dyDescent="0.25">
      <c r="B351" s="5"/>
      <c r="L351" s="4"/>
    </row>
    <row r="352" spans="2:12" x14ac:dyDescent="0.25">
      <c r="B352" s="5"/>
      <c r="L352" s="4"/>
    </row>
    <row r="353" spans="2:12" x14ac:dyDescent="0.25">
      <c r="B353" s="5"/>
      <c r="L353" s="4"/>
    </row>
    <row r="354" spans="2:12" x14ac:dyDescent="0.25">
      <c r="B354" s="5"/>
      <c r="L354" s="4"/>
    </row>
    <row r="355" spans="2:12" x14ac:dyDescent="0.25">
      <c r="B355" s="5"/>
      <c r="L355" s="4"/>
    </row>
    <row r="356" spans="2:12" x14ac:dyDescent="0.25">
      <c r="B356" s="5"/>
      <c r="L356" s="4"/>
    </row>
    <row r="357" spans="2:12" x14ac:dyDescent="0.25">
      <c r="B357" s="5"/>
      <c r="L357" s="4"/>
    </row>
    <row r="358" spans="2:12" x14ac:dyDescent="0.25">
      <c r="B358" s="5"/>
      <c r="L358" s="4"/>
    </row>
    <row r="359" spans="2:12" x14ac:dyDescent="0.25">
      <c r="B359" s="5"/>
      <c r="L359" s="4"/>
    </row>
    <row r="360" spans="2:12" x14ac:dyDescent="0.25">
      <c r="B360" s="5"/>
      <c r="L360" s="4"/>
    </row>
    <row r="361" spans="2:12" x14ac:dyDescent="0.25">
      <c r="B361" s="5"/>
      <c r="L361" s="4"/>
    </row>
    <row r="362" spans="2:12" x14ac:dyDescent="0.25">
      <c r="B362" s="5"/>
      <c r="L362" s="4"/>
    </row>
    <row r="363" spans="2:12" x14ac:dyDescent="0.25">
      <c r="B363" s="5"/>
      <c r="L363" s="4"/>
    </row>
    <row r="364" spans="2:12" x14ac:dyDescent="0.25">
      <c r="B364" s="5"/>
      <c r="L364" s="4"/>
    </row>
    <row r="365" spans="2:12" x14ac:dyDescent="0.25">
      <c r="B365" s="5"/>
      <c r="L365" s="4"/>
    </row>
    <row r="366" spans="2:12" x14ac:dyDescent="0.25">
      <c r="B366" s="5"/>
      <c r="L366" s="4"/>
    </row>
    <row r="367" spans="2:12" x14ac:dyDescent="0.25">
      <c r="B367" s="5"/>
      <c r="L367" s="4"/>
    </row>
    <row r="368" spans="2:12" x14ac:dyDescent="0.25">
      <c r="B368" s="5"/>
      <c r="L368" s="4"/>
    </row>
    <row r="369" spans="2:12" x14ac:dyDescent="0.25">
      <c r="B369" s="5"/>
      <c r="L369" s="4"/>
    </row>
    <row r="370" spans="2:12" x14ac:dyDescent="0.25">
      <c r="B370" s="5"/>
      <c r="L370" s="4"/>
    </row>
    <row r="371" spans="2:12" x14ac:dyDescent="0.25">
      <c r="B371" s="5"/>
      <c r="L371" s="4"/>
    </row>
    <row r="372" spans="2:12" x14ac:dyDescent="0.25">
      <c r="B372" s="5"/>
      <c r="L372" s="4"/>
    </row>
    <row r="373" spans="2:12" x14ac:dyDescent="0.25">
      <c r="B373" s="5"/>
      <c r="L373" s="4"/>
    </row>
    <row r="374" spans="2:12" x14ac:dyDescent="0.25">
      <c r="B374" s="5"/>
      <c r="L374" s="4"/>
    </row>
    <row r="375" spans="2:12" x14ac:dyDescent="0.25">
      <c r="B375" s="5"/>
      <c r="L375" s="4"/>
    </row>
    <row r="376" spans="2:12" x14ac:dyDescent="0.25">
      <c r="B376" s="5"/>
      <c r="L376" s="4"/>
    </row>
    <row r="377" spans="2:12" x14ac:dyDescent="0.25">
      <c r="B377" s="5"/>
      <c r="L377" s="4"/>
    </row>
    <row r="378" spans="2:12" x14ac:dyDescent="0.25">
      <c r="B378" s="5"/>
      <c r="L378" s="4"/>
    </row>
    <row r="379" spans="2:12" x14ac:dyDescent="0.25">
      <c r="B379" s="5"/>
      <c r="L379" s="4"/>
    </row>
    <row r="380" spans="2:12" x14ac:dyDescent="0.25">
      <c r="B380" s="5"/>
      <c r="L380" s="4"/>
    </row>
    <row r="381" spans="2:12" x14ac:dyDescent="0.25">
      <c r="B381" s="5"/>
      <c r="L381" s="4"/>
    </row>
    <row r="382" spans="2:12" x14ac:dyDescent="0.25">
      <c r="B382" s="5"/>
      <c r="L382" s="4"/>
    </row>
    <row r="383" spans="2:12" x14ac:dyDescent="0.25">
      <c r="B383" s="5"/>
      <c r="L383" s="4"/>
    </row>
    <row r="384" spans="2:12" x14ac:dyDescent="0.25">
      <c r="B384" s="5"/>
      <c r="L384" s="4"/>
    </row>
    <row r="385" spans="2:12" x14ac:dyDescent="0.25">
      <c r="B385" s="5"/>
      <c r="L385" s="4"/>
    </row>
    <row r="386" spans="2:12" x14ac:dyDescent="0.25">
      <c r="B386" s="5"/>
      <c r="L386" s="4"/>
    </row>
    <row r="387" spans="2:12" x14ac:dyDescent="0.25">
      <c r="B387" s="5"/>
      <c r="L387" s="4"/>
    </row>
    <row r="388" spans="2:12" x14ac:dyDescent="0.25">
      <c r="B388" s="5"/>
      <c r="L388" s="4"/>
    </row>
    <row r="389" spans="2:12" x14ac:dyDescent="0.25">
      <c r="B389" s="5"/>
      <c r="L389" s="4"/>
    </row>
    <row r="390" spans="2:12" x14ac:dyDescent="0.25">
      <c r="B390" s="5"/>
      <c r="L390" s="4"/>
    </row>
    <row r="391" spans="2:12" x14ac:dyDescent="0.25">
      <c r="B391" s="5"/>
      <c r="L391" s="4"/>
    </row>
    <row r="392" spans="2:12" x14ac:dyDescent="0.25">
      <c r="B392" s="5"/>
      <c r="L392" s="4"/>
    </row>
    <row r="393" spans="2:12" x14ac:dyDescent="0.25">
      <c r="B393" s="5"/>
      <c r="L393" s="4"/>
    </row>
    <row r="394" spans="2:12" x14ac:dyDescent="0.25">
      <c r="B394" s="5"/>
      <c r="L394" s="4"/>
    </row>
    <row r="395" spans="2:12" x14ac:dyDescent="0.25">
      <c r="B395" s="5"/>
      <c r="L395" s="4"/>
    </row>
    <row r="396" spans="2:12" x14ac:dyDescent="0.25">
      <c r="B396" s="5"/>
      <c r="L396" s="4"/>
    </row>
    <row r="397" spans="2:12" x14ac:dyDescent="0.25">
      <c r="B397" s="5"/>
      <c r="L397" s="4"/>
    </row>
    <row r="398" spans="2:12" x14ac:dyDescent="0.25">
      <c r="B398" s="5"/>
      <c r="L398" s="4"/>
    </row>
    <row r="399" spans="2:12" x14ac:dyDescent="0.25">
      <c r="B399" s="5"/>
      <c r="L399" s="4"/>
    </row>
    <row r="400" spans="2:12" x14ac:dyDescent="0.25">
      <c r="B400" s="5"/>
      <c r="L400" s="4"/>
    </row>
    <row r="401" spans="2:12" x14ac:dyDescent="0.25">
      <c r="B401" s="5"/>
      <c r="L401" s="4"/>
    </row>
    <row r="402" spans="2:12" x14ac:dyDescent="0.25">
      <c r="B402" s="5"/>
      <c r="L402" s="4"/>
    </row>
    <row r="403" spans="2:12" x14ac:dyDescent="0.25">
      <c r="B403" s="5"/>
      <c r="L403" s="4"/>
    </row>
    <row r="404" spans="2:12" x14ac:dyDescent="0.25">
      <c r="B404" s="5"/>
      <c r="L404" s="4"/>
    </row>
    <row r="405" spans="2:12" x14ac:dyDescent="0.25">
      <c r="B405" s="5"/>
      <c r="L405" s="4"/>
    </row>
    <row r="406" spans="2:12" x14ac:dyDescent="0.25">
      <c r="B406" s="5"/>
      <c r="L406" s="4"/>
    </row>
    <row r="407" spans="2:12" x14ac:dyDescent="0.25">
      <c r="B407" s="5"/>
      <c r="L407" s="4"/>
    </row>
    <row r="408" spans="2:12" x14ac:dyDescent="0.25">
      <c r="B408" s="5"/>
      <c r="L408" s="4"/>
    </row>
    <row r="409" spans="2:12" x14ac:dyDescent="0.25">
      <c r="B409" s="5"/>
      <c r="L409" s="4"/>
    </row>
    <row r="410" spans="2:12" x14ac:dyDescent="0.25">
      <c r="B410" s="5"/>
      <c r="L410" s="4"/>
    </row>
    <row r="411" spans="2:12" x14ac:dyDescent="0.25">
      <c r="B411" s="5"/>
      <c r="L411" s="4"/>
    </row>
    <row r="412" spans="2:12" x14ac:dyDescent="0.25">
      <c r="B412" s="5"/>
      <c r="L412" s="4"/>
    </row>
    <row r="413" spans="2:12" x14ac:dyDescent="0.25">
      <c r="B413" s="5"/>
      <c r="L413" s="4"/>
    </row>
    <row r="414" spans="2:12" x14ac:dyDescent="0.25">
      <c r="B414" s="5"/>
      <c r="L414" s="4"/>
    </row>
    <row r="415" spans="2:12" x14ac:dyDescent="0.25">
      <c r="B415" s="5"/>
      <c r="L415" s="4"/>
    </row>
    <row r="416" spans="2:12" x14ac:dyDescent="0.25">
      <c r="B416" s="5"/>
      <c r="L416" s="4"/>
    </row>
    <row r="417" spans="2:12" x14ac:dyDescent="0.25">
      <c r="B417" s="5"/>
      <c r="L417" s="4"/>
    </row>
    <row r="418" spans="2:12" x14ac:dyDescent="0.25">
      <c r="B418" s="5"/>
      <c r="L418" s="4"/>
    </row>
    <row r="419" spans="2:12" x14ac:dyDescent="0.25">
      <c r="B419" s="5"/>
      <c r="L419" s="4"/>
    </row>
    <row r="420" spans="2:12" x14ac:dyDescent="0.25">
      <c r="B420" s="5"/>
      <c r="L420" s="4"/>
    </row>
    <row r="421" spans="2:12" x14ac:dyDescent="0.25">
      <c r="B421" s="5"/>
      <c r="L421" s="4"/>
    </row>
    <row r="422" spans="2:12" x14ac:dyDescent="0.25">
      <c r="B422" s="5"/>
      <c r="L422" s="4"/>
    </row>
    <row r="423" spans="2:12" x14ac:dyDescent="0.25">
      <c r="B423" s="5"/>
      <c r="L423" s="4"/>
    </row>
    <row r="424" spans="2:12" x14ac:dyDescent="0.25">
      <c r="B424" s="5"/>
      <c r="L424" s="4"/>
    </row>
    <row r="425" spans="2:12" x14ac:dyDescent="0.25">
      <c r="B425" s="5"/>
      <c r="L425" s="4"/>
    </row>
    <row r="426" spans="2:12" x14ac:dyDescent="0.25">
      <c r="B426" s="5"/>
      <c r="L426" s="4"/>
    </row>
    <row r="427" spans="2:12" x14ac:dyDescent="0.25">
      <c r="B427" s="5"/>
      <c r="L427" s="4"/>
    </row>
    <row r="428" spans="2:12" x14ac:dyDescent="0.25">
      <c r="B428" s="5"/>
      <c r="L428" s="4"/>
    </row>
    <row r="429" spans="2:12" x14ac:dyDescent="0.25">
      <c r="B429" s="5"/>
      <c r="L429" s="4"/>
    </row>
    <row r="430" spans="2:12" x14ac:dyDescent="0.25">
      <c r="B430" s="5"/>
      <c r="L430" s="4"/>
    </row>
    <row r="431" spans="2:12" x14ac:dyDescent="0.25">
      <c r="B431" s="5"/>
      <c r="L431" s="4"/>
    </row>
    <row r="432" spans="2:12" x14ac:dyDescent="0.25">
      <c r="B432" s="5"/>
      <c r="L432" s="4"/>
    </row>
    <row r="433" spans="2:12" x14ac:dyDescent="0.25">
      <c r="B433" s="5"/>
      <c r="L433" s="4"/>
    </row>
    <row r="434" spans="2:12" x14ac:dyDescent="0.25">
      <c r="B434" s="5"/>
      <c r="L434" s="4"/>
    </row>
    <row r="435" spans="2:12" x14ac:dyDescent="0.25">
      <c r="B435" s="5"/>
      <c r="L435" s="4"/>
    </row>
    <row r="436" spans="2:12" x14ac:dyDescent="0.25">
      <c r="B436" s="5"/>
      <c r="L436" s="4"/>
    </row>
    <row r="437" spans="2:12" x14ac:dyDescent="0.25">
      <c r="B437" s="5"/>
      <c r="L437" s="4"/>
    </row>
    <row r="438" spans="2:12" x14ac:dyDescent="0.25">
      <c r="B438" s="5"/>
      <c r="L438" s="4"/>
    </row>
    <row r="439" spans="2:12" x14ac:dyDescent="0.25">
      <c r="B439" s="5"/>
      <c r="L439" s="4"/>
    </row>
    <row r="440" spans="2:12" x14ac:dyDescent="0.25">
      <c r="B440" s="5"/>
      <c r="L440" s="4"/>
    </row>
    <row r="441" spans="2:12" x14ac:dyDescent="0.25">
      <c r="B441" s="5"/>
      <c r="L441" s="4"/>
    </row>
    <row r="442" spans="2:12" x14ac:dyDescent="0.25">
      <c r="B442" s="5"/>
      <c r="L442" s="4"/>
    </row>
    <row r="443" spans="2:12" x14ac:dyDescent="0.25">
      <c r="B443" s="5"/>
      <c r="L443" s="4"/>
    </row>
    <row r="444" spans="2:12" x14ac:dyDescent="0.25">
      <c r="B444" s="5"/>
      <c r="L444" s="4"/>
    </row>
    <row r="445" spans="2:12" x14ac:dyDescent="0.25">
      <c r="B445" s="5"/>
      <c r="L445" s="4"/>
    </row>
    <row r="446" spans="2:12" x14ac:dyDescent="0.25">
      <c r="B446" s="5"/>
      <c r="L446" s="4"/>
    </row>
    <row r="447" spans="2:12" x14ac:dyDescent="0.25">
      <c r="B447" s="5"/>
      <c r="L447" s="4"/>
    </row>
    <row r="448" spans="2:12" x14ac:dyDescent="0.25">
      <c r="B448" s="5"/>
      <c r="L448" s="4"/>
    </row>
    <row r="449" spans="2:12" x14ac:dyDescent="0.25">
      <c r="B449" s="5"/>
      <c r="L449" s="4"/>
    </row>
    <row r="450" spans="2:12" x14ac:dyDescent="0.25">
      <c r="B450" s="5"/>
      <c r="L450" s="4"/>
    </row>
    <row r="451" spans="2:12" x14ac:dyDescent="0.25">
      <c r="B451" s="5"/>
      <c r="L451" s="4"/>
    </row>
    <row r="452" spans="2:12" x14ac:dyDescent="0.25">
      <c r="B452" s="5"/>
      <c r="L452" s="4"/>
    </row>
    <row r="453" spans="2:12" x14ac:dyDescent="0.25">
      <c r="B453" s="5"/>
      <c r="L453" s="4"/>
    </row>
    <row r="454" spans="2:12" x14ac:dyDescent="0.25">
      <c r="B454" s="5"/>
      <c r="L454" s="4"/>
    </row>
    <row r="455" spans="2:12" x14ac:dyDescent="0.25">
      <c r="B455" s="5"/>
      <c r="L455" s="4"/>
    </row>
    <row r="456" spans="2:12" x14ac:dyDescent="0.25">
      <c r="B456" s="5"/>
      <c r="L456" s="4"/>
    </row>
    <row r="457" spans="2:12" x14ac:dyDescent="0.25">
      <c r="B457" s="5"/>
      <c r="L457" s="4"/>
    </row>
    <row r="458" spans="2:12" x14ac:dyDescent="0.25">
      <c r="B458" s="5"/>
      <c r="L458" s="4"/>
    </row>
    <row r="459" spans="2:12" x14ac:dyDescent="0.25">
      <c r="B459" s="5"/>
      <c r="L459" s="4"/>
    </row>
    <row r="460" spans="2:12" x14ac:dyDescent="0.25">
      <c r="B460" s="5"/>
      <c r="L460" s="4"/>
    </row>
    <row r="461" spans="2:12" x14ac:dyDescent="0.25">
      <c r="B461" s="5"/>
      <c r="L461" s="4"/>
    </row>
    <row r="462" spans="2:12" x14ac:dyDescent="0.25">
      <c r="B462" s="5"/>
      <c r="L462" s="4"/>
    </row>
    <row r="463" spans="2:12" x14ac:dyDescent="0.25">
      <c r="B463" s="5"/>
      <c r="L463" s="4"/>
    </row>
    <row r="464" spans="2:12" x14ac:dyDescent="0.25">
      <c r="B464" s="5"/>
      <c r="L464" s="4"/>
    </row>
    <row r="465" spans="2:12" x14ac:dyDescent="0.25">
      <c r="B465" s="5"/>
      <c r="L465" s="4"/>
    </row>
    <row r="466" spans="2:12" x14ac:dyDescent="0.25">
      <c r="B466" s="5"/>
      <c r="L466" s="4"/>
    </row>
    <row r="467" spans="2:12" x14ac:dyDescent="0.25">
      <c r="B467" s="5"/>
      <c r="L467" s="4"/>
    </row>
    <row r="468" spans="2:12" x14ac:dyDescent="0.25">
      <c r="B468" s="5"/>
      <c r="L468" s="4"/>
    </row>
    <row r="469" spans="2:12" x14ac:dyDescent="0.25">
      <c r="B469" s="5"/>
      <c r="L469" s="4"/>
    </row>
    <row r="470" spans="2:12" x14ac:dyDescent="0.25">
      <c r="B470" s="5"/>
      <c r="L470" s="4"/>
    </row>
    <row r="471" spans="2:12" x14ac:dyDescent="0.25">
      <c r="B471" s="5"/>
      <c r="L471" s="4"/>
    </row>
    <row r="472" spans="2:12" x14ac:dyDescent="0.25">
      <c r="B472" s="5"/>
      <c r="L472" s="4"/>
    </row>
    <row r="473" spans="2:12" x14ac:dyDescent="0.25">
      <c r="B473" s="5"/>
      <c r="L473" s="4"/>
    </row>
    <row r="474" spans="2:12" x14ac:dyDescent="0.25">
      <c r="B474" s="5"/>
      <c r="L474" s="4"/>
    </row>
    <row r="475" spans="2:12" x14ac:dyDescent="0.25">
      <c r="B475" s="5"/>
      <c r="L475" s="4"/>
    </row>
    <row r="476" spans="2:12" x14ac:dyDescent="0.25">
      <c r="B476" s="5"/>
      <c r="L476" s="4"/>
    </row>
    <row r="477" spans="2:12" x14ac:dyDescent="0.25">
      <c r="B477" s="5"/>
      <c r="L477" s="4"/>
    </row>
    <row r="478" spans="2:12" x14ac:dyDescent="0.25">
      <c r="B478" s="5"/>
      <c r="L478" s="4"/>
    </row>
    <row r="479" spans="2:12" x14ac:dyDescent="0.25">
      <c r="B479" s="5"/>
      <c r="L479" s="4"/>
    </row>
    <row r="480" spans="2:12" x14ac:dyDescent="0.25">
      <c r="B480" s="5"/>
      <c r="L480" s="4"/>
    </row>
    <row r="481" spans="2:12" x14ac:dyDescent="0.25">
      <c r="B481" s="5"/>
      <c r="L481" s="4"/>
    </row>
    <row r="482" spans="2:12" x14ac:dyDescent="0.25">
      <c r="B482" s="5"/>
      <c r="L482" s="4"/>
    </row>
    <row r="483" spans="2:12" x14ac:dyDescent="0.25">
      <c r="B483" s="5"/>
      <c r="L483" s="4"/>
    </row>
    <row r="484" spans="2:12" x14ac:dyDescent="0.25">
      <c r="B484" s="5"/>
      <c r="L484" s="4"/>
    </row>
    <row r="485" spans="2:12" x14ac:dyDescent="0.25">
      <c r="B485" s="5"/>
      <c r="L485" s="4"/>
    </row>
    <row r="486" spans="2:12" x14ac:dyDescent="0.25">
      <c r="B486" s="5"/>
      <c r="L486" s="4"/>
    </row>
    <row r="487" spans="2:12" x14ac:dyDescent="0.25">
      <c r="B487" s="5"/>
      <c r="L487" s="4"/>
    </row>
    <row r="488" spans="2:12" x14ac:dyDescent="0.25">
      <c r="B488" s="5"/>
      <c r="L488" s="4"/>
    </row>
    <row r="489" spans="2:12" x14ac:dyDescent="0.25">
      <c r="B489" s="5"/>
      <c r="L489" s="4"/>
    </row>
    <row r="490" spans="2:12" x14ac:dyDescent="0.25">
      <c r="B490" s="5"/>
      <c r="L490" s="4"/>
    </row>
    <row r="491" spans="2:12" x14ac:dyDescent="0.25">
      <c r="B491" s="5"/>
      <c r="L491" s="4"/>
    </row>
    <row r="492" spans="2:12" x14ac:dyDescent="0.25">
      <c r="B492" s="5"/>
      <c r="L492" s="4"/>
    </row>
    <row r="493" spans="2:12" x14ac:dyDescent="0.25">
      <c r="B493" s="5"/>
      <c r="L493" s="4"/>
    </row>
    <row r="494" spans="2:12" x14ac:dyDescent="0.25">
      <c r="B494" s="5"/>
      <c r="L494" s="4"/>
    </row>
    <row r="495" spans="2:12" x14ac:dyDescent="0.25">
      <c r="B495" s="5"/>
      <c r="L495" s="4"/>
    </row>
    <row r="496" spans="2:12" x14ac:dyDescent="0.25">
      <c r="B496" s="5"/>
      <c r="L496" s="4"/>
    </row>
    <row r="497" spans="2:12" x14ac:dyDescent="0.25">
      <c r="L497" s="4"/>
    </row>
    <row r="498" spans="2:12" x14ac:dyDescent="0.25">
      <c r="B498" s="5"/>
      <c r="L498" s="4"/>
    </row>
    <row r="499" spans="2:12" x14ac:dyDescent="0.25">
      <c r="B499" s="5"/>
      <c r="L499" s="4"/>
    </row>
    <row r="500" spans="2:12" x14ac:dyDescent="0.25">
      <c r="B500" s="5"/>
      <c r="L500" s="4"/>
    </row>
    <row r="501" spans="2:12" x14ac:dyDescent="0.25">
      <c r="B501" s="5"/>
      <c r="L501" s="4"/>
    </row>
    <row r="502" spans="2:12" x14ac:dyDescent="0.25">
      <c r="B502" s="5"/>
      <c r="L502" s="4"/>
    </row>
    <row r="503" spans="2:12" x14ac:dyDescent="0.25">
      <c r="B503" s="5"/>
      <c r="L503" s="4"/>
    </row>
    <row r="504" spans="2:12" x14ac:dyDescent="0.25">
      <c r="B504" s="5"/>
      <c r="L504" s="4"/>
    </row>
    <row r="505" spans="2:12" x14ac:dyDescent="0.25">
      <c r="B505" s="5"/>
      <c r="L505" s="4"/>
    </row>
    <row r="506" spans="2:12" x14ac:dyDescent="0.25">
      <c r="B506" s="5"/>
      <c r="L506" s="4"/>
    </row>
    <row r="507" spans="2:12" x14ac:dyDescent="0.25">
      <c r="B507" s="5"/>
      <c r="L507" s="4"/>
    </row>
    <row r="508" spans="2:12" x14ac:dyDescent="0.25">
      <c r="B508" s="5"/>
      <c r="L508" s="4"/>
    </row>
    <row r="509" spans="2:12" x14ac:dyDescent="0.25">
      <c r="B509" s="5"/>
      <c r="L509" s="4"/>
    </row>
    <row r="510" spans="2:12" x14ac:dyDescent="0.25">
      <c r="B510" s="5"/>
      <c r="L510" s="4"/>
    </row>
    <row r="511" spans="2:12" x14ac:dyDescent="0.25">
      <c r="B511" s="5"/>
      <c r="L511" s="4"/>
    </row>
    <row r="512" spans="2:12" x14ac:dyDescent="0.25">
      <c r="B512" s="5"/>
      <c r="L512" s="4"/>
    </row>
    <row r="513" spans="2:12" x14ac:dyDescent="0.25">
      <c r="B513" s="5"/>
      <c r="L513" s="4"/>
    </row>
    <row r="514" spans="2:12" x14ac:dyDescent="0.25">
      <c r="B514" s="5"/>
      <c r="L514" s="4"/>
    </row>
    <row r="515" spans="2:12" x14ac:dyDescent="0.25">
      <c r="B515" s="5"/>
      <c r="L515" s="4"/>
    </row>
    <row r="516" spans="2:12" x14ac:dyDescent="0.25">
      <c r="B516" s="5"/>
      <c r="L516" s="4"/>
    </row>
    <row r="517" spans="2:12" x14ac:dyDescent="0.25">
      <c r="B517" s="5"/>
      <c r="L517" s="4"/>
    </row>
    <row r="518" spans="2:12" x14ac:dyDescent="0.25">
      <c r="B518" s="5"/>
      <c r="L518" s="4"/>
    </row>
    <row r="519" spans="2:12" x14ac:dyDescent="0.25">
      <c r="B519" s="5"/>
      <c r="L519" s="4"/>
    </row>
    <row r="520" spans="2:12" x14ac:dyDescent="0.25">
      <c r="B520" s="5"/>
      <c r="L520" s="4"/>
    </row>
    <row r="521" spans="2:12" x14ac:dyDescent="0.25">
      <c r="B521" s="5"/>
      <c r="L521" s="4"/>
    </row>
    <row r="522" spans="2:12" x14ac:dyDescent="0.25">
      <c r="B522" s="5"/>
      <c r="L522" s="4"/>
    </row>
    <row r="523" spans="2:12" x14ac:dyDescent="0.25">
      <c r="B523" s="5"/>
      <c r="L523" s="4"/>
    </row>
    <row r="524" spans="2:12" x14ac:dyDescent="0.25">
      <c r="B524" s="5"/>
      <c r="L524" s="4"/>
    </row>
    <row r="525" spans="2:12" x14ac:dyDescent="0.25">
      <c r="B525" s="5"/>
      <c r="L525" s="4"/>
    </row>
    <row r="526" spans="2:12" x14ac:dyDescent="0.25">
      <c r="B526" s="5"/>
      <c r="L526" s="4"/>
    </row>
    <row r="527" spans="2:12" x14ac:dyDescent="0.25">
      <c r="B527" s="5"/>
      <c r="L527" s="4"/>
    </row>
    <row r="528" spans="2:12" x14ac:dyDescent="0.25">
      <c r="B528" s="5"/>
      <c r="L528" s="4"/>
    </row>
    <row r="529" spans="2:12" x14ac:dyDescent="0.25">
      <c r="B529" s="5"/>
      <c r="L529" s="4"/>
    </row>
    <row r="530" spans="2:12" x14ac:dyDescent="0.25">
      <c r="B530" s="5"/>
      <c r="L530" s="4"/>
    </row>
    <row r="531" spans="2:12" x14ac:dyDescent="0.25">
      <c r="B531" s="5"/>
      <c r="L531" s="4"/>
    </row>
    <row r="532" spans="2:12" x14ac:dyDescent="0.25">
      <c r="B532" s="5"/>
      <c r="L532" s="4"/>
    </row>
    <row r="533" spans="2:12" x14ac:dyDescent="0.25">
      <c r="B533" s="5"/>
      <c r="L533" s="4"/>
    </row>
    <row r="534" spans="2:12" x14ac:dyDescent="0.25">
      <c r="B534" s="5"/>
      <c r="L534" s="4"/>
    </row>
    <row r="535" spans="2:12" x14ac:dyDescent="0.25">
      <c r="B535" s="5"/>
      <c r="L535" s="4"/>
    </row>
    <row r="536" spans="2:12" x14ac:dyDescent="0.25">
      <c r="B536" s="5"/>
      <c r="L536" s="4"/>
    </row>
    <row r="537" spans="2:12" x14ac:dyDescent="0.25">
      <c r="B537" s="5"/>
      <c r="L537" s="4"/>
    </row>
    <row r="538" spans="2:12" x14ac:dyDescent="0.25">
      <c r="B538" s="5"/>
      <c r="L538" s="4"/>
    </row>
    <row r="539" spans="2:12" x14ac:dyDescent="0.25">
      <c r="B539" s="5"/>
      <c r="L539" s="4"/>
    </row>
    <row r="540" spans="2:12" x14ac:dyDescent="0.25">
      <c r="B540" s="5"/>
      <c r="L540" s="4"/>
    </row>
    <row r="541" spans="2:12" x14ac:dyDescent="0.25">
      <c r="B541" s="5"/>
      <c r="L541" s="4"/>
    </row>
    <row r="542" spans="2:12" x14ac:dyDescent="0.25">
      <c r="B542" s="5"/>
      <c r="L542" s="4"/>
    </row>
    <row r="543" spans="2:12" x14ac:dyDescent="0.25">
      <c r="B543" s="5"/>
      <c r="L543" s="4"/>
    </row>
    <row r="544" spans="2:12" x14ac:dyDescent="0.25">
      <c r="B544" s="5"/>
      <c r="L544" s="4"/>
    </row>
    <row r="545" spans="2:12" x14ac:dyDescent="0.25">
      <c r="B545" s="5"/>
      <c r="L545" s="4"/>
    </row>
    <row r="546" spans="2:12" x14ac:dyDescent="0.25">
      <c r="B546" s="5"/>
      <c r="L546" s="4"/>
    </row>
    <row r="547" spans="2:12" x14ac:dyDescent="0.25">
      <c r="B547" s="5"/>
      <c r="L547" s="4"/>
    </row>
    <row r="548" spans="2:12" x14ac:dyDescent="0.25">
      <c r="B548" s="5"/>
      <c r="L548" s="4"/>
    </row>
    <row r="549" spans="2:12" x14ac:dyDescent="0.25">
      <c r="B549" s="5"/>
      <c r="L549" s="4"/>
    </row>
    <row r="550" spans="2:12" x14ac:dyDescent="0.25">
      <c r="B550" s="5"/>
      <c r="L550" s="4"/>
    </row>
    <row r="551" spans="2:12" x14ac:dyDescent="0.25">
      <c r="B551" s="5"/>
      <c r="L551" s="4"/>
    </row>
    <row r="552" spans="2:12" x14ac:dyDescent="0.25">
      <c r="B552" s="5"/>
      <c r="L552" s="4"/>
    </row>
    <row r="553" spans="2:12" x14ac:dyDescent="0.25">
      <c r="B553" s="5"/>
      <c r="L553" s="4"/>
    </row>
    <row r="554" spans="2:12" x14ac:dyDescent="0.25">
      <c r="B554" s="5"/>
      <c r="L554" s="4"/>
    </row>
    <row r="555" spans="2:12" x14ac:dyDescent="0.25">
      <c r="B555" s="5"/>
      <c r="L555" s="4"/>
    </row>
    <row r="556" spans="2:12" x14ac:dyDescent="0.25">
      <c r="B556" s="5"/>
      <c r="L556" s="4"/>
    </row>
    <row r="557" spans="2:12" x14ac:dyDescent="0.25">
      <c r="B557" s="5"/>
      <c r="L557" s="4"/>
    </row>
    <row r="558" spans="2:12" x14ac:dyDescent="0.25">
      <c r="B558" s="5"/>
      <c r="L558" s="4"/>
    </row>
    <row r="559" spans="2:12" x14ac:dyDescent="0.25">
      <c r="B559" s="5"/>
      <c r="L559" s="4"/>
    </row>
    <row r="560" spans="2:12" x14ac:dyDescent="0.25">
      <c r="B560" s="5"/>
      <c r="L560" s="4"/>
    </row>
    <row r="561" spans="2:12" x14ac:dyDescent="0.25">
      <c r="B561" s="5"/>
      <c r="L561" s="4"/>
    </row>
    <row r="562" spans="2:12" x14ac:dyDescent="0.25">
      <c r="B562" s="5"/>
      <c r="L562" s="4"/>
    </row>
    <row r="563" spans="2:12" x14ac:dyDescent="0.25">
      <c r="B563" s="5"/>
      <c r="L563" s="4"/>
    </row>
    <row r="564" spans="2:12" x14ac:dyDescent="0.25">
      <c r="B564" s="5"/>
      <c r="L564" s="4"/>
    </row>
    <row r="565" spans="2:12" x14ac:dyDescent="0.25">
      <c r="B565" s="5"/>
      <c r="L565" s="4"/>
    </row>
    <row r="566" spans="2:12" x14ac:dyDescent="0.25">
      <c r="B566" s="5"/>
      <c r="L566" s="4"/>
    </row>
    <row r="567" spans="2:12" x14ac:dyDescent="0.25">
      <c r="B567" s="5"/>
      <c r="L567" s="4"/>
    </row>
    <row r="568" spans="2:12" x14ac:dyDescent="0.25">
      <c r="B568" s="5"/>
      <c r="L568" s="4"/>
    </row>
    <row r="569" spans="2:12" x14ac:dyDescent="0.25">
      <c r="B569" s="5"/>
      <c r="L569" s="4"/>
    </row>
    <row r="570" spans="2:12" x14ac:dyDescent="0.25">
      <c r="B570" s="5"/>
      <c r="L570" s="4"/>
    </row>
    <row r="571" spans="2:12" x14ac:dyDescent="0.25">
      <c r="B571" s="5"/>
      <c r="L571" s="4"/>
    </row>
    <row r="572" spans="2:12" x14ac:dyDescent="0.25">
      <c r="B572" s="5"/>
      <c r="L572" s="4"/>
    </row>
    <row r="573" spans="2:12" x14ac:dyDescent="0.25">
      <c r="B573" s="5"/>
      <c r="L573" s="4"/>
    </row>
    <row r="574" spans="2:12" x14ac:dyDescent="0.25">
      <c r="B574" s="5"/>
      <c r="L574" s="4"/>
    </row>
    <row r="575" spans="2:12" x14ac:dyDescent="0.25">
      <c r="B575" s="5"/>
      <c r="L575" s="4"/>
    </row>
    <row r="576" spans="2:12" x14ac:dyDescent="0.25">
      <c r="B576" s="5"/>
      <c r="L576" s="4"/>
    </row>
    <row r="577" spans="2:12" x14ac:dyDescent="0.25">
      <c r="B577" s="5"/>
      <c r="L577" s="4"/>
    </row>
    <row r="578" spans="2:12" x14ac:dyDescent="0.25">
      <c r="B578" s="5"/>
      <c r="L578" s="4"/>
    </row>
    <row r="579" spans="2:12" x14ac:dyDescent="0.25">
      <c r="B579" s="5"/>
      <c r="L579" s="4"/>
    </row>
    <row r="580" spans="2:12" x14ac:dyDescent="0.25">
      <c r="B580" s="5"/>
      <c r="L580" s="4"/>
    </row>
    <row r="581" spans="2:12" x14ac:dyDescent="0.25">
      <c r="B581" s="5"/>
      <c r="L581" s="4"/>
    </row>
    <row r="582" spans="2:12" x14ac:dyDescent="0.25">
      <c r="B582" s="5"/>
      <c r="L582" s="4"/>
    </row>
    <row r="583" spans="2:12" x14ac:dyDescent="0.25">
      <c r="B583" s="5"/>
      <c r="L583" s="4"/>
    </row>
    <row r="584" spans="2:12" x14ac:dyDescent="0.25">
      <c r="B584" s="5"/>
      <c r="L584" s="4"/>
    </row>
    <row r="585" spans="2:12" x14ac:dyDescent="0.25">
      <c r="B585" s="5"/>
      <c r="L585" s="4"/>
    </row>
    <row r="586" spans="2:12" x14ac:dyDescent="0.25">
      <c r="B586" s="5"/>
      <c r="L586" s="4"/>
    </row>
    <row r="587" spans="2:12" x14ac:dyDescent="0.25">
      <c r="B587" s="5"/>
      <c r="L587" s="4"/>
    </row>
    <row r="588" spans="2:12" x14ac:dyDescent="0.25">
      <c r="B588" s="5"/>
      <c r="L588" s="4"/>
    </row>
    <row r="589" spans="2:12" x14ac:dyDescent="0.25">
      <c r="B589" s="5"/>
      <c r="L589" s="4"/>
    </row>
    <row r="590" spans="2:12" x14ac:dyDescent="0.25">
      <c r="B590" s="5"/>
      <c r="L590" s="4"/>
    </row>
    <row r="591" spans="2:12" x14ac:dyDescent="0.25">
      <c r="B591" s="5"/>
      <c r="L591" s="4"/>
    </row>
    <row r="592" spans="2:12" x14ac:dyDescent="0.25">
      <c r="B592" s="5"/>
      <c r="L592" s="4"/>
    </row>
    <row r="593" spans="2:12" x14ac:dyDescent="0.25">
      <c r="B593" s="5"/>
      <c r="L593" s="4"/>
    </row>
    <row r="594" spans="2:12" x14ac:dyDescent="0.25">
      <c r="B594" s="5"/>
      <c r="L594" s="4"/>
    </row>
    <row r="595" spans="2:12" x14ac:dyDescent="0.25">
      <c r="B595" s="5"/>
      <c r="L595" s="4"/>
    </row>
    <row r="596" spans="2:12" x14ac:dyDescent="0.25">
      <c r="B596" s="5"/>
      <c r="L596" s="4"/>
    </row>
    <row r="597" spans="2:12" x14ac:dyDescent="0.25">
      <c r="B597" s="5"/>
      <c r="L597" s="4"/>
    </row>
    <row r="598" spans="2:12" x14ac:dyDescent="0.25">
      <c r="B598" s="5"/>
      <c r="L598" s="4"/>
    </row>
    <row r="599" spans="2:12" x14ac:dyDescent="0.25">
      <c r="B599" s="5"/>
      <c r="L599" s="4"/>
    </row>
    <row r="600" spans="2:12" x14ac:dyDescent="0.25">
      <c r="B600" s="5"/>
      <c r="L600" s="4"/>
    </row>
    <row r="601" spans="2:12" x14ac:dyDescent="0.25">
      <c r="B601" s="5"/>
      <c r="L601" s="4"/>
    </row>
    <row r="602" spans="2:12" x14ac:dyDescent="0.25">
      <c r="B602" s="5"/>
      <c r="L602" s="4"/>
    </row>
    <row r="603" spans="2:12" x14ac:dyDescent="0.25">
      <c r="B603" s="5"/>
      <c r="L603" s="4"/>
    </row>
    <row r="604" spans="2:12" x14ac:dyDescent="0.25">
      <c r="B604" s="5"/>
      <c r="L604" s="4"/>
    </row>
    <row r="605" spans="2:12" x14ac:dyDescent="0.25">
      <c r="B605" s="5"/>
      <c r="L605" s="4"/>
    </row>
    <row r="606" spans="2:12" x14ac:dyDescent="0.25">
      <c r="B606" s="5"/>
      <c r="L606" s="4"/>
    </row>
    <row r="607" spans="2:12" x14ac:dyDescent="0.25">
      <c r="B607" s="5"/>
      <c r="L607" s="4"/>
    </row>
    <row r="608" spans="2:12" x14ac:dyDescent="0.25">
      <c r="B608" s="5"/>
      <c r="L608" s="4"/>
    </row>
    <row r="609" spans="2:12" x14ac:dyDescent="0.25">
      <c r="B609" s="5"/>
      <c r="L609" s="4"/>
    </row>
    <row r="610" spans="2:12" x14ac:dyDescent="0.25">
      <c r="B610" s="5"/>
      <c r="L610" s="4"/>
    </row>
    <row r="611" spans="2:12" x14ac:dyDescent="0.25">
      <c r="B611" s="5"/>
      <c r="L611" s="4"/>
    </row>
    <row r="612" spans="2:12" x14ac:dyDescent="0.25">
      <c r="B612" s="5"/>
      <c r="L612" s="4"/>
    </row>
    <row r="613" spans="2:12" x14ac:dyDescent="0.25">
      <c r="B613" s="5"/>
      <c r="L613" s="4"/>
    </row>
    <row r="614" spans="2:12" x14ac:dyDescent="0.25">
      <c r="B614" s="5"/>
      <c r="L614" s="4"/>
    </row>
    <row r="615" spans="2:12" x14ac:dyDescent="0.25">
      <c r="B615" s="5"/>
      <c r="L615" s="4"/>
    </row>
    <row r="616" spans="2:12" x14ac:dyDescent="0.25">
      <c r="B616" s="5"/>
      <c r="L616" s="4"/>
    </row>
    <row r="617" spans="2:12" x14ac:dyDescent="0.25">
      <c r="B617" s="5"/>
      <c r="L617" s="4"/>
    </row>
    <row r="618" spans="2:12" x14ac:dyDescent="0.25">
      <c r="B618" s="5"/>
      <c r="L618" s="4"/>
    </row>
    <row r="619" spans="2:12" x14ac:dyDescent="0.25">
      <c r="B619" s="5"/>
      <c r="L619" s="4"/>
    </row>
    <row r="620" spans="2:12" x14ac:dyDescent="0.25">
      <c r="B620" s="5"/>
      <c r="L620" s="4"/>
    </row>
    <row r="621" spans="2:12" x14ac:dyDescent="0.25">
      <c r="B621" s="5"/>
      <c r="L621" s="4"/>
    </row>
    <row r="622" spans="2:12" x14ac:dyDescent="0.25">
      <c r="B622" s="5"/>
      <c r="L622" s="4"/>
    </row>
    <row r="623" spans="2:12" x14ac:dyDescent="0.25">
      <c r="B623" s="5"/>
      <c r="L623" s="4"/>
    </row>
    <row r="624" spans="2:12" x14ac:dyDescent="0.25">
      <c r="B624" s="5"/>
      <c r="L624" s="4"/>
    </row>
    <row r="625" spans="2:12" x14ac:dyDescent="0.25">
      <c r="B625" s="5"/>
      <c r="L625" s="4"/>
    </row>
    <row r="626" spans="2:12" x14ac:dyDescent="0.25">
      <c r="B626" s="5"/>
      <c r="L626" s="4"/>
    </row>
    <row r="627" spans="2:12" x14ac:dyDescent="0.25">
      <c r="B627" s="5"/>
      <c r="L627" s="4"/>
    </row>
    <row r="628" spans="2:12" x14ac:dyDescent="0.25">
      <c r="B628" s="5"/>
      <c r="L628" s="4"/>
    </row>
    <row r="629" spans="2:12" x14ac:dyDescent="0.25">
      <c r="B629" s="5"/>
      <c r="L629" s="4"/>
    </row>
    <row r="630" spans="2:12" x14ac:dyDescent="0.25">
      <c r="B630" s="5"/>
      <c r="L630" s="4"/>
    </row>
    <row r="631" spans="2:12" x14ac:dyDescent="0.25">
      <c r="B631" s="5"/>
      <c r="L631" s="4"/>
    </row>
    <row r="632" spans="2:12" x14ac:dyDescent="0.25">
      <c r="B632" s="5"/>
      <c r="L632" s="4"/>
    </row>
  </sheetData>
  <autoFilter ref="A8:Q54"/>
  <sortState ref="A59:K68">
    <sortCondition ref="A59:A68"/>
  </sortState>
  <hyperlinks>
    <hyperlink ref="R10" r:id="rId1"/>
    <hyperlink ref="R19" r:id="rId2"/>
    <hyperlink ref="R18" r:id="rId3"/>
    <hyperlink ref="R15" r:id="rId4"/>
    <hyperlink ref="R24" r:id="rId5"/>
    <hyperlink ref="R26" r:id="rId6"/>
    <hyperlink ref="R28" r:id="rId7"/>
    <hyperlink ref="R36" r:id="rId8"/>
    <hyperlink ref="R40" r:id="rId9"/>
    <hyperlink ref="R42" r:id="rId10"/>
    <hyperlink ref="R39" r:id="rId11"/>
    <hyperlink ref="R48" r:id="rId12"/>
    <hyperlink ref="R25" r:id="rId13"/>
    <hyperlink ref="R32" r:id="rId14"/>
    <hyperlink ref="S32" r:id="rId15"/>
    <hyperlink ref="R34" r:id="rId16"/>
    <hyperlink ref="R47" r:id="rId17"/>
    <hyperlink ref="R49" r:id="rId18"/>
    <hyperlink ref="R54" r:id="rId19"/>
    <hyperlink ref="R53" r:id="rId20"/>
  </hyperlinks>
  <pageMargins left="0.7" right="0.7" top="0.75" bottom="0.75" header="0.3" footer="0.3"/>
  <pageSetup orientation="portrait" r:id="rId21"/>
  <legacyDrawing r:id="rId2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1:P72"/>
  <sheetViews>
    <sheetView topLeftCell="E37" workbookViewId="0">
      <selection activeCell="K46" sqref="K46"/>
    </sheetView>
  </sheetViews>
  <sheetFormatPr baseColWidth="10" defaultRowHeight="15" x14ac:dyDescent="0.25"/>
  <cols>
    <col min="5" max="5" width="16.5703125" bestFit="1" customWidth="1"/>
    <col min="6" max="6" width="24.28515625" bestFit="1" customWidth="1"/>
    <col min="8" max="8" width="38" bestFit="1" customWidth="1"/>
    <col min="9" max="9" width="16.140625" customWidth="1"/>
    <col min="10" max="10" width="13" customWidth="1"/>
    <col min="11" max="11" width="11.42578125" style="29"/>
    <col min="12" max="12" width="3.140625" style="38" customWidth="1"/>
    <col min="13" max="13" width="11.42578125" style="29"/>
    <col min="14" max="14" width="12.42578125" style="29" bestFit="1" customWidth="1"/>
  </cols>
  <sheetData>
    <row r="11" spans="1:15" x14ac:dyDescent="0.25">
      <c r="N11" s="29">
        <v>-44996.22</v>
      </c>
    </row>
    <row r="12" spans="1:15" x14ac:dyDescent="0.25">
      <c r="A12" t="s">
        <v>295</v>
      </c>
      <c r="B12" s="1">
        <v>42402</v>
      </c>
      <c r="C12" t="s">
        <v>296</v>
      </c>
      <c r="D12">
        <v>1</v>
      </c>
      <c r="E12" t="s">
        <v>297</v>
      </c>
      <c r="F12" t="s">
        <v>79</v>
      </c>
      <c r="G12" t="s">
        <v>7</v>
      </c>
      <c r="H12" t="s">
        <v>153</v>
      </c>
      <c r="L12" s="38">
        <v>1</v>
      </c>
      <c r="M12" s="29">
        <v>4308.58</v>
      </c>
      <c r="N12" s="29">
        <f>N11-K12-M12</f>
        <v>-49304.800000000003</v>
      </c>
    </row>
    <row r="13" spans="1:15" x14ac:dyDescent="0.25">
      <c r="A13" t="s">
        <v>298</v>
      </c>
      <c r="B13" s="1">
        <v>42402</v>
      </c>
      <c r="C13" t="s">
        <v>299</v>
      </c>
      <c r="D13">
        <v>1</v>
      </c>
      <c r="E13" t="s">
        <v>300</v>
      </c>
      <c r="F13" t="s">
        <v>11</v>
      </c>
      <c r="G13" t="s">
        <v>7</v>
      </c>
      <c r="H13" t="s">
        <v>14</v>
      </c>
      <c r="K13" s="29">
        <v>4308.57</v>
      </c>
      <c r="L13" s="38">
        <v>1</v>
      </c>
      <c r="N13" s="29">
        <f>+N12-K13+M13</f>
        <v>-53613.37</v>
      </c>
      <c r="O13" s="40" t="s">
        <v>494</v>
      </c>
    </row>
    <row r="14" spans="1:15" x14ac:dyDescent="0.25">
      <c r="A14" t="s">
        <v>301</v>
      </c>
      <c r="B14" s="1">
        <v>42404</v>
      </c>
      <c r="C14" t="s">
        <v>302</v>
      </c>
      <c r="D14">
        <v>1</v>
      </c>
      <c r="E14" t="s">
        <v>303</v>
      </c>
      <c r="F14" t="s">
        <v>79</v>
      </c>
      <c r="G14" t="s">
        <v>7</v>
      </c>
      <c r="H14" t="s">
        <v>153</v>
      </c>
      <c r="L14" s="38">
        <v>2</v>
      </c>
      <c r="M14" s="29">
        <v>329885</v>
      </c>
      <c r="N14" s="29">
        <f t="shared" ref="N14:N72" si="0">+N13-K14+M14</f>
        <v>276271.63</v>
      </c>
    </row>
    <row r="15" spans="1:15" x14ac:dyDescent="0.25">
      <c r="A15" t="s">
        <v>304</v>
      </c>
      <c r="B15" s="1">
        <v>42404</v>
      </c>
      <c r="C15" t="s">
        <v>305</v>
      </c>
      <c r="D15">
        <v>1</v>
      </c>
      <c r="E15" t="s">
        <v>306</v>
      </c>
      <c r="F15" t="s">
        <v>79</v>
      </c>
      <c r="G15" t="s">
        <v>7</v>
      </c>
      <c r="H15" t="s">
        <v>153</v>
      </c>
      <c r="L15" s="38">
        <v>3</v>
      </c>
      <c r="M15" s="29">
        <v>4308.58</v>
      </c>
      <c r="N15" s="29">
        <f t="shared" si="0"/>
        <v>280580.21000000002</v>
      </c>
    </row>
    <row r="16" spans="1:15" x14ac:dyDescent="0.25">
      <c r="A16" t="s">
        <v>307</v>
      </c>
      <c r="B16" s="1">
        <v>42404</v>
      </c>
      <c r="C16" t="s">
        <v>308</v>
      </c>
      <c r="D16">
        <v>1</v>
      </c>
      <c r="E16" t="s">
        <v>309</v>
      </c>
      <c r="F16" t="s">
        <v>11</v>
      </c>
      <c r="G16" t="s">
        <v>7</v>
      </c>
      <c r="H16" t="s">
        <v>14</v>
      </c>
      <c r="K16" s="29">
        <v>329885</v>
      </c>
      <c r="L16" s="38">
        <v>2</v>
      </c>
      <c r="N16" s="29">
        <f t="shared" si="0"/>
        <v>-49304.789999999979</v>
      </c>
      <c r="O16" s="34" t="s">
        <v>495</v>
      </c>
    </row>
    <row r="17" spans="1:16" x14ac:dyDescent="0.25">
      <c r="A17" t="s">
        <v>157</v>
      </c>
      <c r="B17" s="1">
        <v>42404</v>
      </c>
      <c r="C17" t="s">
        <v>310</v>
      </c>
      <c r="D17">
        <v>1</v>
      </c>
      <c r="E17" t="s">
        <v>311</v>
      </c>
      <c r="F17" t="s">
        <v>11</v>
      </c>
      <c r="G17" t="s">
        <v>7</v>
      </c>
      <c r="H17" t="s">
        <v>14</v>
      </c>
      <c r="K17" s="29">
        <v>4308.57</v>
      </c>
      <c r="L17" s="38">
        <v>3</v>
      </c>
      <c r="N17" s="29">
        <f t="shared" si="0"/>
        <v>-53613.359999999979</v>
      </c>
      <c r="O17" s="34" t="s">
        <v>496</v>
      </c>
    </row>
    <row r="18" spans="1:16" x14ac:dyDescent="0.25">
      <c r="A18" t="s">
        <v>312</v>
      </c>
      <c r="B18" s="1">
        <v>42404</v>
      </c>
      <c r="C18" t="s">
        <v>313</v>
      </c>
      <c r="D18">
        <v>1</v>
      </c>
      <c r="E18" t="s">
        <v>314</v>
      </c>
      <c r="F18" t="s">
        <v>11</v>
      </c>
      <c r="G18" t="s">
        <v>9</v>
      </c>
      <c r="H18" t="s">
        <v>14</v>
      </c>
      <c r="K18" s="29">
        <v>114310.62</v>
      </c>
      <c r="L18" s="38">
        <v>4</v>
      </c>
      <c r="N18" s="29">
        <f t="shared" si="0"/>
        <v>-167923.97999999998</v>
      </c>
      <c r="O18" s="34" t="s">
        <v>497</v>
      </c>
    </row>
    <row r="19" spans="1:16" x14ac:dyDescent="0.25">
      <c r="A19" t="s">
        <v>315</v>
      </c>
      <c r="B19" s="1">
        <v>42405</v>
      </c>
      <c r="C19" t="s">
        <v>316</v>
      </c>
      <c r="D19">
        <v>1</v>
      </c>
      <c r="E19" t="s">
        <v>317</v>
      </c>
      <c r="F19" t="s">
        <v>79</v>
      </c>
      <c r="G19" t="s">
        <v>9</v>
      </c>
      <c r="H19" t="s">
        <v>14</v>
      </c>
      <c r="L19" s="38">
        <v>4</v>
      </c>
      <c r="M19" s="29">
        <v>114310.62</v>
      </c>
      <c r="N19" s="29">
        <f t="shared" si="0"/>
        <v>-53613.359999999986</v>
      </c>
    </row>
    <row r="20" spans="1:16" x14ac:dyDescent="0.25">
      <c r="A20" t="s">
        <v>318</v>
      </c>
      <c r="B20" s="1">
        <v>42406</v>
      </c>
      <c r="C20" t="s">
        <v>319</v>
      </c>
      <c r="D20">
        <v>1</v>
      </c>
      <c r="E20" t="s">
        <v>320</v>
      </c>
      <c r="F20" t="s">
        <v>11</v>
      </c>
      <c r="G20" t="s">
        <v>9</v>
      </c>
      <c r="H20" t="s">
        <v>14</v>
      </c>
      <c r="K20" s="29">
        <v>45909.75</v>
      </c>
      <c r="L20" s="38">
        <v>5</v>
      </c>
      <c r="N20" s="29">
        <f t="shared" si="0"/>
        <v>-99523.109999999986</v>
      </c>
      <c r="O20" s="34" t="s">
        <v>500</v>
      </c>
    </row>
    <row r="21" spans="1:16" x14ac:dyDescent="0.25">
      <c r="A21" t="s">
        <v>321</v>
      </c>
      <c r="B21" s="1">
        <v>42408</v>
      </c>
      <c r="C21" t="s">
        <v>322</v>
      </c>
      <c r="D21">
        <v>1</v>
      </c>
      <c r="E21" t="s">
        <v>323</v>
      </c>
      <c r="F21" t="s">
        <v>79</v>
      </c>
      <c r="G21" t="s">
        <v>7</v>
      </c>
      <c r="H21" t="s">
        <v>14</v>
      </c>
      <c r="L21" s="38">
        <v>5</v>
      </c>
      <c r="M21" s="29">
        <v>45909.75</v>
      </c>
      <c r="N21" s="29">
        <f t="shared" si="0"/>
        <v>-53613.359999999986</v>
      </c>
    </row>
    <row r="22" spans="1:16" x14ac:dyDescent="0.25">
      <c r="A22" t="s">
        <v>324</v>
      </c>
      <c r="B22" s="1">
        <v>42408</v>
      </c>
      <c r="C22" t="s">
        <v>325</v>
      </c>
      <c r="D22">
        <v>1</v>
      </c>
      <c r="E22" t="s">
        <v>326</v>
      </c>
      <c r="F22" t="s">
        <v>10</v>
      </c>
      <c r="G22" t="s">
        <v>9</v>
      </c>
      <c r="H22" t="s">
        <v>153</v>
      </c>
      <c r="L22" s="38">
        <v>7</v>
      </c>
      <c r="M22" s="29">
        <v>6628.56</v>
      </c>
      <c r="N22" s="29">
        <f t="shared" si="0"/>
        <v>-46984.799999999988</v>
      </c>
    </row>
    <row r="23" spans="1:16" x14ac:dyDescent="0.25">
      <c r="A23" t="s">
        <v>327</v>
      </c>
      <c r="B23" s="1">
        <v>42409</v>
      </c>
      <c r="C23" t="s">
        <v>328</v>
      </c>
      <c r="D23">
        <v>1</v>
      </c>
      <c r="E23" t="s">
        <v>329</v>
      </c>
      <c r="F23" t="s">
        <v>79</v>
      </c>
      <c r="G23" t="s">
        <v>7</v>
      </c>
      <c r="H23" t="s">
        <v>14</v>
      </c>
      <c r="L23" s="42">
        <v>6</v>
      </c>
      <c r="M23" s="29">
        <v>38603.72</v>
      </c>
      <c r="N23" s="29">
        <f t="shared" si="0"/>
        <v>-8381.0799999999872</v>
      </c>
    </row>
    <row r="24" spans="1:16" x14ac:dyDescent="0.25">
      <c r="A24" t="s">
        <v>330</v>
      </c>
      <c r="B24" s="1">
        <v>42409</v>
      </c>
      <c r="C24" t="s">
        <v>331</v>
      </c>
      <c r="D24">
        <v>1</v>
      </c>
      <c r="E24" t="s">
        <v>332</v>
      </c>
      <c r="F24" t="s">
        <v>11</v>
      </c>
      <c r="G24" t="s">
        <v>7</v>
      </c>
      <c r="H24" t="s">
        <v>14</v>
      </c>
      <c r="K24" s="41">
        <v>38603.72</v>
      </c>
      <c r="L24" s="42">
        <v>6</v>
      </c>
      <c r="N24" s="29">
        <f t="shared" si="0"/>
        <v>-46984.799999999988</v>
      </c>
    </row>
    <row r="25" spans="1:16" x14ac:dyDescent="0.25">
      <c r="A25" t="s">
        <v>333</v>
      </c>
      <c r="B25" s="1">
        <v>42410</v>
      </c>
      <c r="C25" t="s">
        <v>334</v>
      </c>
      <c r="D25">
        <v>1</v>
      </c>
      <c r="E25" t="s">
        <v>335</v>
      </c>
      <c r="F25" t="s">
        <v>79</v>
      </c>
      <c r="G25" t="s">
        <v>7</v>
      </c>
      <c r="H25" t="s">
        <v>14</v>
      </c>
      <c r="L25" s="38">
        <v>8</v>
      </c>
      <c r="M25" s="29">
        <v>350.02</v>
      </c>
      <c r="N25" s="29">
        <f t="shared" si="0"/>
        <v>-46634.779999999992</v>
      </c>
    </row>
    <row r="26" spans="1:16" x14ac:dyDescent="0.25">
      <c r="A26" t="s">
        <v>336</v>
      </c>
      <c r="B26" s="1">
        <v>42410</v>
      </c>
      <c r="C26" t="s">
        <v>337</v>
      </c>
      <c r="D26">
        <v>1</v>
      </c>
      <c r="E26" t="s">
        <v>338</v>
      </c>
      <c r="F26" t="s">
        <v>79</v>
      </c>
      <c r="G26" t="s">
        <v>7</v>
      </c>
      <c r="H26" t="s">
        <v>153</v>
      </c>
      <c r="L26" s="38">
        <v>9</v>
      </c>
      <c r="M26" s="29">
        <v>2585.14</v>
      </c>
      <c r="N26" s="29">
        <f t="shared" si="0"/>
        <v>-44049.639999999992</v>
      </c>
    </row>
    <row r="27" spans="1:16" x14ac:dyDescent="0.25">
      <c r="A27" t="s">
        <v>339</v>
      </c>
      <c r="B27" s="1">
        <v>42410</v>
      </c>
      <c r="C27" t="s">
        <v>340</v>
      </c>
      <c r="D27">
        <v>1</v>
      </c>
      <c r="E27" t="s">
        <v>341</v>
      </c>
      <c r="F27" t="s">
        <v>11</v>
      </c>
      <c r="G27" t="s">
        <v>7</v>
      </c>
      <c r="H27" t="s">
        <v>14</v>
      </c>
      <c r="K27" s="29">
        <v>350.02</v>
      </c>
      <c r="L27" s="38">
        <v>8</v>
      </c>
      <c r="N27" s="29">
        <f t="shared" si="0"/>
        <v>-44399.659999999989</v>
      </c>
      <c r="O27" s="34" t="s">
        <v>499</v>
      </c>
    </row>
    <row r="28" spans="1:16" x14ac:dyDescent="0.25">
      <c r="A28" t="s">
        <v>342</v>
      </c>
      <c r="B28" s="1">
        <v>42410</v>
      </c>
      <c r="C28" t="s">
        <v>343</v>
      </c>
      <c r="D28">
        <v>1</v>
      </c>
      <c r="E28" t="s">
        <v>344</v>
      </c>
      <c r="F28" t="s">
        <v>11</v>
      </c>
      <c r="G28" t="s">
        <v>7</v>
      </c>
      <c r="H28" t="s">
        <v>14</v>
      </c>
      <c r="K28" s="29">
        <v>2585.14</v>
      </c>
      <c r="L28" s="38">
        <v>9</v>
      </c>
      <c r="N28" s="29">
        <f t="shared" si="0"/>
        <v>-46984.799999999988</v>
      </c>
      <c r="O28" s="34" t="s">
        <v>498</v>
      </c>
    </row>
    <row r="29" spans="1:16" x14ac:dyDescent="0.25">
      <c r="A29" t="s">
        <v>345</v>
      </c>
      <c r="B29" s="1">
        <v>42410</v>
      </c>
      <c r="C29" t="s">
        <v>346</v>
      </c>
      <c r="D29">
        <v>1</v>
      </c>
      <c r="E29" t="s">
        <v>347</v>
      </c>
      <c r="F29" t="s">
        <v>18</v>
      </c>
      <c r="G29" t="s">
        <v>7</v>
      </c>
      <c r="H29" t="s">
        <v>14</v>
      </c>
      <c r="K29" s="29">
        <v>6628.56</v>
      </c>
      <c r="L29" s="38">
        <v>7</v>
      </c>
      <c r="N29" s="29">
        <f t="shared" si="0"/>
        <v>-53613.359999999986</v>
      </c>
      <c r="O29" s="34" t="s">
        <v>501</v>
      </c>
    </row>
    <row r="30" spans="1:16" x14ac:dyDescent="0.25">
      <c r="A30" t="s">
        <v>348</v>
      </c>
      <c r="B30" s="1">
        <v>42412</v>
      </c>
      <c r="C30" t="s">
        <v>349</v>
      </c>
      <c r="D30">
        <v>1</v>
      </c>
      <c r="E30" t="s">
        <v>350</v>
      </c>
      <c r="F30" t="s">
        <v>10</v>
      </c>
      <c r="G30" t="s">
        <v>9</v>
      </c>
      <c r="H30" t="s">
        <v>14</v>
      </c>
      <c r="L30" s="38">
        <v>10</v>
      </c>
      <c r="M30" s="29">
        <v>14742.67</v>
      </c>
      <c r="N30" s="29">
        <f t="shared" si="0"/>
        <v>-38870.689999999988</v>
      </c>
    </row>
    <row r="31" spans="1:16" x14ac:dyDescent="0.25">
      <c r="A31" t="s">
        <v>351</v>
      </c>
      <c r="B31" s="1">
        <v>42412</v>
      </c>
      <c r="C31" t="s">
        <v>352</v>
      </c>
      <c r="D31">
        <v>1</v>
      </c>
      <c r="E31" t="s">
        <v>353</v>
      </c>
      <c r="F31" t="s">
        <v>79</v>
      </c>
      <c r="G31" t="s">
        <v>9</v>
      </c>
      <c r="H31" t="s">
        <v>153</v>
      </c>
      <c r="L31" s="38">
        <v>11</v>
      </c>
      <c r="M31" s="29">
        <v>745151.93</v>
      </c>
      <c r="N31" s="29">
        <f t="shared" si="0"/>
        <v>706281.24000000011</v>
      </c>
      <c r="O31" s="39">
        <f>+M31-K34</f>
        <v>241933.04000000004</v>
      </c>
      <c r="P31" t="s">
        <v>492</v>
      </c>
    </row>
    <row r="32" spans="1:16" x14ac:dyDescent="0.25">
      <c r="A32" t="s">
        <v>354</v>
      </c>
      <c r="B32" s="1">
        <v>42412</v>
      </c>
      <c r="C32" t="s">
        <v>355</v>
      </c>
      <c r="D32">
        <v>1</v>
      </c>
      <c r="E32" t="s">
        <v>356</v>
      </c>
      <c r="F32" t="s">
        <v>79</v>
      </c>
      <c r="G32" t="s">
        <v>9</v>
      </c>
      <c r="H32" t="s">
        <v>14</v>
      </c>
      <c r="L32" s="38">
        <v>12</v>
      </c>
      <c r="M32" s="29">
        <v>15622.79</v>
      </c>
      <c r="N32" s="29">
        <f t="shared" si="0"/>
        <v>721904.03000000014</v>
      </c>
    </row>
    <row r="33" spans="1:15" x14ac:dyDescent="0.25">
      <c r="A33" t="s">
        <v>357</v>
      </c>
      <c r="B33" s="1">
        <v>42412</v>
      </c>
      <c r="C33" t="s">
        <v>358</v>
      </c>
      <c r="D33">
        <v>1</v>
      </c>
      <c r="E33" t="s">
        <v>359</v>
      </c>
      <c r="F33" t="s">
        <v>11</v>
      </c>
      <c r="G33" t="s">
        <v>7</v>
      </c>
      <c r="H33" t="s">
        <v>14</v>
      </c>
      <c r="K33" s="29">
        <v>14742.67</v>
      </c>
      <c r="L33" s="38">
        <v>10</v>
      </c>
      <c r="N33" s="29">
        <f t="shared" si="0"/>
        <v>707161.3600000001</v>
      </c>
      <c r="O33" s="34" t="s">
        <v>502</v>
      </c>
    </row>
    <row r="34" spans="1:15" x14ac:dyDescent="0.25">
      <c r="A34" t="s">
        <v>45</v>
      </c>
      <c r="B34" s="1">
        <v>42412</v>
      </c>
      <c r="C34" t="s">
        <v>360</v>
      </c>
      <c r="D34">
        <v>1</v>
      </c>
      <c r="E34" t="s">
        <v>361</v>
      </c>
      <c r="F34" t="s">
        <v>18</v>
      </c>
      <c r="G34" t="s">
        <v>9</v>
      </c>
      <c r="H34" t="s">
        <v>14</v>
      </c>
      <c r="K34" s="29">
        <v>503218.89</v>
      </c>
      <c r="L34" s="38">
        <v>11</v>
      </c>
      <c r="N34" s="29">
        <f t="shared" si="0"/>
        <v>203942.47000000009</v>
      </c>
      <c r="O34" s="34" t="s">
        <v>504</v>
      </c>
    </row>
    <row r="35" spans="1:15" x14ac:dyDescent="0.25">
      <c r="A35" t="s">
        <v>362</v>
      </c>
      <c r="B35" s="1">
        <v>42412</v>
      </c>
      <c r="C35" t="s">
        <v>363</v>
      </c>
      <c r="D35">
        <v>1</v>
      </c>
      <c r="E35" t="s">
        <v>364</v>
      </c>
      <c r="F35" t="s">
        <v>18</v>
      </c>
      <c r="G35" t="s">
        <v>9</v>
      </c>
      <c r="H35" t="s">
        <v>14</v>
      </c>
      <c r="K35" s="29">
        <v>15622.79</v>
      </c>
      <c r="L35" s="38">
        <v>12</v>
      </c>
      <c r="N35" s="29">
        <f t="shared" si="0"/>
        <v>188319.68000000008</v>
      </c>
      <c r="O35" s="34" t="s">
        <v>506</v>
      </c>
    </row>
    <row r="36" spans="1:15" x14ac:dyDescent="0.25">
      <c r="A36" t="s">
        <v>365</v>
      </c>
      <c r="B36" s="1">
        <v>42412</v>
      </c>
      <c r="C36" t="s">
        <v>366</v>
      </c>
      <c r="D36">
        <v>1</v>
      </c>
      <c r="E36" t="s">
        <v>367</v>
      </c>
      <c r="F36" t="s">
        <v>18</v>
      </c>
      <c r="G36" t="s">
        <v>9</v>
      </c>
      <c r="H36" t="s">
        <v>14</v>
      </c>
      <c r="K36" s="29">
        <v>121114.09</v>
      </c>
      <c r="L36" s="38">
        <v>18</v>
      </c>
      <c r="N36" s="29">
        <f t="shared" si="0"/>
        <v>67205.590000000084</v>
      </c>
      <c r="O36" s="34" t="s">
        <v>503</v>
      </c>
    </row>
    <row r="37" spans="1:15" x14ac:dyDescent="0.25">
      <c r="A37" t="s">
        <v>368</v>
      </c>
      <c r="B37" s="1">
        <v>42415</v>
      </c>
      <c r="C37" t="s">
        <v>369</v>
      </c>
      <c r="D37">
        <v>1</v>
      </c>
      <c r="E37" t="s">
        <v>370</v>
      </c>
      <c r="F37" t="s">
        <v>79</v>
      </c>
      <c r="G37" t="s">
        <v>7</v>
      </c>
      <c r="H37" t="s">
        <v>153</v>
      </c>
      <c r="L37" s="38">
        <v>13</v>
      </c>
      <c r="M37" s="29">
        <v>16544.91</v>
      </c>
      <c r="N37" s="29">
        <f t="shared" si="0"/>
        <v>83750.500000000087</v>
      </c>
    </row>
    <row r="38" spans="1:15" x14ac:dyDescent="0.25">
      <c r="A38" t="s">
        <v>216</v>
      </c>
      <c r="B38" s="1">
        <v>42415</v>
      </c>
      <c r="C38" t="s">
        <v>371</v>
      </c>
      <c r="D38">
        <v>1</v>
      </c>
      <c r="E38" t="s">
        <v>372</v>
      </c>
      <c r="F38" t="s">
        <v>11</v>
      </c>
      <c r="G38" t="s">
        <v>7</v>
      </c>
      <c r="H38" t="s">
        <v>14</v>
      </c>
      <c r="K38" s="29">
        <v>16544.91</v>
      </c>
      <c r="L38" s="38">
        <v>13</v>
      </c>
      <c r="N38" s="29">
        <f t="shared" si="0"/>
        <v>67205.590000000084</v>
      </c>
      <c r="O38" s="34" t="s">
        <v>505</v>
      </c>
    </row>
    <row r="39" spans="1:15" x14ac:dyDescent="0.25">
      <c r="A39" t="s">
        <v>373</v>
      </c>
      <c r="B39" s="1">
        <v>42417</v>
      </c>
      <c r="C39" t="s">
        <v>374</v>
      </c>
      <c r="D39">
        <v>1</v>
      </c>
      <c r="E39" t="s">
        <v>375</v>
      </c>
      <c r="F39" t="s">
        <v>79</v>
      </c>
      <c r="G39" t="s">
        <v>7</v>
      </c>
      <c r="H39" t="s">
        <v>14</v>
      </c>
      <c r="L39" s="38">
        <v>14</v>
      </c>
      <c r="M39" s="29">
        <v>60168.86</v>
      </c>
      <c r="N39" s="29">
        <f t="shared" si="0"/>
        <v>127374.45000000008</v>
      </c>
    </row>
    <row r="40" spans="1:15" x14ac:dyDescent="0.25">
      <c r="A40" t="s">
        <v>376</v>
      </c>
      <c r="B40" s="1">
        <v>42417</v>
      </c>
      <c r="C40" t="s">
        <v>377</v>
      </c>
      <c r="D40">
        <v>1</v>
      </c>
      <c r="E40" t="s">
        <v>378</v>
      </c>
      <c r="F40" t="s">
        <v>79</v>
      </c>
      <c r="G40" t="s">
        <v>7</v>
      </c>
      <c r="H40" t="s">
        <v>14</v>
      </c>
      <c r="L40" s="38">
        <v>15</v>
      </c>
      <c r="M40" s="29">
        <v>1254.8599999999999</v>
      </c>
      <c r="N40" s="29">
        <f t="shared" si="0"/>
        <v>128629.31000000008</v>
      </c>
    </row>
    <row r="41" spans="1:15" x14ac:dyDescent="0.25">
      <c r="A41" t="s">
        <v>379</v>
      </c>
      <c r="B41" s="1">
        <v>42417</v>
      </c>
      <c r="C41" t="s">
        <v>380</v>
      </c>
      <c r="D41">
        <v>1</v>
      </c>
      <c r="E41" t="s">
        <v>381</v>
      </c>
      <c r="F41" t="s">
        <v>11</v>
      </c>
      <c r="G41" t="s">
        <v>7</v>
      </c>
      <c r="H41" t="s">
        <v>14</v>
      </c>
      <c r="K41" s="29">
        <v>60168.86</v>
      </c>
      <c r="L41" s="38">
        <v>14</v>
      </c>
      <c r="N41" s="29">
        <f t="shared" si="0"/>
        <v>68460.450000000084</v>
      </c>
      <c r="O41" s="34" t="s">
        <v>507</v>
      </c>
    </row>
    <row r="42" spans="1:15" x14ac:dyDescent="0.25">
      <c r="A42" t="s">
        <v>382</v>
      </c>
      <c r="B42" s="1">
        <v>42417</v>
      </c>
      <c r="C42" t="s">
        <v>383</v>
      </c>
      <c r="D42">
        <v>1</v>
      </c>
      <c r="E42" t="s">
        <v>384</v>
      </c>
      <c r="F42" t="s">
        <v>11</v>
      </c>
      <c r="G42" t="s">
        <v>7</v>
      </c>
      <c r="H42" t="s">
        <v>14</v>
      </c>
      <c r="K42" s="29">
        <v>1254.8599999999999</v>
      </c>
      <c r="L42" s="38">
        <v>15</v>
      </c>
      <c r="N42" s="29">
        <f t="shared" si="0"/>
        <v>67205.590000000084</v>
      </c>
      <c r="O42" s="34" t="s">
        <v>508</v>
      </c>
    </row>
    <row r="43" spans="1:15" x14ac:dyDescent="0.25">
      <c r="A43" t="s">
        <v>385</v>
      </c>
      <c r="B43" s="1">
        <v>42418</v>
      </c>
      <c r="C43" t="s">
        <v>386</v>
      </c>
      <c r="D43">
        <v>1</v>
      </c>
      <c r="E43" t="s">
        <v>387</v>
      </c>
      <c r="F43" t="s">
        <v>79</v>
      </c>
      <c r="G43" t="s">
        <v>7</v>
      </c>
      <c r="H43" t="s">
        <v>153</v>
      </c>
      <c r="L43" s="38">
        <v>16</v>
      </c>
      <c r="M43" s="29">
        <v>35725</v>
      </c>
      <c r="N43" s="29">
        <f t="shared" si="0"/>
        <v>102930.59000000008</v>
      </c>
    </row>
    <row r="44" spans="1:15" x14ac:dyDescent="0.25">
      <c r="A44" t="s">
        <v>388</v>
      </c>
      <c r="B44" s="1">
        <v>42418</v>
      </c>
      <c r="C44" t="s">
        <v>389</v>
      </c>
      <c r="D44">
        <v>1</v>
      </c>
      <c r="E44" t="s">
        <v>390</v>
      </c>
      <c r="F44" t="s">
        <v>11</v>
      </c>
      <c r="G44" t="s">
        <v>7</v>
      </c>
      <c r="H44" t="s">
        <v>14</v>
      </c>
      <c r="K44" s="29">
        <v>35725</v>
      </c>
      <c r="L44" s="38">
        <v>16</v>
      </c>
      <c r="N44" s="29">
        <f t="shared" si="0"/>
        <v>67205.590000000084</v>
      </c>
      <c r="O44" s="34" t="s">
        <v>509</v>
      </c>
    </row>
    <row r="45" spans="1:15" x14ac:dyDescent="0.25">
      <c r="A45" t="s">
        <v>391</v>
      </c>
      <c r="B45" s="1">
        <v>42419</v>
      </c>
      <c r="C45" t="s">
        <v>392</v>
      </c>
      <c r="D45">
        <v>1</v>
      </c>
      <c r="E45" t="s">
        <v>393</v>
      </c>
      <c r="F45" t="s">
        <v>79</v>
      </c>
      <c r="G45" t="s">
        <v>7</v>
      </c>
      <c r="H45" t="s">
        <v>153</v>
      </c>
      <c r="L45" s="38" t="s">
        <v>145</v>
      </c>
      <c r="M45" s="29">
        <v>96234.41</v>
      </c>
      <c r="N45" s="29">
        <f t="shared" si="0"/>
        <v>163440.00000000009</v>
      </c>
    </row>
    <row r="46" spans="1:15" x14ac:dyDescent="0.25">
      <c r="A46" t="s">
        <v>394</v>
      </c>
      <c r="B46" s="1">
        <v>42419</v>
      </c>
      <c r="C46" t="s">
        <v>392</v>
      </c>
      <c r="D46">
        <v>1</v>
      </c>
      <c r="E46" t="s">
        <v>393</v>
      </c>
      <c r="F46" t="s">
        <v>79</v>
      </c>
      <c r="G46" t="s">
        <v>7</v>
      </c>
      <c r="H46" t="s">
        <v>17</v>
      </c>
      <c r="K46" s="41">
        <v>96208.11</v>
      </c>
      <c r="L46" s="38" t="s">
        <v>145</v>
      </c>
      <c r="N46" s="29">
        <f t="shared" si="0"/>
        <v>67231.890000000087</v>
      </c>
    </row>
    <row r="47" spans="1:15" x14ac:dyDescent="0.25">
      <c r="A47" t="s">
        <v>395</v>
      </c>
      <c r="B47" s="1">
        <v>42419</v>
      </c>
      <c r="C47" t="s">
        <v>396</v>
      </c>
      <c r="D47">
        <v>1</v>
      </c>
      <c r="E47" t="s">
        <v>397</v>
      </c>
      <c r="F47" t="s">
        <v>79</v>
      </c>
      <c r="G47" t="s">
        <v>9</v>
      </c>
      <c r="H47" t="s">
        <v>153</v>
      </c>
      <c r="L47" s="38">
        <v>18</v>
      </c>
      <c r="M47" s="29">
        <v>121114.09</v>
      </c>
      <c r="N47" s="29">
        <f t="shared" si="0"/>
        <v>188345.9800000001</v>
      </c>
    </row>
    <row r="48" spans="1:15" x14ac:dyDescent="0.25">
      <c r="A48" t="s">
        <v>398</v>
      </c>
      <c r="B48" s="1">
        <v>42419</v>
      </c>
      <c r="C48" t="s">
        <v>399</v>
      </c>
      <c r="D48">
        <v>1</v>
      </c>
      <c r="E48" t="s">
        <v>400</v>
      </c>
      <c r="F48" t="s">
        <v>79</v>
      </c>
      <c r="G48" t="s">
        <v>7</v>
      </c>
      <c r="H48" t="s">
        <v>14</v>
      </c>
      <c r="L48" s="38">
        <v>19</v>
      </c>
      <c r="M48" s="29">
        <v>2119.44</v>
      </c>
      <c r="N48" s="29">
        <f t="shared" si="0"/>
        <v>190465.4200000001</v>
      </c>
    </row>
    <row r="49" spans="1:15" x14ac:dyDescent="0.25">
      <c r="A49" t="s">
        <v>401</v>
      </c>
      <c r="B49" s="1">
        <v>42419</v>
      </c>
      <c r="C49" t="s">
        <v>402</v>
      </c>
      <c r="D49">
        <v>1</v>
      </c>
      <c r="E49" t="s">
        <v>403</v>
      </c>
      <c r="F49" t="s">
        <v>79</v>
      </c>
      <c r="G49" t="s">
        <v>7</v>
      </c>
      <c r="H49" t="s">
        <v>14</v>
      </c>
      <c r="L49" s="38">
        <v>20</v>
      </c>
      <c r="M49" s="29">
        <v>1024.1600000000001</v>
      </c>
      <c r="N49" s="29">
        <f t="shared" si="0"/>
        <v>191489.5800000001</v>
      </c>
    </row>
    <row r="50" spans="1:15" x14ac:dyDescent="0.25">
      <c r="A50" t="s">
        <v>404</v>
      </c>
      <c r="B50" s="1">
        <v>42419</v>
      </c>
      <c r="C50" t="s">
        <v>405</v>
      </c>
      <c r="D50">
        <v>1</v>
      </c>
      <c r="E50" t="s">
        <v>406</v>
      </c>
      <c r="F50" t="s">
        <v>79</v>
      </c>
      <c r="G50" t="s">
        <v>7</v>
      </c>
      <c r="H50" t="s">
        <v>14</v>
      </c>
      <c r="L50" s="38">
        <v>21</v>
      </c>
      <c r="M50" s="29">
        <v>1851.41</v>
      </c>
      <c r="N50" s="29">
        <f t="shared" si="0"/>
        <v>193340.99000000011</v>
      </c>
    </row>
    <row r="51" spans="1:15" x14ac:dyDescent="0.25">
      <c r="A51" t="s">
        <v>407</v>
      </c>
      <c r="B51" s="1">
        <v>42419</v>
      </c>
      <c r="C51" t="s">
        <v>408</v>
      </c>
      <c r="D51">
        <v>1</v>
      </c>
      <c r="E51" t="s">
        <v>409</v>
      </c>
      <c r="F51" t="s">
        <v>79</v>
      </c>
      <c r="G51" t="s">
        <v>7</v>
      </c>
      <c r="H51" t="s">
        <v>14</v>
      </c>
      <c r="L51" s="38">
        <v>22</v>
      </c>
      <c r="M51" s="29">
        <v>420.02</v>
      </c>
      <c r="N51" s="29">
        <f t="shared" si="0"/>
        <v>193761.0100000001</v>
      </c>
    </row>
    <row r="52" spans="1:15" x14ac:dyDescent="0.25">
      <c r="A52" t="s">
        <v>410</v>
      </c>
      <c r="B52" s="1">
        <v>42419</v>
      </c>
      <c r="C52" t="s">
        <v>411</v>
      </c>
      <c r="D52">
        <v>1</v>
      </c>
      <c r="E52" t="s">
        <v>412</v>
      </c>
      <c r="F52" t="s">
        <v>79</v>
      </c>
      <c r="G52" t="s">
        <v>7</v>
      </c>
      <c r="H52" t="s">
        <v>14</v>
      </c>
      <c r="L52" s="38">
        <v>23</v>
      </c>
      <c r="M52" s="29">
        <v>112981.15</v>
      </c>
      <c r="N52" s="29">
        <f t="shared" si="0"/>
        <v>306742.16000000009</v>
      </c>
    </row>
    <row r="53" spans="1:15" x14ac:dyDescent="0.25">
      <c r="A53" t="s">
        <v>413</v>
      </c>
      <c r="B53" s="1">
        <v>42419</v>
      </c>
      <c r="C53" t="s">
        <v>414</v>
      </c>
      <c r="D53">
        <v>1</v>
      </c>
      <c r="E53" t="s">
        <v>415</v>
      </c>
      <c r="F53" t="s">
        <v>11</v>
      </c>
      <c r="G53" t="s">
        <v>7</v>
      </c>
      <c r="H53" t="s">
        <v>14</v>
      </c>
      <c r="K53" s="29">
        <v>96208.11</v>
      </c>
      <c r="L53" s="38" t="s">
        <v>145</v>
      </c>
      <c r="N53" s="29">
        <f t="shared" si="0"/>
        <v>210534.0500000001</v>
      </c>
    </row>
    <row r="54" spans="1:15" x14ac:dyDescent="0.25">
      <c r="A54" t="s">
        <v>43</v>
      </c>
      <c r="B54" s="1">
        <v>42419</v>
      </c>
      <c r="C54" t="s">
        <v>414</v>
      </c>
      <c r="D54">
        <v>1</v>
      </c>
      <c r="E54" t="s">
        <v>415</v>
      </c>
      <c r="F54" t="s">
        <v>11</v>
      </c>
      <c r="G54" t="s">
        <v>7</v>
      </c>
      <c r="H54" t="s">
        <v>17</v>
      </c>
      <c r="L54" s="38" t="s">
        <v>145</v>
      </c>
      <c r="M54" s="29">
        <v>96208.11</v>
      </c>
      <c r="N54" s="29">
        <f t="shared" si="0"/>
        <v>306742.16000000009</v>
      </c>
    </row>
    <row r="55" spans="1:15" x14ac:dyDescent="0.25">
      <c r="A55" t="s">
        <v>416</v>
      </c>
      <c r="B55" s="1">
        <v>42419</v>
      </c>
      <c r="C55" t="s">
        <v>417</v>
      </c>
      <c r="D55">
        <v>1</v>
      </c>
      <c r="E55" t="s">
        <v>418</v>
      </c>
      <c r="F55" t="s">
        <v>11</v>
      </c>
      <c r="G55" t="s">
        <v>7</v>
      </c>
      <c r="H55" t="s">
        <v>14</v>
      </c>
      <c r="K55" s="29">
        <v>2119.44</v>
      </c>
      <c r="L55" s="38">
        <v>19</v>
      </c>
      <c r="N55" s="29">
        <f t="shared" si="0"/>
        <v>304622.72000000009</v>
      </c>
      <c r="O55" s="34" t="s">
        <v>511</v>
      </c>
    </row>
    <row r="56" spans="1:15" x14ac:dyDescent="0.25">
      <c r="A56" t="s">
        <v>419</v>
      </c>
      <c r="B56" s="1">
        <v>42419</v>
      </c>
      <c r="C56" t="s">
        <v>420</v>
      </c>
      <c r="D56">
        <v>1</v>
      </c>
      <c r="E56" t="s">
        <v>421</v>
      </c>
      <c r="F56" t="s">
        <v>11</v>
      </c>
      <c r="G56" t="s">
        <v>7</v>
      </c>
      <c r="H56" t="s">
        <v>14</v>
      </c>
      <c r="K56" s="29">
        <v>1024.1600000000001</v>
      </c>
      <c r="L56" s="38">
        <v>20</v>
      </c>
      <c r="N56" s="29">
        <f t="shared" si="0"/>
        <v>303598.56000000011</v>
      </c>
      <c r="O56" s="34" t="s">
        <v>512</v>
      </c>
    </row>
    <row r="57" spans="1:15" x14ac:dyDescent="0.25">
      <c r="A57" t="s">
        <v>422</v>
      </c>
      <c r="B57" s="1">
        <v>42419</v>
      </c>
      <c r="C57" t="s">
        <v>423</v>
      </c>
      <c r="D57">
        <v>1</v>
      </c>
      <c r="E57" t="s">
        <v>424</v>
      </c>
      <c r="F57" t="s">
        <v>11</v>
      </c>
      <c r="G57" t="s">
        <v>7</v>
      </c>
      <c r="H57" t="s">
        <v>14</v>
      </c>
      <c r="K57" s="29">
        <v>1851.41</v>
      </c>
      <c r="L57" s="38">
        <v>21</v>
      </c>
      <c r="N57" s="29">
        <f t="shared" si="0"/>
        <v>301747.15000000014</v>
      </c>
      <c r="O57" s="34" t="s">
        <v>513</v>
      </c>
    </row>
    <row r="58" spans="1:15" x14ac:dyDescent="0.25">
      <c r="A58" t="s">
        <v>425</v>
      </c>
      <c r="B58" s="1">
        <v>42419</v>
      </c>
      <c r="C58" t="s">
        <v>426</v>
      </c>
      <c r="D58">
        <v>1</v>
      </c>
      <c r="E58" t="s">
        <v>427</v>
      </c>
      <c r="F58" t="s">
        <v>11</v>
      </c>
      <c r="G58" t="s">
        <v>7</v>
      </c>
      <c r="H58" t="s">
        <v>14</v>
      </c>
      <c r="K58" s="29">
        <v>420.02</v>
      </c>
      <c r="L58" s="38">
        <v>22</v>
      </c>
      <c r="N58" s="29">
        <f t="shared" si="0"/>
        <v>301327.13000000012</v>
      </c>
      <c r="O58" s="34" t="s">
        <v>514</v>
      </c>
    </row>
    <row r="59" spans="1:15" x14ac:dyDescent="0.25">
      <c r="A59" t="s">
        <v>428</v>
      </c>
      <c r="B59" s="1">
        <v>42419</v>
      </c>
      <c r="C59" t="s">
        <v>429</v>
      </c>
      <c r="D59">
        <v>1</v>
      </c>
      <c r="E59" t="s">
        <v>430</v>
      </c>
      <c r="F59" t="s">
        <v>11</v>
      </c>
      <c r="G59" t="s">
        <v>7</v>
      </c>
      <c r="H59" t="s">
        <v>14</v>
      </c>
      <c r="K59" s="41">
        <v>112981.15</v>
      </c>
      <c r="L59" s="38">
        <v>23</v>
      </c>
      <c r="N59" s="29">
        <f t="shared" si="0"/>
        <v>188345.98000000013</v>
      </c>
      <c r="O59" s="34" t="s">
        <v>510</v>
      </c>
    </row>
    <row r="60" spans="1:15" x14ac:dyDescent="0.25">
      <c r="A60" t="s">
        <v>431</v>
      </c>
      <c r="B60" s="1">
        <v>42426</v>
      </c>
      <c r="C60" t="s">
        <v>432</v>
      </c>
      <c r="D60">
        <v>1</v>
      </c>
      <c r="E60" t="s">
        <v>433</v>
      </c>
      <c r="F60" t="s">
        <v>79</v>
      </c>
      <c r="G60" t="s">
        <v>7</v>
      </c>
      <c r="H60" t="s">
        <v>14</v>
      </c>
      <c r="L60" s="38">
        <v>24</v>
      </c>
      <c r="M60" s="29">
        <v>638</v>
      </c>
      <c r="N60" s="29">
        <f t="shared" si="0"/>
        <v>188983.98000000013</v>
      </c>
    </row>
    <row r="61" spans="1:15" x14ac:dyDescent="0.25">
      <c r="A61" t="s">
        <v>434</v>
      </c>
      <c r="B61" s="1">
        <v>42426</v>
      </c>
      <c r="C61" t="s">
        <v>435</v>
      </c>
      <c r="D61">
        <v>1</v>
      </c>
      <c r="E61" t="s">
        <v>436</v>
      </c>
      <c r="F61" t="s">
        <v>79</v>
      </c>
      <c r="G61" t="s">
        <v>7</v>
      </c>
      <c r="H61" t="s">
        <v>153</v>
      </c>
      <c r="L61" s="38">
        <v>25</v>
      </c>
      <c r="M61" s="29">
        <v>270368.8</v>
      </c>
      <c r="N61" s="29">
        <f t="shared" si="0"/>
        <v>459352.78000000014</v>
      </c>
    </row>
    <row r="62" spans="1:15" x14ac:dyDescent="0.25">
      <c r="A62" t="s">
        <v>437</v>
      </c>
      <c r="B62" s="1">
        <v>42426</v>
      </c>
      <c r="C62" t="s">
        <v>438</v>
      </c>
      <c r="D62">
        <v>1</v>
      </c>
      <c r="E62" t="s">
        <v>439</v>
      </c>
      <c r="F62" t="s">
        <v>79</v>
      </c>
      <c r="G62" t="s">
        <v>7</v>
      </c>
      <c r="H62" t="s">
        <v>153</v>
      </c>
      <c r="L62" s="38">
        <v>26</v>
      </c>
      <c r="M62" s="29">
        <v>289333.90000000002</v>
      </c>
      <c r="N62" s="29">
        <f t="shared" si="0"/>
        <v>748686.68000000017</v>
      </c>
    </row>
    <row r="63" spans="1:15" x14ac:dyDescent="0.25">
      <c r="A63" t="s">
        <v>440</v>
      </c>
      <c r="B63" s="1">
        <v>42426</v>
      </c>
      <c r="C63" t="s">
        <v>441</v>
      </c>
      <c r="D63">
        <v>1</v>
      </c>
      <c r="E63" t="s">
        <v>442</v>
      </c>
      <c r="F63" t="s">
        <v>79</v>
      </c>
      <c r="G63" t="s">
        <v>7</v>
      </c>
      <c r="H63" t="s">
        <v>153</v>
      </c>
      <c r="L63" s="38">
        <v>27</v>
      </c>
      <c r="M63" s="29">
        <v>424.47</v>
      </c>
      <c r="N63" s="29">
        <f t="shared" si="0"/>
        <v>749111.15000000014</v>
      </c>
    </row>
    <row r="64" spans="1:15" x14ac:dyDescent="0.25">
      <c r="A64" t="s">
        <v>443</v>
      </c>
      <c r="B64" s="1">
        <v>42426</v>
      </c>
      <c r="C64" t="s">
        <v>444</v>
      </c>
      <c r="D64">
        <v>1</v>
      </c>
      <c r="E64" t="s">
        <v>445</v>
      </c>
      <c r="F64" t="s">
        <v>79</v>
      </c>
      <c r="G64" t="s">
        <v>7</v>
      </c>
      <c r="H64" t="s">
        <v>153</v>
      </c>
      <c r="L64" s="38">
        <v>28</v>
      </c>
      <c r="M64" s="29">
        <v>5008.93</v>
      </c>
      <c r="N64" s="29">
        <f t="shared" si="0"/>
        <v>754120.08000000019</v>
      </c>
    </row>
    <row r="65" spans="1:15" x14ac:dyDescent="0.25">
      <c r="A65" t="s">
        <v>55</v>
      </c>
      <c r="B65" s="1">
        <v>42426</v>
      </c>
      <c r="C65" t="s">
        <v>446</v>
      </c>
      <c r="D65">
        <v>1</v>
      </c>
      <c r="E65" t="s">
        <v>447</v>
      </c>
      <c r="F65" t="s">
        <v>11</v>
      </c>
      <c r="G65" t="s">
        <v>7</v>
      </c>
      <c r="H65" t="s">
        <v>14</v>
      </c>
      <c r="K65" s="29">
        <v>638</v>
      </c>
      <c r="L65" s="38" t="s">
        <v>145</v>
      </c>
      <c r="N65" s="29">
        <f t="shared" si="0"/>
        <v>753482.08000000019</v>
      </c>
    </row>
    <row r="66" spans="1:15" x14ac:dyDescent="0.25">
      <c r="A66" t="s">
        <v>448</v>
      </c>
      <c r="B66" s="1">
        <v>42426</v>
      </c>
      <c r="C66" t="s">
        <v>446</v>
      </c>
      <c r="D66">
        <v>1</v>
      </c>
      <c r="E66" t="s">
        <v>447</v>
      </c>
      <c r="F66" t="s">
        <v>11</v>
      </c>
      <c r="G66" t="s">
        <v>7</v>
      </c>
      <c r="H66" t="s">
        <v>17</v>
      </c>
      <c r="L66" s="38" t="s">
        <v>145</v>
      </c>
      <c r="M66" s="29">
        <v>638</v>
      </c>
      <c r="N66" s="29">
        <f t="shared" si="0"/>
        <v>754120.08000000019</v>
      </c>
    </row>
    <row r="67" spans="1:15" x14ac:dyDescent="0.25">
      <c r="A67" t="s">
        <v>449</v>
      </c>
      <c r="B67" s="1">
        <v>42426</v>
      </c>
      <c r="C67" t="s">
        <v>450</v>
      </c>
      <c r="D67">
        <v>1</v>
      </c>
      <c r="E67" t="s">
        <v>451</v>
      </c>
      <c r="F67" t="s">
        <v>11</v>
      </c>
      <c r="G67" t="s">
        <v>7</v>
      </c>
      <c r="H67" t="s">
        <v>14</v>
      </c>
      <c r="K67" s="41">
        <v>638</v>
      </c>
      <c r="L67" s="38">
        <v>24</v>
      </c>
      <c r="N67" s="29">
        <f t="shared" si="0"/>
        <v>753482.08000000019</v>
      </c>
      <c r="O67" s="34" t="s">
        <v>515</v>
      </c>
    </row>
    <row r="68" spans="1:15" x14ac:dyDescent="0.25">
      <c r="A68" t="s">
        <v>452</v>
      </c>
      <c r="B68" s="1">
        <v>42426</v>
      </c>
      <c r="C68" t="s">
        <v>453</v>
      </c>
      <c r="D68">
        <v>1</v>
      </c>
      <c r="E68" t="s">
        <v>454</v>
      </c>
      <c r="F68" t="s">
        <v>11</v>
      </c>
      <c r="G68" t="s">
        <v>7</v>
      </c>
      <c r="H68" t="s">
        <v>14</v>
      </c>
      <c r="K68" s="29">
        <v>270368.8</v>
      </c>
      <c r="L68" s="38">
        <v>25</v>
      </c>
      <c r="N68" s="29">
        <f t="shared" si="0"/>
        <v>483113.2800000002</v>
      </c>
      <c r="O68" s="34" t="s">
        <v>517</v>
      </c>
    </row>
    <row r="69" spans="1:15" x14ac:dyDescent="0.25">
      <c r="A69" t="s">
        <v>455</v>
      </c>
      <c r="B69" s="1">
        <v>42426</v>
      </c>
      <c r="C69" t="s">
        <v>456</v>
      </c>
      <c r="D69">
        <v>1</v>
      </c>
      <c r="E69" t="s">
        <v>457</v>
      </c>
      <c r="F69" t="s">
        <v>11</v>
      </c>
      <c r="G69" t="s">
        <v>7</v>
      </c>
      <c r="H69" t="s">
        <v>14</v>
      </c>
      <c r="K69" s="29">
        <v>289333.90000000002</v>
      </c>
      <c r="L69" s="38">
        <v>26</v>
      </c>
      <c r="N69" s="29">
        <f t="shared" si="0"/>
        <v>193779.38000000018</v>
      </c>
      <c r="O69" s="34" t="s">
        <v>516</v>
      </c>
    </row>
    <row r="70" spans="1:15" x14ac:dyDescent="0.25">
      <c r="A70" t="s">
        <v>458</v>
      </c>
      <c r="B70" s="1">
        <v>42426</v>
      </c>
      <c r="C70" t="s">
        <v>459</v>
      </c>
      <c r="D70">
        <v>1</v>
      </c>
      <c r="E70" t="s">
        <v>460</v>
      </c>
      <c r="F70" t="s">
        <v>11</v>
      </c>
      <c r="G70" t="s">
        <v>7</v>
      </c>
      <c r="H70" t="s">
        <v>14</v>
      </c>
      <c r="K70" s="29">
        <v>424.47</v>
      </c>
      <c r="L70" s="38">
        <v>27</v>
      </c>
      <c r="N70" s="29">
        <f t="shared" si="0"/>
        <v>193354.91000000018</v>
      </c>
      <c r="O70" s="34" t="s">
        <v>518</v>
      </c>
    </row>
    <row r="71" spans="1:15" x14ac:dyDescent="0.25">
      <c r="A71" t="s">
        <v>461</v>
      </c>
      <c r="B71" s="1">
        <v>42426</v>
      </c>
      <c r="C71" t="s">
        <v>462</v>
      </c>
      <c r="D71">
        <v>1</v>
      </c>
      <c r="E71" t="s">
        <v>463</v>
      </c>
      <c r="F71" t="s">
        <v>11</v>
      </c>
      <c r="G71" t="s">
        <v>7</v>
      </c>
      <c r="H71" t="s">
        <v>14</v>
      </c>
      <c r="K71" s="29">
        <v>5008.92</v>
      </c>
      <c r="L71" s="38">
        <v>28</v>
      </c>
      <c r="N71" s="29">
        <f t="shared" si="0"/>
        <v>188345.99000000017</v>
      </c>
      <c r="O71" s="34" t="s">
        <v>519</v>
      </c>
    </row>
    <row r="72" spans="1:15" x14ac:dyDescent="0.25">
      <c r="A72" t="s">
        <v>278</v>
      </c>
      <c r="B72" s="1">
        <v>42429</v>
      </c>
      <c r="C72" t="s">
        <v>279</v>
      </c>
      <c r="D72">
        <v>1</v>
      </c>
      <c r="E72" t="s">
        <v>464</v>
      </c>
      <c r="F72" t="s">
        <v>281</v>
      </c>
      <c r="G72" t="s">
        <v>9</v>
      </c>
      <c r="H72" t="s">
        <v>282</v>
      </c>
      <c r="L72" s="38" t="s">
        <v>493</v>
      </c>
      <c r="M72" s="29">
        <v>80000</v>
      </c>
      <c r="N72" s="29">
        <f t="shared" si="0"/>
        <v>268345.99000000017</v>
      </c>
    </row>
  </sheetData>
  <autoFilter ref="A11:N72"/>
  <hyperlinks>
    <hyperlink ref="O13" r:id="rId1"/>
    <hyperlink ref="O16" r:id="rId2"/>
    <hyperlink ref="O17" r:id="rId3"/>
    <hyperlink ref="O18" r:id="rId4"/>
    <hyperlink ref="O28" r:id="rId5"/>
    <hyperlink ref="O27" r:id="rId6"/>
    <hyperlink ref="O20" r:id="rId7"/>
    <hyperlink ref="O29" r:id="rId8"/>
    <hyperlink ref="O33" r:id="rId9"/>
    <hyperlink ref="O36" r:id="rId10"/>
    <hyperlink ref="O34" r:id="rId11"/>
    <hyperlink ref="O38" r:id="rId12"/>
    <hyperlink ref="O35" r:id="rId13"/>
    <hyperlink ref="O41" r:id="rId14"/>
    <hyperlink ref="O42" r:id="rId15"/>
    <hyperlink ref="O44" r:id="rId16"/>
    <hyperlink ref="O59" r:id="rId17"/>
    <hyperlink ref="O55" r:id="rId18"/>
    <hyperlink ref="O56" r:id="rId19"/>
    <hyperlink ref="O57" r:id="rId20"/>
    <hyperlink ref="O58" r:id="rId21"/>
    <hyperlink ref="O67" r:id="rId22"/>
    <hyperlink ref="O69" r:id="rId23"/>
    <hyperlink ref="O68" r:id="rId24"/>
    <hyperlink ref="O70" r:id="rId25"/>
    <hyperlink ref="O71" r:id="rId26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56"/>
  <sheetViews>
    <sheetView topLeftCell="A4" workbookViewId="0">
      <selection activeCell="I10" sqref="B10:I12"/>
    </sheetView>
  </sheetViews>
  <sheetFormatPr baseColWidth="10" defaultRowHeight="11.25" x14ac:dyDescent="0.2"/>
  <cols>
    <col min="1" max="1" width="8.42578125" style="12" bestFit="1" customWidth="1"/>
    <col min="2" max="2" width="11.42578125" style="12"/>
    <col min="3" max="3" width="10.85546875" style="12" bestFit="1" customWidth="1"/>
    <col min="4" max="4" width="3.5703125" style="12" bestFit="1" customWidth="1"/>
    <col min="5" max="5" width="14" style="12" bestFit="1" customWidth="1"/>
    <col min="6" max="6" width="20" style="12" bestFit="1" customWidth="1"/>
    <col min="7" max="7" width="8.7109375" style="12" bestFit="1" customWidth="1"/>
    <col min="8" max="8" width="33.140625" style="12" bestFit="1" customWidth="1"/>
    <col min="9" max="9" width="9.85546875" style="12" bestFit="1" customWidth="1"/>
    <col min="10" max="10" width="2.7109375" style="23" bestFit="1" customWidth="1"/>
    <col min="11" max="11" width="9.85546875" style="12" bestFit="1" customWidth="1"/>
    <col min="12" max="12" width="2.7109375" style="25" bestFit="1" customWidth="1"/>
    <col min="13" max="16384" width="11.42578125" style="12"/>
  </cols>
  <sheetData>
    <row r="2" spans="1:13" x14ac:dyDescent="0.2">
      <c r="K2" s="13"/>
    </row>
    <row r="3" spans="1:13" x14ac:dyDescent="0.2">
      <c r="I3" s="14" t="s">
        <v>466</v>
      </c>
      <c r="K3" s="15"/>
    </row>
    <row r="4" spans="1:13" x14ac:dyDescent="0.2">
      <c r="I4" s="16" t="s">
        <v>465</v>
      </c>
    </row>
    <row r="6" spans="1:13" x14ac:dyDescent="0.2">
      <c r="A6" s="12" t="s">
        <v>0</v>
      </c>
      <c r="B6" s="12" t="s">
        <v>1</v>
      </c>
      <c r="D6" s="12" t="s">
        <v>2</v>
      </c>
      <c r="E6" s="12" t="s">
        <v>146</v>
      </c>
      <c r="G6" s="12" t="s">
        <v>3</v>
      </c>
      <c r="H6" s="12" t="s">
        <v>4</v>
      </c>
      <c r="I6" s="12" t="s">
        <v>5</v>
      </c>
      <c r="K6" s="12" t="s">
        <v>6</v>
      </c>
    </row>
    <row r="7" spans="1:13" x14ac:dyDescent="0.2">
      <c r="A7" s="12" t="s">
        <v>147</v>
      </c>
      <c r="B7" s="17">
        <v>42433</v>
      </c>
      <c r="C7" s="12" t="s">
        <v>148</v>
      </c>
      <c r="D7" s="12">
        <v>1</v>
      </c>
      <c r="E7" s="12" t="s">
        <v>149</v>
      </c>
      <c r="F7" s="12" t="s">
        <v>79</v>
      </c>
      <c r="G7" s="12" t="s">
        <v>7</v>
      </c>
      <c r="H7" s="12" t="s">
        <v>14</v>
      </c>
      <c r="I7" s="19"/>
      <c r="J7" s="25">
        <v>1</v>
      </c>
      <c r="K7" s="21">
        <v>132833.20000000001</v>
      </c>
    </row>
    <row r="8" spans="1:13" x14ac:dyDescent="0.2">
      <c r="A8" s="12" t="s">
        <v>150</v>
      </c>
      <c r="B8" s="17">
        <v>42433</v>
      </c>
      <c r="C8" s="12" t="s">
        <v>151</v>
      </c>
      <c r="D8" s="12">
        <v>1</v>
      </c>
      <c r="E8" s="12" t="s">
        <v>152</v>
      </c>
      <c r="F8" s="12" t="s">
        <v>79</v>
      </c>
      <c r="G8" s="12" t="s">
        <v>9</v>
      </c>
      <c r="H8" s="12" t="s">
        <v>153</v>
      </c>
      <c r="I8" s="19"/>
      <c r="J8" s="25">
        <v>2</v>
      </c>
      <c r="K8" s="19">
        <v>334425.53000000003</v>
      </c>
    </row>
    <row r="9" spans="1:13" x14ac:dyDescent="0.2">
      <c r="A9" s="12" t="s">
        <v>154</v>
      </c>
      <c r="B9" s="17">
        <v>42433</v>
      </c>
      <c r="C9" s="12" t="s">
        <v>155</v>
      </c>
      <c r="D9" s="12">
        <v>1</v>
      </c>
      <c r="E9" s="12" t="s">
        <v>156</v>
      </c>
      <c r="F9" s="12" t="s">
        <v>10</v>
      </c>
      <c r="G9" s="12" t="s">
        <v>9</v>
      </c>
      <c r="H9" s="12" t="s">
        <v>14</v>
      </c>
      <c r="I9" s="19"/>
      <c r="J9" s="25">
        <v>3</v>
      </c>
      <c r="K9" s="19">
        <v>6628.56</v>
      </c>
    </row>
    <row r="10" spans="1:13" ht="12.75" x14ac:dyDescent="0.2">
      <c r="A10" s="12" t="s">
        <v>157</v>
      </c>
      <c r="B10" s="17">
        <v>42433</v>
      </c>
      <c r="C10" s="12" t="s">
        <v>158</v>
      </c>
      <c r="D10" s="12">
        <v>1</v>
      </c>
      <c r="E10" s="12" t="s">
        <v>159</v>
      </c>
      <c r="F10" s="12" t="s">
        <v>11</v>
      </c>
      <c r="G10" s="12" t="s">
        <v>7</v>
      </c>
      <c r="H10" s="12" t="s">
        <v>14</v>
      </c>
      <c r="I10" s="20">
        <v>132833.20000000001</v>
      </c>
      <c r="J10" s="23">
        <v>1</v>
      </c>
      <c r="K10" s="19"/>
      <c r="M10" s="34" t="s">
        <v>521</v>
      </c>
    </row>
    <row r="11" spans="1:13" ht="12.75" x14ac:dyDescent="0.2">
      <c r="A11" s="12" t="s">
        <v>160</v>
      </c>
      <c r="B11" s="17">
        <v>42433</v>
      </c>
      <c r="C11" s="12" t="s">
        <v>161</v>
      </c>
      <c r="D11" s="12">
        <v>1</v>
      </c>
      <c r="E11" s="12" t="s">
        <v>162</v>
      </c>
      <c r="F11" s="12" t="s">
        <v>18</v>
      </c>
      <c r="G11" s="12" t="s">
        <v>9</v>
      </c>
      <c r="H11" s="12" t="s">
        <v>14</v>
      </c>
      <c r="I11" s="20">
        <v>334425.53000000003</v>
      </c>
      <c r="J11" s="23">
        <v>2</v>
      </c>
      <c r="K11" s="19"/>
      <c r="M11" s="34" t="s">
        <v>520</v>
      </c>
    </row>
    <row r="12" spans="1:13" ht="12.75" x14ac:dyDescent="0.2">
      <c r="A12" s="12" t="s">
        <v>163</v>
      </c>
      <c r="B12" s="17">
        <v>42438</v>
      </c>
      <c r="C12" s="12" t="s">
        <v>164</v>
      </c>
      <c r="D12" s="12">
        <v>1</v>
      </c>
      <c r="E12" s="12" t="s">
        <v>165</v>
      </c>
      <c r="F12" s="12" t="s">
        <v>18</v>
      </c>
      <c r="G12" s="12" t="s">
        <v>9</v>
      </c>
      <c r="H12" s="12" t="s">
        <v>14</v>
      </c>
      <c r="I12" s="20">
        <v>6628.56</v>
      </c>
      <c r="J12" s="23">
        <v>3</v>
      </c>
      <c r="K12" s="19"/>
      <c r="M12" s="34" t="s">
        <v>522</v>
      </c>
    </row>
    <row r="13" spans="1:13" x14ac:dyDescent="0.2">
      <c r="A13" s="12" t="s">
        <v>166</v>
      </c>
      <c r="B13" s="17">
        <v>42439</v>
      </c>
      <c r="C13" s="12" t="s">
        <v>167</v>
      </c>
      <c r="D13" s="12">
        <v>1</v>
      </c>
      <c r="E13" s="12" t="s">
        <v>168</v>
      </c>
      <c r="F13" s="12" t="s">
        <v>79</v>
      </c>
      <c r="G13" s="12" t="s">
        <v>7</v>
      </c>
      <c r="H13" s="12" t="s">
        <v>14</v>
      </c>
      <c r="I13" s="20"/>
      <c r="J13" s="25">
        <v>4</v>
      </c>
      <c r="K13" s="21">
        <v>113271.94</v>
      </c>
    </row>
    <row r="14" spans="1:13" ht="12.75" x14ac:dyDescent="0.2">
      <c r="A14" s="12" t="s">
        <v>169</v>
      </c>
      <c r="B14" s="17">
        <v>42439</v>
      </c>
      <c r="C14" s="12" t="s">
        <v>170</v>
      </c>
      <c r="D14" s="12">
        <v>1</v>
      </c>
      <c r="E14" s="12" t="s">
        <v>171</v>
      </c>
      <c r="F14" s="12" t="s">
        <v>18</v>
      </c>
      <c r="G14" s="12" t="s">
        <v>7</v>
      </c>
      <c r="H14" s="12" t="s">
        <v>14</v>
      </c>
      <c r="I14" s="20">
        <v>113271.94</v>
      </c>
      <c r="J14" s="23">
        <v>4</v>
      </c>
      <c r="K14" s="19"/>
      <c r="M14" s="34" t="s">
        <v>523</v>
      </c>
    </row>
    <row r="15" spans="1:13" x14ac:dyDescent="0.2">
      <c r="A15" s="12" t="s">
        <v>172</v>
      </c>
      <c r="B15" s="17">
        <v>42440</v>
      </c>
      <c r="C15" s="12" t="s">
        <v>173</v>
      </c>
      <c r="D15" s="12">
        <v>1</v>
      </c>
      <c r="E15" s="12" t="s">
        <v>174</v>
      </c>
      <c r="F15" s="12" t="s">
        <v>79</v>
      </c>
      <c r="G15" s="12" t="s">
        <v>7</v>
      </c>
      <c r="H15" s="12" t="s">
        <v>14</v>
      </c>
      <c r="I15" s="20"/>
      <c r="J15" s="25">
        <v>5</v>
      </c>
      <c r="K15" s="19">
        <v>3001.04</v>
      </c>
    </row>
    <row r="16" spans="1:13" x14ac:dyDescent="0.2">
      <c r="A16" s="12" t="s">
        <v>175</v>
      </c>
      <c r="B16" s="17">
        <v>42440</v>
      </c>
      <c r="C16" s="12" t="s">
        <v>176</v>
      </c>
      <c r="D16" s="12">
        <v>1</v>
      </c>
      <c r="E16" s="12" t="s">
        <v>177</v>
      </c>
      <c r="F16" s="12" t="s">
        <v>10</v>
      </c>
      <c r="G16" s="12" t="s">
        <v>9</v>
      </c>
      <c r="H16" s="12" t="s">
        <v>14</v>
      </c>
      <c r="I16" s="20"/>
      <c r="J16" s="25">
        <v>6</v>
      </c>
      <c r="K16" s="19">
        <v>7454.16</v>
      </c>
    </row>
    <row r="17" spans="1:14" ht="12.75" x14ac:dyDescent="0.2">
      <c r="A17" s="12" t="s">
        <v>178</v>
      </c>
      <c r="B17" s="17">
        <v>42440</v>
      </c>
      <c r="C17" s="12" t="s">
        <v>179</v>
      </c>
      <c r="D17" s="12">
        <v>1</v>
      </c>
      <c r="E17" s="12" t="s">
        <v>180</v>
      </c>
      <c r="F17" s="12" t="s">
        <v>18</v>
      </c>
      <c r="G17" s="12" t="s">
        <v>7</v>
      </c>
      <c r="H17" s="12" t="s">
        <v>14</v>
      </c>
      <c r="I17" s="20">
        <v>3001.04</v>
      </c>
      <c r="J17" s="23">
        <v>5</v>
      </c>
      <c r="K17" s="19"/>
      <c r="M17" s="34" t="s">
        <v>523</v>
      </c>
    </row>
    <row r="18" spans="1:14" x14ac:dyDescent="0.2">
      <c r="A18" s="12" t="s">
        <v>181</v>
      </c>
      <c r="B18" s="17">
        <v>42441</v>
      </c>
      <c r="C18" s="12" t="s">
        <v>182</v>
      </c>
      <c r="D18" s="12">
        <v>1</v>
      </c>
      <c r="E18" s="12" t="s">
        <v>183</v>
      </c>
      <c r="F18" s="12" t="s">
        <v>18</v>
      </c>
      <c r="G18" s="12" t="s">
        <v>7</v>
      </c>
      <c r="H18" s="12" t="s">
        <v>14</v>
      </c>
      <c r="I18" s="20">
        <v>7454.16</v>
      </c>
      <c r="J18" s="23">
        <v>6</v>
      </c>
      <c r="K18" s="19"/>
    </row>
    <row r="19" spans="1:14" x14ac:dyDescent="0.2">
      <c r="A19" s="12" t="s">
        <v>184</v>
      </c>
      <c r="B19" s="17">
        <v>42443</v>
      </c>
      <c r="C19" s="12" t="s">
        <v>185</v>
      </c>
      <c r="D19" s="12">
        <v>1</v>
      </c>
      <c r="E19" s="12" t="s">
        <v>186</v>
      </c>
      <c r="F19" s="12" t="s">
        <v>79</v>
      </c>
      <c r="G19" s="12" t="s">
        <v>7</v>
      </c>
      <c r="H19" s="12" t="s">
        <v>153</v>
      </c>
      <c r="I19" s="20"/>
      <c r="J19" s="25">
        <v>7</v>
      </c>
      <c r="K19" s="22">
        <v>702581.27</v>
      </c>
    </row>
    <row r="20" spans="1:14" x14ac:dyDescent="0.2">
      <c r="A20" s="12" t="s">
        <v>101</v>
      </c>
      <c r="B20" s="17">
        <v>42443</v>
      </c>
      <c r="C20" s="12" t="s">
        <v>187</v>
      </c>
      <c r="D20" s="12">
        <v>1</v>
      </c>
      <c r="E20" s="12" t="s">
        <v>188</v>
      </c>
      <c r="F20" s="12" t="s">
        <v>79</v>
      </c>
      <c r="G20" s="12" t="s">
        <v>7</v>
      </c>
      <c r="H20" s="12" t="s">
        <v>14</v>
      </c>
      <c r="I20" s="20"/>
      <c r="J20" s="25">
        <v>8</v>
      </c>
      <c r="K20" s="19">
        <v>16819.349999999999</v>
      </c>
    </row>
    <row r="21" spans="1:14" ht="12.75" x14ac:dyDescent="0.2">
      <c r="A21" s="12" t="s">
        <v>189</v>
      </c>
      <c r="B21" s="17">
        <v>42443</v>
      </c>
      <c r="C21" s="12" t="s">
        <v>190</v>
      </c>
      <c r="D21" s="12">
        <v>1</v>
      </c>
      <c r="E21" s="12" t="s">
        <v>191</v>
      </c>
      <c r="F21" s="12" t="s">
        <v>18</v>
      </c>
      <c r="G21" s="12" t="s">
        <v>7</v>
      </c>
      <c r="H21" s="12" t="s">
        <v>14</v>
      </c>
      <c r="I21" s="20">
        <v>702616.61</v>
      </c>
      <c r="J21" s="23">
        <v>7</v>
      </c>
      <c r="K21" s="19"/>
      <c r="M21" s="34" t="s">
        <v>525</v>
      </c>
    </row>
    <row r="22" spans="1:14" ht="12.75" x14ac:dyDescent="0.2">
      <c r="A22" s="12" t="s">
        <v>192</v>
      </c>
      <c r="B22" s="17">
        <v>42443</v>
      </c>
      <c r="C22" s="12" t="s">
        <v>193</v>
      </c>
      <c r="D22" s="12">
        <v>1</v>
      </c>
      <c r="E22" s="12" t="s">
        <v>194</v>
      </c>
      <c r="F22" s="12" t="s">
        <v>18</v>
      </c>
      <c r="G22" s="12" t="s">
        <v>7</v>
      </c>
      <c r="H22" s="12" t="s">
        <v>14</v>
      </c>
      <c r="I22" s="20">
        <v>16819.349999999999</v>
      </c>
      <c r="J22" s="23">
        <v>8</v>
      </c>
      <c r="K22" s="19"/>
      <c r="M22" s="34" t="s">
        <v>526</v>
      </c>
    </row>
    <row r="23" spans="1:14" x14ac:dyDescent="0.2">
      <c r="A23" s="12" t="s">
        <v>195</v>
      </c>
      <c r="B23" s="17">
        <v>42444</v>
      </c>
      <c r="C23" s="12" t="s">
        <v>196</v>
      </c>
      <c r="D23" s="12">
        <v>1</v>
      </c>
      <c r="E23" s="12" t="s">
        <v>197</v>
      </c>
      <c r="F23" s="12" t="s">
        <v>79</v>
      </c>
      <c r="G23" s="12" t="s">
        <v>7</v>
      </c>
      <c r="H23" s="12" t="s">
        <v>14</v>
      </c>
      <c r="I23" s="20"/>
      <c r="J23" s="25">
        <v>9</v>
      </c>
      <c r="K23" s="19">
        <v>45909.75</v>
      </c>
    </row>
    <row r="24" spans="1:14" x14ac:dyDescent="0.2">
      <c r="A24" s="12" t="s">
        <v>198</v>
      </c>
      <c r="B24" s="17">
        <v>42444</v>
      </c>
      <c r="C24" s="12" t="s">
        <v>199</v>
      </c>
      <c r="D24" s="12">
        <v>1</v>
      </c>
      <c r="E24" s="12" t="s">
        <v>200</v>
      </c>
      <c r="F24" s="12" t="s">
        <v>79</v>
      </c>
      <c r="G24" s="12" t="s">
        <v>7</v>
      </c>
      <c r="H24" s="12" t="s">
        <v>14</v>
      </c>
      <c r="I24" s="20"/>
      <c r="J24" s="25">
        <v>10</v>
      </c>
      <c r="K24" s="19">
        <v>35725</v>
      </c>
    </row>
    <row r="25" spans="1:14" x14ac:dyDescent="0.2">
      <c r="A25" s="12" t="s">
        <v>201</v>
      </c>
      <c r="B25" s="17">
        <v>42444</v>
      </c>
      <c r="C25" s="12" t="s">
        <v>202</v>
      </c>
      <c r="D25" s="12">
        <v>1</v>
      </c>
      <c r="E25" s="12" t="s">
        <v>203</v>
      </c>
      <c r="F25" s="12" t="s">
        <v>79</v>
      </c>
      <c r="G25" s="12" t="s">
        <v>9</v>
      </c>
      <c r="H25" s="12" t="s">
        <v>14</v>
      </c>
      <c r="I25" s="20"/>
      <c r="J25" s="25">
        <v>11</v>
      </c>
      <c r="K25" s="19">
        <v>22248.32</v>
      </c>
    </row>
    <row r="26" spans="1:14" ht="12.75" x14ac:dyDescent="0.2">
      <c r="A26" s="12" t="s">
        <v>204</v>
      </c>
      <c r="B26" s="17">
        <v>42444</v>
      </c>
      <c r="C26" s="12" t="s">
        <v>205</v>
      </c>
      <c r="D26" s="12">
        <v>1</v>
      </c>
      <c r="E26" s="12" t="s">
        <v>206</v>
      </c>
      <c r="F26" s="12" t="s">
        <v>18</v>
      </c>
      <c r="G26" s="12" t="s">
        <v>7</v>
      </c>
      <c r="H26" s="12" t="s">
        <v>14</v>
      </c>
      <c r="I26" s="20">
        <v>45909.75</v>
      </c>
      <c r="J26" s="23">
        <v>9</v>
      </c>
      <c r="K26" s="19"/>
      <c r="M26" s="34" t="s">
        <v>524</v>
      </c>
    </row>
    <row r="27" spans="1:14" ht="12.75" x14ac:dyDescent="0.2">
      <c r="A27" s="12" t="s">
        <v>207</v>
      </c>
      <c r="B27" s="17">
        <v>42444</v>
      </c>
      <c r="C27" s="12" t="s">
        <v>208</v>
      </c>
      <c r="D27" s="12">
        <v>1</v>
      </c>
      <c r="E27" s="12" t="s">
        <v>209</v>
      </c>
      <c r="F27" s="12" t="s">
        <v>11</v>
      </c>
      <c r="G27" s="12" t="s">
        <v>7</v>
      </c>
      <c r="H27" s="12" t="s">
        <v>14</v>
      </c>
      <c r="I27" s="20">
        <v>35725</v>
      </c>
      <c r="J27" s="23">
        <v>10</v>
      </c>
      <c r="K27" s="19"/>
      <c r="M27" s="34" t="s">
        <v>528</v>
      </c>
    </row>
    <row r="28" spans="1:14" ht="12.75" x14ac:dyDescent="0.2">
      <c r="A28" s="12" t="s">
        <v>210</v>
      </c>
      <c r="B28" s="17">
        <v>42444</v>
      </c>
      <c r="C28" s="12" t="s">
        <v>211</v>
      </c>
      <c r="D28" s="12">
        <v>1</v>
      </c>
      <c r="E28" s="12" t="s">
        <v>212</v>
      </c>
      <c r="F28" s="12" t="s">
        <v>18</v>
      </c>
      <c r="G28" s="12" t="s">
        <v>9</v>
      </c>
      <c r="H28" s="12" t="s">
        <v>14</v>
      </c>
      <c r="I28" s="20">
        <v>22248.32</v>
      </c>
      <c r="J28" s="23">
        <v>11</v>
      </c>
      <c r="K28" s="19"/>
      <c r="M28" s="34" t="s">
        <v>527</v>
      </c>
    </row>
    <row r="29" spans="1:14" x14ac:dyDescent="0.2">
      <c r="A29" s="12" t="s">
        <v>213</v>
      </c>
      <c r="B29" s="17">
        <v>42446</v>
      </c>
      <c r="C29" s="12" t="s">
        <v>214</v>
      </c>
      <c r="D29" s="12">
        <v>1</v>
      </c>
      <c r="E29" s="12" t="s">
        <v>215</v>
      </c>
      <c r="F29" s="12" t="s">
        <v>79</v>
      </c>
      <c r="G29" s="12" t="s">
        <v>7</v>
      </c>
      <c r="H29" s="12" t="s">
        <v>14</v>
      </c>
      <c r="I29" s="20"/>
      <c r="J29" s="25">
        <v>12</v>
      </c>
      <c r="K29" s="19">
        <v>110587.41</v>
      </c>
    </row>
    <row r="30" spans="1:14" ht="12.75" x14ac:dyDescent="0.2">
      <c r="A30" s="12" t="s">
        <v>216</v>
      </c>
      <c r="B30" s="17">
        <v>42446</v>
      </c>
      <c r="C30" s="12" t="s">
        <v>217</v>
      </c>
      <c r="D30" s="12">
        <v>1</v>
      </c>
      <c r="E30" s="12" t="s">
        <v>218</v>
      </c>
      <c r="F30" s="12" t="s">
        <v>11</v>
      </c>
      <c r="G30" s="12" t="s">
        <v>7</v>
      </c>
      <c r="H30" s="12" t="s">
        <v>14</v>
      </c>
      <c r="I30" s="20">
        <v>110587.41</v>
      </c>
      <c r="J30" s="23">
        <v>12</v>
      </c>
      <c r="K30" s="19"/>
      <c r="M30" s="34" t="s">
        <v>529</v>
      </c>
      <c r="N30" s="34" t="s">
        <v>530</v>
      </c>
    </row>
    <row r="31" spans="1:14" x14ac:dyDescent="0.2">
      <c r="A31" s="12" t="s">
        <v>219</v>
      </c>
      <c r="B31" s="17">
        <v>42447</v>
      </c>
      <c r="C31" s="12" t="s">
        <v>220</v>
      </c>
      <c r="D31" s="12">
        <v>1</v>
      </c>
      <c r="E31" s="12" t="s">
        <v>221</v>
      </c>
      <c r="F31" s="12" t="s">
        <v>79</v>
      </c>
      <c r="G31" s="12" t="s">
        <v>9</v>
      </c>
      <c r="H31" s="12" t="s">
        <v>14</v>
      </c>
      <c r="I31" s="20"/>
      <c r="J31" s="25">
        <v>13</v>
      </c>
      <c r="K31" s="21">
        <v>143365.15</v>
      </c>
    </row>
    <row r="32" spans="1:14" ht="12.75" x14ac:dyDescent="0.2">
      <c r="A32" s="12" t="s">
        <v>222</v>
      </c>
      <c r="B32" s="17">
        <v>42447</v>
      </c>
      <c r="C32" s="12" t="s">
        <v>223</v>
      </c>
      <c r="D32" s="12">
        <v>1</v>
      </c>
      <c r="E32" s="12" t="s">
        <v>224</v>
      </c>
      <c r="F32" s="12" t="s">
        <v>18</v>
      </c>
      <c r="G32" s="12" t="s">
        <v>9</v>
      </c>
      <c r="H32" s="12" t="s">
        <v>14</v>
      </c>
      <c r="I32" s="20">
        <v>143365.15</v>
      </c>
      <c r="J32" s="23">
        <v>13</v>
      </c>
      <c r="K32" s="19"/>
      <c r="M32" s="34" t="s">
        <v>531</v>
      </c>
    </row>
    <row r="33" spans="1:13" x14ac:dyDescent="0.2">
      <c r="A33" s="12" t="s">
        <v>225</v>
      </c>
      <c r="B33" s="17">
        <v>42448</v>
      </c>
      <c r="C33" s="12" t="s">
        <v>226</v>
      </c>
      <c r="D33" s="12">
        <v>1</v>
      </c>
      <c r="E33" s="12" t="s">
        <v>227</v>
      </c>
      <c r="F33" s="12" t="s">
        <v>79</v>
      </c>
      <c r="G33" s="12" t="s">
        <v>9</v>
      </c>
      <c r="H33" s="12" t="s">
        <v>14</v>
      </c>
      <c r="I33" s="19"/>
      <c r="J33" s="25">
        <v>14</v>
      </c>
      <c r="K33" s="19">
        <v>2050.11</v>
      </c>
    </row>
    <row r="34" spans="1:13" x14ac:dyDescent="0.2">
      <c r="A34" s="12" t="s">
        <v>228</v>
      </c>
      <c r="B34" s="17">
        <v>42448</v>
      </c>
      <c r="C34" s="12" t="s">
        <v>229</v>
      </c>
      <c r="D34" s="12">
        <v>1</v>
      </c>
      <c r="E34" s="12" t="s">
        <v>230</v>
      </c>
      <c r="F34" s="12" t="s">
        <v>79</v>
      </c>
      <c r="G34" s="12" t="s">
        <v>9</v>
      </c>
      <c r="H34" s="12" t="s">
        <v>14</v>
      </c>
      <c r="I34" s="19"/>
      <c r="J34" s="25">
        <v>15</v>
      </c>
      <c r="K34" s="19">
        <v>4688.8599999999997</v>
      </c>
    </row>
    <row r="35" spans="1:13" x14ac:dyDescent="0.2">
      <c r="A35" s="12" t="s">
        <v>231</v>
      </c>
      <c r="B35" s="17">
        <v>42448</v>
      </c>
      <c r="C35" s="12" t="s">
        <v>232</v>
      </c>
      <c r="D35" s="12">
        <v>1</v>
      </c>
      <c r="E35" s="12" t="s">
        <v>233</v>
      </c>
      <c r="F35" s="12" t="s">
        <v>79</v>
      </c>
      <c r="G35" s="12" t="s">
        <v>9</v>
      </c>
      <c r="H35" s="12" t="s">
        <v>14</v>
      </c>
      <c r="I35" s="19"/>
      <c r="J35" s="25">
        <v>16</v>
      </c>
      <c r="K35" s="19">
        <v>867.6</v>
      </c>
    </row>
    <row r="36" spans="1:13" ht="12.75" x14ac:dyDescent="0.2">
      <c r="A36" s="12" t="s">
        <v>234</v>
      </c>
      <c r="B36" s="17">
        <v>42448</v>
      </c>
      <c r="C36" s="12" t="s">
        <v>235</v>
      </c>
      <c r="D36" s="12">
        <v>1</v>
      </c>
      <c r="E36" s="12" t="s">
        <v>236</v>
      </c>
      <c r="F36" s="12" t="s">
        <v>18</v>
      </c>
      <c r="G36" s="12" t="s">
        <v>9</v>
      </c>
      <c r="H36" s="12" t="s">
        <v>14</v>
      </c>
      <c r="I36" s="19">
        <v>2050.11</v>
      </c>
      <c r="J36" s="23">
        <v>14</v>
      </c>
      <c r="K36" s="19"/>
      <c r="M36" s="34" t="s">
        <v>532</v>
      </c>
    </row>
    <row r="37" spans="1:13" ht="12.75" x14ac:dyDescent="0.2">
      <c r="A37" s="12" t="s">
        <v>237</v>
      </c>
      <c r="B37" s="17">
        <v>42448</v>
      </c>
      <c r="C37" s="12" t="s">
        <v>238</v>
      </c>
      <c r="D37" s="12">
        <v>1</v>
      </c>
      <c r="E37" s="12" t="s">
        <v>239</v>
      </c>
      <c r="F37" s="12" t="s">
        <v>18</v>
      </c>
      <c r="G37" s="12" t="s">
        <v>9</v>
      </c>
      <c r="H37" s="12" t="s">
        <v>14</v>
      </c>
      <c r="I37" s="19">
        <v>4688.8599999999997</v>
      </c>
      <c r="J37" s="23">
        <v>15</v>
      </c>
      <c r="K37" s="19"/>
      <c r="M37" s="34" t="s">
        <v>533</v>
      </c>
    </row>
    <row r="38" spans="1:13" ht="12.75" x14ac:dyDescent="0.2">
      <c r="A38" s="12" t="s">
        <v>240</v>
      </c>
      <c r="B38" s="17">
        <v>42448</v>
      </c>
      <c r="C38" s="12" t="s">
        <v>241</v>
      </c>
      <c r="D38" s="12">
        <v>1</v>
      </c>
      <c r="E38" s="12" t="s">
        <v>242</v>
      </c>
      <c r="F38" s="12" t="s">
        <v>18</v>
      </c>
      <c r="G38" s="12" t="s">
        <v>9</v>
      </c>
      <c r="H38" s="12" t="s">
        <v>14</v>
      </c>
      <c r="I38" s="19">
        <v>867.6</v>
      </c>
      <c r="J38" s="23">
        <v>16</v>
      </c>
      <c r="K38" s="19"/>
      <c r="M38" s="34" t="s">
        <v>534</v>
      </c>
    </row>
    <row r="39" spans="1:13" x14ac:dyDescent="0.2">
      <c r="A39" s="12" t="s">
        <v>243</v>
      </c>
      <c r="B39" s="17">
        <v>42451</v>
      </c>
      <c r="C39" s="12" t="s">
        <v>244</v>
      </c>
      <c r="D39" s="12">
        <v>1</v>
      </c>
      <c r="E39" s="12" t="s">
        <v>245</v>
      </c>
      <c r="F39" s="12" t="s">
        <v>79</v>
      </c>
      <c r="G39" s="12" t="s">
        <v>9</v>
      </c>
      <c r="H39" s="12" t="s">
        <v>14</v>
      </c>
      <c r="I39" s="19"/>
      <c r="J39" s="25">
        <v>17</v>
      </c>
      <c r="K39" s="21">
        <v>116895.42</v>
      </c>
    </row>
    <row r="40" spans="1:13" ht="12.75" x14ac:dyDescent="0.2">
      <c r="A40" s="12" t="s">
        <v>246</v>
      </c>
      <c r="B40" s="17">
        <v>42451</v>
      </c>
      <c r="C40" s="12" t="s">
        <v>247</v>
      </c>
      <c r="D40" s="12">
        <v>1</v>
      </c>
      <c r="E40" s="12" t="s">
        <v>248</v>
      </c>
      <c r="F40" s="12" t="s">
        <v>18</v>
      </c>
      <c r="G40" s="12" t="s">
        <v>9</v>
      </c>
      <c r="H40" s="12" t="s">
        <v>14</v>
      </c>
      <c r="I40" s="20">
        <v>116895.42</v>
      </c>
      <c r="J40" s="23">
        <v>17</v>
      </c>
      <c r="K40" s="19"/>
      <c r="M40" s="34" t="s">
        <v>535</v>
      </c>
    </row>
    <row r="41" spans="1:13" x14ac:dyDescent="0.2">
      <c r="A41" s="12" t="s">
        <v>249</v>
      </c>
      <c r="B41" s="17">
        <v>42457</v>
      </c>
      <c r="C41" s="12" t="s">
        <v>250</v>
      </c>
      <c r="D41" s="12">
        <v>1</v>
      </c>
      <c r="E41" s="12" t="s">
        <v>251</v>
      </c>
      <c r="F41" s="12" t="s">
        <v>79</v>
      </c>
      <c r="G41" s="12" t="s">
        <v>7</v>
      </c>
      <c r="H41" s="12" t="s">
        <v>14</v>
      </c>
      <c r="I41" s="19"/>
      <c r="J41" s="25">
        <v>18</v>
      </c>
      <c r="K41" s="19">
        <v>6449.67</v>
      </c>
    </row>
    <row r="42" spans="1:13" x14ac:dyDescent="0.2">
      <c r="A42" s="12" t="s">
        <v>252</v>
      </c>
      <c r="B42" s="17">
        <v>42457</v>
      </c>
      <c r="C42" s="12" t="s">
        <v>253</v>
      </c>
      <c r="D42" s="12">
        <v>1</v>
      </c>
      <c r="E42" s="12" t="s">
        <v>254</v>
      </c>
      <c r="F42" s="12" t="s">
        <v>11</v>
      </c>
      <c r="G42" s="12" t="s">
        <v>7</v>
      </c>
      <c r="H42" s="12" t="s">
        <v>14</v>
      </c>
      <c r="I42" s="19">
        <v>6449.67</v>
      </c>
      <c r="J42" s="23">
        <v>18</v>
      </c>
      <c r="K42" s="19"/>
    </row>
    <row r="43" spans="1:13" x14ac:dyDescent="0.2">
      <c r="A43" s="12" t="s">
        <v>255</v>
      </c>
      <c r="B43" s="17">
        <v>42458</v>
      </c>
      <c r="C43" s="12">
        <v>203216</v>
      </c>
      <c r="D43" s="12">
        <v>1</v>
      </c>
      <c r="E43" s="12" t="s">
        <v>256</v>
      </c>
      <c r="F43" s="12" t="s">
        <v>79</v>
      </c>
      <c r="G43" s="12" t="s">
        <v>7</v>
      </c>
      <c r="H43" s="12" t="s">
        <v>14</v>
      </c>
      <c r="I43" s="19"/>
      <c r="J43" s="25">
        <v>19</v>
      </c>
      <c r="K43" s="19">
        <v>2169.1999999999998</v>
      </c>
    </row>
    <row r="44" spans="1:13" x14ac:dyDescent="0.2">
      <c r="A44" s="12" t="s">
        <v>257</v>
      </c>
      <c r="B44" s="17">
        <v>42458</v>
      </c>
      <c r="C44" s="12" t="s">
        <v>258</v>
      </c>
      <c r="D44" s="12">
        <v>1</v>
      </c>
      <c r="E44" s="12" t="s">
        <v>259</v>
      </c>
      <c r="F44" s="12" t="s">
        <v>79</v>
      </c>
      <c r="G44" s="12" t="s">
        <v>7</v>
      </c>
      <c r="H44" s="12" t="s">
        <v>14</v>
      </c>
      <c r="I44" s="19"/>
      <c r="J44" s="25">
        <v>20</v>
      </c>
      <c r="K44" s="19">
        <v>5008.93</v>
      </c>
    </row>
    <row r="45" spans="1:13" ht="12.75" x14ac:dyDescent="0.2">
      <c r="A45" s="12" t="s">
        <v>260</v>
      </c>
      <c r="B45" s="17">
        <v>42458</v>
      </c>
      <c r="C45" s="12" t="s">
        <v>261</v>
      </c>
      <c r="D45" s="12">
        <v>1</v>
      </c>
      <c r="E45" s="12" t="s">
        <v>262</v>
      </c>
      <c r="F45" s="12" t="s">
        <v>11</v>
      </c>
      <c r="G45" s="12" t="s">
        <v>7</v>
      </c>
      <c r="H45" s="12" t="s">
        <v>14</v>
      </c>
      <c r="I45" s="19">
        <v>2169.1999999999998</v>
      </c>
      <c r="J45" s="23">
        <v>19</v>
      </c>
      <c r="K45" s="19"/>
      <c r="M45" s="34" t="s">
        <v>536</v>
      </c>
    </row>
    <row r="46" spans="1:13" x14ac:dyDescent="0.2">
      <c r="A46" s="12" t="s">
        <v>263</v>
      </c>
      <c r="B46" s="17">
        <v>42458</v>
      </c>
      <c r="C46" s="12" t="s">
        <v>264</v>
      </c>
      <c r="D46" s="12">
        <v>1</v>
      </c>
      <c r="E46" s="12" t="s">
        <v>265</v>
      </c>
      <c r="F46" s="12" t="s">
        <v>11</v>
      </c>
      <c r="G46" s="12" t="s">
        <v>7</v>
      </c>
      <c r="H46" s="12" t="s">
        <v>14</v>
      </c>
      <c r="I46" s="19">
        <v>5008.93</v>
      </c>
      <c r="J46" s="23">
        <v>20</v>
      </c>
      <c r="K46" s="19"/>
    </row>
    <row r="47" spans="1:13" x14ac:dyDescent="0.2">
      <c r="A47" s="12" t="s">
        <v>266</v>
      </c>
      <c r="B47" s="17">
        <v>42459</v>
      </c>
      <c r="C47" s="12" t="s">
        <v>267</v>
      </c>
      <c r="D47" s="12">
        <v>1</v>
      </c>
      <c r="E47" s="12" t="s">
        <v>268</v>
      </c>
      <c r="F47" s="12" t="s">
        <v>79</v>
      </c>
      <c r="G47" s="12" t="s">
        <v>7</v>
      </c>
      <c r="H47" s="12" t="s">
        <v>14</v>
      </c>
      <c r="I47" s="19"/>
      <c r="J47" s="25">
        <v>21</v>
      </c>
      <c r="K47" s="22">
        <v>261512.05</v>
      </c>
    </row>
    <row r="48" spans="1:13" x14ac:dyDescent="0.2">
      <c r="A48" s="12" t="s">
        <v>269</v>
      </c>
      <c r="B48" s="17">
        <v>42459</v>
      </c>
      <c r="C48" s="12" t="s">
        <v>270</v>
      </c>
      <c r="D48" s="12">
        <v>1</v>
      </c>
      <c r="E48" s="12" t="s">
        <v>271</v>
      </c>
      <c r="F48" s="12" t="s">
        <v>79</v>
      </c>
      <c r="G48" s="12" t="s">
        <v>7</v>
      </c>
      <c r="H48" s="12" t="s">
        <v>14</v>
      </c>
      <c r="I48" s="19"/>
      <c r="J48" s="25">
        <v>22</v>
      </c>
      <c r="K48" s="19">
        <v>2172.16</v>
      </c>
    </row>
    <row r="49" spans="1:11" x14ac:dyDescent="0.2">
      <c r="A49" s="12" t="s">
        <v>272</v>
      </c>
      <c r="B49" s="17">
        <v>42459</v>
      </c>
      <c r="C49" s="12" t="s">
        <v>273</v>
      </c>
      <c r="D49" s="12">
        <v>1</v>
      </c>
      <c r="E49" s="12" t="s">
        <v>274</v>
      </c>
      <c r="F49" s="12" t="s">
        <v>18</v>
      </c>
      <c r="G49" s="12" t="s">
        <v>7</v>
      </c>
      <c r="H49" s="12" t="s">
        <v>14</v>
      </c>
      <c r="I49" s="19">
        <v>261512.05</v>
      </c>
      <c r="J49" s="23">
        <v>21</v>
      </c>
      <c r="K49" s="19"/>
    </row>
    <row r="50" spans="1:11" x14ac:dyDescent="0.2">
      <c r="A50" s="12" t="s">
        <v>275</v>
      </c>
      <c r="B50" s="17">
        <v>42459</v>
      </c>
      <c r="C50" s="12" t="s">
        <v>276</v>
      </c>
      <c r="D50" s="12">
        <v>1</v>
      </c>
      <c r="E50" s="12" t="s">
        <v>277</v>
      </c>
      <c r="F50" s="12" t="s">
        <v>18</v>
      </c>
      <c r="G50" s="12" t="s">
        <v>7</v>
      </c>
      <c r="H50" s="12" t="s">
        <v>14</v>
      </c>
      <c r="I50" s="19">
        <v>2172.16</v>
      </c>
      <c r="J50" s="23">
        <v>22</v>
      </c>
      <c r="K50" s="19"/>
    </row>
    <row r="51" spans="1:11" x14ac:dyDescent="0.2">
      <c r="A51" s="12" t="s">
        <v>278</v>
      </c>
      <c r="B51" s="17">
        <v>42460</v>
      </c>
      <c r="C51" s="12" t="s">
        <v>279</v>
      </c>
      <c r="D51" s="12">
        <v>1</v>
      </c>
      <c r="E51" s="12" t="s">
        <v>280</v>
      </c>
      <c r="F51" s="12" t="s">
        <v>281</v>
      </c>
      <c r="G51" s="12" t="s">
        <v>9</v>
      </c>
      <c r="H51" s="12" t="s">
        <v>282</v>
      </c>
      <c r="I51" s="19"/>
      <c r="J51" s="23" t="s">
        <v>493</v>
      </c>
      <c r="K51" s="19">
        <v>80000</v>
      </c>
    </row>
    <row r="52" spans="1:11" x14ac:dyDescent="0.2">
      <c r="A52" s="12" t="s">
        <v>283</v>
      </c>
      <c r="B52" s="17">
        <v>42460</v>
      </c>
      <c r="C52" s="12" t="s">
        <v>284</v>
      </c>
      <c r="D52" s="12">
        <v>1</v>
      </c>
      <c r="E52" s="12" t="s">
        <v>285</v>
      </c>
      <c r="F52" s="12" t="s">
        <v>10</v>
      </c>
      <c r="G52" s="12" t="s">
        <v>9</v>
      </c>
      <c r="H52" s="12" t="s">
        <v>14</v>
      </c>
      <c r="I52" s="19"/>
      <c r="J52" s="25">
        <v>23</v>
      </c>
      <c r="K52" s="19">
        <v>13583.14</v>
      </c>
    </row>
    <row r="53" spans="1:11" x14ac:dyDescent="0.2">
      <c r="A53" s="12" t="s">
        <v>286</v>
      </c>
      <c r="B53" s="17">
        <v>42460</v>
      </c>
      <c r="C53" s="12" t="s">
        <v>287</v>
      </c>
      <c r="D53" s="12">
        <v>1</v>
      </c>
      <c r="E53" s="12" t="s">
        <v>288</v>
      </c>
      <c r="F53" s="12" t="s">
        <v>79</v>
      </c>
      <c r="G53" s="12" t="s">
        <v>7</v>
      </c>
      <c r="H53" s="12" t="s">
        <v>14</v>
      </c>
      <c r="I53" s="19"/>
      <c r="J53" s="25">
        <v>34</v>
      </c>
      <c r="K53" s="19">
        <v>424.47</v>
      </c>
    </row>
    <row r="54" spans="1:11" x14ac:dyDescent="0.2">
      <c r="A54" s="12" t="s">
        <v>289</v>
      </c>
      <c r="B54" s="17">
        <v>42460</v>
      </c>
      <c r="C54" s="12" t="s">
        <v>290</v>
      </c>
      <c r="D54" s="12">
        <v>1</v>
      </c>
      <c r="E54" s="12" t="s">
        <v>291</v>
      </c>
      <c r="F54" s="12" t="s">
        <v>18</v>
      </c>
      <c r="G54" s="12" t="s">
        <v>7</v>
      </c>
      <c r="H54" s="12" t="s">
        <v>14</v>
      </c>
      <c r="I54" s="19">
        <v>13583.14</v>
      </c>
      <c r="J54" s="23">
        <v>23</v>
      </c>
      <c r="K54" s="19"/>
    </row>
    <row r="55" spans="1:11" x14ac:dyDescent="0.2">
      <c r="A55" s="12" t="s">
        <v>292</v>
      </c>
      <c r="B55" s="17">
        <v>42460</v>
      </c>
      <c r="C55" s="12" t="s">
        <v>293</v>
      </c>
      <c r="D55" s="12">
        <v>1</v>
      </c>
      <c r="E55" s="12" t="s">
        <v>294</v>
      </c>
      <c r="F55" s="12" t="s">
        <v>18</v>
      </c>
      <c r="G55" s="12" t="s">
        <v>7</v>
      </c>
      <c r="H55" s="12" t="s">
        <v>14</v>
      </c>
      <c r="I55" s="19">
        <v>424.47</v>
      </c>
      <c r="J55" s="23">
        <v>34</v>
      </c>
      <c r="K55" s="19"/>
    </row>
    <row r="56" spans="1:11" x14ac:dyDescent="0.2">
      <c r="A56" s="12" t="s">
        <v>467</v>
      </c>
      <c r="B56" s="17">
        <v>42461</v>
      </c>
      <c r="C56" s="12" t="s">
        <v>468</v>
      </c>
      <c r="D56" s="12">
        <v>1</v>
      </c>
      <c r="E56" s="12" t="s">
        <v>469</v>
      </c>
      <c r="F56" s="12" t="s">
        <v>79</v>
      </c>
      <c r="G56" s="12" t="s">
        <v>7</v>
      </c>
      <c r="H56" s="12" t="s">
        <v>14</v>
      </c>
      <c r="I56" s="19"/>
      <c r="J56" s="24"/>
      <c r="K56" s="18">
        <v>502296.24</v>
      </c>
    </row>
  </sheetData>
  <hyperlinks>
    <hyperlink ref="M11" r:id="rId1"/>
    <hyperlink ref="M10" r:id="rId2"/>
    <hyperlink ref="M12" r:id="rId3"/>
    <hyperlink ref="M14" r:id="rId4"/>
    <hyperlink ref="M17" r:id="rId5"/>
    <hyperlink ref="M26" r:id="rId6"/>
    <hyperlink ref="M21" r:id="rId7"/>
    <hyperlink ref="M22" r:id="rId8"/>
    <hyperlink ref="M28" r:id="rId9"/>
    <hyperlink ref="M27" r:id="rId10"/>
    <hyperlink ref="M30" r:id="rId11"/>
    <hyperlink ref="N30" r:id="rId12"/>
    <hyperlink ref="M32" r:id="rId13"/>
    <hyperlink ref="M36" r:id="rId14"/>
    <hyperlink ref="M37" r:id="rId15"/>
    <hyperlink ref="M38" r:id="rId16"/>
    <hyperlink ref="M40" r:id="rId17"/>
    <hyperlink ref="M45" r:id="rId18"/>
  </hyperlinks>
  <pageMargins left="0.7" right="0.7" top="0.75" bottom="0.75" header="0.3" footer="0.3"/>
  <pageSetup orientation="portrait" r:id="rId19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2:R227"/>
  <sheetViews>
    <sheetView tabSelected="1" topLeftCell="G4" workbookViewId="0">
      <selection activeCell="A4" sqref="A4:P222"/>
    </sheetView>
  </sheetViews>
  <sheetFormatPr baseColWidth="10" defaultRowHeight="15" x14ac:dyDescent="0.25"/>
  <cols>
    <col min="1" max="1" width="9.140625" style="73" bestFit="1" customWidth="1"/>
    <col min="2" max="2" width="10.7109375" style="73" bestFit="1" customWidth="1"/>
    <col min="3" max="3" width="14.140625" style="73" bestFit="1" customWidth="1"/>
    <col min="4" max="4" width="3.5703125" style="73" bestFit="1" customWidth="1"/>
    <col min="5" max="5" width="11.140625" style="73" bestFit="1" customWidth="1"/>
    <col min="6" max="6" width="8.28515625" style="73" bestFit="1" customWidth="1"/>
    <col min="7" max="7" width="24.28515625" style="73" bestFit="1" customWidth="1"/>
    <col min="8" max="8" width="10" style="73" bestFit="1" customWidth="1"/>
    <col min="9" max="9" width="38" style="73" bestFit="1" customWidth="1"/>
    <col min="10" max="10" width="17.140625" style="29" bestFit="1" customWidth="1"/>
    <col min="11" max="11" width="3" style="54" customWidth="1"/>
    <col min="12" max="12" width="2.85546875" style="54" customWidth="1"/>
    <col min="13" max="13" width="14" style="29" bestFit="1" customWidth="1"/>
    <col min="14" max="14" width="16.140625" customWidth="1"/>
    <col min="15" max="15" width="11.5703125" customWidth="1"/>
    <col min="16" max="16" width="36.28515625" style="73" bestFit="1" customWidth="1"/>
    <col min="17" max="17" width="11.5703125" style="73" bestFit="1" customWidth="1"/>
    <col min="18" max="16384" width="11.42578125" style="73"/>
  </cols>
  <sheetData>
    <row r="2" spans="1:17" x14ac:dyDescent="0.25">
      <c r="G2" s="86" t="s">
        <v>710</v>
      </c>
      <c r="H2" s="86"/>
      <c r="I2" s="86"/>
    </row>
    <row r="3" spans="1:17" x14ac:dyDescent="0.25">
      <c r="G3" s="86" t="s">
        <v>716</v>
      </c>
      <c r="H3" s="86"/>
      <c r="I3" s="86"/>
    </row>
    <row r="4" spans="1:17" x14ac:dyDescent="0.25">
      <c r="G4" s="86" t="s">
        <v>711</v>
      </c>
      <c r="H4" s="86"/>
      <c r="I4" s="86"/>
    </row>
    <row r="8" spans="1:17" x14ac:dyDescent="0.25">
      <c r="A8" s="66" t="s">
        <v>0</v>
      </c>
      <c r="B8" s="66" t="s">
        <v>1</v>
      </c>
      <c r="C8" s="66"/>
      <c r="D8" s="66" t="s">
        <v>2</v>
      </c>
      <c r="E8" s="66" t="s">
        <v>544</v>
      </c>
      <c r="F8" s="66"/>
      <c r="G8" s="66"/>
      <c r="H8" s="66" t="s">
        <v>3</v>
      </c>
      <c r="I8" s="66" t="s">
        <v>4</v>
      </c>
      <c r="J8" s="67" t="s">
        <v>5</v>
      </c>
      <c r="K8" s="66"/>
      <c r="L8" s="66"/>
      <c r="M8" s="67" t="s">
        <v>6</v>
      </c>
      <c r="N8" s="2">
        <v>-7546.08</v>
      </c>
      <c r="O8" s="67" t="s">
        <v>787</v>
      </c>
      <c r="P8" s="67" t="s">
        <v>717</v>
      </c>
      <c r="Q8" s="62"/>
    </row>
    <row r="9" spans="1:17" hidden="1" x14ac:dyDescent="0.25">
      <c r="A9" s="70" t="s">
        <v>712</v>
      </c>
      <c r="B9" s="68">
        <v>42371</v>
      </c>
      <c r="C9" s="70" t="s">
        <v>713</v>
      </c>
      <c r="D9" s="69">
        <v>1</v>
      </c>
      <c r="E9" s="69" t="s">
        <v>77</v>
      </c>
      <c r="F9" s="70">
        <v>30564</v>
      </c>
      <c r="G9" s="70" t="s">
        <v>714</v>
      </c>
      <c r="H9" s="69" t="s">
        <v>9</v>
      </c>
      <c r="I9" s="70" t="s">
        <v>715</v>
      </c>
      <c r="J9" s="71">
        <v>917.52</v>
      </c>
      <c r="K9" s="55" t="s">
        <v>707</v>
      </c>
      <c r="L9" s="70"/>
      <c r="M9" s="71"/>
      <c r="N9" s="2">
        <f>+N8+J9-M9</f>
        <v>-6628.5599999999995</v>
      </c>
      <c r="Q9" s="62"/>
    </row>
    <row r="10" spans="1:17" customFormat="1" hidden="1" x14ac:dyDescent="0.25">
      <c r="A10" t="s">
        <v>75</v>
      </c>
      <c r="B10" s="1">
        <v>42375</v>
      </c>
      <c r="C10" t="s">
        <v>76</v>
      </c>
      <c r="D10">
        <v>1</v>
      </c>
      <c r="E10" t="s">
        <v>77</v>
      </c>
      <c r="F10" t="s">
        <v>78</v>
      </c>
      <c r="G10" t="s">
        <v>79</v>
      </c>
      <c r="H10" t="s">
        <v>7</v>
      </c>
      <c r="I10" t="s">
        <v>14</v>
      </c>
      <c r="J10" s="29"/>
      <c r="K10" s="54"/>
      <c r="L10" s="54" t="s">
        <v>8</v>
      </c>
      <c r="M10" s="29">
        <v>185107</v>
      </c>
      <c r="N10" s="2">
        <f t="shared" ref="N10:N73" si="0">+N9+J10-M10</f>
        <v>-191735.56</v>
      </c>
    </row>
    <row r="11" spans="1:17" hidden="1" x14ac:dyDescent="0.25">
      <c r="A11" s="73" t="s">
        <v>12</v>
      </c>
      <c r="B11" s="74">
        <v>42375</v>
      </c>
      <c r="C11" s="73" t="s">
        <v>13</v>
      </c>
      <c r="D11" s="73">
        <v>1</v>
      </c>
      <c r="E11" s="73" t="s">
        <v>73</v>
      </c>
      <c r="F11" s="73">
        <v>17015</v>
      </c>
      <c r="G11" s="73" t="s">
        <v>11</v>
      </c>
      <c r="H11" s="73" t="s">
        <v>7</v>
      </c>
      <c r="I11" s="73" t="s">
        <v>14</v>
      </c>
      <c r="J11" s="29">
        <v>185107</v>
      </c>
      <c r="K11" s="55" t="s">
        <v>8</v>
      </c>
      <c r="L11" s="55"/>
      <c r="N11" s="2">
        <f t="shared" si="0"/>
        <v>-6628.5599999999977</v>
      </c>
      <c r="P11" s="82" t="s">
        <v>718</v>
      </c>
    </row>
    <row r="12" spans="1:17" customFormat="1" x14ac:dyDescent="0.25">
      <c r="A12" t="s">
        <v>80</v>
      </c>
      <c r="B12" s="1">
        <v>42376</v>
      </c>
      <c r="C12" t="s">
        <v>81</v>
      </c>
      <c r="D12">
        <v>1</v>
      </c>
      <c r="E12" t="s">
        <v>77</v>
      </c>
      <c r="F12" t="s">
        <v>82</v>
      </c>
      <c r="G12" t="s">
        <v>79</v>
      </c>
      <c r="H12" t="s">
        <v>9</v>
      </c>
      <c r="I12" t="s">
        <v>17</v>
      </c>
      <c r="J12" s="51">
        <v>0</v>
      </c>
      <c r="K12" s="56"/>
      <c r="L12" s="56"/>
      <c r="M12" s="29"/>
      <c r="N12" s="2">
        <f t="shared" si="0"/>
        <v>-6628.5599999999977</v>
      </c>
      <c r="O12" t="s">
        <v>685</v>
      </c>
    </row>
    <row r="13" spans="1:17" customFormat="1" x14ac:dyDescent="0.25">
      <c r="A13" t="s">
        <v>15</v>
      </c>
      <c r="B13" s="1">
        <v>42376</v>
      </c>
      <c r="C13" t="s">
        <v>16</v>
      </c>
      <c r="D13">
        <v>1</v>
      </c>
      <c r="E13" t="s">
        <v>73</v>
      </c>
      <c r="F13">
        <v>16861</v>
      </c>
      <c r="G13" t="s">
        <v>11</v>
      </c>
      <c r="H13" t="s">
        <v>9</v>
      </c>
      <c r="I13" t="s">
        <v>545</v>
      </c>
      <c r="J13" s="29"/>
      <c r="K13" s="54"/>
      <c r="L13" s="54"/>
      <c r="M13" s="29">
        <v>0</v>
      </c>
      <c r="N13" s="2">
        <f t="shared" si="0"/>
        <v>-6628.5599999999977</v>
      </c>
    </row>
    <row r="14" spans="1:17" customFormat="1" hidden="1" x14ac:dyDescent="0.25">
      <c r="A14" t="s">
        <v>83</v>
      </c>
      <c r="B14" s="1">
        <v>42377</v>
      </c>
      <c r="C14" t="s">
        <v>84</v>
      </c>
      <c r="D14">
        <v>1</v>
      </c>
      <c r="E14" t="s">
        <v>77</v>
      </c>
      <c r="F14" t="s">
        <v>85</v>
      </c>
      <c r="G14" t="s">
        <v>79</v>
      </c>
      <c r="H14" t="s">
        <v>9</v>
      </c>
      <c r="I14" t="s">
        <v>153</v>
      </c>
      <c r="J14" s="29"/>
      <c r="K14" s="54"/>
      <c r="L14" s="54" t="s">
        <v>684</v>
      </c>
      <c r="M14" s="29">
        <v>122478.68</v>
      </c>
      <c r="N14" s="2">
        <f t="shared" si="0"/>
        <v>-129107.23999999999</v>
      </c>
    </row>
    <row r="15" spans="1:17" customFormat="1" hidden="1" x14ac:dyDescent="0.25">
      <c r="A15" t="s">
        <v>86</v>
      </c>
      <c r="B15" s="1">
        <v>42377</v>
      </c>
      <c r="C15" t="s">
        <v>87</v>
      </c>
      <c r="D15">
        <v>1</v>
      </c>
      <c r="E15" t="s">
        <v>88</v>
      </c>
      <c r="F15">
        <v>13095</v>
      </c>
      <c r="G15" t="s">
        <v>10</v>
      </c>
      <c r="H15" t="s">
        <v>9</v>
      </c>
      <c r="I15" t="s">
        <v>14</v>
      </c>
      <c r="J15" s="29"/>
      <c r="K15" s="54"/>
      <c r="L15" s="54" t="s">
        <v>707</v>
      </c>
      <c r="M15" s="41">
        <v>6628.56</v>
      </c>
      <c r="N15" s="2">
        <f t="shared" si="0"/>
        <v>-135735.79999999999</v>
      </c>
      <c r="O15" s="36"/>
    </row>
    <row r="16" spans="1:17" hidden="1" x14ac:dyDescent="0.25">
      <c r="A16" s="73" t="s">
        <v>19</v>
      </c>
      <c r="B16" s="74">
        <v>42377</v>
      </c>
      <c r="C16" s="73" t="s">
        <v>20</v>
      </c>
      <c r="D16" s="73">
        <v>1</v>
      </c>
      <c r="E16" s="73" t="s">
        <v>73</v>
      </c>
      <c r="F16" s="73">
        <v>17037</v>
      </c>
      <c r="G16" s="73" t="s">
        <v>11</v>
      </c>
      <c r="H16" s="73" t="s">
        <v>9</v>
      </c>
      <c r="I16" s="73" t="s">
        <v>14</v>
      </c>
      <c r="J16" s="29">
        <v>122478.68</v>
      </c>
      <c r="K16" s="55" t="s">
        <v>684</v>
      </c>
      <c r="L16" s="55"/>
      <c r="N16" s="2">
        <f t="shared" si="0"/>
        <v>-13257.119999999995</v>
      </c>
      <c r="P16" s="82" t="s">
        <v>719</v>
      </c>
    </row>
    <row r="17" spans="1:17" customFormat="1" hidden="1" x14ac:dyDescent="0.25">
      <c r="A17" t="s">
        <v>89</v>
      </c>
      <c r="B17" s="1">
        <v>42380</v>
      </c>
      <c r="C17" t="s">
        <v>90</v>
      </c>
      <c r="D17">
        <v>1</v>
      </c>
      <c r="E17" t="s">
        <v>77</v>
      </c>
      <c r="F17" t="s">
        <v>91</v>
      </c>
      <c r="G17" t="s">
        <v>79</v>
      </c>
      <c r="H17" t="s">
        <v>7</v>
      </c>
      <c r="I17" t="s">
        <v>14</v>
      </c>
      <c r="J17" s="29"/>
      <c r="K17" s="54"/>
      <c r="L17" s="54" t="s">
        <v>687</v>
      </c>
      <c r="M17" s="29">
        <v>24681</v>
      </c>
      <c r="N17" s="2">
        <f t="shared" si="0"/>
        <v>-37938.119999999995</v>
      </c>
    </row>
    <row r="18" spans="1:17" customFormat="1" hidden="1" x14ac:dyDescent="0.25">
      <c r="A18" t="s">
        <v>92</v>
      </c>
      <c r="B18" s="1">
        <v>42380</v>
      </c>
      <c r="C18" t="s">
        <v>93</v>
      </c>
      <c r="D18">
        <v>1</v>
      </c>
      <c r="E18" t="s">
        <v>77</v>
      </c>
      <c r="F18" t="s">
        <v>94</v>
      </c>
      <c r="G18" t="s">
        <v>79</v>
      </c>
      <c r="H18" t="s">
        <v>9</v>
      </c>
      <c r="I18" t="s">
        <v>14</v>
      </c>
      <c r="J18" s="29"/>
      <c r="K18" s="54"/>
      <c r="L18" s="54" t="s">
        <v>688</v>
      </c>
      <c r="M18" s="29">
        <v>39029.67</v>
      </c>
      <c r="N18" s="2">
        <f t="shared" si="0"/>
        <v>-76967.789999999994</v>
      </c>
    </row>
    <row r="19" spans="1:17" hidden="1" x14ac:dyDescent="0.25">
      <c r="A19" s="73" t="s">
        <v>21</v>
      </c>
      <c r="B19" s="74">
        <v>42380</v>
      </c>
      <c r="C19" s="73" t="s">
        <v>22</v>
      </c>
      <c r="D19" s="73">
        <v>1</v>
      </c>
      <c r="E19" s="73" t="s">
        <v>73</v>
      </c>
      <c r="F19" s="73">
        <v>17039</v>
      </c>
      <c r="G19" s="73" t="s">
        <v>11</v>
      </c>
      <c r="H19" s="73" t="s">
        <v>7</v>
      </c>
      <c r="I19" s="73" t="s">
        <v>14</v>
      </c>
      <c r="J19" s="29">
        <v>24681</v>
      </c>
      <c r="K19" s="55" t="s">
        <v>687</v>
      </c>
      <c r="L19" s="55"/>
      <c r="N19" s="2">
        <f t="shared" si="0"/>
        <v>-52286.789999999994</v>
      </c>
      <c r="P19" s="82" t="s">
        <v>720</v>
      </c>
    </row>
    <row r="20" spans="1:17" hidden="1" x14ac:dyDescent="0.25">
      <c r="A20" s="73" t="s">
        <v>23</v>
      </c>
      <c r="B20" s="74">
        <v>42380</v>
      </c>
      <c r="C20" s="73" t="s">
        <v>24</v>
      </c>
      <c r="D20" s="73">
        <v>1</v>
      </c>
      <c r="E20" s="73" t="s">
        <v>73</v>
      </c>
      <c r="F20" s="73">
        <v>17038</v>
      </c>
      <c r="G20" s="73" t="s">
        <v>11</v>
      </c>
      <c r="H20" s="73" t="s">
        <v>9</v>
      </c>
      <c r="I20" s="73" t="s">
        <v>14</v>
      </c>
      <c r="J20" s="29">
        <v>39029.67</v>
      </c>
      <c r="K20" s="55" t="s">
        <v>688</v>
      </c>
      <c r="L20" s="55"/>
      <c r="N20" s="2">
        <f t="shared" si="0"/>
        <v>-13257.119999999995</v>
      </c>
      <c r="P20" s="82" t="s">
        <v>721</v>
      </c>
    </row>
    <row r="21" spans="1:17" hidden="1" x14ac:dyDescent="0.25">
      <c r="A21" s="73" t="s">
        <v>25</v>
      </c>
      <c r="B21" s="74">
        <v>42381</v>
      </c>
      <c r="C21" s="73" t="s">
        <v>26</v>
      </c>
      <c r="D21" s="73">
        <v>1</v>
      </c>
      <c r="E21" s="73" t="s">
        <v>74</v>
      </c>
      <c r="F21" s="73">
        <v>1734</v>
      </c>
      <c r="G21" s="73" t="s">
        <v>18</v>
      </c>
      <c r="H21" s="73" t="s">
        <v>7</v>
      </c>
      <c r="I21" s="73" t="s">
        <v>14</v>
      </c>
      <c r="J21" s="41">
        <v>13257.12</v>
      </c>
      <c r="K21" s="55" t="s">
        <v>707</v>
      </c>
      <c r="L21" s="55"/>
      <c r="N21" s="2">
        <f t="shared" si="0"/>
        <v>5.4569682106375694E-12</v>
      </c>
      <c r="O21" t="s">
        <v>708</v>
      </c>
      <c r="P21" s="82" t="s">
        <v>783</v>
      </c>
      <c r="Q21" s="73" t="s">
        <v>784</v>
      </c>
    </row>
    <row r="22" spans="1:17" customFormat="1" hidden="1" x14ac:dyDescent="0.25">
      <c r="A22" t="s">
        <v>95</v>
      </c>
      <c r="B22" s="1">
        <v>42383</v>
      </c>
      <c r="C22" t="s">
        <v>96</v>
      </c>
      <c r="D22">
        <v>1</v>
      </c>
      <c r="E22" t="s">
        <v>77</v>
      </c>
      <c r="F22" t="s">
        <v>97</v>
      </c>
      <c r="G22" t="s">
        <v>79</v>
      </c>
      <c r="H22" t="s">
        <v>7</v>
      </c>
      <c r="I22" t="s">
        <v>153</v>
      </c>
      <c r="J22" s="29"/>
      <c r="K22" s="54"/>
      <c r="L22" s="54" t="s">
        <v>689</v>
      </c>
      <c r="M22" s="29">
        <v>5742</v>
      </c>
      <c r="N22" s="2">
        <f t="shared" si="0"/>
        <v>-5741.9999999999945</v>
      </c>
    </row>
    <row r="23" spans="1:17" customFormat="1" hidden="1" x14ac:dyDescent="0.25">
      <c r="A23" t="s">
        <v>98</v>
      </c>
      <c r="B23" s="1">
        <v>42383</v>
      </c>
      <c r="C23" t="s">
        <v>99</v>
      </c>
      <c r="D23">
        <v>1</v>
      </c>
      <c r="E23" t="s">
        <v>77</v>
      </c>
      <c r="F23" t="s">
        <v>100</v>
      </c>
      <c r="G23" t="s">
        <v>79</v>
      </c>
      <c r="H23" t="s">
        <v>7</v>
      </c>
      <c r="I23" t="s">
        <v>153</v>
      </c>
      <c r="J23" s="29"/>
      <c r="K23" s="54"/>
      <c r="L23" s="54" t="s">
        <v>690</v>
      </c>
      <c r="M23" s="29">
        <v>875733.56</v>
      </c>
      <c r="N23" s="2">
        <f t="shared" si="0"/>
        <v>-881475.56</v>
      </c>
    </row>
    <row r="24" spans="1:17" customFormat="1" hidden="1" x14ac:dyDescent="0.25">
      <c r="A24" t="s">
        <v>101</v>
      </c>
      <c r="B24" s="1">
        <v>42383</v>
      </c>
      <c r="C24" t="s">
        <v>102</v>
      </c>
      <c r="D24">
        <v>1</v>
      </c>
      <c r="E24" t="s">
        <v>77</v>
      </c>
      <c r="F24" t="s">
        <v>103</v>
      </c>
      <c r="G24" t="s">
        <v>79</v>
      </c>
      <c r="H24" t="s">
        <v>7</v>
      </c>
      <c r="I24" t="s">
        <v>14</v>
      </c>
      <c r="J24" s="29"/>
      <c r="K24" s="54"/>
      <c r="L24" s="54" t="s">
        <v>691</v>
      </c>
      <c r="M24" s="29">
        <v>18501.39</v>
      </c>
      <c r="N24" s="2">
        <f t="shared" si="0"/>
        <v>-899976.95000000007</v>
      </c>
    </row>
    <row r="25" spans="1:17" hidden="1" x14ac:dyDescent="0.25">
      <c r="A25" s="73" t="s">
        <v>27</v>
      </c>
      <c r="B25" s="74">
        <v>42383</v>
      </c>
      <c r="C25" s="73" t="s">
        <v>28</v>
      </c>
      <c r="D25" s="73">
        <v>1</v>
      </c>
      <c r="E25" s="73" t="s">
        <v>73</v>
      </c>
      <c r="F25" s="73">
        <v>17058</v>
      </c>
      <c r="G25" s="73" t="s">
        <v>11</v>
      </c>
      <c r="H25" s="73" t="s">
        <v>7</v>
      </c>
      <c r="I25" s="73" t="s">
        <v>14</v>
      </c>
      <c r="J25" s="29">
        <v>5742</v>
      </c>
      <c r="K25" s="55" t="s">
        <v>689</v>
      </c>
      <c r="L25" s="55"/>
      <c r="N25" s="2">
        <f t="shared" si="0"/>
        <v>-894234.95000000007</v>
      </c>
      <c r="P25" s="82" t="s">
        <v>722</v>
      </c>
    </row>
    <row r="26" spans="1:17" hidden="1" x14ac:dyDescent="0.25">
      <c r="A26" s="73" t="s">
        <v>29</v>
      </c>
      <c r="B26" s="74">
        <v>42383</v>
      </c>
      <c r="C26" s="73" t="s">
        <v>30</v>
      </c>
      <c r="D26" s="73">
        <v>1</v>
      </c>
      <c r="E26" s="73" t="s">
        <v>73</v>
      </c>
      <c r="F26" s="73">
        <v>17066</v>
      </c>
      <c r="G26" s="73" t="s">
        <v>11</v>
      </c>
      <c r="H26" s="73" t="s">
        <v>7</v>
      </c>
      <c r="I26" s="73" t="s">
        <v>14</v>
      </c>
      <c r="J26" s="29">
        <v>875733.56</v>
      </c>
      <c r="K26" s="55" t="s">
        <v>690</v>
      </c>
      <c r="L26" s="55"/>
      <c r="N26" s="2">
        <f t="shared" si="0"/>
        <v>-18501.390000000014</v>
      </c>
      <c r="P26" s="82" t="s">
        <v>723</v>
      </c>
    </row>
    <row r="27" spans="1:17" hidden="1" x14ac:dyDescent="0.25">
      <c r="A27" s="73" t="s">
        <v>31</v>
      </c>
      <c r="B27" s="74">
        <v>42383</v>
      </c>
      <c r="C27" s="73" t="s">
        <v>32</v>
      </c>
      <c r="D27" s="73">
        <v>1</v>
      </c>
      <c r="E27" s="73" t="s">
        <v>73</v>
      </c>
      <c r="F27" s="73">
        <v>17067</v>
      </c>
      <c r="G27" s="73" t="s">
        <v>11</v>
      </c>
      <c r="H27" s="73" t="s">
        <v>7</v>
      </c>
      <c r="I27" s="73" t="s">
        <v>14</v>
      </c>
      <c r="J27" s="29">
        <v>18501.38</v>
      </c>
      <c r="K27" s="55" t="s">
        <v>691</v>
      </c>
      <c r="L27" s="55"/>
      <c r="N27" s="2">
        <f t="shared" si="0"/>
        <v>-1.0000000012951205E-2</v>
      </c>
      <c r="P27" s="82" t="s">
        <v>724</v>
      </c>
    </row>
    <row r="28" spans="1:17" customFormat="1" hidden="1" x14ac:dyDescent="0.25">
      <c r="A28" t="s">
        <v>104</v>
      </c>
      <c r="B28" s="1">
        <v>42384</v>
      </c>
      <c r="C28" t="s">
        <v>105</v>
      </c>
      <c r="D28">
        <v>1</v>
      </c>
      <c r="E28" t="s">
        <v>77</v>
      </c>
      <c r="F28" t="s">
        <v>106</v>
      </c>
      <c r="G28" t="s">
        <v>79</v>
      </c>
      <c r="H28" t="s">
        <v>7</v>
      </c>
      <c r="I28" t="s">
        <v>153</v>
      </c>
      <c r="J28" s="29"/>
      <c r="K28" s="54"/>
      <c r="L28" s="54" t="s">
        <v>692</v>
      </c>
      <c r="M28" s="29">
        <v>129003.69</v>
      </c>
      <c r="N28" s="2">
        <f t="shared" si="0"/>
        <v>-129003.70000000001</v>
      </c>
    </row>
    <row r="29" spans="1:17" hidden="1" x14ac:dyDescent="0.25">
      <c r="A29" s="73" t="s">
        <v>33</v>
      </c>
      <c r="B29" s="74">
        <v>42384</v>
      </c>
      <c r="C29" s="73" t="s">
        <v>34</v>
      </c>
      <c r="D29" s="73">
        <v>1</v>
      </c>
      <c r="E29" s="73" t="s">
        <v>73</v>
      </c>
      <c r="F29" s="73">
        <v>17077</v>
      </c>
      <c r="G29" s="73" t="s">
        <v>11</v>
      </c>
      <c r="H29" s="73" t="s">
        <v>7</v>
      </c>
      <c r="I29" s="73" t="s">
        <v>14</v>
      </c>
      <c r="J29" s="29">
        <v>129003.69</v>
      </c>
      <c r="K29" s="55" t="s">
        <v>692</v>
      </c>
      <c r="L29" s="55"/>
      <c r="N29" s="2">
        <f t="shared" si="0"/>
        <v>-1.0000000009313226E-2</v>
      </c>
      <c r="P29" s="82" t="s">
        <v>725</v>
      </c>
    </row>
    <row r="30" spans="1:17" customFormat="1" hidden="1" x14ac:dyDescent="0.25">
      <c r="A30" t="s">
        <v>107</v>
      </c>
      <c r="B30" s="1">
        <v>42385</v>
      </c>
      <c r="C30" t="s">
        <v>108</v>
      </c>
      <c r="D30">
        <v>1</v>
      </c>
      <c r="E30" t="s">
        <v>88</v>
      </c>
      <c r="F30">
        <v>13157</v>
      </c>
      <c r="G30" t="s">
        <v>10</v>
      </c>
      <c r="H30" t="s">
        <v>9</v>
      </c>
      <c r="I30" t="s">
        <v>14</v>
      </c>
      <c r="J30" s="29"/>
      <c r="K30" s="54"/>
      <c r="L30" s="54" t="s">
        <v>693</v>
      </c>
      <c r="M30" s="29">
        <v>15031.74</v>
      </c>
      <c r="N30" s="2">
        <f t="shared" si="0"/>
        <v>-15031.750000000009</v>
      </c>
    </row>
    <row r="31" spans="1:17" customFormat="1" hidden="1" x14ac:dyDescent="0.25">
      <c r="A31" t="s">
        <v>109</v>
      </c>
      <c r="B31" s="1">
        <v>42387</v>
      </c>
      <c r="C31" t="s">
        <v>110</v>
      </c>
      <c r="D31">
        <v>1</v>
      </c>
      <c r="E31" t="s">
        <v>77</v>
      </c>
      <c r="F31" t="s">
        <v>111</v>
      </c>
      <c r="G31" t="s">
        <v>79</v>
      </c>
      <c r="H31" t="s">
        <v>9</v>
      </c>
      <c r="I31" t="s">
        <v>14</v>
      </c>
      <c r="J31" s="29"/>
      <c r="K31" s="54"/>
      <c r="L31" s="54" t="s">
        <v>694</v>
      </c>
      <c r="M31" s="29">
        <v>107542.1</v>
      </c>
      <c r="N31" s="2">
        <f t="shared" si="0"/>
        <v>-122573.85000000002</v>
      </c>
    </row>
    <row r="32" spans="1:17" hidden="1" x14ac:dyDescent="0.25">
      <c r="A32" s="73" t="s">
        <v>35</v>
      </c>
      <c r="B32" s="74">
        <v>42387</v>
      </c>
      <c r="C32" s="73" t="s">
        <v>36</v>
      </c>
      <c r="D32" s="73">
        <v>1</v>
      </c>
      <c r="E32" s="73" t="s">
        <v>73</v>
      </c>
      <c r="F32" s="73">
        <v>17083</v>
      </c>
      <c r="G32" s="73" t="s">
        <v>11</v>
      </c>
      <c r="H32" s="73" t="s">
        <v>7</v>
      </c>
      <c r="I32" s="73" t="s">
        <v>14</v>
      </c>
      <c r="J32" s="29">
        <v>15031.74</v>
      </c>
      <c r="K32" s="55" t="s">
        <v>693</v>
      </c>
      <c r="L32" s="55"/>
      <c r="N32" s="2">
        <f t="shared" si="0"/>
        <v>-107542.11000000002</v>
      </c>
      <c r="P32" s="73" t="s">
        <v>785</v>
      </c>
    </row>
    <row r="33" spans="1:17" hidden="1" x14ac:dyDescent="0.25">
      <c r="A33" s="73" t="s">
        <v>37</v>
      </c>
      <c r="B33" s="74">
        <v>42387</v>
      </c>
      <c r="C33" s="73" t="s">
        <v>38</v>
      </c>
      <c r="D33" s="73">
        <v>1</v>
      </c>
      <c r="E33" s="73" t="s">
        <v>73</v>
      </c>
      <c r="F33" s="73">
        <v>17078</v>
      </c>
      <c r="G33" s="73" t="s">
        <v>11</v>
      </c>
      <c r="H33" s="73" t="s">
        <v>9</v>
      </c>
      <c r="I33" s="73" t="s">
        <v>14</v>
      </c>
      <c r="J33" s="29">
        <v>107542.1</v>
      </c>
      <c r="K33" s="55" t="s">
        <v>694</v>
      </c>
      <c r="L33" s="55"/>
      <c r="N33" s="2">
        <f t="shared" si="0"/>
        <v>-1.0000000009313226E-2</v>
      </c>
      <c r="P33" s="82" t="s">
        <v>726</v>
      </c>
      <c r="Q33" s="82" t="s">
        <v>727</v>
      </c>
    </row>
    <row r="34" spans="1:17" customFormat="1" hidden="1" x14ac:dyDescent="0.25">
      <c r="A34" t="s">
        <v>112</v>
      </c>
      <c r="B34" s="1">
        <v>42388</v>
      </c>
      <c r="C34" t="s">
        <v>546</v>
      </c>
      <c r="D34">
        <v>1</v>
      </c>
      <c r="E34" t="s">
        <v>77</v>
      </c>
      <c r="F34" t="s">
        <v>114</v>
      </c>
      <c r="G34" t="s">
        <v>79</v>
      </c>
      <c r="H34" t="s">
        <v>7</v>
      </c>
      <c r="I34" t="s">
        <v>153</v>
      </c>
      <c r="J34" s="29"/>
      <c r="K34" s="54"/>
      <c r="L34" s="54" t="s">
        <v>695</v>
      </c>
      <c r="M34" s="29">
        <v>35725</v>
      </c>
      <c r="N34" s="2">
        <f t="shared" si="0"/>
        <v>-35725.010000000009</v>
      </c>
    </row>
    <row r="35" spans="1:17" hidden="1" x14ac:dyDescent="0.25">
      <c r="A35" s="73" t="s">
        <v>39</v>
      </c>
      <c r="B35" s="74">
        <v>42388</v>
      </c>
      <c r="C35" s="73" t="s">
        <v>40</v>
      </c>
      <c r="D35" s="73">
        <v>1</v>
      </c>
      <c r="E35" s="73" t="s">
        <v>73</v>
      </c>
      <c r="F35" s="73">
        <v>17087</v>
      </c>
      <c r="G35" s="73" t="s">
        <v>11</v>
      </c>
      <c r="H35" s="73" t="s">
        <v>7</v>
      </c>
      <c r="I35" s="73" t="s">
        <v>14</v>
      </c>
      <c r="J35" s="29">
        <v>35725</v>
      </c>
      <c r="K35" s="55" t="s">
        <v>695</v>
      </c>
      <c r="L35" s="55"/>
      <c r="N35" s="2">
        <f t="shared" si="0"/>
        <v>-1.0000000009313226E-2</v>
      </c>
      <c r="P35" s="82" t="s">
        <v>728</v>
      </c>
    </row>
    <row r="36" spans="1:17" customFormat="1" hidden="1" x14ac:dyDescent="0.25">
      <c r="A36" t="s">
        <v>115</v>
      </c>
      <c r="B36" s="1">
        <v>42391</v>
      </c>
      <c r="C36" t="s">
        <v>116</v>
      </c>
      <c r="D36">
        <v>1</v>
      </c>
      <c r="E36" t="s">
        <v>77</v>
      </c>
      <c r="F36" t="s">
        <v>117</v>
      </c>
      <c r="G36" t="s">
        <v>79</v>
      </c>
      <c r="H36" t="s">
        <v>7</v>
      </c>
      <c r="I36" t="s">
        <v>153</v>
      </c>
      <c r="J36" s="29"/>
      <c r="K36" s="54"/>
      <c r="L36" s="54" t="s">
        <v>696</v>
      </c>
      <c r="M36" s="29">
        <v>250995.68</v>
      </c>
      <c r="N36" s="2">
        <f t="shared" si="0"/>
        <v>-250995.69</v>
      </c>
    </row>
    <row r="37" spans="1:17" hidden="1" x14ac:dyDescent="0.25">
      <c r="A37" s="73" t="s">
        <v>41</v>
      </c>
      <c r="B37" s="74">
        <v>42391</v>
      </c>
      <c r="C37" s="73" t="s">
        <v>42</v>
      </c>
      <c r="D37" s="73">
        <v>1</v>
      </c>
      <c r="E37" s="73" t="s">
        <v>73</v>
      </c>
      <c r="F37" s="73">
        <v>17098</v>
      </c>
      <c r="G37" s="73" t="s">
        <v>11</v>
      </c>
      <c r="H37" s="73" t="s">
        <v>7</v>
      </c>
      <c r="I37" s="73" t="s">
        <v>14</v>
      </c>
      <c r="J37" s="29">
        <v>250995.68</v>
      </c>
      <c r="K37" s="55" t="s">
        <v>696</v>
      </c>
      <c r="L37" s="55"/>
      <c r="N37" s="2">
        <f t="shared" si="0"/>
        <v>-1.0000000009313226E-2</v>
      </c>
      <c r="P37" s="82" t="s">
        <v>729</v>
      </c>
    </row>
    <row r="38" spans="1:17" customFormat="1" hidden="1" x14ac:dyDescent="0.25">
      <c r="A38" t="s">
        <v>118</v>
      </c>
      <c r="B38" s="1">
        <v>42395</v>
      </c>
      <c r="C38" t="s">
        <v>119</v>
      </c>
      <c r="D38">
        <v>1</v>
      </c>
      <c r="E38" t="s">
        <v>77</v>
      </c>
      <c r="F38" t="s">
        <v>120</v>
      </c>
      <c r="G38" t="s">
        <v>79</v>
      </c>
      <c r="H38" t="s">
        <v>7</v>
      </c>
      <c r="I38" t="s">
        <v>153</v>
      </c>
      <c r="J38" s="29"/>
      <c r="K38" s="54"/>
      <c r="L38" s="54" t="s">
        <v>697</v>
      </c>
      <c r="M38" s="29">
        <v>10816.34</v>
      </c>
      <c r="N38" s="2">
        <f t="shared" si="0"/>
        <v>-10816.350000000009</v>
      </c>
    </row>
    <row r="39" spans="1:17" customFormat="1" hidden="1" x14ac:dyDescent="0.25">
      <c r="A39" t="s">
        <v>121</v>
      </c>
      <c r="B39" s="1">
        <v>42395</v>
      </c>
      <c r="C39" t="s">
        <v>547</v>
      </c>
      <c r="D39">
        <v>1</v>
      </c>
      <c r="E39" t="s">
        <v>77</v>
      </c>
      <c r="F39" t="s">
        <v>123</v>
      </c>
      <c r="G39" t="s">
        <v>79</v>
      </c>
      <c r="H39" t="s">
        <v>7</v>
      </c>
      <c r="I39" t="s">
        <v>153</v>
      </c>
      <c r="J39" s="29"/>
      <c r="K39" s="54"/>
      <c r="L39" s="54" t="s">
        <v>698</v>
      </c>
      <c r="M39" s="29">
        <v>13615</v>
      </c>
      <c r="N39" s="2">
        <f t="shared" si="0"/>
        <v>-24431.350000000009</v>
      </c>
    </row>
    <row r="40" spans="1:17" hidden="1" x14ac:dyDescent="0.25">
      <c r="A40" s="73" t="s">
        <v>43</v>
      </c>
      <c r="B40" s="74">
        <v>42395</v>
      </c>
      <c r="C40" s="73" t="s">
        <v>44</v>
      </c>
      <c r="D40" s="73">
        <v>1</v>
      </c>
      <c r="E40" s="73" t="s">
        <v>73</v>
      </c>
      <c r="F40" s="73">
        <v>17111</v>
      </c>
      <c r="G40" s="73" t="s">
        <v>11</v>
      </c>
      <c r="H40" s="73" t="s">
        <v>7</v>
      </c>
      <c r="I40" s="73" t="s">
        <v>14</v>
      </c>
      <c r="J40" s="29">
        <v>10816.34</v>
      </c>
      <c r="K40" s="55" t="s">
        <v>697</v>
      </c>
      <c r="L40" s="55"/>
      <c r="N40" s="2">
        <f t="shared" si="0"/>
        <v>-13615.010000000009</v>
      </c>
      <c r="P40" s="82" t="s">
        <v>731</v>
      </c>
    </row>
    <row r="41" spans="1:17" hidden="1" x14ac:dyDescent="0.25">
      <c r="A41" s="73" t="s">
        <v>45</v>
      </c>
      <c r="B41" s="74">
        <v>42395</v>
      </c>
      <c r="C41" s="73" t="s">
        <v>46</v>
      </c>
      <c r="D41" s="73">
        <v>1</v>
      </c>
      <c r="E41" s="73" t="s">
        <v>73</v>
      </c>
      <c r="F41" s="73">
        <v>17112</v>
      </c>
      <c r="G41" s="73" t="s">
        <v>11</v>
      </c>
      <c r="H41" s="73" t="s">
        <v>7</v>
      </c>
      <c r="I41" s="73" t="s">
        <v>14</v>
      </c>
      <c r="J41" s="29">
        <v>13615</v>
      </c>
      <c r="K41" s="55" t="s">
        <v>698</v>
      </c>
      <c r="L41" s="55"/>
      <c r="N41" s="2">
        <f t="shared" si="0"/>
        <v>-1.0000000009313226E-2</v>
      </c>
      <c r="P41" s="82" t="s">
        <v>730</v>
      </c>
    </row>
    <row r="42" spans="1:17" customFormat="1" hidden="1" x14ac:dyDescent="0.25">
      <c r="A42" t="s">
        <v>124</v>
      </c>
      <c r="B42" s="1">
        <v>42397</v>
      </c>
      <c r="C42" t="s">
        <v>125</v>
      </c>
      <c r="D42">
        <v>1</v>
      </c>
      <c r="E42" t="s">
        <v>77</v>
      </c>
      <c r="F42" t="s">
        <v>126</v>
      </c>
      <c r="G42" t="s">
        <v>79</v>
      </c>
      <c r="H42" t="s">
        <v>7</v>
      </c>
      <c r="I42" t="s">
        <v>153</v>
      </c>
      <c r="J42" s="29"/>
      <c r="K42" s="54"/>
      <c r="L42" s="54" t="s">
        <v>699</v>
      </c>
      <c r="M42" s="29">
        <v>44609.06</v>
      </c>
      <c r="N42" s="2">
        <f t="shared" si="0"/>
        <v>-44609.070000000007</v>
      </c>
    </row>
    <row r="43" spans="1:17" hidden="1" x14ac:dyDescent="0.25">
      <c r="A43" s="73" t="s">
        <v>47</v>
      </c>
      <c r="B43" s="74">
        <v>42397</v>
      </c>
      <c r="C43" s="73" t="s">
        <v>48</v>
      </c>
      <c r="D43" s="73">
        <v>1</v>
      </c>
      <c r="E43" s="73" t="s">
        <v>73</v>
      </c>
      <c r="F43" s="73">
        <v>17121</v>
      </c>
      <c r="G43" s="73" t="s">
        <v>11</v>
      </c>
      <c r="H43" s="73" t="s">
        <v>7</v>
      </c>
      <c r="I43" s="73" t="s">
        <v>14</v>
      </c>
      <c r="J43" s="29">
        <v>44609.06</v>
      </c>
      <c r="K43" s="55" t="s">
        <v>699</v>
      </c>
      <c r="L43" s="55"/>
      <c r="N43" s="2">
        <f t="shared" si="0"/>
        <v>-1.0000000009313226E-2</v>
      </c>
      <c r="P43" s="82" t="s">
        <v>732</v>
      </c>
    </row>
    <row r="44" spans="1:17" customFormat="1" hidden="1" x14ac:dyDescent="0.25">
      <c r="A44" t="s">
        <v>127</v>
      </c>
      <c r="B44" s="1">
        <v>42398</v>
      </c>
      <c r="C44" t="s">
        <v>128</v>
      </c>
      <c r="D44">
        <v>1</v>
      </c>
      <c r="E44" t="s">
        <v>77</v>
      </c>
      <c r="F44" t="s">
        <v>129</v>
      </c>
      <c r="G44" t="s">
        <v>79</v>
      </c>
      <c r="H44" t="s">
        <v>7</v>
      </c>
      <c r="I44" t="s">
        <v>153</v>
      </c>
      <c r="J44" s="29"/>
      <c r="K44" s="54"/>
      <c r="L44" s="54" t="s">
        <v>493</v>
      </c>
      <c r="M44" s="9">
        <v>270180.40000000002</v>
      </c>
      <c r="N44" s="2">
        <f t="shared" si="0"/>
        <v>-270180.41000000003</v>
      </c>
      <c r="O44" s="36"/>
      <c r="P44" s="36"/>
      <c r="Q44" s="64"/>
    </row>
    <row r="45" spans="1:17" customFormat="1" hidden="1" x14ac:dyDescent="0.25">
      <c r="A45" t="s">
        <v>130</v>
      </c>
      <c r="B45" s="1">
        <v>42398</v>
      </c>
      <c r="C45" t="s">
        <v>131</v>
      </c>
      <c r="D45">
        <v>1</v>
      </c>
      <c r="E45" t="s">
        <v>77</v>
      </c>
      <c r="F45" t="s">
        <v>132</v>
      </c>
      <c r="G45" t="s">
        <v>79</v>
      </c>
      <c r="H45" t="s">
        <v>7</v>
      </c>
      <c r="I45" t="s">
        <v>14</v>
      </c>
      <c r="J45" s="29"/>
      <c r="K45" s="54"/>
      <c r="L45" s="54" t="s">
        <v>700</v>
      </c>
      <c r="M45" s="29">
        <v>2109.8000000000002</v>
      </c>
      <c r="N45" s="2">
        <f t="shared" si="0"/>
        <v>-272290.21000000002</v>
      </c>
    </row>
    <row r="46" spans="1:17" customFormat="1" hidden="1" x14ac:dyDescent="0.25">
      <c r="A46" t="s">
        <v>133</v>
      </c>
      <c r="B46" s="1">
        <v>42398</v>
      </c>
      <c r="C46" t="s">
        <v>134</v>
      </c>
      <c r="D46">
        <v>1</v>
      </c>
      <c r="E46" t="s">
        <v>77</v>
      </c>
      <c r="F46" t="s">
        <v>135</v>
      </c>
      <c r="G46" t="s">
        <v>79</v>
      </c>
      <c r="H46" t="s">
        <v>7</v>
      </c>
      <c r="I46" t="s">
        <v>153</v>
      </c>
      <c r="J46" s="29"/>
      <c r="K46" s="54"/>
      <c r="L46" s="54" t="s">
        <v>701</v>
      </c>
      <c r="M46" s="29">
        <v>317454.45</v>
      </c>
      <c r="N46" s="2">
        <f t="shared" si="0"/>
        <v>-589744.66</v>
      </c>
    </row>
    <row r="47" spans="1:17" customFormat="1" hidden="1" x14ac:dyDescent="0.25">
      <c r="A47" t="s">
        <v>136</v>
      </c>
      <c r="B47" s="1">
        <v>42398</v>
      </c>
      <c r="C47" t="s">
        <v>137</v>
      </c>
      <c r="D47">
        <v>1</v>
      </c>
      <c r="E47" t="s">
        <v>77</v>
      </c>
      <c r="F47" t="s">
        <v>138</v>
      </c>
      <c r="G47" t="s">
        <v>79</v>
      </c>
      <c r="H47" t="s">
        <v>9</v>
      </c>
      <c r="I47" t="s">
        <v>14</v>
      </c>
      <c r="J47" s="29"/>
      <c r="K47" s="54"/>
      <c r="L47" s="54" t="s">
        <v>2</v>
      </c>
      <c r="M47" s="29">
        <v>8275.61</v>
      </c>
      <c r="N47" s="2">
        <f t="shared" si="0"/>
        <v>-598020.27</v>
      </c>
    </row>
    <row r="48" spans="1:17" hidden="1" x14ac:dyDescent="0.25">
      <c r="A48" s="73" t="s">
        <v>49</v>
      </c>
      <c r="B48" s="74">
        <v>42398</v>
      </c>
      <c r="C48" s="73" t="s">
        <v>50</v>
      </c>
      <c r="D48" s="73">
        <v>1</v>
      </c>
      <c r="E48" s="73" t="s">
        <v>73</v>
      </c>
      <c r="F48" s="73">
        <v>17136</v>
      </c>
      <c r="G48" s="73" t="s">
        <v>11</v>
      </c>
      <c r="H48" s="73" t="s">
        <v>7</v>
      </c>
      <c r="I48" s="73" t="s">
        <v>14</v>
      </c>
      <c r="J48" s="29">
        <v>270180.40000000002</v>
      </c>
      <c r="K48" s="55" t="s">
        <v>493</v>
      </c>
      <c r="L48" s="55"/>
      <c r="N48" s="2">
        <f t="shared" si="0"/>
        <v>-327839.87</v>
      </c>
      <c r="P48" s="82" t="s">
        <v>733</v>
      </c>
    </row>
    <row r="49" spans="1:16" hidden="1" x14ac:dyDescent="0.25">
      <c r="A49" s="73" t="s">
        <v>51</v>
      </c>
      <c r="B49" s="74">
        <v>42398</v>
      </c>
      <c r="C49" s="73" t="s">
        <v>52</v>
      </c>
      <c r="D49" s="73">
        <v>1</v>
      </c>
      <c r="E49" s="73" t="s">
        <v>74</v>
      </c>
      <c r="F49" s="73">
        <v>1782</v>
      </c>
      <c r="G49" s="73" t="s">
        <v>18</v>
      </c>
      <c r="H49" s="73" t="s">
        <v>7</v>
      </c>
      <c r="I49" s="73" t="s">
        <v>14</v>
      </c>
      <c r="J49" s="29">
        <v>2109.8000000000002</v>
      </c>
      <c r="K49" s="55" t="s">
        <v>700</v>
      </c>
      <c r="L49" s="55"/>
      <c r="N49" s="2">
        <f t="shared" si="0"/>
        <v>-325730.07</v>
      </c>
      <c r="P49" s="82" t="s">
        <v>734</v>
      </c>
    </row>
    <row r="50" spans="1:16" hidden="1" x14ac:dyDescent="0.25">
      <c r="A50" s="73" t="s">
        <v>53</v>
      </c>
      <c r="B50" s="74">
        <v>42398</v>
      </c>
      <c r="C50" s="73" t="s">
        <v>54</v>
      </c>
      <c r="D50" s="73">
        <v>1</v>
      </c>
      <c r="E50" s="73" t="s">
        <v>74</v>
      </c>
      <c r="F50" s="73">
        <v>1783</v>
      </c>
      <c r="G50" s="73" t="s">
        <v>18</v>
      </c>
      <c r="H50" s="73" t="s">
        <v>7</v>
      </c>
      <c r="I50" s="73" t="s">
        <v>14</v>
      </c>
      <c r="J50" s="29">
        <v>317454.45</v>
      </c>
      <c r="K50" s="55" t="s">
        <v>701</v>
      </c>
      <c r="L50" s="55"/>
      <c r="N50" s="2">
        <f t="shared" si="0"/>
        <v>-8275.6199999999953</v>
      </c>
      <c r="P50" s="82" t="s">
        <v>735</v>
      </c>
    </row>
    <row r="51" spans="1:16" hidden="1" x14ac:dyDescent="0.25">
      <c r="A51" s="73" t="s">
        <v>55</v>
      </c>
      <c r="B51" s="74">
        <v>42398</v>
      </c>
      <c r="C51" s="73" t="s">
        <v>56</v>
      </c>
      <c r="D51" s="73">
        <v>1</v>
      </c>
      <c r="E51" s="73" t="s">
        <v>74</v>
      </c>
      <c r="F51" s="73">
        <v>1784</v>
      </c>
      <c r="G51" s="73" t="s">
        <v>18</v>
      </c>
      <c r="H51" s="73" t="s">
        <v>9</v>
      </c>
      <c r="I51" s="73" t="s">
        <v>14</v>
      </c>
      <c r="J51" s="29">
        <v>8275.61</v>
      </c>
      <c r="K51" s="55" t="s">
        <v>2</v>
      </c>
      <c r="L51" s="55"/>
      <c r="N51" s="2">
        <f t="shared" si="0"/>
        <v>-9.9999999947613105E-3</v>
      </c>
      <c r="P51" s="82" t="s">
        <v>785</v>
      </c>
    </row>
    <row r="52" spans="1:16" customFormat="1" hidden="1" x14ac:dyDescent="0.25">
      <c r="A52" t="s">
        <v>139</v>
      </c>
      <c r="B52" s="1">
        <v>42399</v>
      </c>
      <c r="C52" t="s">
        <v>140</v>
      </c>
      <c r="D52">
        <v>1</v>
      </c>
      <c r="E52" t="s">
        <v>77</v>
      </c>
      <c r="F52" t="s">
        <v>141</v>
      </c>
      <c r="G52" t="s">
        <v>79</v>
      </c>
      <c r="H52" t="s">
        <v>9</v>
      </c>
      <c r="I52" t="s">
        <v>14</v>
      </c>
      <c r="J52" s="29"/>
      <c r="K52" s="54"/>
      <c r="L52" s="54" t="s">
        <v>64</v>
      </c>
      <c r="M52" s="29">
        <v>39899.89</v>
      </c>
      <c r="N52" s="2">
        <f t="shared" si="0"/>
        <v>-39899.899999999994</v>
      </c>
    </row>
    <row r="53" spans="1:16" customFormat="1" hidden="1" x14ac:dyDescent="0.25">
      <c r="A53" t="s">
        <v>142</v>
      </c>
      <c r="B53" s="1">
        <v>42399</v>
      </c>
      <c r="C53" t="s">
        <v>143</v>
      </c>
      <c r="D53">
        <v>1</v>
      </c>
      <c r="E53" t="s">
        <v>77</v>
      </c>
      <c r="F53" t="s">
        <v>144</v>
      </c>
      <c r="G53" t="s">
        <v>79</v>
      </c>
      <c r="H53" t="s">
        <v>9</v>
      </c>
      <c r="I53" t="s">
        <v>153</v>
      </c>
      <c r="J53" s="29"/>
      <c r="K53" s="54"/>
      <c r="L53" s="54" t="s">
        <v>702</v>
      </c>
      <c r="M53" s="29">
        <v>424.47</v>
      </c>
      <c r="N53" s="2">
        <f t="shared" si="0"/>
        <v>-40324.369999999995</v>
      </c>
    </row>
    <row r="54" spans="1:16" hidden="1" x14ac:dyDescent="0.25">
      <c r="A54" s="75" t="s">
        <v>57</v>
      </c>
      <c r="B54" s="76">
        <v>42399</v>
      </c>
      <c r="C54" s="75" t="s">
        <v>58</v>
      </c>
      <c r="D54" s="75">
        <v>1</v>
      </c>
      <c r="E54" s="75" t="s">
        <v>73</v>
      </c>
      <c r="F54" s="75">
        <v>17138</v>
      </c>
      <c r="G54" s="75" t="s">
        <v>11</v>
      </c>
      <c r="H54" s="75" t="s">
        <v>9</v>
      </c>
      <c r="I54" s="75" t="s">
        <v>14</v>
      </c>
      <c r="J54" s="52">
        <v>39899.89</v>
      </c>
      <c r="K54" s="57" t="s">
        <v>64</v>
      </c>
      <c r="L54" s="57"/>
      <c r="M54" s="52"/>
      <c r="N54" s="2">
        <f t="shared" si="0"/>
        <v>-424.47999999999593</v>
      </c>
      <c r="O54" s="48"/>
      <c r="P54" s="83" t="s">
        <v>785</v>
      </c>
    </row>
    <row r="55" spans="1:16" ht="15.75" hidden="1" thickBot="1" x14ac:dyDescent="0.3">
      <c r="A55" s="77" t="s">
        <v>59</v>
      </c>
      <c r="B55" s="78">
        <v>42399</v>
      </c>
      <c r="C55" s="77" t="s">
        <v>60</v>
      </c>
      <c r="D55" s="77">
        <v>1</v>
      </c>
      <c r="E55" s="77" t="s">
        <v>73</v>
      </c>
      <c r="F55" s="77">
        <v>17137</v>
      </c>
      <c r="G55" s="77" t="s">
        <v>11</v>
      </c>
      <c r="H55" s="77" t="s">
        <v>9</v>
      </c>
      <c r="I55" s="77" t="s">
        <v>14</v>
      </c>
      <c r="J55" s="53">
        <v>424.47</v>
      </c>
      <c r="K55" s="58" t="s">
        <v>702</v>
      </c>
      <c r="L55" s="58"/>
      <c r="M55" s="53"/>
      <c r="N55" s="2">
        <f t="shared" si="0"/>
        <v>-9.9999999958981789E-3</v>
      </c>
      <c r="O55" s="61">
        <f>+J21-M15+Q44:Q44</f>
        <v>6628.56</v>
      </c>
      <c r="P55" s="82" t="s">
        <v>736</v>
      </c>
    </row>
    <row r="56" spans="1:16" customFormat="1" hidden="1" x14ac:dyDescent="0.25">
      <c r="A56" t="s">
        <v>295</v>
      </c>
      <c r="B56" s="1">
        <v>42402</v>
      </c>
      <c r="C56" t="s">
        <v>296</v>
      </c>
      <c r="D56">
        <v>1</v>
      </c>
      <c r="E56" t="s">
        <v>77</v>
      </c>
      <c r="F56" t="s">
        <v>548</v>
      </c>
      <c r="G56" t="s">
        <v>79</v>
      </c>
      <c r="H56" t="s">
        <v>7</v>
      </c>
      <c r="I56" t="s">
        <v>153</v>
      </c>
      <c r="J56" s="29"/>
      <c r="K56" s="54"/>
      <c r="L56" s="54" t="s">
        <v>8</v>
      </c>
      <c r="M56" s="29">
        <v>4308.58</v>
      </c>
      <c r="N56" s="2">
        <f t="shared" si="0"/>
        <v>-4308.5899999999956</v>
      </c>
    </row>
    <row r="57" spans="1:16" hidden="1" x14ac:dyDescent="0.25">
      <c r="A57" s="73" t="s">
        <v>298</v>
      </c>
      <c r="B57" s="74">
        <v>42402</v>
      </c>
      <c r="C57" s="73" t="s">
        <v>299</v>
      </c>
      <c r="D57" s="73">
        <v>1</v>
      </c>
      <c r="E57" s="73" t="s">
        <v>73</v>
      </c>
      <c r="F57" s="73">
        <v>17145</v>
      </c>
      <c r="G57" s="73" t="s">
        <v>11</v>
      </c>
      <c r="H57" s="73" t="s">
        <v>7</v>
      </c>
      <c r="I57" s="73" t="s">
        <v>14</v>
      </c>
      <c r="J57" s="29">
        <v>4308.57</v>
      </c>
      <c r="K57" s="55" t="s">
        <v>8</v>
      </c>
      <c r="L57" s="55"/>
      <c r="N57" s="2">
        <f t="shared" si="0"/>
        <v>-1.9999999995889084E-2</v>
      </c>
      <c r="P57" s="84" t="s">
        <v>737</v>
      </c>
    </row>
    <row r="58" spans="1:16" customFormat="1" hidden="1" x14ac:dyDescent="0.25">
      <c r="A58" t="s">
        <v>301</v>
      </c>
      <c r="B58" s="1">
        <v>42404</v>
      </c>
      <c r="C58" t="s">
        <v>302</v>
      </c>
      <c r="D58">
        <v>1</v>
      </c>
      <c r="E58" t="s">
        <v>77</v>
      </c>
      <c r="F58" t="s">
        <v>549</v>
      </c>
      <c r="G58" t="s">
        <v>79</v>
      </c>
      <c r="H58" t="s">
        <v>7</v>
      </c>
      <c r="I58" t="s">
        <v>153</v>
      </c>
      <c r="J58" s="29"/>
      <c r="K58" s="54"/>
      <c r="L58" s="54" t="s">
        <v>684</v>
      </c>
      <c r="M58" s="29">
        <v>329885</v>
      </c>
      <c r="N58" s="2">
        <f t="shared" si="0"/>
        <v>-329885.02</v>
      </c>
    </row>
    <row r="59" spans="1:16" customFormat="1" hidden="1" x14ac:dyDescent="0.25">
      <c r="A59" t="s">
        <v>304</v>
      </c>
      <c r="B59" s="1">
        <v>42404</v>
      </c>
      <c r="C59" t="s">
        <v>305</v>
      </c>
      <c r="D59">
        <v>1</v>
      </c>
      <c r="E59" t="s">
        <v>77</v>
      </c>
      <c r="F59" t="s">
        <v>550</v>
      </c>
      <c r="G59" t="s">
        <v>79</v>
      </c>
      <c r="H59" t="s">
        <v>7</v>
      </c>
      <c r="I59" t="s">
        <v>153</v>
      </c>
      <c r="J59" s="29"/>
      <c r="K59" s="54"/>
      <c r="L59" s="54" t="s">
        <v>687</v>
      </c>
      <c r="M59" s="29">
        <v>4308.58</v>
      </c>
      <c r="N59" s="2">
        <f t="shared" si="0"/>
        <v>-334193.60000000003</v>
      </c>
    </row>
    <row r="60" spans="1:16" hidden="1" x14ac:dyDescent="0.25">
      <c r="A60" s="73" t="s">
        <v>307</v>
      </c>
      <c r="B60" s="74">
        <v>42404</v>
      </c>
      <c r="C60" s="73" t="s">
        <v>308</v>
      </c>
      <c r="D60" s="73">
        <v>1</v>
      </c>
      <c r="E60" s="73" t="s">
        <v>73</v>
      </c>
      <c r="F60" s="73">
        <v>17167</v>
      </c>
      <c r="G60" s="73" t="s">
        <v>11</v>
      </c>
      <c r="H60" s="73" t="s">
        <v>7</v>
      </c>
      <c r="I60" s="73" t="s">
        <v>14</v>
      </c>
      <c r="J60" s="29">
        <v>329885</v>
      </c>
      <c r="K60" s="55" t="s">
        <v>684</v>
      </c>
      <c r="L60" s="55"/>
      <c r="N60" s="2">
        <f t="shared" si="0"/>
        <v>-4308.6000000000349</v>
      </c>
      <c r="P60" s="82" t="s">
        <v>738</v>
      </c>
    </row>
    <row r="61" spans="1:16" hidden="1" x14ac:dyDescent="0.25">
      <c r="A61" s="73" t="s">
        <v>157</v>
      </c>
      <c r="B61" s="74">
        <v>42404</v>
      </c>
      <c r="C61" s="73" t="s">
        <v>310</v>
      </c>
      <c r="D61" s="73">
        <v>1</v>
      </c>
      <c r="E61" s="73" t="s">
        <v>73</v>
      </c>
      <c r="F61" s="73">
        <v>17168</v>
      </c>
      <c r="G61" s="73" t="s">
        <v>11</v>
      </c>
      <c r="H61" s="73" t="s">
        <v>7</v>
      </c>
      <c r="I61" s="73" t="s">
        <v>14</v>
      </c>
      <c r="J61" s="29">
        <v>4308.57</v>
      </c>
      <c r="K61" s="55" t="s">
        <v>687</v>
      </c>
      <c r="L61" s="55"/>
      <c r="N61" s="2">
        <f t="shared" si="0"/>
        <v>-3.0000000035215635E-2</v>
      </c>
      <c r="P61" s="82" t="s">
        <v>739</v>
      </c>
    </row>
    <row r="62" spans="1:16" hidden="1" x14ac:dyDescent="0.25">
      <c r="A62" s="73" t="s">
        <v>312</v>
      </c>
      <c r="B62" s="74">
        <v>42404</v>
      </c>
      <c r="C62" s="73" t="s">
        <v>313</v>
      </c>
      <c r="D62" s="73">
        <v>1</v>
      </c>
      <c r="E62" s="73" t="s">
        <v>73</v>
      </c>
      <c r="F62" s="73">
        <v>17174</v>
      </c>
      <c r="G62" s="73" t="s">
        <v>11</v>
      </c>
      <c r="H62" s="73" t="s">
        <v>9</v>
      </c>
      <c r="I62" s="73" t="s">
        <v>14</v>
      </c>
      <c r="J62" s="29">
        <v>114310.62</v>
      </c>
      <c r="K62" s="55" t="s">
        <v>688</v>
      </c>
      <c r="L62" s="55"/>
      <c r="N62" s="2">
        <f t="shared" si="0"/>
        <v>114310.58999999997</v>
      </c>
      <c r="P62" s="82" t="s">
        <v>740</v>
      </c>
    </row>
    <row r="63" spans="1:16" customFormat="1" hidden="1" x14ac:dyDescent="0.25">
      <c r="A63" t="s">
        <v>315</v>
      </c>
      <c r="B63" s="1">
        <v>42405</v>
      </c>
      <c r="C63" t="s">
        <v>316</v>
      </c>
      <c r="D63">
        <v>1</v>
      </c>
      <c r="E63" t="s">
        <v>77</v>
      </c>
      <c r="F63" t="s">
        <v>551</v>
      </c>
      <c r="G63" t="s">
        <v>79</v>
      </c>
      <c r="H63" t="s">
        <v>9</v>
      </c>
      <c r="I63" t="s">
        <v>14</v>
      </c>
      <c r="J63" s="29"/>
      <c r="K63" s="54"/>
      <c r="L63" s="54" t="s">
        <v>688</v>
      </c>
      <c r="M63" s="29">
        <v>114310.62</v>
      </c>
      <c r="N63" s="2">
        <f t="shared" si="0"/>
        <v>-3.0000000027939677E-2</v>
      </c>
    </row>
    <row r="64" spans="1:16" hidden="1" x14ac:dyDescent="0.25">
      <c r="A64" s="73" t="s">
        <v>318</v>
      </c>
      <c r="B64" s="74">
        <v>42406</v>
      </c>
      <c r="C64" s="73" t="s">
        <v>319</v>
      </c>
      <c r="D64" s="73">
        <v>1</v>
      </c>
      <c r="E64" s="73" t="s">
        <v>73</v>
      </c>
      <c r="F64" s="73">
        <v>17175</v>
      </c>
      <c r="G64" s="73" t="s">
        <v>11</v>
      </c>
      <c r="H64" s="73" t="s">
        <v>9</v>
      </c>
      <c r="I64" s="73" t="s">
        <v>14</v>
      </c>
      <c r="J64" s="29">
        <v>45909.75</v>
      </c>
      <c r="K64" s="55" t="s">
        <v>689</v>
      </c>
      <c r="L64" s="55"/>
      <c r="N64" s="2">
        <f t="shared" si="0"/>
        <v>45909.719999999972</v>
      </c>
      <c r="P64" s="82" t="s">
        <v>741</v>
      </c>
    </row>
    <row r="65" spans="1:17" customFormat="1" hidden="1" x14ac:dyDescent="0.25">
      <c r="A65" t="s">
        <v>321</v>
      </c>
      <c r="B65" s="1">
        <v>42408</v>
      </c>
      <c r="C65" t="s">
        <v>322</v>
      </c>
      <c r="D65">
        <v>1</v>
      </c>
      <c r="E65" t="s">
        <v>77</v>
      </c>
      <c r="F65" t="s">
        <v>552</v>
      </c>
      <c r="G65" t="s">
        <v>79</v>
      </c>
      <c r="H65" t="s">
        <v>7</v>
      </c>
      <c r="I65" t="s">
        <v>153</v>
      </c>
      <c r="J65" s="29"/>
      <c r="K65" s="54"/>
      <c r="L65" s="54" t="s">
        <v>689</v>
      </c>
      <c r="M65" s="29">
        <v>45909.75</v>
      </c>
      <c r="N65" s="2">
        <f t="shared" si="0"/>
        <v>-3.0000000027939677E-2</v>
      </c>
    </row>
    <row r="66" spans="1:17" customFormat="1" hidden="1" x14ac:dyDescent="0.25">
      <c r="A66" t="s">
        <v>324</v>
      </c>
      <c r="B66" s="1">
        <v>42408</v>
      </c>
      <c r="C66" t="s">
        <v>325</v>
      </c>
      <c r="D66">
        <v>1</v>
      </c>
      <c r="E66" t="s">
        <v>88</v>
      </c>
      <c r="F66">
        <v>13248</v>
      </c>
      <c r="G66" t="s">
        <v>10</v>
      </c>
      <c r="H66" t="s">
        <v>9</v>
      </c>
      <c r="I66" t="s">
        <v>153</v>
      </c>
      <c r="J66" s="29"/>
      <c r="K66" s="54"/>
      <c r="L66" s="54" t="s">
        <v>693</v>
      </c>
      <c r="M66" s="29">
        <v>6628.56</v>
      </c>
      <c r="N66" s="2">
        <f t="shared" si="0"/>
        <v>-6628.5900000000283</v>
      </c>
    </row>
    <row r="67" spans="1:17" customFormat="1" hidden="1" x14ac:dyDescent="0.25">
      <c r="A67" t="s">
        <v>327</v>
      </c>
      <c r="B67" s="1">
        <v>42409</v>
      </c>
      <c r="C67" t="s">
        <v>328</v>
      </c>
      <c r="D67">
        <v>1</v>
      </c>
      <c r="E67" t="s">
        <v>77</v>
      </c>
      <c r="F67" t="s">
        <v>553</v>
      </c>
      <c r="G67" t="s">
        <v>79</v>
      </c>
      <c r="H67" t="s">
        <v>7</v>
      </c>
      <c r="I67" t="s">
        <v>14</v>
      </c>
      <c r="J67" s="29"/>
      <c r="K67" s="54"/>
      <c r="L67" s="54" t="s">
        <v>690</v>
      </c>
      <c r="M67" s="29">
        <v>38603.72</v>
      </c>
      <c r="N67" s="2">
        <f t="shared" si="0"/>
        <v>-45232.310000000027</v>
      </c>
    </row>
    <row r="68" spans="1:17" hidden="1" x14ac:dyDescent="0.25">
      <c r="A68" s="73" t="s">
        <v>330</v>
      </c>
      <c r="B68" s="74">
        <v>42409</v>
      </c>
      <c r="C68" s="73" t="s">
        <v>331</v>
      </c>
      <c r="D68" s="73">
        <v>1</v>
      </c>
      <c r="E68" s="73" t="s">
        <v>73</v>
      </c>
      <c r="F68" s="73">
        <v>17188</v>
      </c>
      <c r="G68" s="73" t="s">
        <v>11</v>
      </c>
      <c r="H68" s="73" t="s">
        <v>7</v>
      </c>
      <c r="I68" s="73" t="s">
        <v>14</v>
      </c>
      <c r="J68" s="29">
        <v>38603.72</v>
      </c>
      <c r="K68" s="55" t="s">
        <v>690</v>
      </c>
      <c r="L68" s="55"/>
      <c r="N68" s="2">
        <f t="shared" si="0"/>
        <v>-6628.5900000000256</v>
      </c>
      <c r="P68" s="82" t="s">
        <v>742</v>
      </c>
    </row>
    <row r="69" spans="1:17" customFormat="1" hidden="1" x14ac:dyDescent="0.25">
      <c r="A69" t="s">
        <v>333</v>
      </c>
      <c r="B69" s="1">
        <v>42410</v>
      </c>
      <c r="C69" t="s">
        <v>334</v>
      </c>
      <c r="D69">
        <v>1</v>
      </c>
      <c r="E69" t="s">
        <v>77</v>
      </c>
      <c r="F69" t="s">
        <v>554</v>
      </c>
      <c r="G69" t="s">
        <v>79</v>
      </c>
      <c r="H69" t="s">
        <v>7</v>
      </c>
      <c r="I69" t="s">
        <v>14</v>
      </c>
      <c r="J69" s="29"/>
      <c r="K69" s="54"/>
      <c r="L69" s="54" t="s">
        <v>691</v>
      </c>
      <c r="M69" s="29">
        <v>350.02</v>
      </c>
      <c r="N69" s="2">
        <f t="shared" si="0"/>
        <v>-6978.610000000026</v>
      </c>
    </row>
    <row r="70" spans="1:17" customFormat="1" hidden="1" x14ac:dyDescent="0.25">
      <c r="A70" t="s">
        <v>336</v>
      </c>
      <c r="B70" s="1">
        <v>42410</v>
      </c>
      <c r="C70" t="s">
        <v>337</v>
      </c>
      <c r="D70">
        <v>1</v>
      </c>
      <c r="E70" t="s">
        <v>77</v>
      </c>
      <c r="F70" t="s">
        <v>555</v>
      </c>
      <c r="G70" t="s">
        <v>79</v>
      </c>
      <c r="H70" t="s">
        <v>7</v>
      </c>
      <c r="I70" t="s">
        <v>153</v>
      </c>
      <c r="J70" s="29"/>
      <c r="K70" s="54"/>
      <c r="L70" s="54" t="s">
        <v>692</v>
      </c>
      <c r="M70" s="29">
        <v>2585.14</v>
      </c>
      <c r="N70" s="2">
        <f t="shared" si="0"/>
        <v>-9563.7500000000255</v>
      </c>
    </row>
    <row r="71" spans="1:17" hidden="1" x14ac:dyDescent="0.25">
      <c r="A71" s="73" t="s">
        <v>339</v>
      </c>
      <c r="B71" s="74">
        <v>42410</v>
      </c>
      <c r="C71" s="73" t="s">
        <v>340</v>
      </c>
      <c r="D71" s="73">
        <v>1</v>
      </c>
      <c r="E71" s="73" t="s">
        <v>73</v>
      </c>
      <c r="F71" s="73">
        <v>17194</v>
      </c>
      <c r="G71" s="73" t="s">
        <v>11</v>
      </c>
      <c r="H71" s="73" t="s">
        <v>7</v>
      </c>
      <c r="I71" s="73" t="s">
        <v>14</v>
      </c>
      <c r="J71" s="29">
        <v>350.02</v>
      </c>
      <c r="K71" s="54" t="s">
        <v>691</v>
      </c>
      <c r="N71" s="2">
        <f t="shared" si="0"/>
        <v>-9213.730000000025</v>
      </c>
      <c r="P71" s="82" t="s">
        <v>743</v>
      </c>
    </row>
    <row r="72" spans="1:17" hidden="1" x14ac:dyDescent="0.25">
      <c r="A72" s="73" t="s">
        <v>342</v>
      </c>
      <c r="B72" s="74">
        <v>42410</v>
      </c>
      <c r="C72" s="73" t="s">
        <v>343</v>
      </c>
      <c r="D72" s="73">
        <v>1</v>
      </c>
      <c r="E72" s="73" t="s">
        <v>73</v>
      </c>
      <c r="F72" s="73">
        <v>17193</v>
      </c>
      <c r="G72" s="73" t="s">
        <v>11</v>
      </c>
      <c r="H72" s="73" t="s">
        <v>7</v>
      </c>
      <c r="I72" s="73" t="s">
        <v>14</v>
      </c>
      <c r="J72" s="29">
        <v>2585.14</v>
      </c>
      <c r="K72" s="55" t="s">
        <v>692</v>
      </c>
      <c r="L72" s="55"/>
      <c r="N72" s="2">
        <f t="shared" si="0"/>
        <v>-6628.5900000000256</v>
      </c>
      <c r="P72" s="82" t="s">
        <v>744</v>
      </c>
    </row>
    <row r="73" spans="1:17" hidden="1" x14ac:dyDescent="0.25">
      <c r="A73" s="73" t="s">
        <v>345</v>
      </c>
      <c r="B73" s="74">
        <v>42410</v>
      </c>
      <c r="C73" s="73" t="s">
        <v>346</v>
      </c>
      <c r="D73" s="73">
        <v>1</v>
      </c>
      <c r="E73" s="73" t="s">
        <v>74</v>
      </c>
      <c r="F73" s="73">
        <v>1812</v>
      </c>
      <c r="G73" s="73" t="s">
        <v>18</v>
      </c>
      <c r="H73" s="73" t="s">
        <v>7</v>
      </c>
      <c r="I73" s="73" t="s">
        <v>14</v>
      </c>
      <c r="J73" s="29">
        <v>6628.56</v>
      </c>
      <c r="K73" s="55" t="s">
        <v>693</v>
      </c>
      <c r="L73" s="55"/>
      <c r="N73" s="2">
        <f t="shared" si="0"/>
        <v>-3.0000000025211193E-2</v>
      </c>
      <c r="P73" s="82" t="s">
        <v>745</v>
      </c>
    </row>
    <row r="74" spans="1:17" customFormat="1" hidden="1" x14ac:dyDescent="0.25">
      <c r="A74" t="s">
        <v>348</v>
      </c>
      <c r="B74" s="1">
        <v>42412</v>
      </c>
      <c r="C74" t="s">
        <v>349</v>
      </c>
      <c r="D74">
        <v>1</v>
      </c>
      <c r="E74" t="s">
        <v>88</v>
      </c>
      <c r="F74">
        <v>13295</v>
      </c>
      <c r="G74" t="s">
        <v>10</v>
      </c>
      <c r="H74" t="s">
        <v>9</v>
      </c>
      <c r="I74" t="s">
        <v>14</v>
      </c>
      <c r="J74" s="29"/>
      <c r="K74" s="54"/>
      <c r="L74" s="54" t="s">
        <v>694</v>
      </c>
      <c r="M74" s="29">
        <v>14742.67</v>
      </c>
      <c r="N74" s="2">
        <f t="shared" ref="N74:N137" si="1">+N73+J74-M74</f>
        <v>-14742.700000000026</v>
      </c>
    </row>
    <row r="75" spans="1:17" customFormat="1" x14ac:dyDescent="0.25">
      <c r="A75" t="s">
        <v>351</v>
      </c>
      <c r="B75" s="1">
        <v>42412</v>
      </c>
      <c r="C75" t="s">
        <v>352</v>
      </c>
      <c r="D75">
        <v>1</v>
      </c>
      <c r="E75" t="s">
        <v>77</v>
      </c>
      <c r="F75" t="s">
        <v>556</v>
      </c>
      <c r="G75" t="s">
        <v>79</v>
      </c>
      <c r="H75" t="s">
        <v>9</v>
      </c>
      <c r="I75" t="s">
        <v>153</v>
      </c>
      <c r="J75" s="29"/>
      <c r="K75" s="54"/>
      <c r="L75" s="54"/>
      <c r="M75" s="60">
        <v>745151.93</v>
      </c>
      <c r="N75" s="2">
        <f t="shared" si="1"/>
        <v>-759894.63000000012</v>
      </c>
      <c r="O75" s="36" t="s">
        <v>706</v>
      </c>
      <c r="P75" t="s">
        <v>709</v>
      </c>
      <c r="Q75" s="62">
        <f>+M75-J78</f>
        <v>241933.04000000004</v>
      </c>
    </row>
    <row r="76" spans="1:17" customFormat="1" hidden="1" x14ac:dyDescent="0.25">
      <c r="A76" t="s">
        <v>354</v>
      </c>
      <c r="B76" s="1">
        <v>42412</v>
      </c>
      <c r="C76" t="s">
        <v>355</v>
      </c>
      <c r="D76">
        <v>1</v>
      </c>
      <c r="E76" t="s">
        <v>77</v>
      </c>
      <c r="F76" t="s">
        <v>557</v>
      </c>
      <c r="G76" t="s">
        <v>79</v>
      </c>
      <c r="H76" t="s">
        <v>9</v>
      </c>
      <c r="I76" t="s">
        <v>14</v>
      </c>
      <c r="J76" s="29"/>
      <c r="K76" s="54"/>
      <c r="L76" s="54" t="s">
        <v>695</v>
      </c>
      <c r="M76" s="29">
        <v>15622.79</v>
      </c>
      <c r="N76" s="2">
        <f t="shared" si="1"/>
        <v>-775517.42000000016</v>
      </c>
    </row>
    <row r="77" spans="1:17" hidden="1" x14ac:dyDescent="0.25">
      <c r="A77" s="73" t="s">
        <v>357</v>
      </c>
      <c r="B77" s="74">
        <v>42412</v>
      </c>
      <c r="C77" s="73" t="s">
        <v>358</v>
      </c>
      <c r="D77" s="73">
        <v>1</v>
      </c>
      <c r="E77" s="73" t="s">
        <v>73</v>
      </c>
      <c r="F77" s="73">
        <v>17207</v>
      </c>
      <c r="G77" s="73" t="s">
        <v>11</v>
      </c>
      <c r="H77" s="73" t="s">
        <v>7</v>
      </c>
      <c r="I77" s="73" t="s">
        <v>14</v>
      </c>
      <c r="J77" s="29">
        <v>14742.67</v>
      </c>
      <c r="K77" s="55" t="s">
        <v>694</v>
      </c>
      <c r="L77" s="55"/>
      <c r="N77" s="2">
        <f t="shared" si="1"/>
        <v>-760774.75000000012</v>
      </c>
      <c r="P77" s="82" t="s">
        <v>746</v>
      </c>
    </row>
    <row r="78" spans="1:17" customFormat="1" x14ac:dyDescent="0.25">
      <c r="A78" t="s">
        <v>45</v>
      </c>
      <c r="B78" s="1">
        <v>42412</v>
      </c>
      <c r="C78" t="s">
        <v>360</v>
      </c>
      <c r="D78">
        <v>1</v>
      </c>
      <c r="E78" t="s">
        <v>74</v>
      </c>
      <c r="F78">
        <v>1840</v>
      </c>
      <c r="G78" t="s">
        <v>18</v>
      </c>
      <c r="H78" t="s">
        <v>9</v>
      </c>
      <c r="I78" t="s">
        <v>14</v>
      </c>
      <c r="J78" s="60">
        <v>503218.89</v>
      </c>
      <c r="K78" s="55"/>
      <c r="L78" s="55"/>
      <c r="M78" s="29"/>
      <c r="N78" s="2">
        <f t="shared" si="1"/>
        <v>-257555.8600000001</v>
      </c>
      <c r="O78" s="36" t="s">
        <v>706</v>
      </c>
      <c r="P78" s="72" t="s">
        <v>747</v>
      </c>
    </row>
    <row r="79" spans="1:17" hidden="1" x14ac:dyDescent="0.25">
      <c r="A79" s="73" t="s">
        <v>362</v>
      </c>
      <c r="B79" s="74">
        <v>42412</v>
      </c>
      <c r="C79" s="73" t="s">
        <v>363</v>
      </c>
      <c r="D79" s="73">
        <v>1</v>
      </c>
      <c r="E79" s="73" t="s">
        <v>74</v>
      </c>
      <c r="F79" s="73">
        <v>1841</v>
      </c>
      <c r="G79" s="73" t="s">
        <v>18</v>
      </c>
      <c r="H79" s="73" t="s">
        <v>9</v>
      </c>
      <c r="I79" s="73" t="s">
        <v>14</v>
      </c>
      <c r="J79" s="29">
        <v>15622.79</v>
      </c>
      <c r="K79" s="55" t="s">
        <v>695</v>
      </c>
      <c r="L79" s="55"/>
      <c r="N79" s="2">
        <f t="shared" si="1"/>
        <v>-241933.07000000009</v>
      </c>
      <c r="P79" s="82" t="s">
        <v>748</v>
      </c>
    </row>
    <row r="80" spans="1:17" hidden="1" x14ac:dyDescent="0.25">
      <c r="A80" s="73" t="s">
        <v>365</v>
      </c>
      <c r="B80" s="74">
        <v>42412</v>
      </c>
      <c r="C80" s="73" t="s">
        <v>366</v>
      </c>
      <c r="D80" s="73">
        <v>1</v>
      </c>
      <c r="E80" s="73" t="s">
        <v>74</v>
      </c>
      <c r="F80" s="73">
        <v>1842</v>
      </c>
      <c r="G80" s="73" t="s">
        <v>18</v>
      </c>
      <c r="H80" s="73" t="s">
        <v>9</v>
      </c>
      <c r="I80" s="73" t="s">
        <v>14</v>
      </c>
      <c r="J80" s="29">
        <v>121114.09</v>
      </c>
      <c r="K80" s="55" t="s">
        <v>700</v>
      </c>
      <c r="L80" s="55"/>
      <c r="N80" s="2">
        <f t="shared" si="1"/>
        <v>-120818.9800000001</v>
      </c>
      <c r="P80" s="82" t="s">
        <v>749</v>
      </c>
    </row>
    <row r="81" spans="1:16" customFormat="1" hidden="1" x14ac:dyDescent="0.25">
      <c r="A81" t="s">
        <v>368</v>
      </c>
      <c r="B81" s="1">
        <v>42415</v>
      </c>
      <c r="C81" t="s">
        <v>369</v>
      </c>
      <c r="D81">
        <v>1</v>
      </c>
      <c r="E81" t="s">
        <v>77</v>
      </c>
      <c r="F81" t="s">
        <v>558</v>
      </c>
      <c r="G81" t="s">
        <v>79</v>
      </c>
      <c r="H81" t="s">
        <v>7</v>
      </c>
      <c r="I81" t="s">
        <v>153</v>
      </c>
      <c r="J81" s="29"/>
      <c r="K81" s="54"/>
      <c r="L81" s="54" t="s">
        <v>696</v>
      </c>
      <c r="M81" s="29">
        <v>16544.91</v>
      </c>
      <c r="N81" s="2">
        <f t="shared" si="1"/>
        <v>-137363.8900000001</v>
      </c>
    </row>
    <row r="82" spans="1:16" hidden="1" x14ac:dyDescent="0.25">
      <c r="A82" s="73" t="s">
        <v>216</v>
      </c>
      <c r="B82" s="74">
        <v>42415</v>
      </c>
      <c r="C82" s="73" t="s">
        <v>371</v>
      </c>
      <c r="D82" s="73">
        <v>1</v>
      </c>
      <c r="E82" s="73" t="s">
        <v>73</v>
      </c>
      <c r="F82" s="73">
        <v>17223</v>
      </c>
      <c r="G82" s="73" t="s">
        <v>11</v>
      </c>
      <c r="H82" s="73" t="s">
        <v>7</v>
      </c>
      <c r="I82" s="73" t="s">
        <v>14</v>
      </c>
      <c r="J82" s="29">
        <v>16544.91</v>
      </c>
      <c r="K82" s="55" t="s">
        <v>696</v>
      </c>
      <c r="L82" s="55"/>
      <c r="N82" s="2">
        <f t="shared" si="1"/>
        <v>-120818.9800000001</v>
      </c>
      <c r="P82" s="82" t="s">
        <v>750</v>
      </c>
    </row>
    <row r="83" spans="1:16" customFormat="1" hidden="1" x14ac:dyDescent="0.25">
      <c r="A83" t="s">
        <v>373</v>
      </c>
      <c r="B83" s="1">
        <v>42417</v>
      </c>
      <c r="C83" t="s">
        <v>374</v>
      </c>
      <c r="D83">
        <v>1</v>
      </c>
      <c r="E83" t="s">
        <v>77</v>
      </c>
      <c r="F83" t="s">
        <v>559</v>
      </c>
      <c r="G83" t="s">
        <v>79</v>
      </c>
      <c r="H83" t="s">
        <v>7</v>
      </c>
      <c r="I83" t="s">
        <v>153</v>
      </c>
      <c r="J83" s="29"/>
      <c r="K83" s="54"/>
      <c r="L83" s="54" t="s">
        <v>697</v>
      </c>
      <c r="M83" s="29">
        <v>60168.86</v>
      </c>
      <c r="N83" s="2">
        <f t="shared" si="1"/>
        <v>-180987.84000000008</v>
      </c>
    </row>
    <row r="84" spans="1:16" customFormat="1" hidden="1" x14ac:dyDescent="0.25">
      <c r="A84" t="s">
        <v>376</v>
      </c>
      <c r="B84" s="1">
        <v>42417</v>
      </c>
      <c r="C84" t="s">
        <v>377</v>
      </c>
      <c r="D84">
        <v>1</v>
      </c>
      <c r="E84" t="s">
        <v>77</v>
      </c>
      <c r="F84" t="s">
        <v>560</v>
      </c>
      <c r="G84" t="s">
        <v>79</v>
      </c>
      <c r="H84" t="s">
        <v>7</v>
      </c>
      <c r="I84" t="s">
        <v>14</v>
      </c>
      <c r="J84" s="29"/>
      <c r="K84" s="54"/>
      <c r="L84" s="54" t="s">
        <v>698</v>
      </c>
      <c r="M84" s="29">
        <v>1254.8599999999999</v>
      </c>
      <c r="N84" s="2">
        <f t="shared" si="1"/>
        <v>-182242.70000000007</v>
      </c>
    </row>
    <row r="85" spans="1:16" hidden="1" x14ac:dyDescent="0.25">
      <c r="A85" s="73" t="s">
        <v>379</v>
      </c>
      <c r="B85" s="74">
        <v>42417</v>
      </c>
      <c r="C85" s="73" t="s">
        <v>380</v>
      </c>
      <c r="D85" s="73">
        <v>1</v>
      </c>
      <c r="E85" s="73" t="s">
        <v>73</v>
      </c>
      <c r="F85" s="73">
        <v>17202</v>
      </c>
      <c r="G85" s="73" t="s">
        <v>11</v>
      </c>
      <c r="H85" s="73" t="s">
        <v>7</v>
      </c>
      <c r="I85" s="73" t="s">
        <v>14</v>
      </c>
      <c r="J85" s="29">
        <v>60168.86</v>
      </c>
      <c r="K85" s="55" t="s">
        <v>697</v>
      </c>
      <c r="L85" s="55"/>
      <c r="N85" s="2">
        <f t="shared" si="1"/>
        <v>-122073.84000000007</v>
      </c>
      <c r="P85" s="82" t="s">
        <v>751</v>
      </c>
    </row>
    <row r="86" spans="1:16" hidden="1" x14ac:dyDescent="0.25">
      <c r="A86" s="73" t="s">
        <v>382</v>
      </c>
      <c r="B86" s="74">
        <v>42417</v>
      </c>
      <c r="C86" s="73" t="s">
        <v>383</v>
      </c>
      <c r="D86" s="73">
        <v>1</v>
      </c>
      <c r="E86" s="73" t="s">
        <v>73</v>
      </c>
      <c r="F86" s="73">
        <v>17229</v>
      </c>
      <c r="G86" s="73" t="s">
        <v>11</v>
      </c>
      <c r="H86" s="73" t="s">
        <v>7</v>
      </c>
      <c r="I86" s="73" t="s">
        <v>14</v>
      </c>
      <c r="J86" s="29">
        <v>1254.8599999999999</v>
      </c>
      <c r="K86" s="55" t="s">
        <v>698</v>
      </c>
      <c r="L86" s="55"/>
      <c r="N86" s="2">
        <f t="shared" si="1"/>
        <v>-120818.98000000007</v>
      </c>
      <c r="P86" s="82" t="s">
        <v>752</v>
      </c>
    </row>
    <row r="87" spans="1:16" customFormat="1" hidden="1" x14ac:dyDescent="0.25">
      <c r="A87" t="s">
        <v>385</v>
      </c>
      <c r="B87" s="1">
        <v>42418</v>
      </c>
      <c r="C87" t="s">
        <v>386</v>
      </c>
      <c r="D87">
        <v>1</v>
      </c>
      <c r="E87" t="s">
        <v>77</v>
      </c>
      <c r="F87" t="s">
        <v>561</v>
      </c>
      <c r="G87" t="s">
        <v>79</v>
      </c>
      <c r="H87" t="s">
        <v>7</v>
      </c>
      <c r="I87" t="s">
        <v>153</v>
      </c>
      <c r="J87" s="29"/>
      <c r="K87" s="54"/>
      <c r="L87" s="54" t="s">
        <v>699</v>
      </c>
      <c r="M87" s="29">
        <v>35725</v>
      </c>
      <c r="N87" s="2">
        <f t="shared" si="1"/>
        <v>-156543.98000000007</v>
      </c>
    </row>
    <row r="88" spans="1:16" hidden="1" x14ac:dyDescent="0.25">
      <c r="A88" s="73" t="s">
        <v>388</v>
      </c>
      <c r="B88" s="74">
        <v>42418</v>
      </c>
      <c r="C88" s="73" t="s">
        <v>389</v>
      </c>
      <c r="D88" s="73">
        <v>1</v>
      </c>
      <c r="E88" s="73" t="s">
        <v>73</v>
      </c>
      <c r="F88" s="73">
        <v>17231</v>
      </c>
      <c r="G88" s="73" t="s">
        <v>11</v>
      </c>
      <c r="H88" s="73" t="s">
        <v>7</v>
      </c>
      <c r="I88" s="73" t="s">
        <v>14</v>
      </c>
      <c r="J88" s="29">
        <v>35725</v>
      </c>
      <c r="K88" s="55" t="s">
        <v>699</v>
      </c>
      <c r="L88" s="55"/>
      <c r="N88" s="2">
        <f t="shared" si="1"/>
        <v>-120818.98000000007</v>
      </c>
      <c r="P88" s="82" t="s">
        <v>753</v>
      </c>
    </row>
    <row r="89" spans="1:16" customFormat="1" hidden="1" x14ac:dyDescent="0.25">
      <c r="A89" t="s">
        <v>391</v>
      </c>
      <c r="B89" s="1">
        <v>42419</v>
      </c>
      <c r="C89" t="s">
        <v>392</v>
      </c>
      <c r="D89">
        <v>1</v>
      </c>
      <c r="E89" t="s">
        <v>77</v>
      </c>
      <c r="F89" t="s">
        <v>562</v>
      </c>
      <c r="G89" t="s">
        <v>79</v>
      </c>
      <c r="H89" t="s">
        <v>7</v>
      </c>
      <c r="I89" t="s">
        <v>153</v>
      </c>
      <c r="J89" s="29"/>
      <c r="K89" s="54"/>
      <c r="L89" s="54" t="s">
        <v>493</v>
      </c>
      <c r="M89" s="6">
        <v>96234.41</v>
      </c>
      <c r="N89" s="2">
        <f t="shared" si="1"/>
        <v>-217053.39000000007</v>
      </c>
      <c r="O89" s="36"/>
      <c r="P89" s="65"/>
    </row>
    <row r="90" spans="1:16" hidden="1" x14ac:dyDescent="0.25">
      <c r="A90" s="73" t="s">
        <v>394</v>
      </c>
      <c r="B90" s="74">
        <v>42419</v>
      </c>
      <c r="C90" s="73" t="s">
        <v>392</v>
      </c>
      <c r="D90" s="73">
        <v>1</v>
      </c>
      <c r="E90" s="73" t="s">
        <v>77</v>
      </c>
      <c r="F90" s="73" t="s">
        <v>562</v>
      </c>
      <c r="G90" s="73" t="s">
        <v>79</v>
      </c>
      <c r="H90" s="73" t="s">
        <v>7</v>
      </c>
      <c r="I90" s="73" t="s">
        <v>17</v>
      </c>
      <c r="J90" s="29">
        <v>96234.41</v>
      </c>
      <c r="K90" s="55" t="s">
        <v>493</v>
      </c>
      <c r="L90" s="55"/>
      <c r="N90" s="2">
        <f t="shared" si="1"/>
        <v>-120818.98000000007</v>
      </c>
      <c r="P90" s="82" t="s">
        <v>759</v>
      </c>
    </row>
    <row r="91" spans="1:16" customFormat="1" hidden="1" x14ac:dyDescent="0.25">
      <c r="A91" t="s">
        <v>395</v>
      </c>
      <c r="B91" s="1">
        <v>42419</v>
      </c>
      <c r="C91" t="s">
        <v>396</v>
      </c>
      <c r="D91">
        <v>1</v>
      </c>
      <c r="E91" t="s">
        <v>77</v>
      </c>
      <c r="F91" t="s">
        <v>563</v>
      </c>
      <c r="G91" t="s">
        <v>79</v>
      </c>
      <c r="H91" t="s">
        <v>9</v>
      </c>
      <c r="I91" t="s">
        <v>153</v>
      </c>
      <c r="J91" s="29"/>
      <c r="K91" s="54"/>
      <c r="L91" s="54" t="s">
        <v>700</v>
      </c>
      <c r="M91" s="29">
        <v>121114.09</v>
      </c>
      <c r="N91" s="2">
        <f t="shared" si="1"/>
        <v>-241933.07000000007</v>
      </c>
    </row>
    <row r="92" spans="1:16" customFormat="1" hidden="1" x14ac:dyDescent="0.25">
      <c r="A92" t="s">
        <v>398</v>
      </c>
      <c r="B92" s="1">
        <v>42419</v>
      </c>
      <c r="C92" t="s">
        <v>399</v>
      </c>
      <c r="D92">
        <v>1</v>
      </c>
      <c r="E92" t="s">
        <v>77</v>
      </c>
      <c r="F92" t="s">
        <v>564</v>
      </c>
      <c r="G92" t="s">
        <v>79</v>
      </c>
      <c r="H92" t="s">
        <v>7</v>
      </c>
      <c r="I92" t="s">
        <v>14</v>
      </c>
      <c r="J92" s="29"/>
      <c r="K92" s="54"/>
      <c r="L92" s="54" t="s">
        <v>2</v>
      </c>
      <c r="M92" s="29">
        <v>2119.44</v>
      </c>
      <c r="N92" s="2">
        <f t="shared" si="1"/>
        <v>-244052.51000000007</v>
      </c>
    </row>
    <row r="93" spans="1:16" customFormat="1" hidden="1" x14ac:dyDescent="0.25">
      <c r="A93" t="s">
        <v>401</v>
      </c>
      <c r="B93" s="1">
        <v>42419</v>
      </c>
      <c r="C93" t="s">
        <v>402</v>
      </c>
      <c r="D93">
        <v>1</v>
      </c>
      <c r="E93" t="s">
        <v>77</v>
      </c>
      <c r="F93" t="s">
        <v>565</v>
      </c>
      <c r="G93" t="s">
        <v>79</v>
      </c>
      <c r="H93" t="s">
        <v>7</v>
      </c>
      <c r="I93" t="s">
        <v>14</v>
      </c>
      <c r="J93" s="29"/>
      <c r="K93" s="54"/>
      <c r="L93" s="54" t="s">
        <v>64</v>
      </c>
      <c r="M93" s="29">
        <v>1024.1600000000001</v>
      </c>
      <c r="N93" s="2">
        <f t="shared" si="1"/>
        <v>-245076.67000000007</v>
      </c>
    </row>
    <row r="94" spans="1:16" customFormat="1" hidden="1" x14ac:dyDescent="0.25">
      <c r="A94" t="s">
        <v>404</v>
      </c>
      <c r="B94" s="1">
        <v>42419</v>
      </c>
      <c r="C94" t="s">
        <v>405</v>
      </c>
      <c r="D94">
        <v>1</v>
      </c>
      <c r="E94" t="s">
        <v>77</v>
      </c>
      <c r="F94" t="s">
        <v>566</v>
      </c>
      <c r="G94" t="s">
        <v>79</v>
      </c>
      <c r="H94" t="s">
        <v>7</v>
      </c>
      <c r="I94" t="s">
        <v>14</v>
      </c>
      <c r="J94" s="29"/>
      <c r="K94" s="54"/>
      <c r="L94" s="54" t="s">
        <v>702</v>
      </c>
      <c r="M94" s="29">
        <v>1851.41</v>
      </c>
      <c r="N94" s="2">
        <f t="shared" si="1"/>
        <v>-246928.08000000007</v>
      </c>
    </row>
    <row r="95" spans="1:16" customFormat="1" hidden="1" x14ac:dyDescent="0.25">
      <c r="A95" t="s">
        <v>407</v>
      </c>
      <c r="B95" s="1">
        <v>42419</v>
      </c>
      <c r="C95" t="s">
        <v>408</v>
      </c>
      <c r="D95">
        <v>1</v>
      </c>
      <c r="E95" t="s">
        <v>77</v>
      </c>
      <c r="F95" t="s">
        <v>567</v>
      </c>
      <c r="G95" t="s">
        <v>79</v>
      </c>
      <c r="H95" t="s">
        <v>7</v>
      </c>
      <c r="I95" t="s">
        <v>14</v>
      </c>
      <c r="J95" s="29"/>
      <c r="K95" s="54"/>
      <c r="L95" s="54" t="s">
        <v>703</v>
      </c>
      <c r="M95" s="29">
        <v>420.02</v>
      </c>
      <c r="N95" s="2">
        <f t="shared" si="1"/>
        <v>-247348.10000000006</v>
      </c>
    </row>
    <row r="96" spans="1:16" customFormat="1" hidden="1" x14ac:dyDescent="0.25">
      <c r="A96" t="s">
        <v>410</v>
      </c>
      <c r="B96" s="1">
        <v>42419</v>
      </c>
      <c r="C96" t="s">
        <v>411</v>
      </c>
      <c r="D96">
        <v>1</v>
      </c>
      <c r="E96" t="s">
        <v>77</v>
      </c>
      <c r="F96" t="s">
        <v>568</v>
      </c>
      <c r="G96" t="s">
        <v>79</v>
      </c>
      <c r="H96" t="s">
        <v>7</v>
      </c>
      <c r="I96" t="s">
        <v>14</v>
      </c>
      <c r="J96" s="29"/>
      <c r="K96" s="54"/>
      <c r="L96" s="54" t="s">
        <v>704</v>
      </c>
      <c r="M96" s="29">
        <v>112981.15</v>
      </c>
      <c r="N96" s="2">
        <f t="shared" si="1"/>
        <v>-360329.25000000006</v>
      </c>
    </row>
    <row r="97" spans="1:18" hidden="1" x14ac:dyDescent="0.25">
      <c r="A97" s="73" t="s">
        <v>413</v>
      </c>
      <c r="B97" s="74">
        <v>42419</v>
      </c>
      <c r="C97" s="73" t="s">
        <v>414</v>
      </c>
      <c r="D97" s="73">
        <v>1</v>
      </c>
      <c r="E97" s="73" t="s">
        <v>73</v>
      </c>
      <c r="F97" s="73">
        <v>17236</v>
      </c>
      <c r="G97" s="73" t="s">
        <v>11</v>
      </c>
      <c r="H97" s="73" t="s">
        <v>7</v>
      </c>
      <c r="I97" s="73" t="s">
        <v>14</v>
      </c>
      <c r="J97" s="29">
        <v>96208.11</v>
      </c>
      <c r="K97" s="55" t="s">
        <v>701</v>
      </c>
      <c r="L97" s="55"/>
      <c r="N97" s="2">
        <f t="shared" si="1"/>
        <v>-264121.14000000007</v>
      </c>
      <c r="P97" s="73" t="s">
        <v>759</v>
      </c>
    </row>
    <row r="98" spans="1:18" customFormat="1" hidden="1" x14ac:dyDescent="0.25">
      <c r="A98" t="s">
        <v>43</v>
      </c>
      <c r="B98" s="1">
        <v>42419</v>
      </c>
      <c r="C98" t="s">
        <v>414</v>
      </c>
      <c r="D98">
        <v>1</v>
      </c>
      <c r="E98" t="s">
        <v>73</v>
      </c>
      <c r="F98">
        <v>17236</v>
      </c>
      <c r="G98" t="s">
        <v>11</v>
      </c>
      <c r="H98" t="s">
        <v>7</v>
      </c>
      <c r="I98" t="s">
        <v>17</v>
      </c>
      <c r="J98" s="29"/>
      <c r="K98" s="54"/>
      <c r="L98" s="54" t="s">
        <v>701</v>
      </c>
      <c r="M98" s="29">
        <v>96208.11</v>
      </c>
      <c r="N98" s="2">
        <f t="shared" si="1"/>
        <v>-360329.25000000006</v>
      </c>
    </row>
    <row r="99" spans="1:18" hidden="1" x14ac:dyDescent="0.25">
      <c r="A99" s="73" t="s">
        <v>416</v>
      </c>
      <c r="B99" s="74">
        <v>42419</v>
      </c>
      <c r="C99" s="73" t="s">
        <v>417</v>
      </c>
      <c r="D99" s="73">
        <v>1</v>
      </c>
      <c r="E99" s="73" t="s">
        <v>73</v>
      </c>
      <c r="F99" s="73">
        <v>17241</v>
      </c>
      <c r="G99" s="73" t="s">
        <v>11</v>
      </c>
      <c r="H99" s="73" t="s">
        <v>7</v>
      </c>
      <c r="I99" s="73" t="s">
        <v>14</v>
      </c>
      <c r="J99" s="29">
        <v>2119.44</v>
      </c>
      <c r="K99" s="55" t="s">
        <v>2</v>
      </c>
      <c r="L99" s="55"/>
      <c r="N99" s="2">
        <f t="shared" si="1"/>
        <v>-358209.81000000006</v>
      </c>
      <c r="P99" s="82" t="s">
        <v>754</v>
      </c>
    </row>
    <row r="100" spans="1:18" hidden="1" x14ac:dyDescent="0.25">
      <c r="A100" s="73" t="s">
        <v>419</v>
      </c>
      <c r="B100" s="74">
        <v>42419</v>
      </c>
      <c r="C100" s="73" t="s">
        <v>420</v>
      </c>
      <c r="D100" s="73">
        <v>1</v>
      </c>
      <c r="E100" s="73" t="s">
        <v>73</v>
      </c>
      <c r="F100" s="73">
        <v>17242</v>
      </c>
      <c r="G100" s="73" t="s">
        <v>11</v>
      </c>
      <c r="H100" s="73" t="s">
        <v>7</v>
      </c>
      <c r="I100" s="73" t="s">
        <v>14</v>
      </c>
      <c r="J100" s="29">
        <v>1024.1600000000001</v>
      </c>
      <c r="K100" s="55" t="s">
        <v>64</v>
      </c>
      <c r="L100" s="55"/>
      <c r="N100" s="2">
        <f t="shared" si="1"/>
        <v>-357185.65000000008</v>
      </c>
      <c r="P100" s="82" t="s">
        <v>755</v>
      </c>
    </row>
    <row r="101" spans="1:18" hidden="1" x14ac:dyDescent="0.25">
      <c r="A101" s="73" t="s">
        <v>422</v>
      </c>
      <c r="B101" s="74">
        <v>42419</v>
      </c>
      <c r="C101" s="73" t="s">
        <v>423</v>
      </c>
      <c r="D101" s="73">
        <v>1</v>
      </c>
      <c r="E101" s="73" t="s">
        <v>73</v>
      </c>
      <c r="F101" s="73">
        <v>17243</v>
      </c>
      <c r="G101" s="73" t="s">
        <v>11</v>
      </c>
      <c r="H101" s="73" t="s">
        <v>7</v>
      </c>
      <c r="I101" s="73" t="s">
        <v>14</v>
      </c>
      <c r="J101" s="29">
        <v>1851.41</v>
      </c>
      <c r="K101" s="55" t="s">
        <v>702</v>
      </c>
      <c r="L101" s="55"/>
      <c r="N101" s="2">
        <f t="shared" si="1"/>
        <v>-355334.24000000011</v>
      </c>
      <c r="P101" s="82" t="s">
        <v>756</v>
      </c>
    </row>
    <row r="102" spans="1:18" hidden="1" x14ac:dyDescent="0.25">
      <c r="A102" s="73" t="s">
        <v>425</v>
      </c>
      <c r="B102" s="74">
        <v>42419</v>
      </c>
      <c r="C102" s="73" t="s">
        <v>426</v>
      </c>
      <c r="D102" s="73">
        <v>1</v>
      </c>
      <c r="E102" s="73" t="s">
        <v>73</v>
      </c>
      <c r="F102" s="73">
        <v>17244</v>
      </c>
      <c r="G102" s="73" t="s">
        <v>11</v>
      </c>
      <c r="H102" s="73" t="s">
        <v>7</v>
      </c>
      <c r="I102" s="73" t="s">
        <v>14</v>
      </c>
      <c r="J102" s="29">
        <v>420.02</v>
      </c>
      <c r="K102" s="54" t="s">
        <v>703</v>
      </c>
      <c r="N102" s="2">
        <f t="shared" si="1"/>
        <v>-354914.22000000009</v>
      </c>
      <c r="P102" s="82" t="s">
        <v>757</v>
      </c>
    </row>
    <row r="103" spans="1:18" hidden="1" x14ac:dyDescent="0.25">
      <c r="A103" s="73" t="s">
        <v>428</v>
      </c>
      <c r="B103" s="74">
        <v>42419</v>
      </c>
      <c r="C103" s="73" t="s">
        <v>429</v>
      </c>
      <c r="D103" s="73">
        <v>1</v>
      </c>
      <c r="E103" s="73" t="s">
        <v>73</v>
      </c>
      <c r="F103" s="73">
        <v>17245</v>
      </c>
      <c r="G103" s="73" t="s">
        <v>11</v>
      </c>
      <c r="H103" s="73" t="s">
        <v>7</v>
      </c>
      <c r="I103" s="73" t="s">
        <v>14</v>
      </c>
      <c r="J103" s="29">
        <v>112981.15</v>
      </c>
      <c r="K103" s="55" t="s">
        <v>704</v>
      </c>
      <c r="L103" s="55"/>
      <c r="N103" s="2">
        <f t="shared" si="1"/>
        <v>-241933.07000000009</v>
      </c>
      <c r="P103" s="82" t="s">
        <v>758</v>
      </c>
      <c r="Q103" s="73">
        <v>112961.14</v>
      </c>
      <c r="R103" s="62">
        <f>+Q103-J103</f>
        <v>-20.009999999994761</v>
      </c>
    </row>
    <row r="104" spans="1:18" customFormat="1" hidden="1" x14ac:dyDescent="0.25">
      <c r="A104" t="s">
        <v>431</v>
      </c>
      <c r="B104" s="1">
        <v>42426</v>
      </c>
      <c r="C104" t="s">
        <v>432</v>
      </c>
      <c r="D104">
        <v>1</v>
      </c>
      <c r="E104" t="s">
        <v>77</v>
      </c>
      <c r="F104" t="s">
        <v>569</v>
      </c>
      <c r="G104" t="s">
        <v>79</v>
      </c>
      <c r="H104" t="s">
        <v>7</v>
      </c>
      <c r="I104" t="s">
        <v>14</v>
      </c>
      <c r="J104" s="29"/>
      <c r="K104" s="54"/>
      <c r="L104" s="54" t="s">
        <v>145</v>
      </c>
      <c r="M104" s="29">
        <v>638</v>
      </c>
      <c r="N104" s="2">
        <f t="shared" si="1"/>
        <v>-242571.07000000009</v>
      </c>
    </row>
    <row r="105" spans="1:18" customFormat="1" hidden="1" x14ac:dyDescent="0.25">
      <c r="A105" t="s">
        <v>434</v>
      </c>
      <c r="B105" s="1">
        <v>42426</v>
      </c>
      <c r="C105" t="s">
        <v>435</v>
      </c>
      <c r="D105">
        <v>1</v>
      </c>
      <c r="E105" t="s">
        <v>77</v>
      </c>
      <c r="F105" t="s">
        <v>570</v>
      </c>
      <c r="G105" t="s">
        <v>79</v>
      </c>
      <c r="H105" t="s">
        <v>7</v>
      </c>
      <c r="I105" t="s">
        <v>153</v>
      </c>
      <c r="J105" s="29"/>
      <c r="K105" s="54"/>
      <c r="L105" s="54" t="s">
        <v>705</v>
      </c>
      <c r="M105" s="29">
        <v>270368.8</v>
      </c>
      <c r="N105" s="2">
        <f t="shared" si="1"/>
        <v>-512939.87000000011</v>
      </c>
    </row>
    <row r="106" spans="1:18" customFormat="1" hidden="1" x14ac:dyDescent="0.25">
      <c r="A106" t="s">
        <v>437</v>
      </c>
      <c r="B106" s="1">
        <v>42426</v>
      </c>
      <c r="C106" t="s">
        <v>438</v>
      </c>
      <c r="D106">
        <v>1</v>
      </c>
      <c r="E106" t="s">
        <v>77</v>
      </c>
      <c r="F106" t="s">
        <v>571</v>
      </c>
      <c r="G106" t="s">
        <v>79</v>
      </c>
      <c r="H106" t="s">
        <v>7</v>
      </c>
      <c r="I106" t="s">
        <v>153</v>
      </c>
      <c r="J106" s="29"/>
      <c r="K106" s="54"/>
      <c r="L106" s="54" t="s">
        <v>8</v>
      </c>
      <c r="M106" s="29">
        <v>289333.90000000002</v>
      </c>
      <c r="N106" s="2">
        <f t="shared" si="1"/>
        <v>-802273.77000000014</v>
      </c>
    </row>
    <row r="107" spans="1:18" customFormat="1" hidden="1" x14ac:dyDescent="0.25">
      <c r="A107" t="s">
        <v>440</v>
      </c>
      <c r="B107" s="1">
        <v>42426</v>
      </c>
      <c r="C107" t="s">
        <v>441</v>
      </c>
      <c r="D107">
        <v>1</v>
      </c>
      <c r="E107" t="s">
        <v>77</v>
      </c>
      <c r="F107" t="s">
        <v>572</v>
      </c>
      <c r="G107" t="s">
        <v>79</v>
      </c>
      <c r="H107" t="s">
        <v>7</v>
      </c>
      <c r="I107" t="s">
        <v>153</v>
      </c>
      <c r="J107" s="29"/>
      <c r="K107" s="54"/>
      <c r="L107" s="54" t="s">
        <v>684</v>
      </c>
      <c r="M107" s="29">
        <v>424.47</v>
      </c>
      <c r="N107" s="2">
        <f t="shared" si="1"/>
        <v>-802698.24000000011</v>
      </c>
    </row>
    <row r="108" spans="1:18" customFormat="1" hidden="1" x14ac:dyDescent="0.25">
      <c r="A108" t="s">
        <v>443</v>
      </c>
      <c r="B108" s="1">
        <v>42426</v>
      </c>
      <c r="C108" t="s">
        <v>444</v>
      </c>
      <c r="D108">
        <v>1</v>
      </c>
      <c r="E108" t="s">
        <v>77</v>
      </c>
      <c r="F108" t="s">
        <v>573</v>
      </c>
      <c r="G108" t="s">
        <v>79</v>
      </c>
      <c r="H108" t="s">
        <v>7</v>
      </c>
      <c r="I108" t="s">
        <v>153</v>
      </c>
      <c r="J108" s="29"/>
      <c r="K108" s="54"/>
      <c r="L108" s="54" t="s">
        <v>687</v>
      </c>
      <c r="M108" s="29">
        <v>5008.93</v>
      </c>
      <c r="N108" s="2">
        <f t="shared" si="1"/>
        <v>-807707.17000000016</v>
      </c>
    </row>
    <row r="109" spans="1:18" hidden="1" x14ac:dyDescent="0.25">
      <c r="A109" s="73" t="s">
        <v>55</v>
      </c>
      <c r="B109" s="74">
        <v>42426</v>
      </c>
      <c r="C109" s="73" t="s">
        <v>446</v>
      </c>
      <c r="D109" s="73">
        <v>1</v>
      </c>
      <c r="E109" s="73" t="s">
        <v>73</v>
      </c>
      <c r="F109" s="73">
        <v>17274</v>
      </c>
      <c r="G109" s="73" t="s">
        <v>11</v>
      </c>
      <c r="H109" s="73" t="s">
        <v>7</v>
      </c>
      <c r="I109" s="73" t="s">
        <v>14</v>
      </c>
      <c r="J109" s="29">
        <v>638</v>
      </c>
      <c r="K109" s="54" t="s">
        <v>145</v>
      </c>
      <c r="N109" s="2">
        <f t="shared" si="1"/>
        <v>-807069.17000000016</v>
      </c>
      <c r="P109" s="73" t="s">
        <v>759</v>
      </c>
    </row>
    <row r="110" spans="1:18" customFormat="1" hidden="1" x14ac:dyDescent="0.25">
      <c r="A110" t="s">
        <v>448</v>
      </c>
      <c r="B110" s="1">
        <v>42426</v>
      </c>
      <c r="C110" t="s">
        <v>446</v>
      </c>
      <c r="D110">
        <v>1</v>
      </c>
      <c r="E110" t="s">
        <v>73</v>
      </c>
      <c r="F110">
        <v>17274</v>
      </c>
      <c r="G110" t="s">
        <v>11</v>
      </c>
      <c r="H110" t="s">
        <v>7</v>
      </c>
      <c r="I110" t="s">
        <v>17</v>
      </c>
      <c r="J110" s="29"/>
      <c r="K110" s="54"/>
      <c r="L110" s="54" t="s">
        <v>145</v>
      </c>
      <c r="M110" s="29">
        <v>638</v>
      </c>
      <c r="N110" s="2">
        <f t="shared" si="1"/>
        <v>-807707.17000000016</v>
      </c>
    </row>
    <row r="111" spans="1:18" hidden="1" x14ac:dyDescent="0.25">
      <c r="A111" s="73" t="s">
        <v>449</v>
      </c>
      <c r="B111" s="74">
        <v>42426</v>
      </c>
      <c r="C111" s="73" t="s">
        <v>450</v>
      </c>
      <c r="D111" s="73">
        <v>1</v>
      </c>
      <c r="E111" s="73" t="s">
        <v>73</v>
      </c>
      <c r="F111" s="73">
        <v>17275</v>
      </c>
      <c r="G111" s="73" t="s">
        <v>11</v>
      </c>
      <c r="H111" s="73" t="s">
        <v>7</v>
      </c>
      <c r="I111" s="73" t="s">
        <v>14</v>
      </c>
      <c r="J111" s="29">
        <v>638</v>
      </c>
      <c r="K111" s="54" t="s">
        <v>145</v>
      </c>
      <c r="N111" s="2">
        <f t="shared" si="1"/>
        <v>-807069.17000000016</v>
      </c>
      <c r="P111" s="82" t="s">
        <v>782</v>
      </c>
    </row>
    <row r="112" spans="1:18" hidden="1" x14ac:dyDescent="0.25">
      <c r="A112" s="73" t="s">
        <v>452</v>
      </c>
      <c r="B112" s="74">
        <v>42426</v>
      </c>
      <c r="C112" s="73" t="s">
        <v>453</v>
      </c>
      <c r="D112" s="73">
        <v>1</v>
      </c>
      <c r="E112" s="73" t="s">
        <v>73</v>
      </c>
      <c r="F112" s="73">
        <v>17276</v>
      </c>
      <c r="G112" s="73" t="s">
        <v>11</v>
      </c>
      <c r="H112" s="73" t="s">
        <v>7</v>
      </c>
      <c r="I112" s="73" t="s">
        <v>14</v>
      </c>
      <c r="J112" s="29">
        <v>270368.8</v>
      </c>
      <c r="K112" s="55" t="s">
        <v>705</v>
      </c>
      <c r="L112" s="55"/>
      <c r="N112" s="2">
        <f t="shared" si="1"/>
        <v>-536700.37000000011</v>
      </c>
      <c r="P112" s="82" t="s">
        <v>760</v>
      </c>
    </row>
    <row r="113" spans="1:18" hidden="1" x14ac:dyDescent="0.25">
      <c r="A113" s="73" t="s">
        <v>455</v>
      </c>
      <c r="B113" s="74">
        <v>42426</v>
      </c>
      <c r="C113" s="73" t="s">
        <v>456</v>
      </c>
      <c r="D113" s="73">
        <v>1</v>
      </c>
      <c r="E113" s="73" t="s">
        <v>73</v>
      </c>
      <c r="F113" s="73">
        <v>17277</v>
      </c>
      <c r="G113" s="73" t="s">
        <v>11</v>
      </c>
      <c r="H113" s="73" t="s">
        <v>7</v>
      </c>
      <c r="I113" s="73" t="s">
        <v>14</v>
      </c>
      <c r="J113" s="29">
        <v>289333.90000000002</v>
      </c>
      <c r="K113" s="55" t="s">
        <v>8</v>
      </c>
      <c r="L113" s="55"/>
      <c r="N113" s="2">
        <f t="shared" si="1"/>
        <v>-247366.47000000009</v>
      </c>
      <c r="P113" s="82" t="s">
        <v>760</v>
      </c>
    </row>
    <row r="114" spans="1:18" hidden="1" x14ac:dyDescent="0.25">
      <c r="A114" s="73" t="s">
        <v>458</v>
      </c>
      <c r="B114" s="74">
        <v>42426</v>
      </c>
      <c r="C114" s="73" t="s">
        <v>459</v>
      </c>
      <c r="D114" s="73">
        <v>1</v>
      </c>
      <c r="E114" s="73" t="s">
        <v>73</v>
      </c>
      <c r="F114" s="73">
        <v>17282</v>
      </c>
      <c r="G114" s="73" t="s">
        <v>11</v>
      </c>
      <c r="H114" s="73" t="s">
        <v>7</v>
      </c>
      <c r="I114" s="73" t="s">
        <v>14</v>
      </c>
      <c r="J114" s="29">
        <v>424.47</v>
      </c>
      <c r="K114" s="54" t="s">
        <v>684</v>
      </c>
      <c r="N114" s="2">
        <f t="shared" si="1"/>
        <v>-246942.00000000009</v>
      </c>
      <c r="P114" s="82" t="s">
        <v>761</v>
      </c>
    </row>
    <row r="115" spans="1:18" hidden="1" x14ac:dyDescent="0.25">
      <c r="A115" s="73" t="s">
        <v>461</v>
      </c>
      <c r="B115" s="74">
        <v>42426</v>
      </c>
      <c r="C115" s="73" t="s">
        <v>462</v>
      </c>
      <c r="D115" s="73">
        <v>1</v>
      </c>
      <c r="E115" s="73" t="s">
        <v>73</v>
      </c>
      <c r="F115" s="73">
        <v>17283</v>
      </c>
      <c r="G115" s="73" t="s">
        <v>11</v>
      </c>
      <c r="H115" s="73" t="s">
        <v>7</v>
      </c>
      <c r="I115" s="73" t="s">
        <v>14</v>
      </c>
      <c r="J115" s="29">
        <v>5008.92</v>
      </c>
      <c r="K115" s="55" t="s">
        <v>687</v>
      </c>
      <c r="L115" s="55"/>
      <c r="N115" s="2">
        <f t="shared" si="1"/>
        <v>-241933.08000000007</v>
      </c>
      <c r="P115" s="82" t="s">
        <v>762</v>
      </c>
    </row>
    <row r="116" spans="1:18" customFormat="1" x14ac:dyDescent="0.25">
      <c r="A116" t="s">
        <v>574</v>
      </c>
      <c r="B116" s="1">
        <v>42426</v>
      </c>
      <c r="C116" t="s">
        <v>575</v>
      </c>
      <c r="D116">
        <v>1</v>
      </c>
      <c r="E116" t="s">
        <v>576</v>
      </c>
      <c r="F116">
        <v>28290</v>
      </c>
      <c r="G116" t="s">
        <v>577</v>
      </c>
      <c r="H116" t="s">
        <v>9</v>
      </c>
      <c r="I116" t="s">
        <v>578</v>
      </c>
      <c r="J116" s="63">
        <v>4344.32</v>
      </c>
      <c r="K116" s="55"/>
      <c r="L116" s="55"/>
      <c r="M116" s="29"/>
      <c r="N116" s="2">
        <f t="shared" si="1"/>
        <v>-237588.76000000007</v>
      </c>
      <c r="O116" s="36" t="s">
        <v>706</v>
      </c>
    </row>
    <row r="117" spans="1:18" customFormat="1" ht="15.75" hidden="1" thickBot="1" x14ac:dyDescent="0.3">
      <c r="A117" s="49" t="s">
        <v>278</v>
      </c>
      <c r="B117" s="50">
        <v>42429</v>
      </c>
      <c r="C117" s="49" t="s">
        <v>279</v>
      </c>
      <c r="D117" s="49">
        <v>1</v>
      </c>
      <c r="E117" s="49" t="s">
        <v>579</v>
      </c>
      <c r="F117" s="49">
        <v>26695</v>
      </c>
      <c r="G117" s="49" t="s">
        <v>281</v>
      </c>
      <c r="H117" s="49" t="s">
        <v>9</v>
      </c>
      <c r="I117" s="49" t="s">
        <v>282</v>
      </c>
      <c r="J117" s="53"/>
      <c r="K117" s="58"/>
      <c r="L117" s="58" t="s">
        <v>493</v>
      </c>
      <c r="M117" s="53">
        <v>0</v>
      </c>
      <c r="N117" s="2">
        <f t="shared" si="1"/>
        <v>-237588.76000000007</v>
      </c>
      <c r="O117" s="61">
        <f>+J78+J116-M75-P89</f>
        <v>-237588.72000000003</v>
      </c>
      <c r="P117" s="61">
        <f>+N55-O117</f>
        <v>237588.71000000002</v>
      </c>
    </row>
    <row r="118" spans="1:18" customFormat="1" hidden="1" x14ac:dyDescent="0.25">
      <c r="A118" t="s">
        <v>147</v>
      </c>
      <c r="B118" s="1">
        <v>42433</v>
      </c>
      <c r="C118" t="s">
        <v>148</v>
      </c>
      <c r="D118">
        <v>1</v>
      </c>
      <c r="E118" t="s">
        <v>77</v>
      </c>
      <c r="F118" t="s">
        <v>580</v>
      </c>
      <c r="G118" t="s">
        <v>79</v>
      </c>
      <c r="H118" t="s">
        <v>7</v>
      </c>
      <c r="I118" t="s">
        <v>153</v>
      </c>
      <c r="J118" s="29"/>
      <c r="K118" s="54"/>
      <c r="L118" s="54" t="s">
        <v>8</v>
      </c>
      <c r="M118" s="29">
        <v>132833.19</v>
      </c>
      <c r="N118" s="2">
        <f t="shared" si="1"/>
        <v>-370421.95000000007</v>
      </c>
    </row>
    <row r="119" spans="1:18" customFormat="1" hidden="1" x14ac:dyDescent="0.25">
      <c r="A119" t="s">
        <v>150</v>
      </c>
      <c r="B119" s="1">
        <v>42433</v>
      </c>
      <c r="C119" t="s">
        <v>151</v>
      </c>
      <c r="D119">
        <v>1</v>
      </c>
      <c r="E119" t="s">
        <v>77</v>
      </c>
      <c r="F119" t="s">
        <v>581</v>
      </c>
      <c r="G119" t="s">
        <v>79</v>
      </c>
      <c r="H119" t="s">
        <v>9</v>
      </c>
      <c r="I119" t="s">
        <v>153</v>
      </c>
      <c r="J119" s="29"/>
      <c r="K119" s="54"/>
      <c r="L119" s="54" t="s">
        <v>684</v>
      </c>
      <c r="M119" s="29">
        <v>334425.53000000003</v>
      </c>
      <c r="N119" s="2">
        <f t="shared" si="1"/>
        <v>-704847.4800000001</v>
      </c>
    </row>
    <row r="120" spans="1:18" customFormat="1" hidden="1" x14ac:dyDescent="0.25">
      <c r="A120" t="s">
        <v>154</v>
      </c>
      <c r="B120" s="1">
        <v>42433</v>
      </c>
      <c r="C120" t="s">
        <v>155</v>
      </c>
      <c r="D120">
        <v>1</v>
      </c>
      <c r="E120" t="s">
        <v>88</v>
      </c>
      <c r="F120">
        <v>13413</v>
      </c>
      <c r="G120" t="s">
        <v>10</v>
      </c>
      <c r="H120" t="s">
        <v>9</v>
      </c>
      <c r="I120" t="s">
        <v>14</v>
      </c>
      <c r="J120" s="29"/>
      <c r="K120" s="54"/>
      <c r="L120" s="54" t="s">
        <v>687</v>
      </c>
      <c r="M120" s="29">
        <v>6628.56</v>
      </c>
      <c r="N120" s="2">
        <f t="shared" si="1"/>
        <v>-711476.04000000015</v>
      </c>
    </row>
    <row r="121" spans="1:18" hidden="1" x14ac:dyDescent="0.25">
      <c r="A121" s="73" t="s">
        <v>157</v>
      </c>
      <c r="B121" s="74">
        <v>42433</v>
      </c>
      <c r="C121" s="73" t="s">
        <v>158</v>
      </c>
      <c r="D121" s="73">
        <v>1</v>
      </c>
      <c r="E121" s="73" t="s">
        <v>73</v>
      </c>
      <c r="F121" s="73">
        <v>17302</v>
      </c>
      <c r="G121" s="73" t="s">
        <v>11</v>
      </c>
      <c r="H121" s="73" t="s">
        <v>7</v>
      </c>
      <c r="I121" s="73" t="s">
        <v>14</v>
      </c>
      <c r="J121" s="29">
        <v>132833.20000000001</v>
      </c>
      <c r="K121" s="55" t="s">
        <v>8</v>
      </c>
      <c r="L121" s="55"/>
      <c r="N121" s="2">
        <f t="shared" si="1"/>
        <v>-578642.84000000008</v>
      </c>
      <c r="P121" s="85" t="s">
        <v>763</v>
      </c>
    </row>
    <row r="122" spans="1:18" hidden="1" x14ac:dyDescent="0.25">
      <c r="A122" s="73" t="s">
        <v>160</v>
      </c>
      <c r="B122" s="74">
        <v>42433</v>
      </c>
      <c r="C122" s="73" t="s">
        <v>161</v>
      </c>
      <c r="D122" s="73">
        <v>1</v>
      </c>
      <c r="E122" s="73" t="s">
        <v>74</v>
      </c>
      <c r="F122" s="73">
        <v>1879</v>
      </c>
      <c r="G122" s="73" t="s">
        <v>18</v>
      </c>
      <c r="H122" s="73" t="s">
        <v>9</v>
      </c>
      <c r="I122" s="73" t="s">
        <v>14</v>
      </c>
      <c r="J122" s="29">
        <v>334425.53000000003</v>
      </c>
      <c r="K122" s="55" t="s">
        <v>684</v>
      </c>
      <c r="L122" s="55"/>
      <c r="N122" s="2">
        <f t="shared" si="1"/>
        <v>-244217.31000000006</v>
      </c>
      <c r="P122" s="85" t="s">
        <v>764</v>
      </c>
    </row>
    <row r="123" spans="1:18" hidden="1" x14ac:dyDescent="0.25">
      <c r="A123" s="73" t="s">
        <v>163</v>
      </c>
      <c r="B123" s="74">
        <v>42438</v>
      </c>
      <c r="C123" s="73" t="s">
        <v>164</v>
      </c>
      <c r="D123" s="73">
        <v>1</v>
      </c>
      <c r="E123" s="73" t="s">
        <v>74</v>
      </c>
      <c r="F123" s="73">
        <v>1911</v>
      </c>
      <c r="G123" s="73" t="s">
        <v>18</v>
      </c>
      <c r="H123" s="73" t="s">
        <v>9</v>
      </c>
      <c r="I123" s="73" t="s">
        <v>14</v>
      </c>
      <c r="J123" s="29">
        <v>6628.56</v>
      </c>
      <c r="K123" s="55" t="s">
        <v>687</v>
      </c>
      <c r="L123" s="55"/>
      <c r="N123" s="2">
        <f t="shared" si="1"/>
        <v>-237588.75000000006</v>
      </c>
      <c r="P123" s="85" t="s">
        <v>765</v>
      </c>
    </row>
    <row r="124" spans="1:18" customFormat="1" hidden="1" x14ac:dyDescent="0.25">
      <c r="A124" t="s">
        <v>166</v>
      </c>
      <c r="B124" s="1">
        <v>42439</v>
      </c>
      <c r="C124" t="s">
        <v>167</v>
      </c>
      <c r="D124">
        <v>1</v>
      </c>
      <c r="E124" t="s">
        <v>77</v>
      </c>
      <c r="F124" t="s">
        <v>582</v>
      </c>
      <c r="G124" t="s">
        <v>79</v>
      </c>
      <c r="H124" t="s">
        <v>7</v>
      </c>
      <c r="I124" t="s">
        <v>153</v>
      </c>
      <c r="J124" s="29"/>
      <c r="K124" s="54"/>
      <c r="L124" s="54" t="s">
        <v>688</v>
      </c>
      <c r="M124" s="29">
        <v>113271.95</v>
      </c>
      <c r="N124" s="2">
        <f t="shared" si="1"/>
        <v>-350860.70000000007</v>
      </c>
    </row>
    <row r="125" spans="1:18" hidden="1" x14ac:dyDescent="0.25">
      <c r="A125" s="73" t="s">
        <v>169</v>
      </c>
      <c r="B125" s="74">
        <v>42439</v>
      </c>
      <c r="C125" s="73" t="s">
        <v>170</v>
      </c>
      <c r="D125" s="73">
        <v>1</v>
      </c>
      <c r="E125" s="73" t="s">
        <v>74</v>
      </c>
      <c r="F125" s="73">
        <v>1901</v>
      </c>
      <c r="G125" s="73" t="s">
        <v>18</v>
      </c>
      <c r="H125" s="73" t="s">
        <v>7</v>
      </c>
      <c r="I125" s="73" t="s">
        <v>14</v>
      </c>
      <c r="J125" s="29">
        <v>113271.94</v>
      </c>
      <c r="K125" s="55" t="s">
        <v>688</v>
      </c>
      <c r="L125" s="55"/>
      <c r="N125" s="2">
        <f t="shared" si="1"/>
        <v>-237588.76000000007</v>
      </c>
      <c r="P125" s="85" t="s">
        <v>766</v>
      </c>
      <c r="Q125" s="73">
        <v>116272.97</v>
      </c>
      <c r="R125" s="79">
        <f>+Q125-J125</f>
        <v>3001.0299999999988</v>
      </c>
    </row>
    <row r="126" spans="1:18" customFormat="1" hidden="1" x14ac:dyDescent="0.25">
      <c r="A126" t="s">
        <v>172</v>
      </c>
      <c r="B126" s="1">
        <v>42440</v>
      </c>
      <c r="C126" t="s">
        <v>173</v>
      </c>
      <c r="D126">
        <v>1</v>
      </c>
      <c r="E126" t="s">
        <v>77</v>
      </c>
      <c r="F126" t="s">
        <v>583</v>
      </c>
      <c r="G126" t="s">
        <v>79</v>
      </c>
      <c r="H126" t="s">
        <v>7</v>
      </c>
      <c r="I126" t="s">
        <v>14</v>
      </c>
      <c r="J126" s="29"/>
      <c r="K126" s="54"/>
      <c r="L126" s="54" t="s">
        <v>689</v>
      </c>
      <c r="M126" s="29">
        <v>3001.04</v>
      </c>
      <c r="N126" s="2">
        <f t="shared" si="1"/>
        <v>-240589.80000000008</v>
      </c>
    </row>
    <row r="127" spans="1:18" customFormat="1" hidden="1" x14ac:dyDescent="0.25">
      <c r="A127" t="s">
        <v>175</v>
      </c>
      <c r="B127" s="1">
        <v>42440</v>
      </c>
      <c r="C127" t="s">
        <v>176</v>
      </c>
      <c r="D127">
        <v>1</v>
      </c>
      <c r="E127" t="s">
        <v>88</v>
      </c>
      <c r="F127">
        <v>13446</v>
      </c>
      <c r="G127" t="s">
        <v>10</v>
      </c>
      <c r="H127" t="s">
        <v>9</v>
      </c>
      <c r="I127" t="s">
        <v>14</v>
      </c>
      <c r="J127" s="29"/>
      <c r="K127" s="54"/>
      <c r="L127" s="54" t="s">
        <v>690</v>
      </c>
      <c r="M127" s="29">
        <v>7454.16</v>
      </c>
      <c r="N127" s="2">
        <f t="shared" si="1"/>
        <v>-248043.96000000008</v>
      </c>
    </row>
    <row r="128" spans="1:18" hidden="1" x14ac:dyDescent="0.25">
      <c r="A128" s="73" t="s">
        <v>178</v>
      </c>
      <c r="B128" s="74">
        <v>42440</v>
      </c>
      <c r="C128" s="73" t="s">
        <v>179</v>
      </c>
      <c r="D128" s="73">
        <v>1</v>
      </c>
      <c r="E128" s="73" t="s">
        <v>74</v>
      </c>
      <c r="F128" s="73">
        <v>1914</v>
      </c>
      <c r="G128" s="73" t="s">
        <v>18</v>
      </c>
      <c r="H128" s="73" t="s">
        <v>7</v>
      </c>
      <c r="I128" s="73" t="s">
        <v>14</v>
      </c>
      <c r="J128" s="29">
        <v>3001.04</v>
      </c>
      <c r="K128" s="55" t="s">
        <v>689</v>
      </c>
      <c r="L128" s="55"/>
      <c r="N128" s="2">
        <f t="shared" si="1"/>
        <v>-245042.92000000007</v>
      </c>
      <c r="P128" s="85" t="s">
        <v>766</v>
      </c>
      <c r="Q128" s="73" t="s">
        <v>767</v>
      </c>
    </row>
    <row r="129" spans="1:17" hidden="1" x14ac:dyDescent="0.25">
      <c r="A129" s="73" t="s">
        <v>181</v>
      </c>
      <c r="B129" s="74">
        <v>42441</v>
      </c>
      <c r="C129" s="73" t="s">
        <v>182</v>
      </c>
      <c r="D129" s="73">
        <v>1</v>
      </c>
      <c r="E129" s="73" t="s">
        <v>74</v>
      </c>
      <c r="F129" s="73">
        <v>1924</v>
      </c>
      <c r="G129" s="73" t="s">
        <v>18</v>
      </c>
      <c r="H129" s="73" t="s">
        <v>7</v>
      </c>
      <c r="I129" s="73" t="s">
        <v>14</v>
      </c>
      <c r="J129" s="29">
        <v>7454.16</v>
      </c>
      <c r="K129" s="55" t="s">
        <v>690</v>
      </c>
      <c r="L129" s="55"/>
      <c r="N129" s="2">
        <f t="shared" si="1"/>
        <v>-237588.76000000007</v>
      </c>
      <c r="P129" t="s">
        <v>785</v>
      </c>
    </row>
    <row r="130" spans="1:17" customFormat="1" hidden="1" x14ac:dyDescent="0.25">
      <c r="A130" t="s">
        <v>184</v>
      </c>
      <c r="B130" s="1">
        <v>42443</v>
      </c>
      <c r="C130" t="s">
        <v>185</v>
      </c>
      <c r="D130">
        <v>1</v>
      </c>
      <c r="E130" t="s">
        <v>77</v>
      </c>
      <c r="F130" t="s">
        <v>584</v>
      </c>
      <c r="G130" t="s">
        <v>79</v>
      </c>
      <c r="H130" t="s">
        <v>7</v>
      </c>
      <c r="I130" t="s">
        <v>153</v>
      </c>
      <c r="J130" s="29"/>
      <c r="K130" s="54"/>
      <c r="L130" s="54" t="s">
        <v>691</v>
      </c>
      <c r="M130" s="29">
        <v>702616.61</v>
      </c>
      <c r="N130" s="2">
        <f t="shared" si="1"/>
        <v>-940205.37000000011</v>
      </c>
    </row>
    <row r="131" spans="1:17" customFormat="1" hidden="1" x14ac:dyDescent="0.25">
      <c r="A131" t="s">
        <v>101</v>
      </c>
      <c r="B131" s="1">
        <v>42443</v>
      </c>
      <c r="C131" t="s">
        <v>187</v>
      </c>
      <c r="D131">
        <v>1</v>
      </c>
      <c r="E131" t="s">
        <v>77</v>
      </c>
      <c r="F131" t="s">
        <v>585</v>
      </c>
      <c r="G131" t="s">
        <v>79</v>
      </c>
      <c r="H131" t="s">
        <v>7</v>
      </c>
      <c r="I131" t="s">
        <v>14</v>
      </c>
      <c r="J131" s="29"/>
      <c r="K131" s="54"/>
      <c r="L131" s="54" t="s">
        <v>692</v>
      </c>
      <c r="M131" s="29">
        <v>16819.349999999999</v>
      </c>
      <c r="N131" s="2">
        <f t="shared" si="1"/>
        <v>-957024.72000000009</v>
      </c>
    </row>
    <row r="132" spans="1:17" hidden="1" x14ac:dyDescent="0.25">
      <c r="A132" s="73" t="s">
        <v>189</v>
      </c>
      <c r="B132" s="74">
        <v>42443</v>
      </c>
      <c r="C132" s="73" t="s">
        <v>190</v>
      </c>
      <c r="D132" s="73">
        <v>1</v>
      </c>
      <c r="E132" s="73" t="s">
        <v>74</v>
      </c>
      <c r="F132" s="73">
        <v>1928</v>
      </c>
      <c r="G132" s="73" t="s">
        <v>18</v>
      </c>
      <c r="H132" s="73" t="s">
        <v>7</v>
      </c>
      <c r="I132" s="73" t="s">
        <v>14</v>
      </c>
      <c r="J132" s="29">
        <v>702616.61</v>
      </c>
      <c r="K132" s="55" t="s">
        <v>691</v>
      </c>
      <c r="L132" s="55"/>
      <c r="N132" s="2">
        <f t="shared" si="1"/>
        <v>-254408.1100000001</v>
      </c>
      <c r="P132" s="85" t="s">
        <v>768</v>
      </c>
    </row>
    <row r="133" spans="1:17" hidden="1" x14ac:dyDescent="0.25">
      <c r="A133" s="73" t="s">
        <v>192</v>
      </c>
      <c r="B133" s="74">
        <v>42443</v>
      </c>
      <c r="C133" s="73" t="s">
        <v>193</v>
      </c>
      <c r="D133" s="73">
        <v>1</v>
      </c>
      <c r="E133" s="73" t="s">
        <v>74</v>
      </c>
      <c r="F133" s="73">
        <v>1929</v>
      </c>
      <c r="G133" s="73" t="s">
        <v>18</v>
      </c>
      <c r="H133" s="73" t="s">
        <v>7</v>
      </c>
      <c r="I133" s="73" t="s">
        <v>14</v>
      </c>
      <c r="J133" s="29">
        <v>16819.349999999999</v>
      </c>
      <c r="K133" s="55" t="s">
        <v>692</v>
      </c>
      <c r="L133" s="55"/>
      <c r="N133" s="2">
        <f t="shared" si="1"/>
        <v>-237588.7600000001</v>
      </c>
      <c r="P133" s="85" t="s">
        <v>769</v>
      </c>
    </row>
    <row r="134" spans="1:17" customFormat="1" hidden="1" x14ac:dyDescent="0.25">
      <c r="A134" t="s">
        <v>195</v>
      </c>
      <c r="B134" s="1">
        <v>42444</v>
      </c>
      <c r="C134" t="s">
        <v>196</v>
      </c>
      <c r="D134">
        <v>1</v>
      </c>
      <c r="E134" t="s">
        <v>77</v>
      </c>
      <c r="F134" t="s">
        <v>586</v>
      </c>
      <c r="G134" t="s">
        <v>79</v>
      </c>
      <c r="H134" t="s">
        <v>7</v>
      </c>
      <c r="I134" t="s">
        <v>153</v>
      </c>
      <c r="J134" s="29"/>
      <c r="K134" s="54"/>
      <c r="L134" s="54" t="s">
        <v>693</v>
      </c>
      <c r="M134" s="29">
        <v>45909.75</v>
      </c>
      <c r="N134" s="2">
        <f t="shared" si="1"/>
        <v>-283498.51000000013</v>
      </c>
    </row>
    <row r="135" spans="1:17" customFormat="1" hidden="1" x14ac:dyDescent="0.25">
      <c r="A135" t="s">
        <v>198</v>
      </c>
      <c r="B135" s="1">
        <v>42444</v>
      </c>
      <c r="C135" t="s">
        <v>199</v>
      </c>
      <c r="D135">
        <v>1</v>
      </c>
      <c r="E135" t="s">
        <v>77</v>
      </c>
      <c r="F135" t="s">
        <v>587</v>
      </c>
      <c r="G135" t="s">
        <v>79</v>
      </c>
      <c r="H135" t="s">
        <v>7</v>
      </c>
      <c r="I135" t="s">
        <v>14</v>
      </c>
      <c r="J135" s="29"/>
      <c r="K135" s="54"/>
      <c r="L135" s="54" t="s">
        <v>694</v>
      </c>
      <c r="M135" s="29">
        <v>35725</v>
      </c>
      <c r="N135" s="2">
        <f t="shared" si="1"/>
        <v>-319223.51000000013</v>
      </c>
    </row>
    <row r="136" spans="1:17" customFormat="1" hidden="1" x14ac:dyDescent="0.25">
      <c r="A136" t="s">
        <v>201</v>
      </c>
      <c r="B136" s="1">
        <v>42444</v>
      </c>
      <c r="C136" t="s">
        <v>202</v>
      </c>
      <c r="D136">
        <v>1</v>
      </c>
      <c r="E136" t="s">
        <v>77</v>
      </c>
      <c r="F136" t="s">
        <v>588</v>
      </c>
      <c r="G136" t="s">
        <v>79</v>
      </c>
      <c r="H136" t="s">
        <v>9</v>
      </c>
      <c r="I136" t="s">
        <v>14</v>
      </c>
      <c r="J136" s="29"/>
      <c r="K136" s="54"/>
      <c r="L136" s="54" t="s">
        <v>695</v>
      </c>
      <c r="M136" s="29">
        <v>22248.32</v>
      </c>
      <c r="N136" s="2">
        <f t="shared" si="1"/>
        <v>-341471.83000000013</v>
      </c>
    </row>
    <row r="137" spans="1:17" hidden="1" x14ac:dyDescent="0.25">
      <c r="A137" s="73" t="s">
        <v>204</v>
      </c>
      <c r="B137" s="74">
        <v>42444</v>
      </c>
      <c r="C137" s="73" t="s">
        <v>205</v>
      </c>
      <c r="D137" s="73">
        <v>1</v>
      </c>
      <c r="E137" s="73" t="s">
        <v>74</v>
      </c>
      <c r="F137" s="73">
        <v>1931</v>
      </c>
      <c r="G137" s="73" t="s">
        <v>18</v>
      </c>
      <c r="H137" s="73" t="s">
        <v>7</v>
      </c>
      <c r="I137" s="73" t="s">
        <v>14</v>
      </c>
      <c r="J137" s="29">
        <v>45909.75</v>
      </c>
      <c r="K137" s="55" t="s">
        <v>693</v>
      </c>
      <c r="L137" s="55"/>
      <c r="N137" s="2">
        <f t="shared" si="1"/>
        <v>-295562.08000000013</v>
      </c>
      <c r="P137" s="85" t="s">
        <v>770</v>
      </c>
    </row>
    <row r="138" spans="1:17" hidden="1" x14ac:dyDescent="0.25">
      <c r="A138" s="73" t="s">
        <v>207</v>
      </c>
      <c r="B138" s="74">
        <v>42444</v>
      </c>
      <c r="C138" s="73" t="s">
        <v>208</v>
      </c>
      <c r="D138" s="73">
        <v>1</v>
      </c>
      <c r="E138" s="73" t="s">
        <v>73</v>
      </c>
      <c r="F138" s="73">
        <v>17326</v>
      </c>
      <c r="G138" s="73" t="s">
        <v>11</v>
      </c>
      <c r="H138" s="73" t="s">
        <v>7</v>
      </c>
      <c r="I138" s="73" t="s">
        <v>14</v>
      </c>
      <c r="J138" s="29">
        <v>35725</v>
      </c>
      <c r="K138" s="55" t="s">
        <v>694</v>
      </c>
      <c r="L138" s="55"/>
      <c r="N138" s="2">
        <f t="shared" ref="N138:N201" si="2">+N137+J138-M138</f>
        <v>-259837.08000000013</v>
      </c>
      <c r="P138" s="85" t="s">
        <v>771</v>
      </c>
    </row>
    <row r="139" spans="1:17" hidden="1" x14ac:dyDescent="0.25">
      <c r="A139" s="73" t="s">
        <v>210</v>
      </c>
      <c r="B139" s="74">
        <v>42444</v>
      </c>
      <c r="C139" s="73" t="s">
        <v>211</v>
      </c>
      <c r="D139" s="73">
        <v>1</v>
      </c>
      <c r="E139" s="73" t="s">
        <v>74</v>
      </c>
      <c r="F139" s="73">
        <v>1932</v>
      </c>
      <c r="G139" s="73" t="s">
        <v>18</v>
      </c>
      <c r="H139" s="73" t="s">
        <v>9</v>
      </c>
      <c r="I139" s="73" t="s">
        <v>14</v>
      </c>
      <c r="J139" s="29">
        <v>22248.32</v>
      </c>
      <c r="K139" s="55" t="s">
        <v>695</v>
      </c>
      <c r="L139" s="55"/>
      <c r="N139" s="2">
        <f t="shared" si="2"/>
        <v>-237588.76000000013</v>
      </c>
      <c r="P139" s="85" t="s">
        <v>772</v>
      </c>
    </row>
    <row r="140" spans="1:17" customFormat="1" hidden="1" x14ac:dyDescent="0.25">
      <c r="A140" t="s">
        <v>213</v>
      </c>
      <c r="B140" s="1">
        <v>42446</v>
      </c>
      <c r="C140" t="s">
        <v>214</v>
      </c>
      <c r="D140">
        <v>1</v>
      </c>
      <c r="E140" t="s">
        <v>77</v>
      </c>
      <c r="F140" t="s">
        <v>589</v>
      </c>
      <c r="G140" t="s">
        <v>79</v>
      </c>
      <c r="H140" t="s">
        <v>7</v>
      </c>
      <c r="I140" t="s">
        <v>14</v>
      </c>
      <c r="J140" s="29"/>
      <c r="K140" s="54"/>
      <c r="L140" s="54" t="s">
        <v>696</v>
      </c>
      <c r="M140" s="29">
        <v>110587.41</v>
      </c>
      <c r="N140" s="2">
        <f t="shared" si="2"/>
        <v>-348176.17000000016</v>
      </c>
    </row>
    <row r="141" spans="1:17" hidden="1" x14ac:dyDescent="0.25">
      <c r="A141" s="73" t="s">
        <v>216</v>
      </c>
      <c r="B141" s="74">
        <v>42446</v>
      </c>
      <c r="C141" s="73" t="s">
        <v>217</v>
      </c>
      <c r="D141" s="73">
        <v>1</v>
      </c>
      <c r="E141" s="73" t="s">
        <v>73</v>
      </c>
      <c r="F141" s="73">
        <v>17331</v>
      </c>
      <c r="G141" s="73" t="s">
        <v>11</v>
      </c>
      <c r="H141" s="73" t="s">
        <v>7</v>
      </c>
      <c r="I141" s="73" t="s">
        <v>14</v>
      </c>
      <c r="J141" s="29">
        <v>110587.41</v>
      </c>
      <c r="K141" s="55" t="s">
        <v>696</v>
      </c>
      <c r="L141" s="55"/>
      <c r="N141" s="2">
        <f t="shared" si="2"/>
        <v>-237588.76000000015</v>
      </c>
      <c r="P141" s="85" t="s">
        <v>774</v>
      </c>
      <c r="Q141" s="85" t="s">
        <v>775</v>
      </c>
    </row>
    <row r="142" spans="1:17" customFormat="1" hidden="1" x14ac:dyDescent="0.25">
      <c r="A142" t="s">
        <v>219</v>
      </c>
      <c r="B142" s="1">
        <v>42447</v>
      </c>
      <c r="C142" t="s">
        <v>220</v>
      </c>
      <c r="D142">
        <v>1</v>
      </c>
      <c r="E142" t="s">
        <v>77</v>
      </c>
      <c r="F142" t="s">
        <v>590</v>
      </c>
      <c r="G142" t="s">
        <v>79</v>
      </c>
      <c r="H142" t="s">
        <v>9</v>
      </c>
      <c r="I142" t="s">
        <v>153</v>
      </c>
      <c r="J142" s="29"/>
      <c r="K142" s="54"/>
      <c r="L142" s="54" t="s">
        <v>697</v>
      </c>
      <c r="M142" s="29">
        <v>143365.13</v>
      </c>
      <c r="N142" s="2">
        <f t="shared" si="2"/>
        <v>-380953.89000000013</v>
      </c>
    </row>
    <row r="143" spans="1:17" hidden="1" x14ac:dyDescent="0.25">
      <c r="A143" s="73" t="s">
        <v>222</v>
      </c>
      <c r="B143" s="74">
        <v>42447</v>
      </c>
      <c r="C143" s="73" t="s">
        <v>223</v>
      </c>
      <c r="D143" s="73">
        <v>1</v>
      </c>
      <c r="E143" s="73" t="s">
        <v>74</v>
      </c>
      <c r="F143" s="73">
        <v>1935</v>
      </c>
      <c r="G143" s="73" t="s">
        <v>18</v>
      </c>
      <c r="H143" s="73" t="s">
        <v>9</v>
      </c>
      <c r="I143" s="73" t="s">
        <v>14</v>
      </c>
      <c r="J143" s="29">
        <v>143365.15</v>
      </c>
      <c r="K143" s="55" t="s">
        <v>697</v>
      </c>
      <c r="L143" s="55"/>
      <c r="N143" s="2">
        <f t="shared" si="2"/>
        <v>-237588.74000000014</v>
      </c>
      <c r="P143" s="85" t="s">
        <v>773</v>
      </c>
    </row>
    <row r="144" spans="1:17" customFormat="1" hidden="1" x14ac:dyDescent="0.25">
      <c r="A144" t="s">
        <v>225</v>
      </c>
      <c r="B144" s="1">
        <v>42448</v>
      </c>
      <c r="C144" t="s">
        <v>226</v>
      </c>
      <c r="D144">
        <v>1</v>
      </c>
      <c r="E144" t="s">
        <v>77</v>
      </c>
      <c r="F144" t="s">
        <v>591</v>
      </c>
      <c r="G144" t="s">
        <v>79</v>
      </c>
      <c r="H144" t="s">
        <v>9</v>
      </c>
      <c r="I144" t="s">
        <v>14</v>
      </c>
      <c r="J144" s="29"/>
      <c r="K144" s="54"/>
      <c r="L144" s="54" t="s">
        <v>698</v>
      </c>
      <c r="M144" s="29">
        <v>2050.11</v>
      </c>
      <c r="N144" s="2">
        <f t="shared" si="2"/>
        <v>-239638.85000000012</v>
      </c>
    </row>
    <row r="145" spans="1:16" customFormat="1" hidden="1" x14ac:dyDescent="0.25">
      <c r="A145" t="s">
        <v>228</v>
      </c>
      <c r="B145" s="1">
        <v>42448</v>
      </c>
      <c r="C145" t="s">
        <v>229</v>
      </c>
      <c r="D145">
        <v>1</v>
      </c>
      <c r="E145" t="s">
        <v>77</v>
      </c>
      <c r="F145" t="s">
        <v>592</v>
      </c>
      <c r="G145" t="s">
        <v>79</v>
      </c>
      <c r="H145" t="s">
        <v>9</v>
      </c>
      <c r="I145" t="s">
        <v>14</v>
      </c>
      <c r="J145" s="29"/>
      <c r="K145" s="54"/>
      <c r="L145" s="54" t="s">
        <v>699</v>
      </c>
      <c r="M145" s="29">
        <v>4688.8599999999997</v>
      </c>
      <c r="N145" s="2">
        <f t="shared" si="2"/>
        <v>-244327.71000000011</v>
      </c>
    </row>
    <row r="146" spans="1:16" customFormat="1" hidden="1" x14ac:dyDescent="0.25">
      <c r="A146" t="s">
        <v>231</v>
      </c>
      <c r="B146" s="1">
        <v>42448</v>
      </c>
      <c r="C146" t="s">
        <v>232</v>
      </c>
      <c r="D146">
        <v>1</v>
      </c>
      <c r="E146" t="s">
        <v>77</v>
      </c>
      <c r="F146" t="s">
        <v>593</v>
      </c>
      <c r="G146" t="s">
        <v>79</v>
      </c>
      <c r="H146" t="s">
        <v>9</v>
      </c>
      <c r="I146" t="s">
        <v>14</v>
      </c>
      <c r="J146" s="29"/>
      <c r="K146" s="54"/>
      <c r="L146" s="54" t="s">
        <v>493</v>
      </c>
      <c r="M146" s="29">
        <v>867.6</v>
      </c>
      <c r="N146" s="2">
        <f t="shared" si="2"/>
        <v>-245195.31000000011</v>
      </c>
    </row>
    <row r="147" spans="1:16" hidden="1" x14ac:dyDescent="0.25">
      <c r="A147" s="73" t="s">
        <v>234</v>
      </c>
      <c r="B147" s="74">
        <v>42448</v>
      </c>
      <c r="C147" s="73" t="s">
        <v>235</v>
      </c>
      <c r="D147" s="73">
        <v>1</v>
      </c>
      <c r="E147" s="73" t="s">
        <v>74</v>
      </c>
      <c r="F147" s="73">
        <v>1936</v>
      </c>
      <c r="G147" s="73" t="s">
        <v>18</v>
      </c>
      <c r="H147" s="73" t="s">
        <v>9</v>
      </c>
      <c r="I147" s="73" t="s">
        <v>14</v>
      </c>
      <c r="J147" s="29">
        <v>2050.11</v>
      </c>
      <c r="K147" s="55" t="s">
        <v>698</v>
      </c>
      <c r="L147" s="55"/>
      <c r="N147" s="2">
        <f t="shared" si="2"/>
        <v>-243145.20000000013</v>
      </c>
      <c r="P147" s="85" t="s">
        <v>776</v>
      </c>
    </row>
    <row r="148" spans="1:16" hidden="1" x14ac:dyDescent="0.25">
      <c r="A148" s="73" t="s">
        <v>237</v>
      </c>
      <c r="B148" s="74">
        <v>42448</v>
      </c>
      <c r="C148" s="73" t="s">
        <v>238</v>
      </c>
      <c r="D148" s="73">
        <v>1</v>
      </c>
      <c r="E148" s="73" t="s">
        <v>74</v>
      </c>
      <c r="F148" s="73">
        <v>1937</v>
      </c>
      <c r="G148" s="73" t="s">
        <v>18</v>
      </c>
      <c r="H148" s="73" t="s">
        <v>9</v>
      </c>
      <c r="I148" s="73" t="s">
        <v>14</v>
      </c>
      <c r="J148" s="29">
        <v>4688.8599999999997</v>
      </c>
      <c r="K148" s="55" t="s">
        <v>699</v>
      </c>
      <c r="L148" s="55"/>
      <c r="N148" s="2">
        <f t="shared" si="2"/>
        <v>-238456.34000000014</v>
      </c>
      <c r="P148" s="85" t="s">
        <v>777</v>
      </c>
    </row>
    <row r="149" spans="1:16" hidden="1" x14ac:dyDescent="0.25">
      <c r="A149" s="73" t="s">
        <v>240</v>
      </c>
      <c r="B149" s="74">
        <v>42448</v>
      </c>
      <c r="C149" s="73" t="s">
        <v>241</v>
      </c>
      <c r="D149" s="73">
        <v>1</v>
      </c>
      <c r="E149" s="73" t="s">
        <v>74</v>
      </c>
      <c r="F149" s="73">
        <v>1938</v>
      </c>
      <c r="G149" s="73" t="s">
        <v>18</v>
      </c>
      <c r="H149" s="73" t="s">
        <v>9</v>
      </c>
      <c r="I149" s="73" t="s">
        <v>14</v>
      </c>
      <c r="J149" s="29">
        <v>867.6</v>
      </c>
      <c r="K149" s="54" t="s">
        <v>493</v>
      </c>
      <c r="N149" s="2">
        <f t="shared" si="2"/>
        <v>-237588.74000000014</v>
      </c>
      <c r="P149" s="85" t="s">
        <v>778</v>
      </c>
    </row>
    <row r="150" spans="1:16" customFormat="1" hidden="1" x14ac:dyDescent="0.25">
      <c r="A150" t="s">
        <v>243</v>
      </c>
      <c r="B150" s="1">
        <v>42451</v>
      </c>
      <c r="C150" t="s">
        <v>244</v>
      </c>
      <c r="D150">
        <v>1</v>
      </c>
      <c r="E150" t="s">
        <v>77</v>
      </c>
      <c r="F150" t="s">
        <v>594</v>
      </c>
      <c r="G150" t="s">
        <v>79</v>
      </c>
      <c r="H150" t="s">
        <v>9</v>
      </c>
      <c r="I150" t="s">
        <v>153</v>
      </c>
      <c r="J150" s="29"/>
      <c r="K150" s="54"/>
      <c r="L150" s="54" t="s">
        <v>700</v>
      </c>
      <c r="M150" s="29">
        <v>116895.43</v>
      </c>
      <c r="N150" s="2">
        <f t="shared" si="2"/>
        <v>-354484.17000000016</v>
      </c>
    </row>
    <row r="151" spans="1:16" hidden="1" x14ac:dyDescent="0.25">
      <c r="A151" s="73" t="s">
        <v>246</v>
      </c>
      <c r="B151" s="74">
        <v>42451</v>
      </c>
      <c r="C151" s="73" t="s">
        <v>247</v>
      </c>
      <c r="D151" s="73">
        <v>1</v>
      </c>
      <c r="E151" s="73" t="s">
        <v>74</v>
      </c>
      <c r="F151" s="73">
        <v>1960</v>
      </c>
      <c r="G151" s="73" t="s">
        <v>18</v>
      </c>
      <c r="H151" s="73" t="s">
        <v>9</v>
      </c>
      <c r="I151" s="73" t="s">
        <v>14</v>
      </c>
      <c r="J151" s="29">
        <v>116895.42</v>
      </c>
      <c r="K151" s="55" t="s">
        <v>700</v>
      </c>
      <c r="L151" s="55"/>
      <c r="N151" s="2">
        <f t="shared" si="2"/>
        <v>-237588.75000000017</v>
      </c>
      <c r="P151" s="85" t="s">
        <v>779</v>
      </c>
    </row>
    <row r="152" spans="1:16" customFormat="1" hidden="1" x14ac:dyDescent="0.25">
      <c r="A152" t="s">
        <v>249</v>
      </c>
      <c r="B152" s="1">
        <v>42457</v>
      </c>
      <c r="C152" t="s">
        <v>250</v>
      </c>
      <c r="D152">
        <v>1</v>
      </c>
      <c r="E152" t="s">
        <v>77</v>
      </c>
      <c r="F152" t="s">
        <v>595</v>
      </c>
      <c r="G152" t="s">
        <v>79</v>
      </c>
      <c r="H152" t="s">
        <v>7</v>
      </c>
      <c r="I152" t="s">
        <v>14</v>
      </c>
      <c r="J152" s="29"/>
      <c r="K152" s="54"/>
      <c r="L152" s="54" t="s">
        <v>701</v>
      </c>
      <c r="M152" s="29">
        <v>6449.67</v>
      </c>
      <c r="N152" s="2">
        <f t="shared" si="2"/>
        <v>-244038.42000000019</v>
      </c>
    </row>
    <row r="153" spans="1:16" hidden="1" x14ac:dyDescent="0.25">
      <c r="A153" s="73" t="s">
        <v>252</v>
      </c>
      <c r="B153" s="74">
        <v>42457</v>
      </c>
      <c r="C153" s="73" t="s">
        <v>253</v>
      </c>
      <c r="D153" s="73">
        <v>1</v>
      </c>
      <c r="E153" s="73" t="s">
        <v>73</v>
      </c>
      <c r="F153" s="73">
        <v>17336</v>
      </c>
      <c r="G153" s="73" t="s">
        <v>11</v>
      </c>
      <c r="H153" s="73" t="s">
        <v>7</v>
      </c>
      <c r="I153" s="73" t="s">
        <v>14</v>
      </c>
      <c r="J153" s="29">
        <v>6449.67</v>
      </c>
      <c r="K153" s="55" t="s">
        <v>701</v>
      </c>
      <c r="L153" s="55"/>
      <c r="N153" s="2">
        <f t="shared" si="2"/>
        <v>-237588.75000000017</v>
      </c>
      <c r="P153" s="85" t="s">
        <v>785</v>
      </c>
    </row>
    <row r="154" spans="1:16" customFormat="1" hidden="1" x14ac:dyDescent="0.25">
      <c r="A154" t="s">
        <v>255</v>
      </c>
      <c r="B154" s="1">
        <v>42458</v>
      </c>
      <c r="C154">
        <v>203216</v>
      </c>
      <c r="D154">
        <v>1</v>
      </c>
      <c r="E154" t="s">
        <v>77</v>
      </c>
      <c r="F154" t="s">
        <v>596</v>
      </c>
      <c r="G154" t="s">
        <v>79</v>
      </c>
      <c r="H154" t="s">
        <v>7</v>
      </c>
      <c r="I154" t="s">
        <v>14</v>
      </c>
      <c r="J154" s="29"/>
      <c r="K154" s="54"/>
      <c r="L154" s="54" t="s">
        <v>2</v>
      </c>
      <c r="M154" s="29">
        <v>2169.1999999999998</v>
      </c>
      <c r="N154" s="2">
        <f t="shared" si="2"/>
        <v>-239757.95000000019</v>
      </c>
    </row>
    <row r="155" spans="1:16" customFormat="1" x14ac:dyDescent="0.25">
      <c r="A155" t="s">
        <v>257</v>
      </c>
      <c r="B155" s="1">
        <v>42458</v>
      </c>
      <c r="C155" t="s">
        <v>258</v>
      </c>
      <c r="D155">
        <v>1</v>
      </c>
      <c r="E155" t="s">
        <v>77</v>
      </c>
      <c r="F155" t="s">
        <v>597</v>
      </c>
      <c r="G155" t="s">
        <v>79</v>
      </c>
      <c r="H155" t="s">
        <v>7</v>
      </c>
      <c r="I155" t="s">
        <v>14</v>
      </c>
      <c r="J155" s="29"/>
      <c r="K155" s="54"/>
      <c r="L155" s="54"/>
      <c r="M155" s="29">
        <v>5008.93</v>
      </c>
      <c r="N155" s="2">
        <f t="shared" si="2"/>
        <v>-244766.88000000018</v>
      </c>
    </row>
    <row r="156" spans="1:16" hidden="1" x14ac:dyDescent="0.25">
      <c r="A156" s="73" t="s">
        <v>260</v>
      </c>
      <c r="B156" s="74">
        <v>42458</v>
      </c>
      <c r="C156" s="73" t="s">
        <v>261</v>
      </c>
      <c r="D156" s="73">
        <v>1</v>
      </c>
      <c r="E156" s="73" t="s">
        <v>73</v>
      </c>
      <c r="F156" s="73">
        <v>17343</v>
      </c>
      <c r="G156" s="73" t="s">
        <v>11</v>
      </c>
      <c r="H156" s="73" t="s">
        <v>7</v>
      </c>
      <c r="I156" s="73" t="s">
        <v>14</v>
      </c>
      <c r="J156" s="29">
        <v>2169.1999999999998</v>
      </c>
      <c r="K156" s="55" t="s">
        <v>2</v>
      </c>
      <c r="L156" s="55" t="s">
        <v>2</v>
      </c>
      <c r="N156" s="2">
        <f t="shared" si="2"/>
        <v>-242597.68000000017</v>
      </c>
      <c r="P156" s="85" t="s">
        <v>780</v>
      </c>
    </row>
    <row r="157" spans="1:16" hidden="1" x14ac:dyDescent="0.25">
      <c r="A157" s="73" t="s">
        <v>263</v>
      </c>
      <c r="B157" s="74">
        <v>42458</v>
      </c>
      <c r="C157" s="73" t="s">
        <v>264</v>
      </c>
      <c r="D157" s="73">
        <v>1</v>
      </c>
      <c r="E157" s="73" t="s">
        <v>73</v>
      </c>
      <c r="F157" s="73">
        <v>17344</v>
      </c>
      <c r="G157" s="73" t="s">
        <v>11</v>
      </c>
      <c r="H157" s="73" t="s">
        <v>7</v>
      </c>
      <c r="I157" s="73" t="s">
        <v>14</v>
      </c>
      <c r="J157" s="29">
        <v>5008.93</v>
      </c>
      <c r="K157" s="55" t="s">
        <v>2</v>
      </c>
      <c r="L157" s="55"/>
      <c r="N157" s="2">
        <f t="shared" si="2"/>
        <v>-237588.75000000017</v>
      </c>
      <c r="P157" s="82" t="s">
        <v>786</v>
      </c>
    </row>
    <row r="158" spans="1:16" customFormat="1" hidden="1" x14ac:dyDescent="0.25">
      <c r="A158" t="s">
        <v>266</v>
      </c>
      <c r="B158" s="1">
        <v>42459</v>
      </c>
      <c r="C158" t="s">
        <v>267</v>
      </c>
      <c r="D158">
        <v>1</v>
      </c>
      <c r="E158" t="s">
        <v>77</v>
      </c>
      <c r="F158" t="s">
        <v>598</v>
      </c>
      <c r="G158" t="s">
        <v>79</v>
      </c>
      <c r="H158" t="s">
        <v>7</v>
      </c>
      <c r="I158" t="s">
        <v>153</v>
      </c>
      <c r="J158" s="29"/>
      <c r="K158" s="54"/>
      <c r="L158" s="54" t="s">
        <v>64</v>
      </c>
      <c r="M158" s="29">
        <v>261512.05</v>
      </c>
      <c r="N158" s="2">
        <f t="shared" si="2"/>
        <v>-499100.80000000016</v>
      </c>
    </row>
    <row r="159" spans="1:16" customFormat="1" hidden="1" x14ac:dyDescent="0.25">
      <c r="A159" t="s">
        <v>269</v>
      </c>
      <c r="B159" s="1">
        <v>42459</v>
      </c>
      <c r="C159" t="s">
        <v>270</v>
      </c>
      <c r="D159">
        <v>1</v>
      </c>
      <c r="E159" t="s">
        <v>77</v>
      </c>
      <c r="F159" t="s">
        <v>599</v>
      </c>
      <c r="G159" t="s">
        <v>79</v>
      </c>
      <c r="H159" t="s">
        <v>7</v>
      </c>
      <c r="I159" t="s">
        <v>14</v>
      </c>
      <c r="J159" s="29"/>
      <c r="K159" s="54"/>
      <c r="L159" s="54" t="s">
        <v>702</v>
      </c>
      <c r="M159" s="29">
        <v>2172.16</v>
      </c>
      <c r="N159" s="2">
        <f t="shared" si="2"/>
        <v>-501272.96000000014</v>
      </c>
    </row>
    <row r="160" spans="1:16" hidden="1" x14ac:dyDescent="0.25">
      <c r="A160" s="73" t="s">
        <v>272</v>
      </c>
      <c r="B160" s="74">
        <v>42459</v>
      </c>
      <c r="C160" s="73" t="s">
        <v>273</v>
      </c>
      <c r="D160" s="73">
        <v>1</v>
      </c>
      <c r="E160" s="73" t="s">
        <v>74</v>
      </c>
      <c r="F160" s="73">
        <v>1981</v>
      </c>
      <c r="G160" s="73" t="s">
        <v>18</v>
      </c>
      <c r="H160" s="73" t="s">
        <v>7</v>
      </c>
      <c r="I160" s="73" t="s">
        <v>14</v>
      </c>
      <c r="J160" s="29">
        <v>261512.05</v>
      </c>
      <c r="K160" s="55" t="s">
        <v>64</v>
      </c>
      <c r="L160" s="55"/>
      <c r="N160" s="2">
        <f t="shared" si="2"/>
        <v>-239760.91000000015</v>
      </c>
      <c r="P160" s="73" t="s">
        <v>785</v>
      </c>
    </row>
    <row r="161" spans="1:17" hidden="1" x14ac:dyDescent="0.25">
      <c r="A161" s="73" t="s">
        <v>275</v>
      </c>
      <c r="B161" s="74">
        <v>42459</v>
      </c>
      <c r="C161" s="73" t="s">
        <v>276</v>
      </c>
      <c r="D161" s="73">
        <v>1</v>
      </c>
      <c r="E161" s="73" t="s">
        <v>74</v>
      </c>
      <c r="F161" s="73">
        <v>1982</v>
      </c>
      <c r="G161" s="73" t="s">
        <v>18</v>
      </c>
      <c r="H161" s="73" t="s">
        <v>7</v>
      </c>
      <c r="I161" s="73" t="s">
        <v>14</v>
      </c>
      <c r="J161" s="29">
        <v>2172.16</v>
      </c>
      <c r="K161" s="55" t="s">
        <v>702</v>
      </c>
      <c r="L161" s="55"/>
      <c r="N161" s="2">
        <f t="shared" si="2"/>
        <v>-237588.75000000015</v>
      </c>
      <c r="P161" s="82" t="s">
        <v>781</v>
      </c>
    </row>
    <row r="162" spans="1:17" customFormat="1" hidden="1" x14ac:dyDescent="0.25">
      <c r="A162" t="s">
        <v>278</v>
      </c>
      <c r="B162" s="1">
        <v>42460</v>
      </c>
      <c r="C162" t="s">
        <v>279</v>
      </c>
      <c r="D162">
        <v>1</v>
      </c>
      <c r="E162" t="s">
        <v>579</v>
      </c>
      <c r="F162">
        <v>26697</v>
      </c>
      <c r="G162" t="s">
        <v>281</v>
      </c>
      <c r="H162" t="s">
        <v>9</v>
      </c>
      <c r="I162" t="s">
        <v>282</v>
      </c>
      <c r="J162" s="29"/>
      <c r="K162" s="54"/>
      <c r="L162" s="59" t="s">
        <v>493</v>
      </c>
      <c r="M162" s="29">
        <v>0</v>
      </c>
      <c r="N162" s="2">
        <f t="shared" si="2"/>
        <v>-237588.75000000015</v>
      </c>
    </row>
    <row r="163" spans="1:17" customFormat="1" hidden="1" x14ac:dyDescent="0.25">
      <c r="A163" t="s">
        <v>283</v>
      </c>
      <c r="B163" s="1">
        <v>42460</v>
      </c>
      <c r="C163" t="s">
        <v>284</v>
      </c>
      <c r="D163">
        <v>1</v>
      </c>
      <c r="E163" t="s">
        <v>88</v>
      </c>
      <c r="F163">
        <v>13548</v>
      </c>
      <c r="G163" t="s">
        <v>10</v>
      </c>
      <c r="H163" t="s">
        <v>9</v>
      </c>
      <c r="I163" t="s">
        <v>14</v>
      </c>
      <c r="J163" s="29"/>
      <c r="K163" s="54"/>
      <c r="L163" s="54" t="s">
        <v>703</v>
      </c>
      <c r="M163" s="29">
        <v>13583.14</v>
      </c>
      <c r="N163" s="2">
        <f t="shared" si="2"/>
        <v>-251171.89000000013</v>
      </c>
    </row>
    <row r="164" spans="1:17" customFormat="1" hidden="1" x14ac:dyDescent="0.25">
      <c r="A164" t="s">
        <v>286</v>
      </c>
      <c r="B164" s="1">
        <v>42460</v>
      </c>
      <c r="C164" t="s">
        <v>287</v>
      </c>
      <c r="D164">
        <v>1</v>
      </c>
      <c r="E164" t="s">
        <v>77</v>
      </c>
      <c r="F164" t="s">
        <v>600</v>
      </c>
      <c r="G164" t="s">
        <v>79</v>
      </c>
      <c r="H164" t="s">
        <v>7</v>
      </c>
      <c r="I164" t="s">
        <v>14</v>
      </c>
      <c r="J164" s="29"/>
      <c r="K164" s="54"/>
      <c r="L164" s="54" t="s">
        <v>704</v>
      </c>
      <c r="M164" s="29">
        <v>424.47</v>
      </c>
      <c r="N164" s="2">
        <f t="shared" si="2"/>
        <v>-251596.36000000013</v>
      </c>
    </row>
    <row r="165" spans="1:17" customFormat="1" hidden="1" x14ac:dyDescent="0.25">
      <c r="A165" t="s">
        <v>601</v>
      </c>
      <c r="B165" s="1">
        <v>42460</v>
      </c>
      <c r="C165" t="s">
        <v>468</v>
      </c>
      <c r="D165">
        <v>1</v>
      </c>
      <c r="E165" t="s">
        <v>77</v>
      </c>
      <c r="F165" t="s">
        <v>602</v>
      </c>
      <c r="G165" t="s">
        <v>79</v>
      </c>
      <c r="H165" t="s">
        <v>9</v>
      </c>
      <c r="I165" t="s">
        <v>153</v>
      </c>
      <c r="J165" s="29"/>
      <c r="K165" s="54"/>
      <c r="L165" s="54" t="s">
        <v>8</v>
      </c>
      <c r="M165" s="29">
        <v>502296.25</v>
      </c>
      <c r="N165" s="2">
        <f t="shared" si="2"/>
        <v>-753892.6100000001</v>
      </c>
    </row>
    <row r="166" spans="1:17" hidden="1" x14ac:dyDescent="0.25">
      <c r="A166" s="73" t="s">
        <v>289</v>
      </c>
      <c r="B166" s="74">
        <v>42460</v>
      </c>
      <c r="C166" s="73" t="s">
        <v>290</v>
      </c>
      <c r="D166" s="73">
        <v>1</v>
      </c>
      <c r="E166" s="73" t="s">
        <v>74</v>
      </c>
      <c r="F166" s="73">
        <v>1984</v>
      </c>
      <c r="G166" s="73" t="s">
        <v>18</v>
      </c>
      <c r="H166" s="73" t="s">
        <v>7</v>
      </c>
      <c r="I166" s="73" t="s">
        <v>14</v>
      </c>
      <c r="J166" s="29">
        <v>13583.14</v>
      </c>
      <c r="K166" s="55" t="s">
        <v>703</v>
      </c>
      <c r="L166" s="55"/>
      <c r="N166" s="2">
        <f t="shared" si="2"/>
        <v>-740309.47000000009</v>
      </c>
      <c r="P166" s="73" t="s">
        <v>785</v>
      </c>
    </row>
    <row r="167" spans="1:17" ht="15.75" hidden="1" thickBot="1" x14ac:dyDescent="0.3">
      <c r="A167" s="77" t="s">
        <v>292</v>
      </c>
      <c r="B167" s="78">
        <v>42460</v>
      </c>
      <c r="C167" s="77" t="s">
        <v>293</v>
      </c>
      <c r="D167" s="77">
        <v>1</v>
      </c>
      <c r="E167" s="77" t="s">
        <v>74</v>
      </c>
      <c r="F167" s="77">
        <v>1985</v>
      </c>
      <c r="G167" s="77" t="s">
        <v>18</v>
      </c>
      <c r="H167" s="77" t="s">
        <v>7</v>
      </c>
      <c r="I167" s="77" t="s">
        <v>14</v>
      </c>
      <c r="J167" s="53">
        <v>424.47</v>
      </c>
      <c r="K167" s="58" t="s">
        <v>704</v>
      </c>
      <c r="L167" s="58"/>
      <c r="M167" s="53"/>
      <c r="N167" s="2">
        <f t="shared" si="2"/>
        <v>-739885.00000000012</v>
      </c>
      <c r="O167" s="49"/>
      <c r="P167" s="73" t="s">
        <v>785</v>
      </c>
    </row>
    <row r="168" spans="1:17" customFormat="1" hidden="1" x14ac:dyDescent="0.25">
      <c r="A168" t="s">
        <v>467</v>
      </c>
      <c r="B168" s="1">
        <v>42461</v>
      </c>
      <c r="C168" t="s">
        <v>468</v>
      </c>
      <c r="D168">
        <v>1</v>
      </c>
      <c r="E168" t="s">
        <v>77</v>
      </c>
      <c r="F168" t="s">
        <v>603</v>
      </c>
      <c r="G168" t="s">
        <v>79</v>
      </c>
      <c r="H168" t="s">
        <v>7</v>
      </c>
      <c r="I168" t="s">
        <v>153</v>
      </c>
      <c r="J168" s="29"/>
      <c r="K168" s="54"/>
      <c r="L168" s="54" t="s">
        <v>684</v>
      </c>
      <c r="M168" s="29">
        <v>502296.24</v>
      </c>
      <c r="N168" s="2">
        <f t="shared" si="2"/>
        <v>-1242181.2400000002</v>
      </c>
      <c r="P168" t="s">
        <v>683</v>
      </c>
      <c r="Q168" t="s">
        <v>686</v>
      </c>
    </row>
    <row r="169" spans="1:17" hidden="1" x14ac:dyDescent="0.25">
      <c r="A169" s="73" t="s">
        <v>604</v>
      </c>
      <c r="B169" s="74">
        <v>42461</v>
      </c>
      <c r="C169" s="73" t="s">
        <v>605</v>
      </c>
      <c r="D169" s="73">
        <v>1</v>
      </c>
      <c r="E169" s="73" t="s">
        <v>74</v>
      </c>
      <c r="F169" s="73">
        <v>1986</v>
      </c>
      <c r="G169" s="73" t="s">
        <v>18</v>
      </c>
      <c r="H169" s="73" t="s">
        <v>7</v>
      </c>
      <c r="I169" s="73" t="s">
        <v>14</v>
      </c>
      <c r="J169" s="29">
        <v>502296.24</v>
      </c>
      <c r="K169" s="55" t="s">
        <v>687</v>
      </c>
      <c r="L169" s="55"/>
      <c r="N169" s="2">
        <f t="shared" si="2"/>
        <v>-739885.00000000023</v>
      </c>
    </row>
    <row r="170" spans="1:17" hidden="1" x14ac:dyDescent="0.25">
      <c r="A170" s="73" t="s">
        <v>606</v>
      </c>
      <c r="B170" s="80">
        <v>42461</v>
      </c>
      <c r="C170" s="81" t="s">
        <v>605</v>
      </c>
      <c r="D170" s="81">
        <v>1</v>
      </c>
      <c r="E170" s="81" t="s">
        <v>74</v>
      </c>
      <c r="F170" s="81" t="s">
        <v>607</v>
      </c>
      <c r="G170" s="81" t="s">
        <v>18</v>
      </c>
      <c r="H170" s="81" t="s">
        <v>9</v>
      </c>
      <c r="I170" s="81" t="s">
        <v>14</v>
      </c>
      <c r="J170" s="41">
        <v>502296.24</v>
      </c>
      <c r="K170" s="55" t="s">
        <v>702</v>
      </c>
      <c r="L170" s="55"/>
      <c r="N170" s="2">
        <f t="shared" si="2"/>
        <v>-237588.76000000024</v>
      </c>
    </row>
    <row r="171" spans="1:17" customFormat="1" hidden="1" x14ac:dyDescent="0.25">
      <c r="A171" t="s">
        <v>608</v>
      </c>
      <c r="B171" s="1">
        <v>42464</v>
      </c>
      <c r="C171" t="s">
        <v>609</v>
      </c>
      <c r="D171">
        <v>1</v>
      </c>
      <c r="E171" t="s">
        <v>77</v>
      </c>
      <c r="F171" t="s">
        <v>610</v>
      </c>
      <c r="G171" t="s">
        <v>79</v>
      </c>
      <c r="H171" t="s">
        <v>7</v>
      </c>
      <c r="I171" t="s">
        <v>14</v>
      </c>
      <c r="J171" s="29"/>
      <c r="K171" s="54"/>
      <c r="L171" s="54" t="s">
        <v>688</v>
      </c>
      <c r="M171" s="29">
        <v>239405</v>
      </c>
      <c r="N171" s="2">
        <f t="shared" si="2"/>
        <v>-476993.76000000024</v>
      </c>
    </row>
    <row r="172" spans="1:17" hidden="1" x14ac:dyDescent="0.25">
      <c r="A172" s="73" t="s">
        <v>611</v>
      </c>
      <c r="B172" s="74">
        <v>42464</v>
      </c>
      <c r="C172" s="73" t="s">
        <v>612</v>
      </c>
      <c r="D172" s="73">
        <v>1</v>
      </c>
      <c r="E172" s="73" t="s">
        <v>74</v>
      </c>
      <c r="F172" s="73">
        <v>1990</v>
      </c>
      <c r="G172" s="73" t="s">
        <v>18</v>
      </c>
      <c r="H172" s="73" t="s">
        <v>7</v>
      </c>
      <c r="I172" s="73" t="s">
        <v>14</v>
      </c>
      <c r="J172" s="29">
        <v>239405</v>
      </c>
      <c r="K172" s="55" t="s">
        <v>688</v>
      </c>
      <c r="L172" s="55"/>
      <c r="N172" s="2">
        <f t="shared" si="2"/>
        <v>-237588.76000000024</v>
      </c>
    </row>
    <row r="173" spans="1:17" customFormat="1" hidden="1" x14ac:dyDescent="0.25">
      <c r="A173" t="s">
        <v>613</v>
      </c>
      <c r="B173" s="1">
        <v>42468</v>
      </c>
      <c r="C173" t="s">
        <v>614</v>
      </c>
      <c r="D173">
        <v>1</v>
      </c>
      <c r="E173" t="s">
        <v>77</v>
      </c>
      <c r="F173" t="s">
        <v>615</v>
      </c>
      <c r="G173" t="s">
        <v>79</v>
      </c>
      <c r="H173" t="s">
        <v>7</v>
      </c>
      <c r="I173" t="s">
        <v>14</v>
      </c>
      <c r="J173" s="29"/>
      <c r="K173" s="54"/>
      <c r="L173" s="54" t="s">
        <v>689</v>
      </c>
      <c r="M173" s="29">
        <v>185458.2</v>
      </c>
      <c r="N173" s="2">
        <f t="shared" si="2"/>
        <v>-423046.96000000025</v>
      </c>
    </row>
    <row r="174" spans="1:17" hidden="1" x14ac:dyDescent="0.25">
      <c r="A174" s="73" t="s">
        <v>616</v>
      </c>
      <c r="B174" s="74">
        <v>42468</v>
      </c>
      <c r="C174" s="73" t="s">
        <v>617</v>
      </c>
      <c r="D174" s="73">
        <v>1</v>
      </c>
      <c r="E174" s="73" t="s">
        <v>74</v>
      </c>
      <c r="F174" s="73">
        <v>2007</v>
      </c>
      <c r="G174" s="73" t="s">
        <v>18</v>
      </c>
      <c r="H174" s="73" t="s">
        <v>7</v>
      </c>
      <c r="I174" s="73" t="s">
        <v>14</v>
      </c>
      <c r="J174" s="29">
        <v>185458.2</v>
      </c>
      <c r="K174" s="55" t="s">
        <v>689</v>
      </c>
      <c r="L174" s="55"/>
      <c r="N174" s="2">
        <f t="shared" si="2"/>
        <v>-237588.76000000024</v>
      </c>
    </row>
    <row r="175" spans="1:17" hidden="1" x14ac:dyDescent="0.25">
      <c r="A175" s="73" t="s">
        <v>618</v>
      </c>
      <c r="B175" s="74">
        <v>42471</v>
      </c>
      <c r="C175" s="73" t="s">
        <v>468</v>
      </c>
      <c r="D175" s="73">
        <v>1</v>
      </c>
      <c r="E175" s="73" t="s">
        <v>77</v>
      </c>
      <c r="F175" s="73" t="s">
        <v>603</v>
      </c>
      <c r="G175" s="73" t="s">
        <v>79</v>
      </c>
      <c r="H175" s="73" t="s">
        <v>7</v>
      </c>
      <c r="I175" s="73" t="s">
        <v>619</v>
      </c>
      <c r="J175" s="29">
        <v>502296.24</v>
      </c>
      <c r="K175" s="55" t="s">
        <v>8</v>
      </c>
      <c r="L175" s="55"/>
      <c r="N175" s="2">
        <f t="shared" si="2"/>
        <v>264707.47999999975</v>
      </c>
    </row>
    <row r="176" spans="1:17" customFormat="1" hidden="1" x14ac:dyDescent="0.25">
      <c r="A176" t="s">
        <v>620</v>
      </c>
      <c r="B176" s="1">
        <v>42471</v>
      </c>
      <c r="C176" t="s">
        <v>605</v>
      </c>
      <c r="D176">
        <v>1</v>
      </c>
      <c r="E176" t="s">
        <v>74</v>
      </c>
      <c r="F176">
        <v>1986</v>
      </c>
      <c r="G176" t="s">
        <v>18</v>
      </c>
      <c r="H176" t="s">
        <v>7</v>
      </c>
      <c r="I176" t="s">
        <v>17</v>
      </c>
      <c r="J176" s="29"/>
      <c r="K176" s="54"/>
      <c r="L176" s="54" t="s">
        <v>687</v>
      </c>
      <c r="M176" s="29">
        <v>502296.24</v>
      </c>
      <c r="N176" s="2">
        <f t="shared" si="2"/>
        <v>-237588.76000000024</v>
      </c>
    </row>
    <row r="177" spans="1:14" customFormat="1" hidden="1" x14ac:dyDescent="0.25">
      <c r="A177" t="s">
        <v>621</v>
      </c>
      <c r="B177" s="1">
        <v>42472</v>
      </c>
      <c r="C177" t="s">
        <v>622</v>
      </c>
      <c r="D177">
        <v>1</v>
      </c>
      <c r="E177" t="s">
        <v>623</v>
      </c>
      <c r="F177" t="s">
        <v>624</v>
      </c>
      <c r="G177" t="s">
        <v>625</v>
      </c>
      <c r="H177" t="s">
        <v>7</v>
      </c>
      <c r="I177" t="s">
        <v>14</v>
      </c>
      <c r="J177" s="29"/>
      <c r="K177" s="54"/>
      <c r="L177" s="54" t="s">
        <v>690</v>
      </c>
      <c r="M177" s="29">
        <v>15000</v>
      </c>
      <c r="N177" s="2">
        <f t="shared" si="2"/>
        <v>-252588.76000000024</v>
      </c>
    </row>
    <row r="178" spans="1:14" hidden="1" x14ac:dyDescent="0.25">
      <c r="A178" s="73" t="s">
        <v>626</v>
      </c>
      <c r="B178" s="74">
        <v>42472</v>
      </c>
      <c r="C178" s="73" t="s">
        <v>622</v>
      </c>
      <c r="D178" s="73">
        <v>1</v>
      </c>
      <c r="E178" s="73" t="s">
        <v>623</v>
      </c>
      <c r="F178" s="73" t="s">
        <v>624</v>
      </c>
      <c r="G178" s="73" t="s">
        <v>625</v>
      </c>
      <c r="H178" s="73" t="s">
        <v>7</v>
      </c>
      <c r="I178" s="73" t="s">
        <v>17</v>
      </c>
      <c r="J178" s="29">
        <v>15000</v>
      </c>
      <c r="K178" s="55" t="s">
        <v>690</v>
      </c>
      <c r="L178" s="55"/>
      <c r="N178" s="2">
        <f t="shared" si="2"/>
        <v>-237588.76000000024</v>
      </c>
    </row>
    <row r="179" spans="1:14" customFormat="1" hidden="1" x14ac:dyDescent="0.25">
      <c r="A179" t="s">
        <v>627</v>
      </c>
      <c r="B179" s="1">
        <v>42473</v>
      </c>
      <c r="C179" t="s">
        <v>628</v>
      </c>
      <c r="D179">
        <v>1</v>
      </c>
      <c r="E179" t="s">
        <v>88</v>
      </c>
      <c r="F179">
        <v>13609</v>
      </c>
      <c r="G179" t="s">
        <v>10</v>
      </c>
      <c r="H179" t="s">
        <v>9</v>
      </c>
      <c r="I179" t="s">
        <v>14</v>
      </c>
      <c r="J179" s="29"/>
      <c r="K179" s="54"/>
      <c r="L179" s="54" t="s">
        <v>691</v>
      </c>
      <c r="M179" s="29">
        <v>72715.41</v>
      </c>
      <c r="N179" s="2">
        <f t="shared" si="2"/>
        <v>-310304.17000000027</v>
      </c>
    </row>
    <row r="180" spans="1:14" hidden="1" x14ac:dyDescent="0.25">
      <c r="A180" s="73" t="s">
        <v>629</v>
      </c>
      <c r="B180" s="74">
        <v>42473</v>
      </c>
      <c r="C180" s="73" t="s">
        <v>630</v>
      </c>
      <c r="D180" s="73">
        <v>1</v>
      </c>
      <c r="E180" s="73" t="s">
        <v>579</v>
      </c>
      <c r="F180" s="73">
        <v>29066</v>
      </c>
      <c r="G180" s="73" t="s">
        <v>281</v>
      </c>
      <c r="H180" s="73" t="s">
        <v>9</v>
      </c>
      <c r="I180" s="73" t="s">
        <v>631</v>
      </c>
      <c r="J180" s="29">
        <v>72715.41</v>
      </c>
      <c r="K180" s="55" t="s">
        <v>691</v>
      </c>
      <c r="L180" s="55"/>
      <c r="N180" s="2">
        <f t="shared" si="2"/>
        <v>-237588.76000000027</v>
      </c>
    </row>
    <row r="181" spans="1:14" hidden="1" x14ac:dyDescent="0.25">
      <c r="A181" s="73" t="s">
        <v>632</v>
      </c>
      <c r="B181" s="74">
        <v>42473</v>
      </c>
      <c r="C181" s="73" t="s">
        <v>633</v>
      </c>
      <c r="D181" s="73">
        <v>1</v>
      </c>
      <c r="E181" s="73" t="s">
        <v>74</v>
      </c>
      <c r="F181" s="73">
        <v>2012</v>
      </c>
      <c r="G181" s="73" t="s">
        <v>18</v>
      </c>
      <c r="H181" s="73" t="s">
        <v>7</v>
      </c>
      <c r="I181" s="73" t="s">
        <v>14</v>
      </c>
      <c r="J181" s="41">
        <v>72715.41</v>
      </c>
      <c r="K181" s="55" t="s">
        <v>493</v>
      </c>
      <c r="L181" s="55"/>
      <c r="N181" s="2">
        <f t="shared" si="2"/>
        <v>-164873.35000000027</v>
      </c>
    </row>
    <row r="182" spans="1:14" customFormat="1" hidden="1" x14ac:dyDescent="0.25">
      <c r="A182" t="s">
        <v>634</v>
      </c>
      <c r="B182" s="1">
        <v>42474</v>
      </c>
      <c r="C182" t="s">
        <v>635</v>
      </c>
      <c r="D182">
        <v>1</v>
      </c>
      <c r="E182" t="s">
        <v>77</v>
      </c>
      <c r="F182" t="s">
        <v>636</v>
      </c>
      <c r="G182" t="s">
        <v>79</v>
      </c>
      <c r="H182" t="s">
        <v>7</v>
      </c>
      <c r="I182" t="s">
        <v>14</v>
      </c>
      <c r="J182" s="29"/>
      <c r="K182" s="54"/>
      <c r="L182" s="54" t="s">
        <v>693</v>
      </c>
      <c r="M182" s="29">
        <v>2169.1999999999998</v>
      </c>
      <c r="N182" s="2">
        <f t="shared" si="2"/>
        <v>-167042.55000000028</v>
      </c>
    </row>
    <row r="183" spans="1:14" customFormat="1" hidden="1" x14ac:dyDescent="0.25">
      <c r="A183" t="s">
        <v>637</v>
      </c>
      <c r="B183" s="1">
        <v>42474</v>
      </c>
      <c r="C183" t="s">
        <v>638</v>
      </c>
      <c r="D183">
        <v>1</v>
      </c>
      <c r="E183" t="s">
        <v>77</v>
      </c>
      <c r="F183" t="s">
        <v>639</v>
      </c>
      <c r="G183" t="s">
        <v>79</v>
      </c>
      <c r="H183" t="s">
        <v>7</v>
      </c>
      <c r="I183" t="s">
        <v>14</v>
      </c>
      <c r="J183" s="29"/>
      <c r="K183" s="54"/>
      <c r="L183" s="54" t="s">
        <v>694</v>
      </c>
      <c r="M183" s="29">
        <v>866225.93</v>
      </c>
      <c r="N183" s="2">
        <f t="shared" si="2"/>
        <v>-1033268.4800000003</v>
      </c>
    </row>
    <row r="184" spans="1:14" customFormat="1" hidden="1" x14ac:dyDescent="0.25">
      <c r="A184" t="s">
        <v>640</v>
      </c>
      <c r="B184" s="1">
        <v>42474</v>
      </c>
      <c r="C184" t="s">
        <v>641</v>
      </c>
      <c r="D184">
        <v>1</v>
      </c>
      <c r="E184" t="s">
        <v>77</v>
      </c>
      <c r="F184" t="s">
        <v>642</v>
      </c>
      <c r="G184" t="s">
        <v>79</v>
      </c>
      <c r="H184" t="s">
        <v>7</v>
      </c>
      <c r="I184" t="s">
        <v>14</v>
      </c>
      <c r="J184" s="29"/>
      <c r="K184" s="54"/>
      <c r="L184" s="54" t="s">
        <v>695</v>
      </c>
      <c r="M184" s="29">
        <v>14275.99</v>
      </c>
      <c r="N184" s="2">
        <f t="shared" si="2"/>
        <v>-1047544.4700000003</v>
      </c>
    </row>
    <row r="185" spans="1:14" hidden="1" x14ac:dyDescent="0.25">
      <c r="A185" s="73" t="s">
        <v>643</v>
      </c>
      <c r="B185" s="74">
        <v>42474</v>
      </c>
      <c r="C185" s="73" t="s">
        <v>644</v>
      </c>
      <c r="D185" s="73">
        <v>1</v>
      </c>
      <c r="E185" s="73" t="s">
        <v>73</v>
      </c>
      <c r="F185" s="73">
        <v>17397</v>
      </c>
      <c r="G185" s="73" t="s">
        <v>11</v>
      </c>
      <c r="H185" s="73" t="s">
        <v>7</v>
      </c>
      <c r="I185" s="73" t="s">
        <v>14</v>
      </c>
      <c r="J185" s="29">
        <v>2169.1999999999998</v>
      </c>
      <c r="K185" s="55" t="s">
        <v>693</v>
      </c>
      <c r="L185" s="55"/>
      <c r="N185" s="2">
        <f t="shared" si="2"/>
        <v>-1045375.2700000004</v>
      </c>
    </row>
    <row r="186" spans="1:14" hidden="1" x14ac:dyDescent="0.25">
      <c r="A186" s="73" t="s">
        <v>33</v>
      </c>
      <c r="B186" s="74">
        <v>42474</v>
      </c>
      <c r="C186" s="73" t="s">
        <v>645</v>
      </c>
      <c r="D186" s="73">
        <v>1</v>
      </c>
      <c r="E186" s="73" t="s">
        <v>74</v>
      </c>
      <c r="F186" s="73">
        <v>2035</v>
      </c>
      <c r="G186" s="73" t="s">
        <v>18</v>
      </c>
      <c r="H186" s="73" t="s">
        <v>7</v>
      </c>
      <c r="I186" s="73" t="s">
        <v>14</v>
      </c>
      <c r="J186" s="29">
        <v>866225.93</v>
      </c>
      <c r="K186" s="55" t="s">
        <v>694</v>
      </c>
      <c r="L186" s="55"/>
      <c r="N186" s="2">
        <f t="shared" si="2"/>
        <v>-179149.34000000032</v>
      </c>
    </row>
    <row r="187" spans="1:14" hidden="1" x14ac:dyDescent="0.25">
      <c r="A187" s="73" t="s">
        <v>646</v>
      </c>
      <c r="B187" s="74">
        <v>42474</v>
      </c>
      <c r="C187" s="73" t="s">
        <v>647</v>
      </c>
      <c r="D187" s="73">
        <v>1</v>
      </c>
      <c r="E187" s="73" t="s">
        <v>74</v>
      </c>
      <c r="F187" s="73">
        <v>2036</v>
      </c>
      <c r="G187" s="73" t="s">
        <v>18</v>
      </c>
      <c r="H187" s="73" t="s">
        <v>7</v>
      </c>
      <c r="I187" s="73" t="s">
        <v>14</v>
      </c>
      <c r="J187" s="29">
        <v>14275.99</v>
      </c>
      <c r="K187" s="55" t="s">
        <v>695</v>
      </c>
      <c r="L187" s="55"/>
      <c r="N187" s="2">
        <f t="shared" si="2"/>
        <v>-164873.35000000033</v>
      </c>
    </row>
    <row r="188" spans="1:14" customFormat="1" hidden="1" x14ac:dyDescent="0.25">
      <c r="A188" t="s">
        <v>648</v>
      </c>
      <c r="B188" s="1">
        <v>42475</v>
      </c>
      <c r="C188" t="s">
        <v>649</v>
      </c>
      <c r="D188">
        <v>1</v>
      </c>
      <c r="E188" t="s">
        <v>77</v>
      </c>
      <c r="F188" t="s">
        <v>650</v>
      </c>
      <c r="G188" t="s">
        <v>79</v>
      </c>
      <c r="H188" t="s">
        <v>7</v>
      </c>
      <c r="I188" t="s">
        <v>14</v>
      </c>
      <c r="J188" s="29"/>
      <c r="K188" s="54"/>
      <c r="L188" s="54" t="s">
        <v>696</v>
      </c>
      <c r="M188" s="29">
        <v>163898.01999999999</v>
      </c>
      <c r="N188" s="2">
        <f t="shared" si="2"/>
        <v>-328771.37000000034</v>
      </c>
    </row>
    <row r="189" spans="1:14" hidden="1" x14ac:dyDescent="0.25">
      <c r="A189" s="73" t="s">
        <v>210</v>
      </c>
      <c r="B189" s="74">
        <v>42475</v>
      </c>
      <c r="C189" s="73" t="s">
        <v>651</v>
      </c>
      <c r="D189" s="73">
        <v>1</v>
      </c>
      <c r="E189" s="73" t="s">
        <v>73</v>
      </c>
      <c r="F189" s="73">
        <v>17413</v>
      </c>
      <c r="G189" s="73" t="s">
        <v>11</v>
      </c>
      <c r="H189" s="73" t="s">
        <v>7</v>
      </c>
      <c r="I189" s="73" t="s">
        <v>14</v>
      </c>
      <c r="J189" s="29">
        <v>163898.01999999999</v>
      </c>
      <c r="K189" s="55" t="s">
        <v>696</v>
      </c>
      <c r="L189" s="55"/>
      <c r="N189" s="2">
        <f t="shared" si="2"/>
        <v>-164873.35000000036</v>
      </c>
    </row>
    <row r="190" spans="1:14" customFormat="1" hidden="1" x14ac:dyDescent="0.25">
      <c r="A190" t="s">
        <v>652</v>
      </c>
      <c r="B190" s="1">
        <v>42478</v>
      </c>
      <c r="C190" t="s">
        <v>653</v>
      </c>
      <c r="D190">
        <v>1</v>
      </c>
      <c r="E190" t="s">
        <v>77</v>
      </c>
      <c r="F190" t="s">
        <v>654</v>
      </c>
      <c r="G190" t="s">
        <v>79</v>
      </c>
      <c r="H190" t="s">
        <v>9</v>
      </c>
      <c r="I190" t="s">
        <v>14</v>
      </c>
      <c r="J190" s="29"/>
      <c r="K190" s="54"/>
      <c r="L190" s="54" t="s">
        <v>697</v>
      </c>
      <c r="M190" s="29">
        <v>63859.32</v>
      </c>
      <c r="N190" s="2">
        <f t="shared" si="2"/>
        <v>-228732.67000000036</v>
      </c>
    </row>
    <row r="191" spans="1:14" hidden="1" x14ac:dyDescent="0.25">
      <c r="A191" s="73" t="s">
        <v>655</v>
      </c>
      <c r="B191" s="74">
        <v>42478</v>
      </c>
      <c r="C191" s="73" t="s">
        <v>656</v>
      </c>
      <c r="D191" s="73">
        <v>1</v>
      </c>
      <c r="E191" s="73" t="s">
        <v>73</v>
      </c>
      <c r="F191" s="73">
        <v>17417</v>
      </c>
      <c r="G191" s="73" t="s">
        <v>11</v>
      </c>
      <c r="H191" s="73" t="s">
        <v>7</v>
      </c>
      <c r="I191" s="73" t="s">
        <v>14</v>
      </c>
      <c r="J191" s="29">
        <v>63859.32</v>
      </c>
      <c r="K191" s="55" t="s">
        <v>697</v>
      </c>
      <c r="L191" s="55"/>
      <c r="N191" s="2">
        <f t="shared" si="2"/>
        <v>-164873.35000000036</v>
      </c>
    </row>
    <row r="192" spans="1:14" hidden="1" x14ac:dyDescent="0.25">
      <c r="A192" s="73" t="s">
        <v>657</v>
      </c>
      <c r="B192" s="74">
        <v>42489</v>
      </c>
      <c r="C192" s="73" t="s">
        <v>641</v>
      </c>
      <c r="D192" s="73">
        <v>1</v>
      </c>
      <c r="E192" s="73" t="s">
        <v>77</v>
      </c>
      <c r="F192" s="73" t="s">
        <v>642</v>
      </c>
      <c r="G192" s="73" t="s">
        <v>79</v>
      </c>
      <c r="H192" s="73" t="s">
        <v>7</v>
      </c>
      <c r="I192" s="73" t="s">
        <v>17</v>
      </c>
      <c r="J192" s="29">
        <v>14275.99</v>
      </c>
      <c r="K192" s="55" t="s">
        <v>698</v>
      </c>
      <c r="L192" s="55"/>
      <c r="N192" s="2">
        <f t="shared" si="2"/>
        <v>-150597.36000000036</v>
      </c>
    </row>
    <row r="193" spans="1:16" hidden="1" x14ac:dyDescent="0.25">
      <c r="A193" s="73" t="s">
        <v>658</v>
      </c>
      <c r="B193" s="74">
        <v>42489</v>
      </c>
      <c r="C193" s="73" t="s">
        <v>638</v>
      </c>
      <c r="D193" s="73">
        <v>1</v>
      </c>
      <c r="E193" s="73" t="s">
        <v>77</v>
      </c>
      <c r="F193" s="73" t="s">
        <v>639</v>
      </c>
      <c r="G193" s="73" t="s">
        <v>79</v>
      </c>
      <c r="H193" s="73" t="s">
        <v>7</v>
      </c>
      <c r="I193" s="73" t="s">
        <v>17</v>
      </c>
      <c r="J193" s="29">
        <v>866225.93</v>
      </c>
      <c r="K193" s="55" t="s">
        <v>699</v>
      </c>
      <c r="L193" s="55"/>
      <c r="N193" s="2">
        <f t="shared" si="2"/>
        <v>715628.56999999972</v>
      </c>
    </row>
    <row r="194" spans="1:16" hidden="1" x14ac:dyDescent="0.25">
      <c r="A194" s="73" t="s">
        <v>659</v>
      </c>
      <c r="B194" s="74">
        <v>42489</v>
      </c>
      <c r="C194" s="73" t="s">
        <v>614</v>
      </c>
      <c r="D194" s="73">
        <v>1</v>
      </c>
      <c r="E194" s="73" t="s">
        <v>77</v>
      </c>
      <c r="F194" s="73" t="s">
        <v>615</v>
      </c>
      <c r="G194" s="73" t="s">
        <v>79</v>
      </c>
      <c r="H194" s="73" t="s">
        <v>7</v>
      </c>
      <c r="I194" s="73" t="s">
        <v>17</v>
      </c>
      <c r="J194" s="29">
        <v>185458.2</v>
      </c>
      <c r="K194" s="55" t="s">
        <v>700</v>
      </c>
      <c r="L194" s="55"/>
      <c r="N194" s="2">
        <f t="shared" si="2"/>
        <v>901086.76999999979</v>
      </c>
    </row>
    <row r="195" spans="1:16" hidden="1" x14ac:dyDescent="0.25">
      <c r="A195" s="73" t="s">
        <v>266</v>
      </c>
      <c r="B195" s="74">
        <v>42489</v>
      </c>
      <c r="C195" s="73" t="s">
        <v>609</v>
      </c>
      <c r="D195" s="73">
        <v>1</v>
      </c>
      <c r="E195" s="73" t="s">
        <v>77</v>
      </c>
      <c r="F195" s="73" t="s">
        <v>610</v>
      </c>
      <c r="G195" s="73" t="s">
        <v>79</v>
      </c>
      <c r="H195" s="73" t="s">
        <v>7</v>
      </c>
      <c r="I195" s="73" t="s">
        <v>17</v>
      </c>
      <c r="J195" s="29">
        <v>239405</v>
      </c>
      <c r="K195" s="55" t="s">
        <v>2</v>
      </c>
      <c r="L195" s="55"/>
      <c r="N195" s="2">
        <f t="shared" si="2"/>
        <v>1140491.7699999998</v>
      </c>
    </row>
    <row r="196" spans="1:16" hidden="1" x14ac:dyDescent="0.25">
      <c r="A196" s="73" t="s">
        <v>660</v>
      </c>
      <c r="B196" s="74">
        <v>42489</v>
      </c>
      <c r="C196" s="73" t="s">
        <v>468</v>
      </c>
      <c r="D196" s="73">
        <v>1</v>
      </c>
      <c r="E196" s="73" t="s">
        <v>77</v>
      </c>
      <c r="F196" s="73" t="s">
        <v>602</v>
      </c>
      <c r="G196" s="73" t="s">
        <v>79</v>
      </c>
      <c r="H196" s="73" t="s">
        <v>9</v>
      </c>
      <c r="I196" s="73" t="s">
        <v>619</v>
      </c>
      <c r="J196" s="29">
        <v>502296.25</v>
      </c>
      <c r="K196" s="55" t="s">
        <v>684</v>
      </c>
      <c r="L196" s="55"/>
      <c r="N196" s="2">
        <f t="shared" si="2"/>
        <v>1642788.0199999998</v>
      </c>
    </row>
    <row r="197" spans="1:16" hidden="1" x14ac:dyDescent="0.25">
      <c r="A197" s="73" t="s">
        <v>661</v>
      </c>
      <c r="B197" s="74">
        <v>42489</v>
      </c>
      <c r="C197" s="73" t="s">
        <v>653</v>
      </c>
      <c r="D197" s="73">
        <v>1</v>
      </c>
      <c r="E197" s="73" t="s">
        <v>77</v>
      </c>
      <c r="F197" s="73" t="s">
        <v>654</v>
      </c>
      <c r="G197" s="73" t="s">
        <v>79</v>
      </c>
      <c r="H197" s="73" t="s">
        <v>9</v>
      </c>
      <c r="I197" s="73" t="s">
        <v>17</v>
      </c>
      <c r="J197" s="29">
        <v>63859.32</v>
      </c>
      <c r="K197" s="55" t="s">
        <v>701</v>
      </c>
      <c r="L197" s="55"/>
      <c r="N197" s="2">
        <f t="shared" si="2"/>
        <v>1706647.3399999999</v>
      </c>
    </row>
    <row r="198" spans="1:16" hidden="1" x14ac:dyDescent="0.25">
      <c r="A198" s="73" t="s">
        <v>662</v>
      </c>
      <c r="B198" s="74">
        <v>42489</v>
      </c>
      <c r="C198" s="73" t="s">
        <v>649</v>
      </c>
      <c r="D198" s="73">
        <v>1</v>
      </c>
      <c r="E198" s="73" t="s">
        <v>77</v>
      </c>
      <c r="F198" s="73" t="s">
        <v>650</v>
      </c>
      <c r="G198" s="73" t="s">
        <v>79</v>
      </c>
      <c r="H198" s="73" t="s">
        <v>7</v>
      </c>
      <c r="I198" s="73" t="s">
        <v>17</v>
      </c>
      <c r="J198" s="29">
        <v>163898.01999999999</v>
      </c>
      <c r="K198" s="55" t="s">
        <v>703</v>
      </c>
      <c r="L198" s="55"/>
      <c r="N198" s="2">
        <f t="shared" si="2"/>
        <v>1870545.3599999999</v>
      </c>
    </row>
    <row r="199" spans="1:16" customFormat="1" hidden="1" x14ac:dyDescent="0.25">
      <c r="A199" t="s">
        <v>51</v>
      </c>
      <c r="B199" s="1">
        <v>42489</v>
      </c>
      <c r="C199" t="s">
        <v>647</v>
      </c>
      <c r="D199">
        <v>1</v>
      </c>
      <c r="E199" t="s">
        <v>74</v>
      </c>
      <c r="F199">
        <v>2036</v>
      </c>
      <c r="G199" t="s">
        <v>18</v>
      </c>
      <c r="H199" t="s">
        <v>7</v>
      </c>
      <c r="I199" t="s">
        <v>17</v>
      </c>
      <c r="J199" s="29"/>
      <c r="K199" s="54"/>
      <c r="L199" s="54" t="s">
        <v>698</v>
      </c>
      <c r="M199" s="29">
        <v>14275.99</v>
      </c>
      <c r="N199" s="2">
        <f t="shared" si="2"/>
        <v>1856269.3699999999</v>
      </c>
    </row>
    <row r="200" spans="1:16" customFormat="1" hidden="1" x14ac:dyDescent="0.25">
      <c r="A200" t="s">
        <v>53</v>
      </c>
      <c r="B200" s="1">
        <v>42489</v>
      </c>
      <c r="C200" t="s">
        <v>645</v>
      </c>
      <c r="D200">
        <v>1</v>
      </c>
      <c r="E200" t="s">
        <v>74</v>
      </c>
      <c r="F200">
        <v>2035</v>
      </c>
      <c r="G200" t="s">
        <v>18</v>
      </c>
      <c r="H200" t="s">
        <v>7</v>
      </c>
      <c r="I200" t="s">
        <v>17</v>
      </c>
      <c r="J200" s="29"/>
      <c r="K200" s="54"/>
      <c r="L200" s="54" t="s">
        <v>699</v>
      </c>
      <c r="M200" s="29">
        <v>866225.93</v>
      </c>
      <c r="N200" s="2">
        <f t="shared" si="2"/>
        <v>990043.43999999983</v>
      </c>
    </row>
    <row r="201" spans="1:16" customFormat="1" hidden="1" x14ac:dyDescent="0.25">
      <c r="A201" t="s">
        <v>663</v>
      </c>
      <c r="B201" s="1">
        <v>42489</v>
      </c>
      <c r="C201" t="s">
        <v>633</v>
      </c>
      <c r="D201">
        <v>1</v>
      </c>
      <c r="E201" t="s">
        <v>74</v>
      </c>
      <c r="F201">
        <v>2012</v>
      </c>
      <c r="G201" t="s">
        <v>18</v>
      </c>
      <c r="H201" t="s">
        <v>7</v>
      </c>
      <c r="I201" t="s">
        <v>17</v>
      </c>
      <c r="J201" s="29"/>
      <c r="K201" s="54"/>
      <c r="L201" s="54" t="s">
        <v>493</v>
      </c>
      <c r="M201" s="29">
        <v>72715.41</v>
      </c>
      <c r="N201" s="2">
        <f t="shared" si="2"/>
        <v>917328.0299999998</v>
      </c>
    </row>
    <row r="202" spans="1:16" customFormat="1" hidden="1" x14ac:dyDescent="0.25">
      <c r="A202" t="s">
        <v>292</v>
      </c>
      <c r="B202" s="1">
        <v>42489</v>
      </c>
      <c r="C202" t="s">
        <v>617</v>
      </c>
      <c r="D202">
        <v>1</v>
      </c>
      <c r="E202" t="s">
        <v>74</v>
      </c>
      <c r="F202">
        <v>2007</v>
      </c>
      <c r="G202" t="s">
        <v>18</v>
      </c>
      <c r="H202" t="s">
        <v>7</v>
      </c>
      <c r="I202" t="s">
        <v>17</v>
      </c>
      <c r="J202" s="29"/>
      <c r="K202" s="54"/>
      <c r="L202" s="54" t="s">
        <v>700</v>
      </c>
      <c r="M202" s="29">
        <v>185458.2</v>
      </c>
      <c r="N202" s="2">
        <f t="shared" ref="N202:N223" si="3">+N201+J202-M202</f>
        <v>731869.82999999984</v>
      </c>
    </row>
    <row r="203" spans="1:16" customFormat="1" hidden="1" x14ac:dyDescent="0.25">
      <c r="A203" t="s">
        <v>57</v>
      </c>
      <c r="B203" s="1">
        <v>42489</v>
      </c>
      <c r="C203" t="s">
        <v>612</v>
      </c>
      <c r="D203">
        <v>1</v>
      </c>
      <c r="E203" t="s">
        <v>74</v>
      </c>
      <c r="F203">
        <v>1990</v>
      </c>
      <c r="G203" t="s">
        <v>18</v>
      </c>
      <c r="H203" t="s">
        <v>7</v>
      </c>
      <c r="I203" t="s">
        <v>17</v>
      </c>
      <c r="J203" s="29"/>
      <c r="K203" s="54"/>
      <c r="L203" s="54" t="s">
        <v>2</v>
      </c>
      <c r="M203" s="29">
        <v>239405</v>
      </c>
      <c r="N203" s="2">
        <f t="shared" si="3"/>
        <v>492464.82999999984</v>
      </c>
    </row>
    <row r="204" spans="1:16" customFormat="1" hidden="1" x14ac:dyDescent="0.25">
      <c r="A204" t="s">
        <v>664</v>
      </c>
      <c r="B204" s="1">
        <v>42489</v>
      </c>
      <c r="C204" t="s">
        <v>605</v>
      </c>
      <c r="D204">
        <v>1</v>
      </c>
      <c r="E204" t="s">
        <v>74</v>
      </c>
      <c r="F204" t="s">
        <v>607</v>
      </c>
      <c r="G204" t="s">
        <v>18</v>
      </c>
      <c r="H204" t="s">
        <v>9</v>
      </c>
      <c r="I204" t="s">
        <v>17</v>
      </c>
      <c r="J204" s="29"/>
      <c r="K204" s="54"/>
      <c r="L204" s="54" t="s">
        <v>702</v>
      </c>
      <c r="M204" s="29">
        <v>502296.24</v>
      </c>
      <c r="N204" s="2">
        <f t="shared" si="3"/>
        <v>-9831.410000000149</v>
      </c>
    </row>
    <row r="205" spans="1:16" customFormat="1" hidden="1" x14ac:dyDescent="0.25">
      <c r="A205" t="s">
        <v>55</v>
      </c>
      <c r="B205" s="1">
        <v>42489</v>
      </c>
      <c r="C205" t="s">
        <v>656</v>
      </c>
      <c r="D205">
        <v>1</v>
      </c>
      <c r="E205" t="s">
        <v>73</v>
      </c>
      <c r="F205">
        <v>17417</v>
      </c>
      <c r="G205" t="s">
        <v>11</v>
      </c>
      <c r="H205" t="s">
        <v>7</v>
      </c>
      <c r="I205" t="s">
        <v>17</v>
      </c>
      <c r="J205" s="29"/>
      <c r="K205" s="54"/>
      <c r="L205" s="54" t="s">
        <v>701</v>
      </c>
      <c r="M205" s="29">
        <v>63859.32</v>
      </c>
      <c r="N205" s="2">
        <f t="shared" si="3"/>
        <v>-73690.730000000156</v>
      </c>
    </row>
    <row r="206" spans="1:16" customFormat="1" hidden="1" x14ac:dyDescent="0.25">
      <c r="A206" t="s">
        <v>448</v>
      </c>
      <c r="B206" s="1">
        <v>42489</v>
      </c>
      <c r="C206" t="s">
        <v>651</v>
      </c>
      <c r="D206">
        <v>1</v>
      </c>
      <c r="E206" t="s">
        <v>73</v>
      </c>
      <c r="F206">
        <v>17413</v>
      </c>
      <c r="G206" t="s">
        <v>11</v>
      </c>
      <c r="H206" t="s">
        <v>7</v>
      </c>
      <c r="I206" t="s">
        <v>17</v>
      </c>
      <c r="J206" s="29"/>
      <c r="K206" s="54"/>
      <c r="L206" s="54" t="s">
        <v>703</v>
      </c>
      <c r="M206" s="29">
        <v>163898.01999999999</v>
      </c>
      <c r="N206" s="2">
        <f t="shared" si="3"/>
        <v>-237588.75000000015</v>
      </c>
    </row>
    <row r="207" spans="1:16" customFormat="1" ht="15.75" hidden="1" thickBot="1" x14ac:dyDescent="0.3">
      <c r="A207" s="49" t="s">
        <v>278</v>
      </c>
      <c r="B207" s="50">
        <v>42490</v>
      </c>
      <c r="C207" s="49" t="s">
        <v>279</v>
      </c>
      <c r="D207" s="49">
        <v>1</v>
      </c>
      <c r="E207" s="49" t="s">
        <v>579</v>
      </c>
      <c r="F207" s="49">
        <v>26698</v>
      </c>
      <c r="G207" s="49" t="s">
        <v>281</v>
      </c>
      <c r="H207" s="49" t="s">
        <v>9</v>
      </c>
      <c r="I207" s="49" t="s">
        <v>665</v>
      </c>
      <c r="J207" s="53"/>
      <c r="K207" s="58"/>
      <c r="L207" s="58" t="s">
        <v>493</v>
      </c>
      <c r="M207" s="53">
        <v>0</v>
      </c>
      <c r="N207" s="2">
        <f t="shared" si="3"/>
        <v>-237588.75000000015</v>
      </c>
      <c r="O207" s="49"/>
      <c r="P207" s="49"/>
    </row>
    <row r="208" spans="1:16" hidden="1" x14ac:dyDescent="0.25">
      <c r="A208" s="73" t="s">
        <v>666</v>
      </c>
      <c r="B208" s="74">
        <v>42499</v>
      </c>
      <c r="C208" s="73" t="s">
        <v>667</v>
      </c>
      <c r="D208" s="73">
        <v>1</v>
      </c>
      <c r="E208" s="73" t="s">
        <v>579</v>
      </c>
      <c r="F208" s="73">
        <v>28651</v>
      </c>
      <c r="G208" s="73" t="s">
        <v>281</v>
      </c>
      <c r="H208" s="73" t="s">
        <v>9</v>
      </c>
      <c r="I208" s="73" t="s">
        <v>668</v>
      </c>
      <c r="J208" s="29">
        <v>2180.0300000000002</v>
      </c>
      <c r="K208" s="55" t="s">
        <v>145</v>
      </c>
      <c r="L208" s="55"/>
      <c r="N208" s="2">
        <f t="shared" si="3"/>
        <v>-235408.72000000015</v>
      </c>
    </row>
    <row r="209" spans="1:17" customFormat="1" hidden="1" x14ac:dyDescent="0.25">
      <c r="A209" t="s">
        <v>669</v>
      </c>
      <c r="B209" s="1">
        <v>42499</v>
      </c>
      <c r="C209" t="s">
        <v>670</v>
      </c>
      <c r="D209">
        <v>1</v>
      </c>
      <c r="E209" t="s">
        <v>73</v>
      </c>
      <c r="F209">
        <v>12729</v>
      </c>
      <c r="G209" t="s">
        <v>11</v>
      </c>
      <c r="H209" t="s">
        <v>7</v>
      </c>
      <c r="I209" t="s">
        <v>17</v>
      </c>
      <c r="J209" s="29"/>
      <c r="K209" s="54"/>
      <c r="L209" s="54" t="s">
        <v>145</v>
      </c>
      <c r="M209" s="29">
        <v>2180.0300000000002</v>
      </c>
      <c r="N209" s="2">
        <f t="shared" si="3"/>
        <v>-237588.75000000015</v>
      </c>
    </row>
    <row r="210" spans="1:17" customFormat="1" hidden="1" x14ac:dyDescent="0.25">
      <c r="A210" t="s">
        <v>671</v>
      </c>
      <c r="B210" s="1">
        <v>42510</v>
      </c>
      <c r="C210" t="s">
        <v>672</v>
      </c>
      <c r="D210">
        <v>1</v>
      </c>
      <c r="E210" t="s">
        <v>88</v>
      </c>
      <c r="F210">
        <v>13809</v>
      </c>
      <c r="G210" t="s">
        <v>10</v>
      </c>
      <c r="H210" t="s">
        <v>9</v>
      </c>
      <c r="I210" t="s">
        <v>14</v>
      </c>
      <c r="J210" s="29"/>
      <c r="K210" s="54"/>
      <c r="L210" s="54" t="s">
        <v>145</v>
      </c>
      <c r="M210" s="29">
        <v>5916</v>
      </c>
      <c r="N210" s="2">
        <f t="shared" si="3"/>
        <v>-243504.75000000015</v>
      </c>
    </row>
    <row r="211" spans="1:17" hidden="1" x14ac:dyDescent="0.25">
      <c r="A211" s="73" t="s">
        <v>673</v>
      </c>
      <c r="B211" s="74">
        <v>42510</v>
      </c>
      <c r="C211" s="73" t="s">
        <v>672</v>
      </c>
      <c r="D211" s="73">
        <v>1</v>
      </c>
      <c r="E211" s="73" t="s">
        <v>88</v>
      </c>
      <c r="F211" s="73">
        <v>13809</v>
      </c>
      <c r="G211" s="73" t="s">
        <v>10</v>
      </c>
      <c r="H211" s="73" t="s">
        <v>9</v>
      </c>
      <c r="I211" s="73" t="s">
        <v>17</v>
      </c>
      <c r="J211" s="29">
        <v>5916</v>
      </c>
      <c r="K211" s="55" t="s">
        <v>145</v>
      </c>
      <c r="L211" s="55"/>
      <c r="N211" s="2">
        <f t="shared" si="3"/>
        <v>-237588.75000000015</v>
      </c>
    </row>
    <row r="212" spans="1:17" customFormat="1" hidden="1" x14ac:dyDescent="0.25">
      <c r="A212" t="s">
        <v>674</v>
      </c>
      <c r="B212" s="1">
        <v>42510</v>
      </c>
      <c r="C212" t="s">
        <v>675</v>
      </c>
      <c r="D212">
        <v>1</v>
      </c>
      <c r="E212" t="s">
        <v>88</v>
      </c>
      <c r="F212">
        <v>13813</v>
      </c>
      <c r="G212" t="s">
        <v>10</v>
      </c>
      <c r="H212" t="s">
        <v>9</v>
      </c>
      <c r="I212" t="s">
        <v>14</v>
      </c>
      <c r="J212" s="29"/>
      <c r="K212" s="54"/>
      <c r="L212" s="54" t="s">
        <v>145</v>
      </c>
      <c r="M212" s="29">
        <v>1784.27</v>
      </c>
      <c r="N212" s="2">
        <f t="shared" si="3"/>
        <v>-239373.02000000014</v>
      </c>
    </row>
    <row r="213" spans="1:17" hidden="1" x14ac:dyDescent="0.25">
      <c r="A213" s="73" t="s">
        <v>676</v>
      </c>
      <c r="B213" s="74">
        <v>42510</v>
      </c>
      <c r="C213" s="73" t="s">
        <v>675</v>
      </c>
      <c r="D213" s="73">
        <v>1</v>
      </c>
      <c r="E213" s="73" t="s">
        <v>88</v>
      </c>
      <c r="F213" s="73">
        <v>13813</v>
      </c>
      <c r="G213" s="73" t="s">
        <v>10</v>
      </c>
      <c r="H213" s="73" t="s">
        <v>9</v>
      </c>
      <c r="I213" s="73" t="s">
        <v>17</v>
      </c>
      <c r="J213" s="29">
        <v>1784.27</v>
      </c>
      <c r="K213" s="55" t="s">
        <v>145</v>
      </c>
      <c r="L213" s="55"/>
      <c r="N213" s="2">
        <f t="shared" si="3"/>
        <v>-237588.75000000015</v>
      </c>
    </row>
    <row r="214" spans="1:17" customFormat="1" ht="15.75" hidden="1" thickBot="1" x14ac:dyDescent="0.3">
      <c r="A214" s="49" t="s">
        <v>278</v>
      </c>
      <c r="B214" s="50">
        <v>42521</v>
      </c>
      <c r="C214" s="49" t="s">
        <v>279</v>
      </c>
      <c r="D214" s="49">
        <v>1</v>
      </c>
      <c r="E214" s="49" t="s">
        <v>579</v>
      </c>
      <c r="F214" s="49">
        <v>26699</v>
      </c>
      <c r="G214" s="49" t="s">
        <v>281</v>
      </c>
      <c r="H214" s="49" t="s">
        <v>9</v>
      </c>
      <c r="I214" s="49" t="s">
        <v>665</v>
      </c>
      <c r="J214" s="53"/>
      <c r="K214" s="58"/>
      <c r="L214" s="58" t="s">
        <v>493</v>
      </c>
      <c r="M214" s="53">
        <v>0</v>
      </c>
      <c r="N214" s="2">
        <f t="shared" si="3"/>
        <v>-237588.75000000015</v>
      </c>
      <c r="O214" s="49"/>
      <c r="P214" s="49"/>
    </row>
    <row r="215" spans="1:17" customFormat="1" hidden="1" x14ac:dyDescent="0.25">
      <c r="A215" t="s">
        <v>278</v>
      </c>
      <c r="B215" s="1">
        <v>42551</v>
      </c>
      <c r="C215" t="s">
        <v>279</v>
      </c>
      <c r="D215">
        <v>1</v>
      </c>
      <c r="E215" t="s">
        <v>579</v>
      </c>
      <c r="F215">
        <v>26700</v>
      </c>
      <c r="G215" t="s">
        <v>281</v>
      </c>
      <c r="H215" t="s">
        <v>9</v>
      </c>
      <c r="I215" t="s">
        <v>282</v>
      </c>
      <c r="J215" s="29"/>
      <c r="K215" s="54"/>
      <c r="L215" s="59" t="s">
        <v>493</v>
      </c>
      <c r="M215" s="29">
        <v>0</v>
      </c>
      <c r="N215" s="2">
        <f t="shared" si="3"/>
        <v>-237588.75000000015</v>
      </c>
    </row>
    <row r="216" spans="1:17" customFormat="1" hidden="1" x14ac:dyDescent="0.25">
      <c r="A216" t="s">
        <v>278</v>
      </c>
      <c r="B216" s="1">
        <v>42582</v>
      </c>
      <c r="C216" t="s">
        <v>677</v>
      </c>
      <c r="D216">
        <v>1</v>
      </c>
      <c r="E216" t="s">
        <v>579</v>
      </c>
      <c r="F216">
        <v>26701</v>
      </c>
      <c r="G216" t="s">
        <v>281</v>
      </c>
      <c r="H216" t="s">
        <v>9</v>
      </c>
      <c r="I216" t="s">
        <v>282</v>
      </c>
      <c r="J216" s="29"/>
      <c r="K216" s="54"/>
      <c r="L216" s="59" t="s">
        <v>493</v>
      </c>
      <c r="M216" s="29">
        <v>0</v>
      </c>
      <c r="N216" s="2">
        <f t="shared" si="3"/>
        <v>-237588.75000000015</v>
      </c>
    </row>
    <row r="217" spans="1:17" customFormat="1" hidden="1" x14ac:dyDescent="0.25">
      <c r="A217" t="s">
        <v>278</v>
      </c>
      <c r="B217" s="1">
        <v>42613</v>
      </c>
      <c r="C217" t="s">
        <v>677</v>
      </c>
      <c r="D217">
        <v>1</v>
      </c>
      <c r="E217" t="s">
        <v>579</v>
      </c>
      <c r="F217">
        <v>26702</v>
      </c>
      <c r="G217" t="s">
        <v>281</v>
      </c>
      <c r="H217" t="s">
        <v>9</v>
      </c>
      <c r="I217" t="s">
        <v>282</v>
      </c>
      <c r="J217" s="29"/>
      <c r="K217" s="54"/>
      <c r="L217" s="59" t="s">
        <v>493</v>
      </c>
      <c r="M217" s="29">
        <v>0</v>
      </c>
      <c r="N217" s="2">
        <f t="shared" si="3"/>
        <v>-237588.75000000015</v>
      </c>
      <c r="P217" t="s">
        <v>682</v>
      </c>
      <c r="Q217" t="s">
        <v>681</v>
      </c>
    </row>
    <row r="218" spans="1:17" customFormat="1" hidden="1" x14ac:dyDescent="0.25">
      <c r="A218" t="s">
        <v>678</v>
      </c>
      <c r="B218" s="1">
        <v>42613</v>
      </c>
      <c r="C218" t="s">
        <v>677</v>
      </c>
      <c r="D218">
        <v>1</v>
      </c>
      <c r="E218" t="s">
        <v>579</v>
      </c>
      <c r="F218">
        <v>26703</v>
      </c>
      <c r="G218" t="s">
        <v>281</v>
      </c>
      <c r="H218" t="s">
        <v>9</v>
      </c>
      <c r="I218" t="s">
        <v>282</v>
      </c>
      <c r="J218" s="29"/>
      <c r="K218" s="54"/>
      <c r="L218" s="59" t="s">
        <v>493</v>
      </c>
      <c r="M218" s="29">
        <v>0</v>
      </c>
      <c r="N218" s="2">
        <f t="shared" si="3"/>
        <v>-237588.75000000015</v>
      </c>
    </row>
    <row r="219" spans="1:17" customFormat="1" hidden="1" x14ac:dyDescent="0.25">
      <c r="A219" t="s">
        <v>278</v>
      </c>
      <c r="B219" s="1">
        <v>42643</v>
      </c>
      <c r="C219" t="s">
        <v>677</v>
      </c>
      <c r="D219">
        <v>1</v>
      </c>
      <c r="E219" t="s">
        <v>579</v>
      </c>
      <c r="F219">
        <v>26704</v>
      </c>
      <c r="G219" t="s">
        <v>281</v>
      </c>
      <c r="H219" t="s">
        <v>9</v>
      </c>
      <c r="I219" t="s">
        <v>282</v>
      </c>
      <c r="J219" s="29"/>
      <c r="K219" s="54"/>
      <c r="L219" s="59" t="s">
        <v>493</v>
      </c>
      <c r="M219" s="29">
        <v>0</v>
      </c>
      <c r="N219" s="2">
        <f t="shared" si="3"/>
        <v>-237588.75000000015</v>
      </c>
    </row>
    <row r="220" spans="1:17" customFormat="1" x14ac:dyDescent="0.25">
      <c r="A220" t="s">
        <v>278</v>
      </c>
      <c r="B220" s="1">
        <v>42674</v>
      </c>
      <c r="C220" t="s">
        <v>677</v>
      </c>
      <c r="D220">
        <v>1</v>
      </c>
      <c r="E220" t="s">
        <v>579</v>
      </c>
      <c r="F220">
        <v>26705</v>
      </c>
      <c r="G220" t="s">
        <v>281</v>
      </c>
      <c r="H220" t="s">
        <v>9</v>
      </c>
      <c r="I220" t="s">
        <v>679</v>
      </c>
      <c r="J220" s="29"/>
      <c r="K220" s="54"/>
      <c r="L220" s="54"/>
      <c r="M220" s="29">
        <v>0</v>
      </c>
      <c r="N220" s="2">
        <f t="shared" si="3"/>
        <v>-237588.75000000015</v>
      </c>
    </row>
    <row r="221" spans="1:17" customFormat="1" hidden="1" x14ac:dyDescent="0.25">
      <c r="A221" t="s">
        <v>678</v>
      </c>
      <c r="B221" s="1">
        <v>42704</v>
      </c>
      <c r="C221" t="s">
        <v>677</v>
      </c>
      <c r="D221">
        <v>1</v>
      </c>
      <c r="E221" t="s">
        <v>579</v>
      </c>
      <c r="F221">
        <v>26706</v>
      </c>
      <c r="G221" t="s">
        <v>281</v>
      </c>
      <c r="H221" t="s">
        <v>9</v>
      </c>
      <c r="I221" t="s">
        <v>282</v>
      </c>
      <c r="J221" s="29"/>
      <c r="K221" s="54"/>
      <c r="L221" s="59" t="s">
        <v>493</v>
      </c>
      <c r="M221" s="29">
        <v>0</v>
      </c>
      <c r="N221" s="2">
        <f t="shared" si="3"/>
        <v>-237588.75000000015</v>
      </c>
    </row>
    <row r="222" spans="1:17" customFormat="1" x14ac:dyDescent="0.25">
      <c r="A222" t="s">
        <v>678</v>
      </c>
      <c r="B222" s="1">
        <v>42711</v>
      </c>
      <c r="C222" t="s">
        <v>81</v>
      </c>
      <c r="D222">
        <v>1</v>
      </c>
      <c r="E222" t="s">
        <v>77</v>
      </c>
      <c r="F222" t="s">
        <v>82</v>
      </c>
      <c r="G222" t="s">
        <v>79</v>
      </c>
      <c r="H222" t="s">
        <v>9</v>
      </c>
      <c r="I222" t="s">
        <v>14</v>
      </c>
      <c r="J222" s="29"/>
      <c r="K222" s="54"/>
      <c r="L222" s="54"/>
      <c r="M222" s="29">
        <v>0</v>
      </c>
      <c r="N222" s="2">
        <f t="shared" si="3"/>
        <v>-237588.75000000015</v>
      </c>
      <c r="P222" t="s">
        <v>685</v>
      </c>
    </row>
    <row r="223" spans="1:17" customFormat="1" hidden="1" x14ac:dyDescent="0.25">
      <c r="A223" t="s">
        <v>680</v>
      </c>
      <c r="B223" s="1">
        <v>42735</v>
      </c>
      <c r="C223" t="s">
        <v>279</v>
      </c>
      <c r="D223">
        <v>1</v>
      </c>
      <c r="E223" t="s">
        <v>579</v>
      </c>
      <c r="F223">
        <v>26707</v>
      </c>
      <c r="G223" t="s">
        <v>281</v>
      </c>
      <c r="H223" t="s">
        <v>9</v>
      </c>
      <c r="I223" t="s">
        <v>282</v>
      </c>
      <c r="J223" s="29"/>
      <c r="K223" s="54"/>
      <c r="L223" s="59" t="s">
        <v>493</v>
      </c>
      <c r="M223" s="29">
        <v>0</v>
      </c>
      <c r="N223" s="2">
        <f t="shared" si="3"/>
        <v>-237588.75000000015</v>
      </c>
    </row>
    <row r="224" spans="1:17" x14ac:dyDescent="0.25">
      <c r="K224" s="55"/>
      <c r="L224" s="55"/>
    </row>
    <row r="225" spans="13:17" x14ac:dyDescent="0.25">
      <c r="N225" s="2"/>
      <c r="Q225" s="62">
        <f>+Q75-J116</f>
        <v>237588.72000000003</v>
      </c>
    </row>
    <row r="227" spans="13:17" x14ac:dyDescent="0.25">
      <c r="M227" s="29">
        <f>7546+6628</f>
        <v>14174</v>
      </c>
    </row>
  </sheetData>
  <autoFilter ref="E8:O223">
    <filterColumn colId="6">
      <filters blank="1"/>
    </filterColumn>
    <filterColumn colId="7">
      <filters blank="1"/>
    </filterColumn>
  </autoFilter>
  <mergeCells count="3">
    <mergeCell ref="G2:I2"/>
    <mergeCell ref="G3:I3"/>
    <mergeCell ref="G4:I4"/>
  </mergeCells>
  <pageMargins left="0.70866141732283472" right="0.70866141732283472" top="0.74803149606299213" bottom="0.74803149606299213" header="0.31496062992125984" footer="0.31496062992125984"/>
  <pageSetup scale="5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ENE</vt:lpstr>
      <vt:lpstr>FEB</vt:lpstr>
      <vt:lpstr>MAR</vt:lpstr>
      <vt:lpstr>GLOBAL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ljimenez</dc:creator>
  <cp:lastModifiedBy>cqqusuario</cp:lastModifiedBy>
  <cp:lastPrinted>2018-02-16T19:16:12Z</cp:lastPrinted>
  <dcterms:created xsi:type="dcterms:W3CDTF">2016-02-04T23:52:51Z</dcterms:created>
  <dcterms:modified xsi:type="dcterms:W3CDTF">2018-02-16T19:17:43Z</dcterms:modified>
</cp:coreProperties>
</file>